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rendra/OneDrive/Kosher/Kosher Projects/Laos/Rasita/Verra comments/"/>
    </mc:Choice>
  </mc:AlternateContent>
  <xr:revisionPtr revIDLastSave="0" documentId="13_ncr:1_{D27F722F-4E29-AD47-A03E-FCEABE495CCC}" xr6:coauthVersionLast="47" xr6:coauthVersionMax="47" xr10:uidLastSave="{00000000-0000-0000-0000-000000000000}"/>
  <bookViews>
    <workbookView xWindow="0" yWindow="500" windowWidth="27040" windowHeight="13940" xr2:uid="{CB0EB0BC-E232-480C-A501-79D856E53ED0}"/>
  </bookViews>
  <sheets>
    <sheet name="ELECTRICITY GENER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I5" i="1"/>
  <c r="G6" i="1" l="1"/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G17" i="1"/>
  <c r="I11" i="1" s="1"/>
  <c r="I12" i="1" s="1"/>
  <c r="G5" i="1" l="1"/>
  <c r="I6" i="1"/>
  <c r="I7" i="1" s="1"/>
  <c r="I13" i="1" l="1"/>
</calcChain>
</file>

<file path=xl/sharedStrings.xml><?xml version="1.0" encoding="utf-8"?>
<sst xmlns="http://schemas.openxmlformats.org/spreadsheetml/2006/main" count="14" uniqueCount="14">
  <si>
    <t>Month</t>
  </si>
  <si>
    <t>Monitoring Period</t>
  </si>
  <si>
    <t>Emission Reductions
(tCO2)</t>
  </si>
  <si>
    <t>Annual Estimated Emission reduction as per PDD</t>
  </si>
  <si>
    <t>Number of days in the monitoring period</t>
  </si>
  <si>
    <t>Estimated emission reduction for the monitoring period</t>
  </si>
  <si>
    <t>Percentage change for the monitoring period</t>
  </si>
  <si>
    <t>Grid emission factor
(tCO2e/MWh)</t>
  </si>
  <si>
    <t>Total export
(MWh)</t>
  </si>
  <si>
    <t xml:space="preserve">Net electricity(MWh) </t>
  </si>
  <si>
    <t xml:space="preserve">Net electricity(kWh) </t>
  </si>
  <si>
    <t>1-Jan-2022 to 31-July-2022</t>
  </si>
  <si>
    <t>1-Feb-2021 to 31-Dec-2021</t>
  </si>
  <si>
    <t>01-Feb-2021 to 31-July-2022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</si>
</sst>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(* #,##0_);_(* \(#,##0\);_(* &quot;-&quot;??_);_(@_)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9" fontId="0" fillId="0" borderId="1" xfId="2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7" fontId="0" fillId="2" borderId="1" xfId="0" applyNumberFormat="1" applyFill="1" applyBorder="1" applyAlignment="1">
      <alignment vertical="center"/>
    </xf>
    <xf numFmtId="165" fontId="5" fillId="2" borderId="1" xfId="1" applyNumberFormat="1" applyFont="1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165" fontId="6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7" fontId="0" fillId="3" borderId="1" xfId="0" applyNumberFormat="1" applyFill="1" applyBorder="1" applyAlignment="1">
      <alignment vertical="center"/>
    </xf>
    <xf numFmtId="165" fontId="5" fillId="3" borderId="1" xfId="1" applyNumberFormat="1" applyFon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6" fillId="3" borderId="1" xfId="1" applyNumberFormat="1" applyFont="1" applyFill="1" applyBorder="1" applyAlignment="1">
      <alignment horizontal="center" vertical="center"/>
    </xf>
    <xf numFmtId="165" fontId="0" fillId="3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6" fontId="0" fillId="0" borderId="1" xfId="0" applyNumberFormat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vertical="center"/>
    </xf>
    <xf numFmtId="165" fontId="4" fillId="3" borderId="6" xfId="1" applyNumberFormat="1" applyFont="1" applyFill="1" applyBorder="1" applyAlignment="1">
      <alignment vertical="center"/>
    </xf>
    <xf numFmtId="165" fontId="4" fillId="3" borderId="5" xfId="1" applyNumberFormat="1" applyFont="1" applyFill="1" applyBorder="1" applyAlignment="1">
      <alignment vertical="center"/>
    </xf>
    <xf numFmtId="0" fontId="4" fillId="3" borderId="4" xfId="3" applyFill="1" applyBorder="1" applyAlignment="1">
      <alignment vertical="center"/>
    </xf>
    <xf numFmtId="0" fontId="4" fillId="3" borderId="6" xfId="3" applyFill="1" applyBorder="1" applyAlignment="1">
      <alignment vertical="center"/>
    </xf>
    <xf numFmtId="0" fontId="4" fillId="3" borderId="5" xfId="3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7E088A5A-1EA9-4BA0-BD7C-8C52D0F06052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B31A-2B42-490D-9B3A-F3C63B5CB161}">
  <dimension ref="B3:I21"/>
  <sheetViews>
    <sheetView tabSelected="1" workbookViewId="0">
      <selection activeCell="I5" sqref="I5:I7"/>
    </sheetView>
  </sheetViews>
  <sheetFormatPr baseColWidth="10" defaultColWidth="8.6640625" defaultRowHeight="15" x14ac:dyDescent="0.2"/>
  <cols>
    <col min="1" max="1" width="8.6640625" style="1"/>
    <col min="2" max="2" width="17.33203125" style="1" bestFit="1" customWidth="1"/>
    <col min="3" max="3" width="17.5" style="1" bestFit="1" customWidth="1"/>
    <col min="4" max="4" width="18.6640625" style="1" bestFit="1" customWidth="1"/>
    <col min="5" max="5" width="9.6640625" style="1" bestFit="1" customWidth="1"/>
    <col min="6" max="6" width="32.1640625" style="1" bestFit="1" customWidth="1"/>
    <col min="7" max="7" width="16.6640625" style="1" bestFit="1" customWidth="1"/>
    <col min="8" max="8" width="19.6640625" style="1" customWidth="1"/>
    <col min="9" max="9" width="20.5" style="1" customWidth="1"/>
    <col min="10" max="10" width="8.6640625" style="1"/>
    <col min="11" max="12" width="10.33203125" style="1" bestFit="1" customWidth="1"/>
    <col min="13" max="16384" width="8.6640625" style="1"/>
  </cols>
  <sheetData>
    <row r="3" spans="2:9" ht="14.5" customHeight="1" x14ac:dyDescent="0.2">
      <c r="B3" s="20" t="s">
        <v>0</v>
      </c>
      <c r="C3" s="20" t="s">
        <v>10</v>
      </c>
      <c r="D3" s="20" t="s">
        <v>9</v>
      </c>
      <c r="F3" s="30" t="s">
        <v>1</v>
      </c>
      <c r="G3" s="22" t="s">
        <v>8</v>
      </c>
      <c r="H3" s="22" t="s">
        <v>7</v>
      </c>
      <c r="I3" s="22" t="s">
        <v>2</v>
      </c>
    </row>
    <row r="4" spans="2:9" ht="16" x14ac:dyDescent="0.2">
      <c r="B4" s="10">
        <v>44228</v>
      </c>
      <c r="C4" s="11">
        <v>4725888</v>
      </c>
      <c r="D4" s="12">
        <f t="shared" ref="D4:D21" si="0">ROUNDDOWN(C4/1000,0)</f>
        <v>4725</v>
      </c>
      <c r="F4" s="31"/>
      <c r="G4" s="23"/>
      <c r="H4" s="23"/>
      <c r="I4" s="23"/>
    </row>
    <row r="5" spans="2:9" x14ac:dyDescent="0.2">
      <c r="B5" s="10">
        <v>44256</v>
      </c>
      <c r="C5" s="13">
        <v>6195541</v>
      </c>
      <c r="D5" s="12">
        <f t="shared" si="0"/>
        <v>6195</v>
      </c>
      <c r="F5" s="2" t="s">
        <v>12</v>
      </c>
      <c r="G5" s="21">
        <f>ROUNDDOWN(SUM(D4:D14),0)</f>
        <v>61609</v>
      </c>
      <c r="H5" s="2">
        <v>0.55420000000000003</v>
      </c>
      <c r="I5" s="2">
        <f>ROUNDDOWN(G5*H5,0)</f>
        <v>34143</v>
      </c>
    </row>
    <row r="6" spans="2:9" x14ac:dyDescent="0.2">
      <c r="B6" s="10">
        <v>44287</v>
      </c>
      <c r="C6" s="14">
        <v>6436845</v>
      </c>
      <c r="D6" s="12">
        <f t="shared" si="0"/>
        <v>6436</v>
      </c>
      <c r="F6" s="2" t="s">
        <v>11</v>
      </c>
      <c r="G6" s="21">
        <f>ROUNDDOWN(SUM(D15:D21),0)</f>
        <v>41756</v>
      </c>
      <c r="H6" s="2">
        <v>0.55420000000000003</v>
      </c>
      <c r="I6" s="2">
        <f>ROUNDDOWN(G6*H6,0)</f>
        <v>23141</v>
      </c>
    </row>
    <row r="7" spans="2:9" x14ac:dyDescent="0.2">
      <c r="B7" s="10">
        <v>44317</v>
      </c>
      <c r="C7" s="14">
        <v>7091371</v>
      </c>
      <c r="D7" s="12">
        <f t="shared" si="0"/>
        <v>7091</v>
      </c>
      <c r="F7" s="4" t="s">
        <v>13</v>
      </c>
      <c r="G7" s="5">
        <f>SUM(G5:G6)</f>
        <v>103365</v>
      </c>
      <c r="H7" s="4">
        <v>0.55420000000000003</v>
      </c>
      <c r="I7" s="4">
        <f>SUM(I5:I6)</f>
        <v>57284</v>
      </c>
    </row>
    <row r="8" spans="2:9" x14ac:dyDescent="0.2">
      <c r="B8" s="10">
        <v>44348</v>
      </c>
      <c r="C8" s="14">
        <v>5235688</v>
      </c>
      <c r="D8" s="12">
        <f t="shared" si="0"/>
        <v>5235</v>
      </c>
      <c r="E8" s="9"/>
    </row>
    <row r="9" spans="2:9" x14ac:dyDescent="0.2">
      <c r="B9" s="10">
        <v>44378</v>
      </c>
      <c r="C9" s="14">
        <v>4544806</v>
      </c>
      <c r="D9" s="12">
        <f t="shared" si="0"/>
        <v>4544</v>
      </c>
    </row>
    <row r="10" spans="2:9" ht="14.5" customHeight="1" x14ac:dyDescent="0.2">
      <c r="B10" s="10">
        <v>44409</v>
      </c>
      <c r="C10" s="14">
        <v>1288085</v>
      </c>
      <c r="D10" s="12">
        <f t="shared" si="0"/>
        <v>1288</v>
      </c>
      <c r="F10" s="24" t="s">
        <v>3</v>
      </c>
      <c r="G10" s="25"/>
      <c r="H10" s="26"/>
      <c r="I10" s="6">
        <v>44192</v>
      </c>
    </row>
    <row r="11" spans="2:9" x14ac:dyDescent="0.2">
      <c r="B11" s="10">
        <v>44440</v>
      </c>
      <c r="C11" s="14">
        <v>6514170</v>
      </c>
      <c r="D11" s="12">
        <f t="shared" si="0"/>
        <v>6514</v>
      </c>
      <c r="F11" s="24" t="s">
        <v>4</v>
      </c>
      <c r="G11" s="25"/>
      <c r="H11" s="26"/>
      <c r="I11" s="2">
        <f>G17</f>
        <v>546</v>
      </c>
    </row>
    <row r="12" spans="2:9" ht="16" x14ac:dyDescent="0.2">
      <c r="B12" s="10">
        <v>44470</v>
      </c>
      <c r="C12" s="11">
        <v>8337995</v>
      </c>
      <c r="D12" s="12">
        <f t="shared" si="0"/>
        <v>8337</v>
      </c>
      <c r="F12" s="24" t="s">
        <v>5</v>
      </c>
      <c r="G12" s="25"/>
      <c r="H12" s="26"/>
      <c r="I12" s="3">
        <f>I10*I11/365</f>
        <v>66106.389041095885</v>
      </c>
    </row>
    <row r="13" spans="2:9" ht="16" x14ac:dyDescent="0.2">
      <c r="B13" s="10">
        <v>44501</v>
      </c>
      <c r="C13" s="11">
        <v>6115875</v>
      </c>
      <c r="D13" s="12">
        <f t="shared" si="0"/>
        <v>6115</v>
      </c>
      <c r="F13" s="27" t="s">
        <v>6</v>
      </c>
      <c r="G13" s="28"/>
      <c r="H13" s="29"/>
      <c r="I13" s="7">
        <f>(I7-I12)/I12</f>
        <v>-0.13345743382854164</v>
      </c>
    </row>
    <row r="14" spans="2:9" x14ac:dyDescent="0.2">
      <c r="B14" s="10">
        <v>44531</v>
      </c>
      <c r="C14" s="14">
        <v>5129609</v>
      </c>
      <c r="D14" s="12">
        <f t="shared" si="0"/>
        <v>5129</v>
      </c>
    </row>
    <row r="15" spans="2:9" ht="16" x14ac:dyDescent="0.2">
      <c r="B15" s="15">
        <v>44562</v>
      </c>
      <c r="C15" s="16">
        <v>5056390</v>
      </c>
      <c r="D15" s="17">
        <f t="shared" si="0"/>
        <v>5056</v>
      </c>
    </row>
    <row r="16" spans="2:9" ht="16" x14ac:dyDescent="0.2">
      <c r="B16" s="15">
        <v>44593</v>
      </c>
      <c r="C16" s="16">
        <v>4057930</v>
      </c>
      <c r="D16" s="17">
        <f t="shared" si="0"/>
        <v>4057</v>
      </c>
      <c r="G16" s="8">
        <v>44228</v>
      </c>
      <c r="H16" s="8">
        <v>44773</v>
      </c>
    </row>
    <row r="17" spans="2:8" x14ac:dyDescent="0.2">
      <c r="B17" s="15">
        <v>44621</v>
      </c>
      <c r="C17" s="18">
        <v>6229698</v>
      </c>
      <c r="D17" s="17">
        <f t="shared" si="0"/>
        <v>6229</v>
      </c>
      <c r="G17" s="2">
        <f>H16-G16+1</f>
        <v>546</v>
      </c>
      <c r="H17" s="2"/>
    </row>
    <row r="18" spans="2:8" x14ac:dyDescent="0.2">
      <c r="B18" s="15">
        <v>44652</v>
      </c>
      <c r="C18" s="19">
        <v>6529697</v>
      </c>
      <c r="D18" s="17">
        <f t="shared" si="0"/>
        <v>6529</v>
      </c>
    </row>
    <row r="19" spans="2:8" x14ac:dyDescent="0.2">
      <c r="B19" s="15">
        <v>44682</v>
      </c>
      <c r="C19" s="19">
        <v>6538738</v>
      </c>
      <c r="D19" s="17">
        <f t="shared" si="0"/>
        <v>6538</v>
      </c>
    </row>
    <row r="20" spans="2:8" x14ac:dyDescent="0.2">
      <c r="B20" s="15">
        <v>44713</v>
      </c>
      <c r="C20" s="19">
        <v>6939032</v>
      </c>
      <c r="D20" s="17">
        <f t="shared" si="0"/>
        <v>6939</v>
      </c>
    </row>
    <row r="21" spans="2:8" x14ac:dyDescent="0.2">
      <c r="B21" s="15">
        <v>44743</v>
      </c>
      <c r="C21" s="19">
        <v>6408707</v>
      </c>
      <c r="D21" s="17">
        <f t="shared" si="0"/>
        <v>6408</v>
      </c>
    </row>
  </sheetData>
  <mergeCells count="8">
    <mergeCell ref="I3:I4"/>
    <mergeCell ref="F10:H10"/>
    <mergeCell ref="F11:H11"/>
    <mergeCell ref="F12:H12"/>
    <mergeCell ref="F13:H13"/>
    <mergeCell ref="F3:F4"/>
    <mergeCell ref="G3:G4"/>
    <mergeCell ref="H3:H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ELECTRICITY GENERATION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03</dc:creator>
  <cp:lastModifiedBy>4K</cp:lastModifiedBy>
  <dcterms:created xsi:type="dcterms:W3CDTF">2022-07-23T10:46:06Z</dcterms:created>
  <dcterms:modified xsi:type="dcterms:W3CDTF">2023-03-31T00:25:37Z</dcterms:modified>
</cp:coreProperties>
</file>