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ANACONDA\Desktop\"/>
    </mc:Choice>
  </mc:AlternateContent>
  <xr:revisionPtr revIDLastSave="0" documentId="13_ncr:1_{C54AC8E2-6023-44DE-BB0C-97E3F54BB334}" xr6:coauthVersionLast="47" xr6:coauthVersionMax="47" xr10:uidLastSave="{00000000-0000-0000-0000-000000000000}"/>
  <bookViews>
    <workbookView xWindow="-108" yWindow="-108" windowWidth="23256" windowHeight="12576" activeTab="1" xr2:uid="{44329FA9-6C1D-4849-B062-8F7BEDA64850}"/>
  </bookViews>
  <sheets>
    <sheet name="Read me" sheetId="10" r:id="rId1"/>
    <sheet name="Impact assessment" sheetId="5" r:id="rId2"/>
    <sheet name="Result" sheetId="3" state="hidden" r:id="rId3"/>
    <sheet name="Mapping" sheetId="8" r:id="rId4"/>
    <sheet name="BA" sheetId="6" r:id="rId5"/>
    <sheet name="Tool overview" sheetId="1" state="hidden" r:id="rId6"/>
    <sheet name="Sheet1" sheetId="9" state="hidden" r:id="rId7"/>
    <sheet name="Background" sheetId="4" r:id="rId8"/>
    <sheet name="Use case" sheetId="11" r:id="rId9"/>
  </sheets>
  <definedNames>
    <definedName name="_xlnm._FilterDatabase" localSheetId="4" hidden="1">BA!$A$3:$Y$69</definedName>
    <definedName name="ACTARE_SEL" localSheetId="8">INDEX(ACTARE_INDEX,,MATCH(CAT_SEL,CATLIS_INDEX,0))</definedName>
    <definedName name="ACTARE_SEL">INDEX(ACTARE_INDEX,,MATCH(CAT_SEL,CATLIS_INDEX,0))</definedName>
    <definedName name="AGR" localSheetId="8">Table531114[[Climate change mitigation]:[Other]]</definedName>
    <definedName name="AGR">Table531114[[Climate change mitigation]:[Other]]</definedName>
    <definedName name="AGRC" localSheetId="8">Table531114[[#Headers],[Climate change mitigation]:[Other]]</definedName>
    <definedName name="AGRC">Table531114[[#Headers],[Climate change mitigation]:[Other]]</definedName>
    <definedName name="AR" localSheetId="8">Table5311[[Climate change mitigation]:[Other]]</definedName>
    <definedName name="AR">Table5311[[Climate change mitigation]:[Other]]</definedName>
    <definedName name="ARC" localSheetId="8">Table5311[[#Headers],[Climate change mitigation]:[Other]]</definedName>
    <definedName name="ARC">Table5311[[#Headers],[Climate change mitigation]:[Other]]</definedName>
    <definedName name="IMP" localSheetId="8">Table5311[[#Headers],[Climate change mitigation]:[Other]]</definedName>
    <definedName name="IMP">Table5311[[#Headers],[Climate change mitigation]:[Other]]</definedName>
    <definedName name="IMP_CSA" localSheetId="8">Table53[[Climate change mitigation]:[Other]]</definedName>
    <definedName name="IMP_CSA">Table53[[Climate change mitigation]:[Other]]</definedName>
    <definedName name="IMP_CSAC" localSheetId="8">Table53[[#Headers],[Climate change mitigation]:[Other]]</definedName>
    <definedName name="IMP_CSAC">Table53[[#Headers],[Climate change mitigation]:[Other]]</definedName>
    <definedName name="IMP_INDEX">Mapping!$A$3:$A$32</definedName>
    <definedName name="RE" localSheetId="8">Table5[[Climate change mitigation]:[Other]]</definedName>
    <definedName name="RE">Table5[[Climate change mitigation]:[Other]]</definedName>
    <definedName name="REC" localSheetId="8">Table5[[#Headers],[Climate change mitigation]:[Other]]</definedName>
    <definedName name="REC">Table5[[#Headers],[Climate change mitigation]:[Other]]</definedName>
    <definedName name="SAGR" localSheetId="8">Table791013[#Headers]</definedName>
    <definedName name="SAGR">Table791013[#Headers]</definedName>
    <definedName name="SAGRI" localSheetId="8">Table791013[]</definedName>
    <definedName name="SAGRI">Table791013[]</definedName>
    <definedName name="SCSA" localSheetId="8">Table79[#Headers]</definedName>
    <definedName name="SCSA">Table79[#Headers]</definedName>
    <definedName name="SCSAI" localSheetId="8">Table79[]</definedName>
    <definedName name="SCSAI">Table79[]</definedName>
    <definedName name="SF" localSheetId="8">Table7910[#Headers]</definedName>
    <definedName name="SF">Table7910[#Headers]</definedName>
    <definedName name="SFI" localSheetId="8">Table7910[]</definedName>
    <definedName name="SFI">Table7910[]</definedName>
    <definedName name="SRE">Mapping!$AX$2:$BN$2</definedName>
    <definedName name="SREI">Mapping!$AX$3:$BN$50</definedName>
    <definedName name="SWM" localSheetId="8">Table791016[]</definedName>
    <definedName name="SWM">Table791016[]</definedName>
    <definedName name="SWMI" localSheetId="8">Table791016[#Headers]</definedName>
    <definedName name="SWMI">Table791016[#Headers]</definedName>
    <definedName name="WM" localSheetId="8">Table531117[[Climate change mitigation]:[Other]]</definedName>
    <definedName name="WM">Table531117[[Climate change mitigation]:[Other]]</definedName>
    <definedName name="WMC" localSheetId="8">Table531117[[#Headers],[Climate change mitigation]:[Other]]</definedName>
    <definedName name="WMC">Table531117[[#Headers],[Climate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64" i="5" l="1"/>
  <c r="M65" i="5"/>
  <c r="M66" i="5"/>
  <c r="M67" i="5"/>
  <c r="M68" i="5"/>
  <c r="M69" i="5"/>
  <c r="M70" i="5"/>
  <c r="K71" i="5"/>
  <c r="M71" i="5" s="1"/>
  <c r="I64" i="5"/>
  <c r="I65" i="5"/>
  <c r="I66" i="5"/>
  <c r="I67" i="5"/>
  <c r="I68" i="5"/>
  <c r="I69" i="5"/>
  <c r="I70" i="5"/>
  <c r="I71" i="5"/>
  <c r="I63" i="5"/>
  <c r="D71" i="5"/>
  <c r="E71" i="5" s="1"/>
  <c r="E64" i="5"/>
  <c r="E65" i="5"/>
  <c r="E66" i="5"/>
  <c r="E67" i="5"/>
  <c r="E68" i="5"/>
  <c r="E69" i="5"/>
  <c r="E70" i="5"/>
  <c r="E63" i="5"/>
  <c r="M63" i="5" l="1"/>
  <c r="I58" i="11"/>
  <c r="E58" i="11"/>
  <c r="B58" i="11"/>
  <c r="B36" i="11"/>
  <c r="AM30" i="11" a="1"/>
  <c r="AM30" i="11" s="1"/>
  <c r="AI30" i="11" a="1"/>
  <c r="AI30" i="11" s="1"/>
  <c r="AE30" i="11"/>
  <c r="AE40" i="11" s="1"/>
  <c r="AE30" i="11" a="1"/>
  <c r="AA30" i="11" a="1"/>
  <c r="AA30" i="11" s="1"/>
  <c r="W30" i="11" a="1"/>
  <c r="W30" i="11" s="1"/>
  <c r="S30" i="11" a="1"/>
  <c r="S30" i="11" s="1"/>
  <c r="O30" i="11" a="1"/>
  <c r="O30" i="11" s="1"/>
  <c r="K30" i="11" a="1"/>
  <c r="K30" i="11" s="1"/>
  <c r="G30" i="11" a="1"/>
  <c r="G30" i="11" s="1"/>
  <c r="C30" i="11" a="1"/>
  <c r="C30" i="11" s="1"/>
  <c r="B27" i="11"/>
  <c r="AD27" i="11" s="1"/>
  <c r="Z26" i="11"/>
  <c r="N26" i="11"/>
  <c r="J26" i="11"/>
  <c r="B26" i="11"/>
  <c r="V24" i="11"/>
  <c r="R24" i="11"/>
  <c r="B24" i="11"/>
  <c r="N24" i="11" s="1"/>
  <c r="AD23" i="11"/>
  <c r="Z23" i="11"/>
  <c r="J23" i="11"/>
  <c r="B23" i="11"/>
  <c r="V23" i="11" s="1"/>
  <c r="XFD19" i="11" a="1"/>
  <c r="XFD19" i="11" s="1"/>
  <c r="C50" i="11" l="1" a="1"/>
  <c r="C50" i="11" s="1"/>
  <c r="G39" i="11"/>
  <c r="G35" i="11"/>
  <c r="G31" i="11"/>
  <c r="G42" i="11"/>
  <c r="G38" i="11"/>
  <c r="G34" i="11"/>
  <c r="G41" i="11"/>
  <c r="G37" i="11"/>
  <c r="G33" i="11"/>
  <c r="G40" i="11"/>
  <c r="G36" i="11"/>
  <c r="G32" i="11"/>
  <c r="AI32" i="11"/>
  <c r="AI39" i="11"/>
  <c r="AI35" i="11"/>
  <c r="AI31" i="11"/>
  <c r="AI42" i="11"/>
  <c r="AI38" i="11"/>
  <c r="AI34" i="11"/>
  <c r="AI41" i="11"/>
  <c r="AI37" i="11"/>
  <c r="AI33" i="11"/>
  <c r="AI40" i="11"/>
  <c r="AI36" i="11"/>
  <c r="K35" i="11"/>
  <c r="K31" i="11"/>
  <c r="K42" i="11"/>
  <c r="K38" i="11"/>
  <c r="K34" i="11"/>
  <c r="K41" i="11"/>
  <c r="K37" i="11"/>
  <c r="K33" i="11"/>
  <c r="K40" i="11"/>
  <c r="K36" i="11"/>
  <c r="K32" i="11"/>
  <c r="K39" i="11"/>
  <c r="AM39" i="11"/>
  <c r="AM35" i="11"/>
  <c r="AM31" i="11"/>
  <c r="AM42" i="11"/>
  <c r="AM38" i="11"/>
  <c r="AM34" i="11"/>
  <c r="AM41" i="11"/>
  <c r="AM37" i="11"/>
  <c r="AM33" i="11"/>
  <c r="AM40" i="11"/>
  <c r="AM36" i="11"/>
  <c r="AM32" i="11"/>
  <c r="O42" i="11"/>
  <c r="O38" i="11"/>
  <c r="O34" i="11"/>
  <c r="O41" i="11"/>
  <c r="O37" i="11"/>
  <c r="O33" i="11"/>
  <c r="O40" i="11"/>
  <c r="O36" i="11"/>
  <c r="O32" i="11"/>
  <c r="O39" i="11"/>
  <c r="O35" i="11"/>
  <c r="O31" i="11"/>
  <c r="S34" i="11"/>
  <c r="S41" i="11"/>
  <c r="S37" i="11"/>
  <c r="S33" i="11"/>
  <c r="S40" i="11"/>
  <c r="S36" i="11"/>
  <c r="S32" i="11"/>
  <c r="S39" i="11"/>
  <c r="S35" i="11"/>
  <c r="S31" i="11"/>
  <c r="S42" i="11"/>
  <c r="S38" i="11"/>
  <c r="C32" i="11"/>
  <c r="C39" i="11"/>
  <c r="C35" i="11"/>
  <c r="C31" i="11"/>
  <c r="C42" i="11"/>
  <c r="C38" i="11"/>
  <c r="C34" i="11"/>
  <c r="C41" i="11"/>
  <c r="C37" i="11"/>
  <c r="C33" i="11"/>
  <c r="C40" i="11"/>
  <c r="C36" i="11"/>
  <c r="W41" i="11"/>
  <c r="W37" i="11"/>
  <c r="W33" i="11"/>
  <c r="W40" i="11"/>
  <c r="W36" i="11"/>
  <c r="W32" i="11"/>
  <c r="W39" i="11"/>
  <c r="W35" i="11"/>
  <c r="W31" i="11"/>
  <c r="W42" i="11"/>
  <c r="W38" i="11"/>
  <c r="W34" i="11"/>
  <c r="AA33" i="11"/>
  <c r="AA40" i="11"/>
  <c r="AA36" i="11"/>
  <c r="AA32" i="11"/>
  <c r="AA37" i="11"/>
  <c r="AA39" i="11"/>
  <c r="AA35" i="11"/>
  <c r="AA31" i="11"/>
  <c r="AA42" i="11"/>
  <c r="AA38" i="11"/>
  <c r="AA34" i="11"/>
  <c r="AA41" i="11"/>
  <c r="F27" i="11"/>
  <c r="AL27" i="11"/>
  <c r="AH23" i="11"/>
  <c r="Z24" i="11"/>
  <c r="R26" i="11"/>
  <c r="J27" i="11"/>
  <c r="K50" i="11" s="1" a="1"/>
  <c r="K50" i="11" s="1"/>
  <c r="AE37" i="11"/>
  <c r="AE41" i="11"/>
  <c r="F23" i="11"/>
  <c r="AL23" i="11"/>
  <c r="AD24" i="11"/>
  <c r="V26" i="11"/>
  <c r="N27" i="11"/>
  <c r="O50" i="11" s="1" a="1"/>
  <c r="O50" i="11" s="1"/>
  <c r="AE34" i="11"/>
  <c r="AE38" i="11"/>
  <c r="AE42" i="11"/>
  <c r="N23" i="11"/>
  <c r="F24" i="11"/>
  <c r="AL24" i="11"/>
  <c r="AD26" i="11"/>
  <c r="AE50" i="11" s="1" a="1"/>
  <c r="AE50" i="11" s="1"/>
  <c r="V27" i="11"/>
  <c r="AE31" i="11"/>
  <c r="AE35" i="11"/>
  <c r="AH27" i="11"/>
  <c r="AE33" i="11"/>
  <c r="AH24" i="11"/>
  <c r="R27" i="11"/>
  <c r="R23" i="11"/>
  <c r="J24" i="11"/>
  <c r="AH26" i="11"/>
  <c r="Z27" i="11"/>
  <c r="AA50" i="11" s="1" a="1"/>
  <c r="AA50" i="11" s="1"/>
  <c r="AE39" i="11"/>
  <c r="F26" i="11"/>
  <c r="G50" i="11" s="1" a="1"/>
  <c r="G50" i="11" s="1"/>
  <c r="AL26" i="11"/>
  <c r="AM50" i="11" s="1" a="1"/>
  <c r="AM50" i="11" s="1"/>
  <c r="AE32" i="11"/>
  <c r="AE36" i="11"/>
  <c r="S50" i="11" l="1" a="1"/>
  <c r="S50" i="11" s="1"/>
  <c r="AI50" i="11" a="1"/>
  <c r="AI50" i="11" s="1"/>
  <c r="W50" i="11" a="1"/>
  <c r="W50" i="11" s="1"/>
  <c r="A55" i="8" l="1"/>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l="1"/>
  <c r="N189" i="6"/>
  <c r="XFD24" i="5" l="1" a="1"/>
  <c r="XFD24" i="5" s="1"/>
  <c r="B29" i="5" l="1"/>
  <c r="B32" i="5"/>
  <c r="B31" i="5"/>
  <c r="B28" i="5"/>
  <c r="C55" i="5" l="1" a="1"/>
  <c r="C55" i="5" s="1"/>
  <c r="AL31" i="5"/>
  <c r="R31" i="5"/>
  <c r="AH31" i="5"/>
  <c r="V31" i="5"/>
  <c r="AD31" i="5"/>
  <c r="Z31" i="5"/>
  <c r="N32" i="5"/>
  <c r="R32" i="5"/>
  <c r="AH32" i="5"/>
  <c r="AL32" i="5"/>
  <c r="AD32" i="5"/>
  <c r="Z32" i="5"/>
  <c r="V32" i="5"/>
  <c r="AL28" i="5"/>
  <c r="AD28" i="5"/>
  <c r="V28" i="5"/>
  <c r="Z28" i="5"/>
  <c r="AH28" i="5"/>
  <c r="R28" i="5"/>
  <c r="AL29" i="5"/>
  <c r="AH29" i="5"/>
  <c r="Z29" i="5"/>
  <c r="R29" i="5"/>
  <c r="AD29" i="5"/>
  <c r="V29" i="5"/>
  <c r="J28" i="5"/>
  <c r="N28" i="5"/>
  <c r="J29" i="5"/>
  <c r="N29" i="5"/>
  <c r="J31" i="5"/>
  <c r="N31" i="5"/>
  <c r="O55" i="5" s="1" a="1"/>
  <c r="O55" i="5" s="1"/>
  <c r="J32" i="5"/>
  <c r="F32" i="5"/>
  <c r="F31" i="5"/>
  <c r="F28" i="5"/>
  <c r="F29" i="5"/>
  <c r="AA55" i="5" l="1" a="1"/>
  <c r="AA55" i="5" s="1"/>
  <c r="AE55" i="5" a="1"/>
  <c r="AE55" i="5" s="1"/>
  <c r="W55" i="5" a="1"/>
  <c r="W55" i="5" s="1"/>
  <c r="AI55" i="5" a="1"/>
  <c r="AI55" i="5" s="1"/>
  <c r="S55" i="5" a="1"/>
  <c r="S55" i="5" s="1"/>
  <c r="AM55" i="5" a="1"/>
  <c r="AM55" i="5" s="1"/>
  <c r="N58" i="6"/>
  <c r="P58" i="6"/>
  <c r="N59" i="6"/>
  <c r="P59" i="6"/>
  <c r="N60" i="6"/>
  <c r="P60" i="6"/>
  <c r="N61" i="6"/>
  <c r="P61" i="6"/>
  <c r="N62" i="6"/>
  <c r="P62" i="6"/>
  <c r="N63" i="6"/>
  <c r="P63" i="6"/>
  <c r="N64" i="6"/>
  <c r="P64" i="6"/>
  <c r="N65" i="6"/>
  <c r="P65" i="6"/>
  <c r="N66" i="6"/>
  <c r="P66" i="6"/>
  <c r="N67" i="6"/>
  <c r="P67" i="6"/>
  <c r="N68" i="6"/>
  <c r="P68" i="6"/>
  <c r="N69" i="6"/>
  <c r="P69" i="6"/>
  <c r="P70" i="6"/>
  <c r="N71" i="6"/>
  <c r="P71" i="6"/>
  <c r="N72" i="6"/>
  <c r="P72" i="6"/>
  <c r="N73" i="6"/>
  <c r="P73" i="6"/>
  <c r="N74" i="6"/>
  <c r="P74" i="6"/>
  <c r="N75" i="6"/>
  <c r="P75" i="6"/>
  <c r="N76" i="6"/>
  <c r="P76" i="6"/>
  <c r="N77" i="6"/>
  <c r="P77" i="6"/>
  <c r="N78" i="6"/>
  <c r="P78" i="6"/>
  <c r="N79" i="6"/>
  <c r="P79" i="6"/>
  <c r="N80" i="6"/>
  <c r="P80" i="6"/>
  <c r="N81" i="6"/>
  <c r="P81" i="6"/>
  <c r="N82" i="6"/>
  <c r="P82" i="6"/>
  <c r="N83" i="6"/>
  <c r="P83" i="6"/>
  <c r="N84" i="6"/>
  <c r="P84" i="6"/>
  <c r="N85" i="6"/>
  <c r="P85" i="6"/>
  <c r="N86" i="6"/>
  <c r="P86" i="6"/>
  <c r="N87" i="6"/>
  <c r="P87" i="6"/>
  <c r="N88" i="6"/>
  <c r="P88" i="6"/>
  <c r="N89" i="6"/>
  <c r="P89" i="6"/>
  <c r="N90" i="6"/>
  <c r="P90" i="6"/>
  <c r="N91" i="6"/>
  <c r="P91" i="6"/>
  <c r="N92" i="6"/>
  <c r="P92" i="6"/>
  <c r="N93" i="6"/>
  <c r="P93" i="6"/>
  <c r="N94" i="6"/>
  <c r="P94" i="6"/>
  <c r="N95" i="6"/>
  <c r="P95" i="6"/>
  <c r="N96" i="6"/>
  <c r="P96" i="6"/>
  <c r="N97" i="6"/>
  <c r="P97" i="6"/>
  <c r="N98" i="6"/>
  <c r="P98" i="6"/>
  <c r="N99" i="6"/>
  <c r="P99" i="6"/>
  <c r="N100" i="6"/>
  <c r="P100" i="6"/>
  <c r="N101" i="6"/>
  <c r="P101" i="6"/>
  <c r="N102" i="6"/>
  <c r="P102" i="6"/>
  <c r="N103" i="6"/>
  <c r="P103" i="6"/>
  <c r="N104" i="6"/>
  <c r="P104" i="6"/>
  <c r="N105" i="6"/>
  <c r="P105" i="6"/>
  <c r="N106" i="6"/>
  <c r="P106" i="6"/>
  <c r="N107" i="6"/>
  <c r="P107" i="6"/>
  <c r="N108" i="6"/>
  <c r="P108" i="6"/>
  <c r="N109" i="6"/>
  <c r="P109" i="6"/>
  <c r="N110" i="6"/>
  <c r="P110" i="6"/>
  <c r="N111" i="6"/>
  <c r="P111" i="6"/>
  <c r="N112" i="6"/>
  <c r="P112" i="6"/>
  <c r="N113" i="6"/>
  <c r="P113" i="6"/>
  <c r="N114" i="6"/>
  <c r="P114" i="6"/>
  <c r="N115" i="6"/>
  <c r="P115" i="6"/>
  <c r="N116" i="6"/>
  <c r="P116" i="6"/>
  <c r="N117" i="6"/>
  <c r="P117" i="6"/>
  <c r="N118" i="6"/>
  <c r="P118" i="6"/>
  <c r="N119" i="6"/>
  <c r="P119" i="6"/>
  <c r="N120" i="6"/>
  <c r="P120" i="6"/>
  <c r="N121" i="6"/>
  <c r="P121" i="6"/>
  <c r="N122" i="6"/>
  <c r="P122" i="6"/>
  <c r="N123" i="6"/>
  <c r="P123" i="6"/>
  <c r="N124" i="6"/>
  <c r="P124" i="6"/>
  <c r="N125" i="6"/>
  <c r="P125" i="6"/>
  <c r="N126" i="6"/>
  <c r="P126" i="6"/>
  <c r="N127" i="6"/>
  <c r="P127" i="6"/>
  <c r="N128" i="6"/>
  <c r="P128" i="6"/>
  <c r="N129" i="6"/>
  <c r="P129" i="6"/>
  <c r="N130" i="6"/>
  <c r="P130" i="6"/>
  <c r="N131" i="6"/>
  <c r="P131" i="6"/>
  <c r="N132" i="6"/>
  <c r="P132" i="6"/>
  <c r="N133" i="6"/>
  <c r="P133" i="6"/>
  <c r="N134" i="6"/>
  <c r="P134" i="6"/>
  <c r="N135" i="6"/>
  <c r="P135" i="6"/>
  <c r="N136" i="6"/>
  <c r="P136" i="6"/>
  <c r="N137" i="6"/>
  <c r="P137" i="6"/>
  <c r="N138" i="6"/>
  <c r="P138" i="6"/>
  <c r="N139" i="6"/>
  <c r="P139" i="6"/>
  <c r="N140" i="6"/>
  <c r="P140" i="6"/>
  <c r="N141" i="6"/>
  <c r="P141" i="6"/>
  <c r="N142" i="6"/>
  <c r="P142" i="6"/>
  <c r="N143" i="6"/>
  <c r="P143" i="6"/>
  <c r="N144" i="6"/>
  <c r="P144" i="6"/>
  <c r="N145" i="6"/>
  <c r="P145" i="6"/>
  <c r="N146" i="6"/>
  <c r="P146" i="6"/>
  <c r="N147" i="6"/>
  <c r="P147" i="6"/>
  <c r="N148" i="6"/>
  <c r="P148" i="6"/>
  <c r="N149" i="6"/>
  <c r="P149" i="6"/>
  <c r="N150" i="6"/>
  <c r="P150" i="6"/>
  <c r="N151" i="6"/>
  <c r="P151" i="6"/>
  <c r="N152" i="6"/>
  <c r="P152" i="6"/>
  <c r="N153" i="6"/>
  <c r="P153" i="6"/>
  <c r="N154" i="6"/>
  <c r="P154" i="6"/>
  <c r="N155" i="6"/>
  <c r="P155" i="6"/>
  <c r="N156" i="6"/>
  <c r="P156" i="6"/>
  <c r="N157" i="6"/>
  <c r="P157" i="6"/>
  <c r="N158" i="6"/>
  <c r="P158" i="6"/>
  <c r="N159" i="6"/>
  <c r="P159" i="6"/>
  <c r="N160" i="6"/>
  <c r="P160" i="6"/>
  <c r="N161" i="6"/>
  <c r="P161" i="6"/>
  <c r="N162" i="6"/>
  <c r="P162" i="6"/>
  <c r="N163" i="6"/>
  <c r="P163" i="6"/>
  <c r="N164" i="6"/>
  <c r="P164" i="6"/>
  <c r="N165" i="6"/>
  <c r="P165" i="6"/>
  <c r="N166" i="6"/>
  <c r="P166" i="6"/>
  <c r="N167" i="6"/>
  <c r="P167" i="6"/>
  <c r="N168" i="6"/>
  <c r="P168" i="6"/>
  <c r="N169" i="6"/>
  <c r="P169" i="6"/>
  <c r="N170" i="6"/>
  <c r="P170" i="6"/>
  <c r="N171" i="6"/>
  <c r="P171" i="6"/>
  <c r="N172" i="6"/>
  <c r="P172" i="6"/>
  <c r="N173" i="6"/>
  <c r="P173" i="6"/>
  <c r="N174" i="6"/>
  <c r="P174" i="6"/>
  <c r="N175" i="6"/>
  <c r="P175" i="6"/>
  <c r="N176" i="6"/>
  <c r="P176" i="6"/>
  <c r="N177" i="6"/>
  <c r="P177" i="6"/>
  <c r="N178" i="6"/>
  <c r="P178" i="6"/>
  <c r="N179" i="6"/>
  <c r="P179" i="6"/>
  <c r="N180" i="6"/>
  <c r="P180" i="6"/>
  <c r="N181" i="6"/>
  <c r="P181" i="6"/>
  <c r="N182" i="6"/>
  <c r="P182" i="6"/>
  <c r="N183" i="6"/>
  <c r="P183" i="6"/>
  <c r="N184" i="6"/>
  <c r="P184" i="6"/>
  <c r="N185" i="6"/>
  <c r="P185" i="6"/>
  <c r="N186" i="6"/>
  <c r="P186" i="6"/>
  <c r="N187" i="6"/>
  <c r="P187" i="6"/>
  <c r="N188" i="6"/>
  <c r="P188" i="6"/>
  <c r="P189" i="6"/>
  <c r="N190" i="6"/>
  <c r="P190" i="6"/>
  <c r="N191" i="6"/>
  <c r="P191" i="6"/>
  <c r="N192" i="6"/>
  <c r="P192" i="6"/>
  <c r="N193" i="6"/>
  <c r="P193" i="6"/>
  <c r="N194" i="6"/>
  <c r="P194" i="6"/>
  <c r="N195" i="6"/>
  <c r="P195" i="6"/>
  <c r="N196" i="6"/>
  <c r="P196" i="6"/>
  <c r="N197" i="6"/>
  <c r="P197" i="6"/>
  <c r="N198" i="6"/>
  <c r="P198" i="6"/>
  <c r="N199" i="6"/>
  <c r="P199" i="6"/>
  <c r="N200" i="6"/>
  <c r="P200" i="6"/>
  <c r="N201" i="6"/>
  <c r="P201" i="6"/>
  <c r="N202" i="6"/>
  <c r="P202" i="6"/>
  <c r="N203" i="6"/>
  <c r="P203" i="6"/>
  <c r="N204" i="6"/>
  <c r="P204" i="6"/>
  <c r="N205" i="6"/>
  <c r="P205" i="6"/>
  <c r="N206" i="6"/>
  <c r="P206" i="6"/>
  <c r="N207" i="6"/>
  <c r="P207" i="6"/>
  <c r="N208" i="6"/>
  <c r="P208" i="6"/>
  <c r="N209" i="6"/>
  <c r="P209" i="6"/>
  <c r="N210" i="6"/>
  <c r="P210" i="6"/>
  <c r="N211" i="6"/>
  <c r="P211" i="6"/>
  <c r="N212" i="6"/>
  <c r="P212" i="6"/>
  <c r="N213" i="6"/>
  <c r="P213" i="6"/>
  <c r="N214" i="6"/>
  <c r="P214" i="6"/>
  <c r="N215" i="6"/>
  <c r="P215" i="6"/>
  <c r="N216" i="6"/>
  <c r="P216" i="6"/>
  <c r="N217" i="6"/>
  <c r="P217" i="6"/>
  <c r="N218" i="6"/>
  <c r="P218" i="6"/>
  <c r="N219" i="6"/>
  <c r="P219" i="6"/>
  <c r="N220" i="6"/>
  <c r="P220" i="6"/>
  <c r="N221" i="6"/>
  <c r="P221" i="6"/>
  <c r="N222" i="6"/>
  <c r="P222" i="6"/>
  <c r="N223" i="6"/>
  <c r="P223" i="6"/>
  <c r="N224" i="6"/>
  <c r="P224" i="6"/>
  <c r="N225" i="6"/>
  <c r="P225" i="6"/>
  <c r="N226" i="6"/>
  <c r="P226" i="6"/>
  <c r="N227" i="6"/>
  <c r="P227" i="6"/>
  <c r="N228" i="6"/>
  <c r="P228" i="6"/>
  <c r="N229" i="6"/>
  <c r="P229" i="6"/>
  <c r="N230" i="6"/>
  <c r="P230" i="6"/>
  <c r="N231" i="6"/>
  <c r="P231" i="6"/>
  <c r="N232" i="6"/>
  <c r="P232" i="6"/>
  <c r="N233" i="6"/>
  <c r="P233" i="6"/>
  <c r="N234" i="6"/>
  <c r="P234" i="6"/>
  <c r="N235" i="6"/>
  <c r="P235" i="6"/>
  <c r="N236" i="6"/>
  <c r="P236" i="6"/>
  <c r="N237" i="6"/>
  <c r="P237" i="6"/>
  <c r="N238" i="6"/>
  <c r="P238" i="6"/>
  <c r="N239" i="6"/>
  <c r="P239" i="6"/>
  <c r="N240" i="6"/>
  <c r="P240" i="6"/>
  <c r="N241" i="6"/>
  <c r="P241" i="6"/>
  <c r="N242" i="6"/>
  <c r="P242" i="6"/>
  <c r="N243" i="6"/>
  <c r="P243" i="6"/>
  <c r="N244" i="6"/>
  <c r="P244" i="6"/>
  <c r="N245" i="6"/>
  <c r="P245" i="6"/>
  <c r="N246" i="6"/>
  <c r="P246" i="6"/>
  <c r="N247" i="6"/>
  <c r="P247" i="6"/>
  <c r="N248" i="6"/>
  <c r="P248" i="6"/>
  <c r="N249" i="6"/>
  <c r="P249" i="6"/>
  <c r="N250" i="6"/>
  <c r="P250" i="6"/>
  <c r="N251" i="6"/>
  <c r="P251" i="6"/>
  <c r="N252" i="6"/>
  <c r="P252" i="6"/>
  <c r="N253" i="6"/>
  <c r="P253" i="6"/>
  <c r="N254" i="6"/>
  <c r="P254" i="6"/>
  <c r="N255" i="6"/>
  <c r="P255" i="6"/>
  <c r="N256" i="6"/>
  <c r="P256" i="6"/>
  <c r="N257" i="6"/>
  <c r="P257" i="6"/>
  <c r="N258" i="6"/>
  <c r="P258" i="6"/>
  <c r="N259" i="6"/>
  <c r="P259" i="6"/>
  <c r="N260" i="6"/>
  <c r="P260" i="6"/>
  <c r="N261" i="6"/>
  <c r="P261" i="6"/>
  <c r="N262" i="6"/>
  <c r="P262" i="6"/>
  <c r="N263" i="6"/>
  <c r="P263" i="6"/>
  <c r="N264" i="6"/>
  <c r="P264" i="6"/>
  <c r="N265" i="6"/>
  <c r="P265" i="6"/>
  <c r="N266" i="6"/>
  <c r="P266" i="6"/>
  <c r="N267" i="6"/>
  <c r="P267" i="6"/>
  <c r="N268" i="6"/>
  <c r="P268" i="6"/>
  <c r="N269" i="6"/>
  <c r="P269" i="6"/>
  <c r="N270" i="6"/>
  <c r="P270" i="6"/>
  <c r="N271" i="6"/>
  <c r="P271" i="6"/>
  <c r="N272" i="6"/>
  <c r="P272" i="6"/>
  <c r="N273" i="6"/>
  <c r="P273" i="6"/>
  <c r="N274" i="6"/>
  <c r="P274" i="6"/>
  <c r="N275" i="6"/>
  <c r="P275" i="6"/>
  <c r="N276" i="6"/>
  <c r="P276" i="6"/>
  <c r="N277" i="6"/>
  <c r="P277" i="6"/>
  <c r="N278" i="6"/>
  <c r="P278" i="6"/>
  <c r="N279" i="6"/>
  <c r="P279" i="6"/>
  <c r="N280" i="6"/>
  <c r="P280" i="6"/>
  <c r="N281" i="6"/>
  <c r="P281" i="6"/>
  <c r="N282" i="6"/>
  <c r="P282" i="6"/>
  <c r="N283" i="6"/>
  <c r="P283" i="6"/>
  <c r="N284" i="6"/>
  <c r="P284" i="6"/>
  <c r="N285" i="6"/>
  <c r="P285" i="6"/>
  <c r="N286" i="6"/>
  <c r="P286" i="6"/>
  <c r="N287" i="6"/>
  <c r="P287" i="6"/>
  <c r="N288" i="6"/>
  <c r="P288" i="6"/>
  <c r="N289" i="6"/>
  <c r="P289" i="6"/>
  <c r="N290" i="6"/>
  <c r="P290" i="6"/>
  <c r="N291" i="6"/>
  <c r="P291" i="6"/>
  <c r="N292" i="6"/>
  <c r="P292" i="6"/>
  <c r="N293" i="6"/>
  <c r="P293" i="6"/>
  <c r="N294" i="6"/>
  <c r="P294" i="6"/>
  <c r="N295" i="6"/>
  <c r="P295" i="6"/>
  <c r="N296" i="6"/>
  <c r="P296" i="6"/>
  <c r="N297" i="6"/>
  <c r="P297" i="6"/>
  <c r="B41" i="5"/>
  <c r="AA55" i="8" l="1"/>
  <c r="AA109" i="8"/>
  <c r="P57" i="6" l="1"/>
  <c r="N57" i="6"/>
  <c r="A6" i="6"/>
  <c r="A4" i="6"/>
  <c r="O47" i="5" l="1"/>
  <c r="K47" i="5"/>
  <c r="C35" i="5" a="1"/>
  <c r="C35" i="5" s="1"/>
  <c r="AM35" i="5" a="1"/>
  <c r="AM35" i="5" s="1"/>
  <c r="AI35" i="5" a="1"/>
  <c r="AI35" i="5" s="1"/>
  <c r="AE35" i="5" a="1"/>
  <c r="AE35" i="5" s="1"/>
  <c r="AA35" i="5" a="1"/>
  <c r="AA35" i="5" s="1"/>
  <c r="W35" i="5" a="1"/>
  <c r="W35" i="5" s="1"/>
  <c r="S35" i="5" a="1"/>
  <c r="S35" i="5" s="1"/>
  <c r="L4" i="6"/>
  <c r="C47" i="5" l="1"/>
  <c r="C40" i="5"/>
  <c r="W41" i="5"/>
  <c r="W36" i="5"/>
  <c r="W39" i="5"/>
  <c r="W44" i="5"/>
  <c r="W43" i="5"/>
  <c r="W46" i="5"/>
  <c r="W40" i="5"/>
  <c r="W38" i="5"/>
  <c r="W47" i="5"/>
  <c r="W37" i="5"/>
  <c r="W42" i="5"/>
  <c r="W45" i="5"/>
  <c r="AE45" i="5"/>
  <c r="AE46" i="5"/>
  <c r="AE37" i="5"/>
  <c r="AE38" i="5"/>
  <c r="AE41" i="5"/>
  <c r="AE43" i="5"/>
  <c r="AE44" i="5"/>
  <c r="AE39" i="5"/>
  <c r="AE40" i="5"/>
  <c r="AE42" i="5"/>
  <c r="AE47" i="5"/>
  <c r="AE36" i="5"/>
  <c r="AI47" i="5"/>
  <c r="AI43" i="5"/>
  <c r="AI41" i="5"/>
  <c r="AI39" i="5"/>
  <c r="AI45" i="5"/>
  <c r="AI42" i="5"/>
  <c r="AI38" i="5"/>
  <c r="AI46" i="5"/>
  <c r="AI36" i="5"/>
  <c r="AI44" i="5"/>
  <c r="AI40" i="5"/>
  <c r="AI37" i="5"/>
  <c r="AM41" i="5"/>
  <c r="AM45" i="5"/>
  <c r="AM39" i="5"/>
  <c r="AM42" i="5"/>
  <c r="AM36" i="5"/>
  <c r="AM38" i="5"/>
  <c r="AM44" i="5"/>
  <c r="AM40" i="5"/>
  <c r="AM43" i="5"/>
  <c r="AM46" i="5"/>
  <c r="AM47" i="5"/>
  <c r="AM37" i="5"/>
  <c r="AA43" i="5"/>
  <c r="AA41" i="5"/>
  <c r="AA36" i="5"/>
  <c r="AA37" i="5"/>
  <c r="AA46" i="5"/>
  <c r="AA42" i="5"/>
  <c r="AA45" i="5"/>
  <c r="AA39" i="5"/>
  <c r="AA40" i="5"/>
  <c r="AA38" i="5"/>
  <c r="AA47" i="5"/>
  <c r="AA44" i="5"/>
  <c r="C45" i="5"/>
  <c r="C44" i="5"/>
  <c r="C39" i="5"/>
  <c r="C41" i="5"/>
  <c r="C37" i="5"/>
  <c r="C38" i="5"/>
  <c r="C43" i="5"/>
  <c r="C36" i="5"/>
  <c r="S47" i="5"/>
  <c r="S42" i="5"/>
  <c r="S36" i="5"/>
  <c r="S37" i="5"/>
  <c r="S45" i="5"/>
  <c r="S46" i="5"/>
  <c r="S38" i="5"/>
  <c r="S41" i="5"/>
  <c r="S39" i="5"/>
  <c r="S44" i="5"/>
  <c r="S43" i="5"/>
  <c r="S40" i="5"/>
  <c r="AB272" i="8"/>
  <c r="AB281" i="8" s="1" a="1"/>
  <c r="AB281" i="8" s="1"/>
  <c r="AC281" i="8" s="1"/>
  <c r="AB334" i="8"/>
  <c r="AB339" i="8" s="1" a="1"/>
  <c r="AB339" i="8" s="1"/>
  <c r="AC339" i="8" s="1"/>
  <c r="AA219" i="8"/>
  <c r="AA217" i="8" s="1"/>
  <c r="A336" i="8"/>
  <c r="A337" i="8"/>
  <c r="A338" i="8"/>
  <c r="A339" i="8"/>
  <c r="A340" i="8"/>
  <c r="A341" i="8"/>
  <c r="A342" i="8"/>
  <c r="A343" i="8"/>
  <c r="A344" i="8"/>
  <c r="A345" i="8"/>
  <c r="A346" i="8"/>
  <c r="A347" i="8"/>
  <c r="A348" i="8"/>
  <c r="A349" i="8"/>
  <c r="A350" i="8"/>
  <c r="A351" i="8"/>
  <c r="A352" i="8"/>
  <c r="A353" i="8"/>
  <c r="A354" i="8"/>
  <c r="A355" i="8"/>
  <c r="A356" i="8"/>
  <c r="A357" i="8"/>
  <c r="A358" i="8"/>
  <c r="A359" i="8"/>
  <c r="A360" i="8"/>
  <c r="A361" i="8"/>
  <c r="A362" i="8"/>
  <c r="A363" i="8"/>
  <c r="A364" i="8"/>
  <c r="A365" i="8"/>
  <c r="A366" i="8"/>
  <c r="A367" i="8"/>
  <c r="A368" i="8"/>
  <c r="A369" i="8"/>
  <c r="A370" i="8"/>
  <c r="A371" i="8"/>
  <c r="A372" i="8"/>
  <c r="A373" i="8"/>
  <c r="A374" i="8"/>
  <c r="A375" i="8"/>
  <c r="A376" i="8"/>
  <c r="A377" i="8"/>
  <c r="A378" i="8"/>
  <c r="A379" i="8"/>
  <c r="A380" i="8"/>
  <c r="A381" i="8"/>
  <c r="A382" i="8"/>
  <c r="A383"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B368" i="8" l="1" a="1"/>
  <c r="AB368" i="8" s="1"/>
  <c r="AC368" i="8" s="1"/>
  <c r="AB350" i="8" a="1"/>
  <c r="AB350" i="8" s="1"/>
  <c r="AC350" i="8" s="1"/>
  <c r="AB377" i="8" a="1"/>
  <c r="AB377" i="8" s="1"/>
  <c r="AC377" i="8" s="1"/>
  <c r="AB364" i="8" a="1"/>
  <c r="AB364" i="8" s="1"/>
  <c r="AC364" i="8" s="1"/>
  <c r="AB349" i="8" a="1"/>
  <c r="AB349" i="8" s="1"/>
  <c r="AC349" i="8" s="1"/>
  <c r="AB376" i="8" a="1"/>
  <c r="AB376" i="8" s="1"/>
  <c r="AC376" i="8" s="1"/>
  <c r="AB363" i="8" a="1"/>
  <c r="AB363" i="8" s="1"/>
  <c r="AC363" i="8" s="1"/>
  <c r="AB345" i="8" a="1"/>
  <c r="AB345" i="8" s="1"/>
  <c r="AC345" i="8" s="1"/>
  <c r="AB375" i="8" a="1"/>
  <c r="AB375" i="8" s="1"/>
  <c r="AC375" i="8" s="1"/>
  <c r="AB362" i="8" a="1"/>
  <c r="AB362" i="8" s="1"/>
  <c r="AC362" i="8" s="1"/>
  <c r="AB344" i="8" a="1"/>
  <c r="AB344" i="8" s="1"/>
  <c r="AC344" i="8" s="1"/>
  <c r="AB380" i="8" a="1"/>
  <c r="AB380" i="8" s="1"/>
  <c r="AC380" i="8" s="1"/>
  <c r="AB374" i="8" a="1"/>
  <c r="AB374" i="8" s="1"/>
  <c r="AC374" i="8" s="1"/>
  <c r="AB358" i="8" a="1"/>
  <c r="AB358" i="8" s="1"/>
  <c r="AC358" i="8" s="1"/>
  <c r="AB343" i="8" a="1"/>
  <c r="AB343" i="8" s="1"/>
  <c r="AC343" i="8" s="1"/>
  <c r="AB383" i="8" a="1"/>
  <c r="AB383" i="8" s="1"/>
  <c r="AC383" i="8" s="1"/>
  <c r="AB371" i="8" a="1"/>
  <c r="AB371" i="8" s="1"/>
  <c r="AC371" i="8" s="1"/>
  <c r="AB357" i="8" a="1"/>
  <c r="AB357" i="8" s="1"/>
  <c r="AC357" i="8" s="1"/>
  <c r="AB338" i="8" a="1"/>
  <c r="AB338" i="8" s="1"/>
  <c r="AC338" i="8" s="1"/>
  <c r="AB382" i="8" a="1"/>
  <c r="AB382" i="8" s="1"/>
  <c r="AC382" i="8" s="1"/>
  <c r="AB370" i="8" a="1"/>
  <c r="AB370" i="8" s="1"/>
  <c r="AC370" i="8" s="1"/>
  <c r="AB356" i="8" a="1"/>
  <c r="AB356" i="8" s="1"/>
  <c r="AC356" i="8" s="1"/>
  <c r="AB337" i="8" a="1"/>
  <c r="AB337" i="8" s="1"/>
  <c r="AC337" i="8" s="1"/>
  <c r="AB381" i="8" a="1"/>
  <c r="AB381" i="8" s="1"/>
  <c r="AC381" i="8" s="1"/>
  <c r="AB369" i="8" a="1"/>
  <c r="AB369" i="8" s="1"/>
  <c r="AC369" i="8" s="1"/>
  <c r="AB351" i="8" a="1"/>
  <c r="AB351" i="8" s="1"/>
  <c r="AC351" i="8" s="1"/>
  <c r="AB336" i="8" a="1"/>
  <c r="AB336" i="8" s="1"/>
  <c r="AC336" i="8" s="1"/>
  <c r="AB361" i="8" a="1"/>
  <c r="AB361" i="8" s="1"/>
  <c r="AC361" i="8" s="1"/>
  <c r="AB355" i="8" a="1"/>
  <c r="AB355" i="8" s="1"/>
  <c r="AC355" i="8" s="1"/>
  <c r="AB348" i="8" a="1"/>
  <c r="AB348" i="8" s="1"/>
  <c r="AC348" i="8" s="1"/>
  <c r="AB342" i="8" a="1"/>
  <c r="AB342" i="8" s="1"/>
  <c r="AC342" i="8" s="1"/>
  <c r="AB373" i="8" a="1"/>
  <c r="AB373" i="8" s="1"/>
  <c r="AC373" i="8" s="1"/>
  <c r="AB367" i="8" a="1"/>
  <c r="AB367" i="8" s="1"/>
  <c r="AC367" i="8" s="1"/>
  <c r="AB360" i="8" a="1"/>
  <c r="AB360" i="8" s="1"/>
  <c r="AC360" i="8" s="1"/>
  <c r="AB354" i="8" a="1"/>
  <c r="AB354" i="8" s="1"/>
  <c r="AC354" i="8" s="1"/>
  <c r="AB341" i="8" a="1"/>
  <c r="AB341" i="8" s="1"/>
  <c r="AC341" i="8" s="1"/>
  <c r="AB379" i="8" a="1"/>
  <c r="AB379" i="8" s="1"/>
  <c r="AC379" i="8" s="1"/>
  <c r="AB372" i="8" a="1"/>
  <c r="AB372" i="8" s="1"/>
  <c r="AC372" i="8" s="1"/>
  <c r="AB366" i="8" a="1"/>
  <c r="AB366" i="8" s="1"/>
  <c r="AC366" i="8" s="1"/>
  <c r="AB353" i="8" a="1"/>
  <c r="AB353" i="8" s="1"/>
  <c r="AC353" i="8" s="1"/>
  <c r="AB347" i="8" a="1"/>
  <c r="AB347" i="8" s="1"/>
  <c r="AC347" i="8" s="1"/>
  <c r="AB340" i="8" a="1"/>
  <c r="AB340" i="8" s="1"/>
  <c r="AC340" i="8" s="1"/>
  <c r="AB378" i="8" a="1"/>
  <c r="AB378" i="8" s="1"/>
  <c r="AC378" i="8" s="1"/>
  <c r="AB365" i="8" a="1"/>
  <c r="AB365" i="8" s="1"/>
  <c r="AC365" i="8" s="1"/>
  <c r="AB359" i="8" a="1"/>
  <c r="AB359" i="8" s="1"/>
  <c r="AC359" i="8" s="1"/>
  <c r="AB352" i="8" a="1"/>
  <c r="AB352" i="8" s="1"/>
  <c r="AC352" i="8" s="1"/>
  <c r="AB346" i="8" a="1"/>
  <c r="AB346" i="8" s="1"/>
  <c r="AC346" i="8" s="1"/>
  <c r="AB280" i="8" a="1"/>
  <c r="AB280" i="8" s="1"/>
  <c r="AC280" i="8" s="1"/>
  <c r="AB318" i="8" a="1"/>
  <c r="AB318" i="8" s="1"/>
  <c r="AC318" i="8" s="1"/>
  <c r="AB310" i="8" a="1"/>
  <c r="AB310" i="8" s="1"/>
  <c r="AC310" i="8" s="1"/>
  <c r="AB302" i="8" a="1"/>
  <c r="AB302" i="8" s="1"/>
  <c r="AC302" i="8" s="1"/>
  <c r="AB294" i="8" a="1"/>
  <c r="AB294" i="8" s="1"/>
  <c r="AC294" i="8" s="1"/>
  <c r="AB287" i="8" a="1"/>
  <c r="AB287" i="8" s="1"/>
  <c r="AC287" i="8" s="1"/>
  <c r="AB279" i="8" a="1"/>
  <c r="AB279" i="8" s="1"/>
  <c r="AC279" i="8" s="1"/>
  <c r="AB288" i="8" a="1"/>
  <c r="AB288" i="8" s="1"/>
  <c r="AC288" i="8" s="1"/>
  <c r="AB317" i="8" a="1"/>
  <c r="AB317" i="8" s="1"/>
  <c r="AC317" i="8" s="1"/>
  <c r="AB309" i="8" a="1"/>
  <c r="AB309" i="8" s="1"/>
  <c r="AC309" i="8" s="1"/>
  <c r="AB301" i="8" a="1"/>
  <c r="AB301" i="8" s="1"/>
  <c r="AC301" i="8" s="1"/>
  <c r="AB286" i="8" a="1"/>
  <c r="AB286" i="8" s="1"/>
  <c r="AC286" i="8" s="1"/>
  <c r="AB278" i="8" a="1"/>
  <c r="AB278" i="8" s="1"/>
  <c r="AC278" i="8" s="1"/>
  <c r="AB295" i="8" a="1"/>
  <c r="AB295" i="8" s="1"/>
  <c r="AC295" i="8" s="1"/>
  <c r="AB316" i="8" a="1"/>
  <c r="AB316" i="8" s="1"/>
  <c r="AC316" i="8" s="1"/>
  <c r="AB308" i="8" a="1"/>
  <c r="AB308" i="8" s="1"/>
  <c r="AC308" i="8" s="1"/>
  <c r="AB300" i="8" a="1"/>
  <c r="AB300" i="8" s="1"/>
  <c r="AC300" i="8" s="1"/>
  <c r="AB293" i="8" a="1"/>
  <c r="AB293" i="8" s="1"/>
  <c r="AC293" i="8" s="1"/>
  <c r="AB285" i="8" a="1"/>
  <c r="AB285" i="8" s="1"/>
  <c r="AC285" i="8" s="1"/>
  <c r="AB277" i="8" a="1"/>
  <c r="AB277" i="8" s="1"/>
  <c r="AC277" i="8" s="1"/>
  <c r="AB311" i="8" a="1"/>
  <c r="AB311" i="8" s="1"/>
  <c r="AC311" i="8" s="1"/>
  <c r="AB315" i="8" a="1"/>
  <c r="AB315" i="8" s="1"/>
  <c r="AC315" i="8" s="1"/>
  <c r="AB307" i="8" a="1"/>
  <c r="AB307" i="8" s="1"/>
  <c r="AC307" i="8" s="1"/>
  <c r="AB299" i="8" a="1"/>
  <c r="AB299" i="8" s="1"/>
  <c r="AC299" i="8" s="1"/>
  <c r="AB292" i="8" a="1"/>
  <c r="AB292" i="8" s="1"/>
  <c r="AC292" i="8" s="1"/>
  <c r="AB284" i="8" a="1"/>
  <c r="AB284" i="8" s="1"/>
  <c r="AC284" i="8" s="1"/>
  <c r="AB276" i="8" a="1"/>
  <c r="AB276" i="8" s="1"/>
  <c r="AC276" i="8" s="1"/>
  <c r="AB303" i="8" a="1"/>
  <c r="AB303" i="8" s="1"/>
  <c r="AC303" i="8" s="1"/>
  <c r="AB314" i="8" a="1"/>
  <c r="AB314" i="8" s="1"/>
  <c r="AC314" i="8" s="1"/>
  <c r="AB306" i="8" a="1"/>
  <c r="AB306" i="8" s="1"/>
  <c r="AC306" i="8" s="1"/>
  <c r="AB298" i="8" a="1"/>
  <c r="AB298" i="8" s="1"/>
  <c r="AC298" i="8" s="1"/>
  <c r="AB291" i="8" a="1"/>
  <c r="AB291" i="8" s="1"/>
  <c r="AC291" i="8" s="1"/>
  <c r="AB283" i="8" a="1"/>
  <c r="AB283" i="8" s="1"/>
  <c r="AC283" i="8" s="1"/>
  <c r="AB275" i="8" a="1"/>
  <c r="AB275" i="8" s="1"/>
  <c r="AC275" i="8" s="1"/>
  <c r="AB321" i="8" a="1"/>
  <c r="AB321" i="8" s="1"/>
  <c r="AC321" i="8" s="1"/>
  <c r="AB313" i="8" a="1"/>
  <c r="AB313" i="8" s="1"/>
  <c r="AC313" i="8" s="1"/>
  <c r="AB305" i="8" a="1"/>
  <c r="AB305" i="8" s="1"/>
  <c r="AC305" i="8" s="1"/>
  <c r="AB297" i="8" a="1"/>
  <c r="AB297" i="8" s="1"/>
  <c r="AC297" i="8" s="1"/>
  <c r="AB290" i="8" a="1"/>
  <c r="AB290" i="8" s="1"/>
  <c r="AC290" i="8" s="1"/>
  <c r="AB282" i="8" a="1"/>
  <c r="AB282" i="8" s="1"/>
  <c r="AC282" i="8" s="1"/>
  <c r="AB274" i="8" a="1"/>
  <c r="AB274" i="8" s="1"/>
  <c r="AC274" i="8" s="1"/>
  <c r="AB319" i="8" a="1"/>
  <c r="AB319" i="8" s="1"/>
  <c r="AC319" i="8" s="1"/>
  <c r="AB320" i="8" a="1"/>
  <c r="AB320" i="8" s="1"/>
  <c r="AC320" i="8" s="1"/>
  <c r="AB312" i="8" a="1"/>
  <c r="AB312" i="8" s="1"/>
  <c r="AC312" i="8" s="1"/>
  <c r="AB304" i="8" a="1"/>
  <c r="AB304" i="8" s="1"/>
  <c r="AC304" i="8" s="1"/>
  <c r="AB296" i="8" a="1"/>
  <c r="AB296" i="8" s="1"/>
  <c r="AC296" i="8" s="1"/>
  <c r="AB289" i="8" a="1"/>
  <c r="AB289" i="8" s="1"/>
  <c r="AC289" i="8" s="1"/>
  <c r="A164" i="8"/>
  <c r="A165" i="8"/>
  <c r="A166" i="8"/>
  <c r="A167" i="8"/>
  <c r="A168" i="8"/>
  <c r="A169" i="8"/>
  <c r="A170" i="8"/>
  <c r="A171" i="8"/>
  <c r="A172" i="8"/>
  <c r="A173" i="8"/>
  <c r="A174" i="8"/>
  <c r="A175" i="8"/>
  <c r="A176" i="8"/>
  <c r="A177" i="8"/>
  <c r="A178" i="8"/>
  <c r="A179" i="8"/>
  <c r="A180" i="8"/>
  <c r="A181" i="8"/>
  <c r="A217" i="8"/>
  <c r="AB217" i="8"/>
  <c r="AA164" i="8"/>
  <c r="A162" i="8" s="1"/>
  <c r="AB107" i="8"/>
  <c r="A53" i="8"/>
  <c r="AA3" i="8"/>
  <c r="A1" i="8" s="1"/>
  <c r="A109" i="8"/>
  <c r="A110" i="8"/>
  <c r="A111" i="8"/>
  <c r="A112" i="8"/>
  <c r="A113" i="8"/>
  <c r="A114" i="8"/>
  <c r="A115" i="8"/>
  <c r="A116" i="8"/>
  <c r="A117" i="8"/>
  <c r="A118" i="8"/>
  <c r="A119" i="8"/>
  <c r="A120" i="8"/>
  <c r="A121" i="8"/>
  <c r="A122" i="8"/>
  <c r="A123" i="8"/>
  <c r="A124" i="8"/>
  <c r="A125" i="8"/>
  <c r="A126" i="8"/>
  <c r="AB219" i="8" l="1" a="1"/>
  <c r="AB219" i="8" s="1"/>
  <c r="AF219" i="8" s="1"/>
  <c r="AB226" i="8" a="1"/>
  <c r="AB226" i="8" s="1"/>
  <c r="AF226" i="8" s="1"/>
  <c r="AB233" i="8" a="1"/>
  <c r="AB233" i="8" s="1"/>
  <c r="AF233" i="8" s="1"/>
  <c r="AB239" i="8" a="1"/>
  <c r="AB239" i="8" s="1"/>
  <c r="AB246" i="8" a="1"/>
  <c r="AB246" i="8" s="1"/>
  <c r="AB252" i="8" a="1"/>
  <c r="AB252" i="8" s="1"/>
  <c r="AF252" i="8" s="1"/>
  <c r="AB265" i="8" a="1"/>
  <c r="AB265" i="8" s="1"/>
  <c r="AF265" i="8" s="1"/>
  <c r="AB251" i="8" a="1"/>
  <c r="AB251" i="8" s="1"/>
  <c r="AF251" i="8" s="1"/>
  <c r="AB220" i="8" a="1"/>
  <c r="AB220" i="8" s="1"/>
  <c r="AF220" i="8" s="1"/>
  <c r="AB234" i="8" a="1"/>
  <c r="AB234" i="8" s="1"/>
  <c r="AF234" i="8" s="1"/>
  <c r="AB240" i="8" a="1"/>
  <c r="AB240" i="8" s="1"/>
  <c r="AF240" i="8" s="1"/>
  <c r="AB253" i="8" a="1"/>
  <c r="AB253" i="8" s="1"/>
  <c r="AB259" i="8" a="1"/>
  <c r="AB259" i="8" s="1"/>
  <c r="AF259" i="8" s="1"/>
  <c r="AB266" i="8" a="1"/>
  <c r="AB266" i="8" s="1"/>
  <c r="AF266" i="8" s="1"/>
  <c r="AB258" i="8" a="1"/>
  <c r="AB258" i="8" s="1"/>
  <c r="AF258" i="8" s="1"/>
  <c r="AB221" i="8" a="1"/>
  <c r="AB221" i="8" s="1"/>
  <c r="AF221" i="8" s="1"/>
  <c r="AB227" i="8" a="1"/>
  <c r="AB227" i="8" s="1"/>
  <c r="AF227" i="8" s="1"/>
  <c r="AB241" i="8" a="1"/>
  <c r="AB241" i="8" s="1"/>
  <c r="AF241" i="8" s="1"/>
  <c r="AB247" i="8" a="1"/>
  <c r="AB247" i="8" s="1"/>
  <c r="AF247" i="8" s="1"/>
  <c r="AB254" i="8" a="1"/>
  <c r="AB254" i="8" s="1"/>
  <c r="AB260" i="8" a="1"/>
  <c r="AB260" i="8" s="1"/>
  <c r="AF260" i="8" s="1"/>
  <c r="AB245" i="8" a="1"/>
  <c r="AB245" i="8" s="1"/>
  <c r="AF245" i="8" s="1"/>
  <c r="AB264" i="8" a="1"/>
  <c r="AB264" i="8" s="1"/>
  <c r="AF264" i="8" s="1"/>
  <c r="AB222" i="8" a="1"/>
  <c r="AB222" i="8" s="1"/>
  <c r="AF222" i="8" s="1"/>
  <c r="AB228" i="8" a="1"/>
  <c r="AB228" i="8" s="1"/>
  <c r="AF228" i="8" s="1"/>
  <c r="AB235" i="8" a="1"/>
  <c r="AB235" i="8" s="1"/>
  <c r="AF235" i="8" s="1"/>
  <c r="AB242" i="8" a="1"/>
  <c r="AB242" i="8" s="1"/>
  <c r="AB248" i="8" a="1"/>
  <c r="AB248" i="8" s="1"/>
  <c r="AB261" i="8" a="1"/>
  <c r="AB261" i="8" s="1"/>
  <c r="AB229" i="8" a="1"/>
  <c r="AB229" i="8" s="1"/>
  <c r="AF229" i="8" s="1"/>
  <c r="AB236" i="8" a="1"/>
  <c r="AB236" i="8" s="1"/>
  <c r="AF236" i="8" s="1"/>
  <c r="AB249" i="8" a="1"/>
  <c r="AB249" i="8" s="1"/>
  <c r="AF249" i="8" s="1"/>
  <c r="AB255" i="8" a="1"/>
  <c r="AB255" i="8" s="1"/>
  <c r="AF255" i="8" s="1"/>
  <c r="AB262" i="8" a="1"/>
  <c r="AB262" i="8" s="1"/>
  <c r="AF262" i="8" s="1"/>
  <c r="AB223" i="8" a="1"/>
  <c r="AB223" i="8" s="1"/>
  <c r="AF223" i="8" s="1"/>
  <c r="AB230" i="8" a="1"/>
  <c r="AB230" i="8" s="1"/>
  <c r="AF230" i="8" s="1"/>
  <c r="AB237" i="8" a="1"/>
  <c r="AB237" i="8" s="1"/>
  <c r="AB243" i="8" a="1"/>
  <c r="AB243" i="8" s="1"/>
  <c r="AF243" i="8" s="1"/>
  <c r="AB250" i="8" a="1"/>
  <c r="AB250" i="8" s="1"/>
  <c r="AF250" i="8" s="1"/>
  <c r="AB256" i="8" a="1"/>
  <c r="AB256" i="8" s="1"/>
  <c r="AF256" i="8" s="1"/>
  <c r="AB232" i="8" a="1"/>
  <c r="AB232" i="8" s="1"/>
  <c r="AF232" i="8" s="1"/>
  <c r="AB224" i="8" a="1"/>
  <c r="AB224" i="8" s="1"/>
  <c r="AF224" i="8" s="1"/>
  <c r="AB231" i="8" a="1"/>
  <c r="AB231" i="8" s="1"/>
  <c r="AF231" i="8" s="1"/>
  <c r="AB238" i="8" a="1"/>
  <c r="AB238" i="8" s="1"/>
  <c r="AF238" i="8" s="1"/>
  <c r="AB244" i="8" a="1"/>
  <c r="AB244" i="8" s="1"/>
  <c r="AB257" i="8" a="1"/>
  <c r="AB257" i="8" s="1"/>
  <c r="AF257" i="8" s="1"/>
  <c r="AB263" i="8" a="1"/>
  <c r="AB263" i="8" s="1"/>
  <c r="AF263" i="8" s="1"/>
  <c r="AB225" i="8" a="1"/>
  <c r="AB225" i="8" s="1"/>
  <c r="AF225" i="8" s="1"/>
  <c r="AB114" i="8" a="1"/>
  <c r="AB114" i="8" s="1"/>
  <c r="AB122" i="8" a="1"/>
  <c r="AB122" i="8" s="1"/>
  <c r="AB135" i="8" a="1"/>
  <c r="AB135" i="8" s="1"/>
  <c r="AB143" i="8" a="1"/>
  <c r="AB143" i="8" s="1"/>
  <c r="AB150" i="8" a="1"/>
  <c r="AB150" i="8" s="1"/>
  <c r="AB113" i="8" a="1"/>
  <c r="AB113" i="8" s="1"/>
  <c r="AB134" i="8" a="1"/>
  <c r="AB134" i="8" s="1"/>
  <c r="AB115" i="8" a="1"/>
  <c r="AB115" i="8" s="1"/>
  <c r="AB123" i="8" a="1"/>
  <c r="AB123" i="8" s="1"/>
  <c r="AB129" i="8" a="1"/>
  <c r="AB129" i="8" s="1"/>
  <c r="AB136" i="8" a="1"/>
  <c r="AB136" i="8" s="1"/>
  <c r="AB144" i="8" a="1"/>
  <c r="AB144" i="8" s="1"/>
  <c r="AB151" i="8" a="1"/>
  <c r="AB151" i="8" s="1"/>
  <c r="AB121" i="8" a="1"/>
  <c r="AB121" i="8" s="1"/>
  <c r="AB142" i="8" a="1"/>
  <c r="AB142" i="8" s="1"/>
  <c r="AB116" i="8" a="1"/>
  <c r="AB116" i="8" s="1"/>
  <c r="AB124" i="8" a="1"/>
  <c r="AB124" i="8" s="1"/>
  <c r="AB130" i="8" a="1"/>
  <c r="AB130" i="8" s="1"/>
  <c r="AB137" i="8" a="1"/>
  <c r="AB137" i="8" s="1"/>
  <c r="AB152" i="8" a="1"/>
  <c r="AB152" i="8" s="1"/>
  <c r="AO152" i="8" s="1"/>
  <c r="AB128" i="8" a="1"/>
  <c r="AB128" i="8" s="1"/>
  <c r="AB109" i="8" a="1"/>
  <c r="AB109" i="8" s="1"/>
  <c r="AB117" i="8" a="1"/>
  <c r="AB117" i="8" s="1"/>
  <c r="AB131" i="8" a="1"/>
  <c r="AB131" i="8" s="1"/>
  <c r="AB138" i="8" a="1"/>
  <c r="AB138" i="8" s="1"/>
  <c r="AB145" i="8" a="1"/>
  <c r="AB145" i="8" s="1"/>
  <c r="AH145" i="8" s="1"/>
  <c r="AB149" i="8" a="1"/>
  <c r="AB149" i="8" s="1"/>
  <c r="AB110" i="8" a="1"/>
  <c r="AB110" i="8" s="1"/>
  <c r="AB118" i="8" a="1"/>
  <c r="AB118" i="8" s="1"/>
  <c r="AB125" i="8" a="1"/>
  <c r="AB125" i="8" s="1"/>
  <c r="AB132" i="8" a="1"/>
  <c r="AB132" i="8" s="1"/>
  <c r="AB139" i="8" a="1"/>
  <c r="AB139" i="8" s="1"/>
  <c r="AB146" i="8" a="1"/>
  <c r="AB146" i="8" s="1"/>
  <c r="AN146" i="8" s="1"/>
  <c r="AB153" i="8" a="1"/>
  <c r="AB153" i="8" s="1"/>
  <c r="AB111" i="8" a="1"/>
  <c r="AB111" i="8" s="1"/>
  <c r="AB119" i="8" a="1"/>
  <c r="AB119" i="8" s="1"/>
  <c r="AB126" i="8" a="1"/>
  <c r="AB126" i="8" s="1"/>
  <c r="AB140" i="8" a="1"/>
  <c r="AB140" i="8" s="1"/>
  <c r="AB147" i="8" a="1"/>
  <c r="AB147" i="8" s="1"/>
  <c r="AB154" i="8" a="1"/>
  <c r="AB154" i="8" s="1"/>
  <c r="AM154" i="8" s="1"/>
  <c r="AB156" i="8" a="1"/>
  <c r="AB156" i="8" s="1"/>
  <c r="AB112" i="8" a="1"/>
  <c r="AB112" i="8" s="1"/>
  <c r="AB120" i="8" a="1"/>
  <c r="AB120" i="8" s="1"/>
  <c r="AB127" i="8" a="1"/>
  <c r="AB127" i="8" s="1"/>
  <c r="AB133" i="8" a="1"/>
  <c r="AB133" i="8" s="1"/>
  <c r="AB141" i="8" a="1"/>
  <c r="AB141" i="8" s="1"/>
  <c r="AB148" i="8" a="1"/>
  <c r="AB148" i="8" s="1"/>
  <c r="AB155" i="8" a="1"/>
  <c r="AB155" i="8" s="1"/>
  <c r="AH143" i="8"/>
  <c r="AF244" i="8"/>
  <c r="AF237" i="8"/>
  <c r="AF253" i="8"/>
  <c r="AF261" i="8"/>
  <c r="AF246" i="8"/>
  <c r="AF254" i="8"/>
  <c r="AF242" i="8"/>
  <c r="AF239" i="8"/>
  <c r="AF248" i="8"/>
  <c r="AB1" i="8"/>
  <c r="AB53" i="8"/>
  <c r="AB162" i="8"/>
  <c r="C272" i="8"/>
  <c r="R272" i="8"/>
  <c r="O272" i="8"/>
  <c r="S272" i="8"/>
  <c r="G272" i="8"/>
  <c r="I272" i="8"/>
  <c r="H272" i="8"/>
  <c r="K272" i="8"/>
  <c r="Q272" i="8"/>
  <c r="D272" i="8"/>
  <c r="E272" i="8"/>
  <c r="J272" i="8"/>
  <c r="M272" i="8"/>
  <c r="L272" i="8"/>
  <c r="F272" i="8"/>
  <c r="P272" i="8"/>
  <c r="N272" i="8"/>
  <c r="A107" i="8"/>
  <c r="AQ293" i="8"/>
  <c r="AD301" i="8"/>
  <c r="AM340" i="8"/>
  <c r="AQ346" i="8"/>
  <c r="AD380" i="8"/>
  <c r="AH275" i="8"/>
  <c r="AF278" i="8"/>
  <c r="AH343" i="8"/>
  <c r="AF351" i="8"/>
  <c r="AK373" i="8"/>
  <c r="AR283" i="8"/>
  <c r="AI308" i="8"/>
  <c r="AF339" i="8"/>
  <c r="AD348" i="8"/>
  <c r="AM361" i="8"/>
  <c r="AG381" i="8"/>
  <c r="AL276" i="8"/>
  <c r="AO287" i="8"/>
  <c r="AG315" i="8"/>
  <c r="AN321" i="8"/>
  <c r="AG344" i="8"/>
  <c r="AO350" i="8"/>
  <c r="AO364" i="8"/>
  <c r="AP366" i="8"/>
  <c r="AR368" i="8"/>
  <c r="AJ376" i="8"/>
  <c r="AD383" i="8"/>
  <c r="AN295" i="8"/>
  <c r="AL341" i="8"/>
  <c r="AH349" i="8"/>
  <c r="AD360" i="8"/>
  <c r="AN369" i="8"/>
  <c r="AH374" i="8"/>
  <c r="AQ382" i="8"/>
  <c r="AO288" i="8"/>
  <c r="AH336" i="8"/>
  <c r="AN337" i="8"/>
  <c r="AN338" i="8"/>
  <c r="AE353" i="8"/>
  <c r="AF362" i="8"/>
  <c r="AF305" i="8"/>
  <c r="AE352" i="8"/>
  <c r="AI356" i="8"/>
  <c r="AO358" i="8"/>
  <c r="AG365" i="8"/>
  <c r="AG379" i="8"/>
  <c r="AI274" i="8"/>
  <c r="AM277" i="8"/>
  <c r="AK282" i="8"/>
  <c r="AI303" i="8"/>
  <c r="AM342" i="8"/>
  <c r="AD357" i="8"/>
  <c r="AI367" i="8"/>
  <c r="AJ372" i="8"/>
  <c r="AF337" i="8"/>
  <c r="AH338" i="8"/>
  <c r="AI346" i="8"/>
  <c r="AP344" i="8"/>
  <c r="AQ345" i="8"/>
  <c r="AI345" i="8"/>
  <c r="AP345" i="8"/>
  <c r="AH345" i="8"/>
  <c r="AO345" i="8"/>
  <c r="AG345" i="8"/>
  <c r="AN345" i="8"/>
  <c r="AF345" i="8"/>
  <c r="AM345" i="8"/>
  <c r="AE345" i="8"/>
  <c r="AL345" i="8"/>
  <c r="AD345" i="8"/>
  <c r="AK345" i="8"/>
  <c r="AJ345" i="8"/>
  <c r="AL342" i="8"/>
  <c r="AQ342" i="8"/>
  <c r="AI342" i="8"/>
  <c r="AP342" i="8"/>
  <c r="AF342" i="8"/>
  <c r="AH358" i="8"/>
  <c r="AN358" i="8"/>
  <c r="AF358" i="8"/>
  <c r="AE358" i="8"/>
  <c r="AK358" i="8"/>
  <c r="AD358" i="8"/>
  <c r="AJ336" i="8"/>
  <c r="AQ336" i="8"/>
  <c r="AP336" i="8"/>
  <c r="AL336" i="8"/>
  <c r="AD336" i="8"/>
  <c r="AN340" i="8"/>
  <c r="AF340" i="8"/>
  <c r="AE340" i="8"/>
  <c r="AL340" i="8"/>
  <c r="AK340" i="8"/>
  <c r="AR340" i="8"/>
  <c r="AI340" i="8"/>
  <c r="AP340" i="8"/>
  <c r="AH340" i="8"/>
  <c r="AR345" i="8"/>
  <c r="AM341" i="8"/>
  <c r="AK341" i="8"/>
  <c r="AR341" i="8"/>
  <c r="AI341" i="8"/>
  <c r="AH341" i="8"/>
  <c r="AO341" i="8"/>
  <c r="AM354" i="8"/>
  <c r="AL354" i="8"/>
  <c r="AK354" i="8"/>
  <c r="AR354" i="8"/>
  <c r="AJ354" i="8"/>
  <c r="AO354" i="8"/>
  <c r="AG354" i="8"/>
  <c r="AF354" i="8"/>
  <c r="AI354" i="8"/>
  <c r="AH354" i="8"/>
  <c r="AE354" i="8"/>
  <c r="AP346" i="8"/>
  <c r="AH346" i="8"/>
  <c r="AO346" i="8"/>
  <c r="AG346" i="8"/>
  <c r="AF346" i="8"/>
  <c r="AE346" i="8"/>
  <c r="AL346" i="8"/>
  <c r="AD346" i="8"/>
  <c r="AK346" i="8"/>
  <c r="AR346" i="8"/>
  <c r="AJ346" i="8"/>
  <c r="AM353" i="8"/>
  <c r="AO353" i="8"/>
  <c r="AM343" i="8"/>
  <c r="AL355" i="8"/>
  <c r="AD355" i="8"/>
  <c r="AK355" i="8"/>
  <c r="AR355" i="8"/>
  <c r="AJ355" i="8"/>
  <c r="AQ355" i="8"/>
  <c r="AI355" i="8"/>
  <c r="AN355" i="8"/>
  <c r="AF355" i="8"/>
  <c r="AM355" i="8"/>
  <c r="AE355" i="8"/>
  <c r="AP379" i="8"/>
  <c r="AH379" i="8"/>
  <c r="AO379" i="8"/>
  <c r="AF379" i="8"/>
  <c r="AM379" i="8"/>
  <c r="AL379" i="8"/>
  <c r="AD379" i="8"/>
  <c r="AK379" i="8"/>
  <c r="AR379" i="8"/>
  <c r="AQ379" i="8"/>
  <c r="AI379" i="8"/>
  <c r="AL339" i="8"/>
  <c r="AI347" i="8"/>
  <c r="AM350" i="8"/>
  <c r="AO355" i="8"/>
  <c r="AI343" i="8"/>
  <c r="AQ348" i="8"/>
  <c r="AP348" i="8"/>
  <c r="AH348" i="8"/>
  <c r="AM348" i="8"/>
  <c r="AL348" i="8"/>
  <c r="AR348" i="8"/>
  <c r="AP355" i="8"/>
  <c r="AJ343" i="8"/>
  <c r="AR343" i="8"/>
  <c r="AR347" i="8"/>
  <c r="AJ347" i="8"/>
  <c r="AN347" i="8"/>
  <c r="AM347" i="8"/>
  <c r="AE347" i="8"/>
  <c r="AL347" i="8"/>
  <c r="AI349" i="8"/>
  <c r="AP349" i="8"/>
  <c r="AG349" i="8"/>
  <c r="AL349" i="8"/>
  <c r="AK349" i="8"/>
  <c r="AO347" i="8"/>
  <c r="AP350" i="8"/>
  <c r="AH350" i="8"/>
  <c r="AG350" i="8"/>
  <c r="AN350" i="8"/>
  <c r="AF350" i="8"/>
  <c r="AK350" i="8"/>
  <c r="AI361" i="8"/>
  <c r="AI351" i="8"/>
  <c r="AQ351" i="8"/>
  <c r="AD359" i="8"/>
  <c r="AP360" i="8"/>
  <c r="AG369" i="8"/>
  <c r="AP369" i="8"/>
  <c r="AL380" i="8"/>
  <c r="AP380" i="8"/>
  <c r="AJ351" i="8"/>
  <c r="AR351" i="8"/>
  <c r="AL357" i="8"/>
  <c r="AE359" i="8"/>
  <c r="AM363" i="8"/>
  <c r="AE363" i="8"/>
  <c r="AD363" i="8"/>
  <c r="AK363" i="8"/>
  <c r="AR363" i="8"/>
  <c r="AJ363" i="8"/>
  <c r="AQ363" i="8"/>
  <c r="AI363" i="8"/>
  <c r="AO363" i="8"/>
  <c r="AN363" i="8"/>
  <c r="AO357" i="8"/>
  <c r="AL359" i="8"/>
  <c r="AJ364" i="8"/>
  <c r="AQ364" i="8"/>
  <c r="AH364" i="8"/>
  <c r="AM364" i="8"/>
  <c r="AE364" i="8"/>
  <c r="AH357" i="8"/>
  <c r="AP357" i="8"/>
  <c r="AM359" i="8"/>
  <c r="AP367" i="8"/>
  <c r="AR367" i="8"/>
  <c r="AM372" i="8"/>
  <c r="AE372" i="8"/>
  <c r="AK372" i="8"/>
  <c r="AR372" i="8"/>
  <c r="AQ372" i="8"/>
  <c r="AI372" i="8"/>
  <c r="AP372" i="8"/>
  <c r="AH372" i="8"/>
  <c r="AO372" i="8"/>
  <c r="AG372" i="8"/>
  <c r="AN372" i="8"/>
  <c r="AF372" i="8"/>
  <c r="AD372" i="8"/>
  <c r="AI357" i="8"/>
  <c r="AQ357" i="8"/>
  <c r="AJ357" i="8"/>
  <c r="AQ359" i="8"/>
  <c r="AO359" i="8"/>
  <c r="AG359" i="8"/>
  <c r="AN359" i="8"/>
  <c r="AF359" i="8"/>
  <c r="AK359" i="8"/>
  <c r="AR359" i="8"/>
  <c r="AJ359" i="8"/>
  <c r="AL365" i="8"/>
  <c r="AE370" i="8"/>
  <c r="AM370" i="8"/>
  <c r="AP371" i="8"/>
  <c r="AN371" i="8"/>
  <c r="AL371" i="8"/>
  <c r="AR371" i="8"/>
  <c r="AJ371" i="8"/>
  <c r="AM365" i="8"/>
  <c r="AJ368" i="8"/>
  <c r="AO365" i="8"/>
  <c r="AR373" i="8"/>
  <c r="AJ373" i="8"/>
  <c r="AP373" i="8"/>
  <c r="AH373" i="8"/>
  <c r="AO373" i="8"/>
  <c r="AG373" i="8"/>
  <c r="AN373" i="8"/>
  <c r="AF373" i="8"/>
  <c r="AM373" i="8"/>
  <c r="AE373" i="8"/>
  <c r="AL373" i="8"/>
  <c r="AD373" i="8"/>
  <c r="AN377" i="8"/>
  <c r="AF377" i="8"/>
  <c r="AM377" i="8"/>
  <c r="AE377" i="8"/>
  <c r="AL377" i="8"/>
  <c r="AD377" i="8"/>
  <c r="AK377" i="8"/>
  <c r="AR377" i="8"/>
  <c r="AJ377" i="8"/>
  <c r="AQ377" i="8"/>
  <c r="AI377" i="8"/>
  <c r="AP377" i="8"/>
  <c r="AH377" i="8"/>
  <c r="AP365" i="8"/>
  <c r="AI370" i="8"/>
  <c r="AQ370" i="8"/>
  <c r="AF371" i="8"/>
  <c r="AQ371" i="8"/>
  <c r="AL375" i="8"/>
  <c r="AK375" i="8"/>
  <c r="AP375" i="8"/>
  <c r="AO375" i="8"/>
  <c r="AG377" i="8"/>
  <c r="AL383" i="8"/>
  <c r="AK383" i="8"/>
  <c r="AP383" i="8"/>
  <c r="AO383" i="8"/>
  <c r="AI365" i="8"/>
  <c r="AN368" i="8"/>
  <c r="AJ370" i="8"/>
  <c r="AR370" i="8"/>
  <c r="AI373" i="8"/>
  <c r="AF374" i="8"/>
  <c r="AE374" i="8"/>
  <c r="AJ374" i="8"/>
  <c r="AI374" i="8"/>
  <c r="AQ376" i="8"/>
  <c r="AI376" i="8"/>
  <c r="AP376" i="8"/>
  <c r="AH376" i="8"/>
  <c r="AO376" i="8"/>
  <c r="AG376" i="8"/>
  <c r="AN376" i="8"/>
  <c r="AF376" i="8"/>
  <c r="AM376" i="8"/>
  <c r="AE376" i="8"/>
  <c r="AL376" i="8"/>
  <c r="AD376" i="8"/>
  <c r="AK376" i="8"/>
  <c r="AO377" i="8"/>
  <c r="AJ365" i="8"/>
  <c r="AR365" i="8"/>
  <c r="AD370" i="8"/>
  <c r="AI371" i="8"/>
  <c r="AQ373" i="8"/>
  <c r="AR376" i="8"/>
  <c r="AE378" i="8"/>
  <c r="AM378" i="8"/>
  <c r="AF378" i="8"/>
  <c r="AN378" i="8"/>
  <c r="AG378" i="8"/>
  <c r="AO378" i="8"/>
  <c r="AH378" i="8"/>
  <c r="AP378" i="8"/>
  <c r="AI378" i="8"/>
  <c r="AQ378" i="8"/>
  <c r="AJ378" i="8"/>
  <c r="AR378" i="8"/>
  <c r="AP275" i="8"/>
  <c r="AM275" i="8"/>
  <c r="AQ275" i="8"/>
  <c r="AO275" i="8"/>
  <c r="AN280" i="8"/>
  <c r="AF280" i="8"/>
  <c r="AK280" i="8"/>
  <c r="AR280" i="8"/>
  <c r="AH280" i="8"/>
  <c r="AQ280" i="8"/>
  <c r="AG280" i="8"/>
  <c r="AP280" i="8"/>
  <c r="AE280" i="8"/>
  <c r="AO280" i="8"/>
  <c r="AD280" i="8"/>
  <c r="AM280" i="8"/>
  <c r="AL280" i="8"/>
  <c r="AJ280" i="8"/>
  <c r="AI280" i="8"/>
  <c r="AP283" i="8"/>
  <c r="AH283" i="8"/>
  <c r="AO283" i="8"/>
  <c r="AG283" i="8"/>
  <c r="AF283" i="8"/>
  <c r="AM283" i="8"/>
  <c r="AE283" i="8"/>
  <c r="AD283" i="8"/>
  <c r="AQ283" i="8"/>
  <c r="AN283" i="8"/>
  <c r="AK283" i="8"/>
  <c r="AJ283" i="8"/>
  <c r="AI283" i="8"/>
  <c r="AO279" i="8"/>
  <c r="AG279" i="8"/>
  <c r="AL279" i="8"/>
  <c r="AD279" i="8"/>
  <c r="AK279" i="8"/>
  <c r="AJ279" i="8"/>
  <c r="AI279" i="8"/>
  <c r="AR279" i="8"/>
  <c r="AH279" i="8"/>
  <c r="AQ279" i="8"/>
  <c r="AF279" i="8"/>
  <c r="AP279" i="8"/>
  <c r="AE279" i="8"/>
  <c r="AN279" i="8"/>
  <c r="AM279" i="8"/>
  <c r="AQ274" i="8"/>
  <c r="AP274" i="8"/>
  <c r="AH274" i="8"/>
  <c r="AO274" i="8"/>
  <c r="AG274" i="8"/>
  <c r="AN274" i="8"/>
  <c r="AF274" i="8"/>
  <c r="AM274" i="8"/>
  <c r="AL274" i="8"/>
  <c r="AD274" i="8"/>
  <c r="AK274" i="8"/>
  <c r="AR274" i="8"/>
  <c r="AJ274" i="8"/>
  <c r="AN281" i="8"/>
  <c r="AG282" i="8"/>
  <c r="AR282" i="8"/>
  <c r="AD285" i="8"/>
  <c r="AH282" i="8"/>
  <c r="AP284" i="8"/>
  <c r="AH284" i="8"/>
  <c r="AO284" i="8"/>
  <c r="AG284" i="8"/>
  <c r="AN284" i="8"/>
  <c r="AF284" i="8"/>
  <c r="AR284" i="8"/>
  <c r="AK284" i="8"/>
  <c r="AE284" i="8"/>
  <c r="AJ282" i="8"/>
  <c r="AG277" i="8"/>
  <c r="AG281" i="8"/>
  <c r="AQ281" i="8"/>
  <c r="AD284" i="8"/>
  <c r="AL282" i="8"/>
  <c r="AD282" i="8"/>
  <c r="AQ282" i="8"/>
  <c r="AI282" i="8"/>
  <c r="AM282" i="8"/>
  <c r="AN282" i="8"/>
  <c r="AJ284" i="8"/>
  <c r="AN286" i="8"/>
  <c r="AH286" i="8"/>
  <c r="AO286" i="8"/>
  <c r="AE282" i="8"/>
  <c r="AO282" i="8"/>
  <c r="AL284" i="8"/>
  <c r="AM287" i="8"/>
  <c r="AE287" i="8"/>
  <c r="AL287" i="8"/>
  <c r="AD287" i="8"/>
  <c r="AK287" i="8"/>
  <c r="AQ287" i="8"/>
  <c r="AF287" i="8"/>
  <c r="AP287" i="8"/>
  <c r="AJ287" i="8"/>
  <c r="AI287" i="8"/>
  <c r="AH287" i="8"/>
  <c r="AR287" i="8"/>
  <c r="AG287" i="8"/>
  <c r="AQ277" i="8"/>
  <c r="AI277" i="8"/>
  <c r="AN277" i="8"/>
  <c r="AF277" i="8"/>
  <c r="AM281" i="8"/>
  <c r="AE281" i="8"/>
  <c r="AR281" i="8"/>
  <c r="AJ281" i="8"/>
  <c r="AL281" i="8"/>
  <c r="AF282" i="8"/>
  <c r="AP282" i="8"/>
  <c r="AM284" i="8"/>
  <c r="AO285" i="8"/>
  <c r="AG285" i="8"/>
  <c r="AN285" i="8"/>
  <c r="AF285" i="8"/>
  <c r="AM285" i="8"/>
  <c r="AE285" i="8"/>
  <c r="AP285" i="8"/>
  <c r="AI285" i="8"/>
  <c r="AH285" i="8"/>
  <c r="AQ285" i="8"/>
  <c r="AN287" i="8"/>
  <c r="AL292" i="8"/>
  <c r="AD292" i="8"/>
  <c r="AK292" i="8"/>
  <c r="AQ292" i="8"/>
  <c r="AI292" i="8"/>
  <c r="AP292" i="8"/>
  <c r="AH292" i="8"/>
  <c r="AO292" i="8"/>
  <c r="AG292" i="8"/>
  <c r="AN292" i="8"/>
  <c r="AM292" i="8"/>
  <c r="AE292" i="8"/>
  <c r="AJ293" i="8"/>
  <c r="AI293" i="8"/>
  <c r="AF293" i="8"/>
  <c r="AE293" i="8"/>
  <c r="AK289" i="8"/>
  <c r="AR289" i="8"/>
  <c r="AJ289" i="8"/>
  <c r="AQ289" i="8"/>
  <c r="AI289" i="8"/>
  <c r="AN289" i="8"/>
  <c r="AR294" i="8"/>
  <c r="AJ294" i="8"/>
  <c r="AQ294" i="8"/>
  <c r="AI294" i="8"/>
  <c r="AP294" i="8"/>
  <c r="AH294" i="8"/>
  <c r="AO294" i="8"/>
  <c r="AG294" i="8"/>
  <c r="AN294" i="8"/>
  <c r="AF294" i="8"/>
  <c r="AM294" i="8"/>
  <c r="AE294" i="8"/>
  <c r="AL294" i="8"/>
  <c r="AD294" i="8"/>
  <c r="AK294" i="8"/>
  <c r="AP296" i="8"/>
  <c r="AH296" i="8"/>
  <c r="AO296" i="8"/>
  <c r="AG296" i="8"/>
  <c r="AN296" i="8"/>
  <c r="AF296" i="8"/>
  <c r="AM296" i="8"/>
  <c r="AE296" i="8"/>
  <c r="AL296" i="8"/>
  <c r="AD296" i="8"/>
  <c r="AK296" i="8"/>
  <c r="AR296" i="8"/>
  <c r="AJ296" i="8"/>
  <c r="AQ296" i="8"/>
  <c r="AI296" i="8"/>
  <c r="AD289" i="8"/>
  <c r="AO289" i="8"/>
  <c r="AL300" i="8"/>
  <c r="AD300" i="8"/>
  <c r="AK300" i="8"/>
  <c r="AR300" i="8"/>
  <c r="AJ300" i="8"/>
  <c r="AQ300" i="8"/>
  <c r="AI300" i="8"/>
  <c r="AP300" i="8"/>
  <c r="AH300" i="8"/>
  <c r="AO300" i="8"/>
  <c r="AG300" i="8"/>
  <c r="AN300" i="8"/>
  <c r="AF300" i="8"/>
  <c r="AO291" i="8"/>
  <c r="AE300" i="8"/>
  <c r="AP291" i="8"/>
  <c r="AO297" i="8"/>
  <c r="AN297" i="8"/>
  <c r="AM297" i="8"/>
  <c r="AL297" i="8"/>
  <c r="AD297" i="8"/>
  <c r="AR297" i="8"/>
  <c r="AJ297" i="8"/>
  <c r="AQ297" i="8"/>
  <c r="AI297" i="8"/>
  <c r="AM299" i="8"/>
  <c r="AE299" i="8"/>
  <c r="AL299" i="8"/>
  <c r="AD299" i="8"/>
  <c r="AK299" i="8"/>
  <c r="AR299" i="8"/>
  <c r="AJ299" i="8"/>
  <c r="AQ299" i="8"/>
  <c r="AI299" i="8"/>
  <c r="AP299" i="8"/>
  <c r="AH299" i="8"/>
  <c r="AO299" i="8"/>
  <c r="AG299" i="8"/>
  <c r="AM300" i="8"/>
  <c r="AR302" i="8"/>
  <c r="AJ302" i="8"/>
  <c r="AQ302" i="8"/>
  <c r="AI302" i="8"/>
  <c r="AP302" i="8"/>
  <c r="AH302" i="8"/>
  <c r="AO302" i="8"/>
  <c r="AG302" i="8"/>
  <c r="AN302" i="8"/>
  <c r="AF302" i="8"/>
  <c r="AM302" i="8"/>
  <c r="AE302" i="8"/>
  <c r="AL302" i="8"/>
  <c r="AD302" i="8"/>
  <c r="AP304" i="8"/>
  <c r="AH304" i="8"/>
  <c r="AO304" i="8"/>
  <c r="AG304" i="8"/>
  <c r="AN304" i="8"/>
  <c r="AF304" i="8"/>
  <c r="AM304" i="8"/>
  <c r="AE304" i="8"/>
  <c r="AL304" i="8"/>
  <c r="AD304" i="8"/>
  <c r="AK304" i="8"/>
  <c r="AR304" i="8"/>
  <c r="AJ304" i="8"/>
  <c r="AO305" i="8"/>
  <c r="AG305" i="8"/>
  <c r="AN305" i="8"/>
  <c r="AM305" i="8"/>
  <c r="AE305" i="8"/>
  <c r="AL305" i="8"/>
  <c r="AD305" i="8"/>
  <c r="AK305" i="8"/>
  <c r="AR305" i="8"/>
  <c r="AQ305" i="8"/>
  <c r="AI305" i="8"/>
  <c r="AR309" i="8"/>
  <c r="AO309" i="8"/>
  <c r="AG309" i="8"/>
  <c r="AN309" i="8"/>
  <c r="AF309" i="8"/>
  <c r="AM309" i="8"/>
  <c r="AE309" i="8"/>
  <c r="AL309" i="8"/>
  <c r="AD309" i="8"/>
  <c r="AK309" i="8"/>
  <c r="AJ309" i="8"/>
  <c r="AQ309" i="8"/>
  <c r="AI309" i="8"/>
  <c r="AR291" i="8"/>
  <c r="AQ303" i="8"/>
  <c r="AL291" i="8"/>
  <c r="AM307" i="8"/>
  <c r="AE307" i="8"/>
  <c r="AL307" i="8"/>
  <c r="AD307" i="8"/>
  <c r="AK307" i="8"/>
  <c r="AR307" i="8"/>
  <c r="AJ307" i="8"/>
  <c r="AQ307" i="8"/>
  <c r="AI307" i="8"/>
  <c r="AP307" i="8"/>
  <c r="AH307" i="8"/>
  <c r="AO307" i="8"/>
  <c r="AG307" i="8"/>
  <c r="AH298" i="8"/>
  <c r="AP298" i="8"/>
  <c r="AH306" i="8"/>
  <c r="AM310" i="8"/>
  <c r="AM318" i="8"/>
  <c r="AE318" i="8"/>
  <c r="AL318" i="8"/>
  <c r="AD318" i="8"/>
  <c r="AK318" i="8"/>
  <c r="AR318" i="8"/>
  <c r="AJ318" i="8"/>
  <c r="AQ318" i="8"/>
  <c r="AI318" i="8"/>
  <c r="AP318" i="8"/>
  <c r="AH318" i="8"/>
  <c r="AO318" i="8"/>
  <c r="AG318" i="8"/>
  <c r="AI298" i="8"/>
  <c r="AQ298" i="8"/>
  <c r="AF315" i="8"/>
  <c r="AE315" i="8"/>
  <c r="AJ315" i="8"/>
  <c r="AI315" i="8"/>
  <c r="AF318" i="8"/>
  <c r="AJ298" i="8"/>
  <c r="AR298" i="8"/>
  <c r="AJ306" i="8"/>
  <c r="AK310" i="8"/>
  <c r="AR310" i="8"/>
  <c r="AJ310" i="8"/>
  <c r="AQ310" i="8"/>
  <c r="AI310" i="8"/>
  <c r="AO310" i="8"/>
  <c r="AG310" i="8"/>
  <c r="AP310" i="8"/>
  <c r="AR311" i="8"/>
  <c r="AJ311" i="8"/>
  <c r="AQ311" i="8"/>
  <c r="AI311" i="8"/>
  <c r="AP311" i="8"/>
  <c r="AH311" i="8"/>
  <c r="AO311" i="8"/>
  <c r="AG311" i="8"/>
  <c r="AN311" i="8"/>
  <c r="AF311" i="8"/>
  <c r="AM311" i="8"/>
  <c r="AE311" i="8"/>
  <c r="AL311" i="8"/>
  <c r="AD311" i="8"/>
  <c r="AP317" i="8"/>
  <c r="AH317" i="8"/>
  <c r="AO317" i="8"/>
  <c r="AG317" i="8"/>
  <c r="AN317" i="8"/>
  <c r="AF317" i="8"/>
  <c r="AM317" i="8"/>
  <c r="AE317" i="8"/>
  <c r="AL317" i="8"/>
  <c r="AD317" i="8"/>
  <c r="AK317" i="8"/>
  <c r="AR317" i="8"/>
  <c r="AJ317" i="8"/>
  <c r="AN318" i="8"/>
  <c r="AK298" i="8"/>
  <c r="AD310" i="8"/>
  <c r="AI317" i="8"/>
  <c r="AD298" i="8"/>
  <c r="AL298" i="8"/>
  <c r="AD306" i="8"/>
  <c r="AE310" i="8"/>
  <c r="AK311" i="8"/>
  <c r="AQ317" i="8"/>
  <c r="AE298" i="8"/>
  <c r="AM298" i="8"/>
  <c r="AM306" i="8"/>
  <c r="AF310" i="8"/>
  <c r="AF298" i="8"/>
  <c r="AH310" i="8"/>
  <c r="AQ314" i="8"/>
  <c r="AI314" i="8"/>
  <c r="AP314" i="8"/>
  <c r="AH314" i="8"/>
  <c r="AO314" i="8"/>
  <c r="AG314" i="8"/>
  <c r="AN314" i="8"/>
  <c r="AF314" i="8"/>
  <c r="AM314" i="8"/>
  <c r="AE314" i="8"/>
  <c r="AL314" i="8"/>
  <c r="AD314" i="8"/>
  <c r="AK314" i="8"/>
  <c r="AR319" i="8"/>
  <c r="AJ319" i="8"/>
  <c r="AQ319" i="8"/>
  <c r="AI319" i="8"/>
  <c r="AP319" i="8"/>
  <c r="AH319" i="8"/>
  <c r="AO319" i="8"/>
  <c r="AG319" i="8"/>
  <c r="AN319" i="8"/>
  <c r="AF319" i="8"/>
  <c r="AM319" i="8"/>
  <c r="AE319" i="8"/>
  <c r="AL319" i="8"/>
  <c r="AD319" i="8"/>
  <c r="AI312" i="8"/>
  <c r="AQ312" i="8"/>
  <c r="AF313" i="8"/>
  <c r="AN313" i="8"/>
  <c r="AE316" i="8"/>
  <c r="AM316" i="8"/>
  <c r="AQ320" i="8"/>
  <c r="AJ312" i="8"/>
  <c r="AR312" i="8"/>
  <c r="AR320" i="8"/>
  <c r="AK312" i="8"/>
  <c r="AP313" i="8"/>
  <c r="AG316" i="8"/>
  <c r="AO316" i="8"/>
  <c r="AD312" i="8"/>
  <c r="AL312" i="8"/>
  <c r="AI313" i="8"/>
  <c r="AQ313" i="8"/>
  <c r="AH316" i="8"/>
  <c r="AP316" i="8"/>
  <c r="AD320" i="8"/>
  <c r="AE312" i="8"/>
  <c r="AM312" i="8"/>
  <c r="AJ313" i="8"/>
  <c r="AI316" i="8"/>
  <c r="AQ316" i="8"/>
  <c r="AM320" i="8"/>
  <c r="AF312" i="8"/>
  <c r="AN312" i="8"/>
  <c r="AJ316" i="8"/>
  <c r="AR316" i="8"/>
  <c r="AN320" i="8"/>
  <c r="AG312" i="8"/>
  <c r="AB62" i="8" l="1" a="1"/>
  <c r="AB62" i="8" s="1"/>
  <c r="AB70" i="8" a="1"/>
  <c r="AB70" i="8" s="1"/>
  <c r="AB77" i="8" a="1"/>
  <c r="AB77" i="8" s="1"/>
  <c r="AB84" i="8" a="1"/>
  <c r="AB84" i="8" s="1"/>
  <c r="AB92" i="8" a="1"/>
  <c r="AB92" i="8" s="1"/>
  <c r="AB69" i="8" a="1"/>
  <c r="AB69" i="8" s="1"/>
  <c r="AC69" i="8" s="1"/>
  <c r="AB55" i="8" a="1"/>
  <c r="AB55" i="8" s="1"/>
  <c r="AC55" i="8" s="1"/>
  <c r="AB63" i="8" a="1"/>
  <c r="AB63" i="8" s="1"/>
  <c r="AC63" i="8" s="1"/>
  <c r="AB71" i="8" a="1"/>
  <c r="AB71" i="8" s="1"/>
  <c r="AB78" i="8" a="1"/>
  <c r="AB78" i="8" s="1"/>
  <c r="AB85" i="8" a="1"/>
  <c r="AB85" i="8" s="1"/>
  <c r="AB93" i="8" a="1"/>
  <c r="AB93" i="8" s="1"/>
  <c r="AB99" i="8" a="1"/>
  <c r="AB99" i="8" s="1"/>
  <c r="AB91" i="8" a="1"/>
  <c r="AB91" i="8" s="1"/>
  <c r="AC91" i="8" s="1"/>
  <c r="AB56" i="8" a="1"/>
  <c r="AB56" i="8" s="1"/>
  <c r="AC56" i="8" s="1"/>
  <c r="AB64" i="8" a="1"/>
  <c r="AB64" i="8" s="1"/>
  <c r="AC64" i="8" s="1"/>
  <c r="AB72" i="8" a="1"/>
  <c r="AB72" i="8" s="1"/>
  <c r="AB86" i="8" a="1"/>
  <c r="AB86" i="8" s="1"/>
  <c r="AC86" i="8" s="1"/>
  <c r="AB94" i="8" a="1"/>
  <c r="AB94" i="8" s="1"/>
  <c r="AB100" i="8" a="1"/>
  <c r="AB100" i="8" s="1"/>
  <c r="AB61" i="8" a="1"/>
  <c r="AB61" i="8" s="1"/>
  <c r="AC61" i="8" s="1"/>
  <c r="AB57" i="8" a="1"/>
  <c r="AB57" i="8" s="1"/>
  <c r="AC57" i="8" s="1"/>
  <c r="AB65" i="8" a="1"/>
  <c r="AB65" i="8" s="1"/>
  <c r="AC65" i="8" s="1"/>
  <c r="AB73" i="8" a="1"/>
  <c r="AB73" i="8" s="1"/>
  <c r="AC73" i="8" s="1"/>
  <c r="AB79" i="8" a="1"/>
  <c r="AB79" i="8" s="1"/>
  <c r="AC79" i="8" s="1"/>
  <c r="AB87" i="8" a="1"/>
  <c r="AB87" i="8" s="1"/>
  <c r="AB101" i="8" a="1"/>
  <c r="AB101" i="8" s="1"/>
  <c r="AB98" i="8" a="1"/>
  <c r="AB98" i="8" s="1"/>
  <c r="AB58" i="8" a="1"/>
  <c r="AB58" i="8" s="1"/>
  <c r="AB66" i="8" a="1"/>
  <c r="AB66" i="8" s="1"/>
  <c r="AC66" i="8" s="1"/>
  <c r="AB74" i="8" a="1"/>
  <c r="AB74" i="8" s="1"/>
  <c r="AC74" i="8" s="1"/>
  <c r="AB80" i="8" a="1"/>
  <c r="AB80" i="8" s="1"/>
  <c r="AC80" i="8" s="1"/>
  <c r="AB88" i="8" a="1"/>
  <c r="AB88" i="8" s="1"/>
  <c r="AC88" i="8" s="1"/>
  <c r="AB95" i="8" a="1"/>
  <c r="AB95" i="8" s="1"/>
  <c r="AC95" i="8" s="1"/>
  <c r="AB102" i="8" a="1"/>
  <c r="AB102" i="8" s="1"/>
  <c r="AB76" i="8" a="1"/>
  <c r="AB76" i="8" s="1"/>
  <c r="AB59" i="8" a="1"/>
  <c r="AB59" i="8" s="1"/>
  <c r="AC59" i="8" s="1"/>
  <c r="AB67" i="8" a="1"/>
  <c r="AB67" i="8" s="1"/>
  <c r="AC67" i="8" s="1"/>
  <c r="AB81" i="8" a="1"/>
  <c r="AB81" i="8" s="1"/>
  <c r="AC81" i="8" s="1"/>
  <c r="AB89" i="8" a="1"/>
  <c r="AB89" i="8" s="1"/>
  <c r="AC89" i="8" s="1"/>
  <c r="AB96" i="8" a="1"/>
  <c r="AB96" i="8" s="1"/>
  <c r="AC96" i="8" s="1"/>
  <c r="AB60" i="8" a="1"/>
  <c r="AB60" i="8" s="1"/>
  <c r="AC60" i="8" s="1"/>
  <c r="AB68" i="8" a="1"/>
  <c r="AB68" i="8" s="1"/>
  <c r="AC68" i="8" s="1"/>
  <c r="AB75" i="8" a="1"/>
  <c r="AB75" i="8" s="1"/>
  <c r="AC75" i="8" s="1"/>
  <c r="AB82" i="8" a="1"/>
  <c r="AB82" i="8" s="1"/>
  <c r="AC82" i="8" s="1"/>
  <c r="AB90" i="8" a="1"/>
  <c r="AB90" i="8" s="1"/>
  <c r="AC90" i="8" s="1"/>
  <c r="AB97" i="8" a="1"/>
  <c r="AB97" i="8" s="1"/>
  <c r="AC97" i="8" s="1"/>
  <c r="AB83" i="8" a="1"/>
  <c r="AB83" i="8" s="1"/>
  <c r="AC83" i="8" s="1"/>
  <c r="AB164" i="8" a="1"/>
  <c r="AB164" i="8" s="1"/>
  <c r="AF164" i="8" s="1"/>
  <c r="AB172" i="8" a="1"/>
  <c r="AB172" i="8" s="1"/>
  <c r="AO172" i="8" s="1"/>
  <c r="AB179" i="8" a="1"/>
  <c r="AB179" i="8" s="1"/>
  <c r="AB186" i="8" a="1"/>
  <c r="AB186" i="8" s="1"/>
  <c r="AB194" i="8" a="1"/>
  <c r="AB194" i="8" s="1"/>
  <c r="AB202" i="8" a="1"/>
  <c r="AB202" i="8" s="1"/>
  <c r="AQ202" i="8" s="1"/>
  <c r="AB209" i="8" a="1"/>
  <c r="AB209" i="8" s="1"/>
  <c r="AL209" i="8" s="1"/>
  <c r="AB165" i="8" a="1"/>
  <c r="AB165" i="8" s="1"/>
  <c r="AB173" i="8" a="1"/>
  <c r="AB173" i="8" s="1"/>
  <c r="AI173" i="8" s="1"/>
  <c r="AB180" i="8" a="1"/>
  <c r="AB180" i="8" s="1"/>
  <c r="AB187" i="8" a="1"/>
  <c r="AB187" i="8" s="1"/>
  <c r="AB195" i="8" a="1"/>
  <c r="AB195" i="8" s="1"/>
  <c r="AB203" i="8" a="1"/>
  <c r="AB203" i="8" s="1"/>
  <c r="AB210" i="8" a="1"/>
  <c r="AB210" i="8" s="1"/>
  <c r="AB208" i="8" a="1"/>
  <c r="AB208" i="8" s="1"/>
  <c r="AB166" i="8" a="1"/>
  <c r="AB166" i="8" s="1"/>
  <c r="AN166" i="8" s="1"/>
  <c r="AB174" i="8" a="1"/>
  <c r="AB174" i="8" s="1"/>
  <c r="AB181" i="8" a="1"/>
  <c r="AB181" i="8" s="1"/>
  <c r="AB188" i="8" a="1"/>
  <c r="AB188" i="8" s="1"/>
  <c r="AB196" i="8" a="1"/>
  <c r="AB196" i="8" s="1"/>
  <c r="AB211" i="8" a="1"/>
  <c r="AB211" i="8" s="1"/>
  <c r="AB201" i="8" a="1"/>
  <c r="AB201" i="8" s="1"/>
  <c r="AB167" i="8" a="1"/>
  <c r="AB167" i="8" s="1"/>
  <c r="AJ167" i="8" s="1"/>
  <c r="AB175" i="8" a="1"/>
  <c r="AB175" i="8" s="1"/>
  <c r="AG175" i="8" s="1"/>
  <c r="AB182" i="8" a="1"/>
  <c r="AB182" i="8" s="1"/>
  <c r="AQ182" i="8" s="1"/>
  <c r="AB189" i="8" a="1"/>
  <c r="AB189" i="8" s="1"/>
  <c r="AH189" i="8" s="1"/>
  <c r="AB197" i="8" a="1"/>
  <c r="AB197" i="8" s="1"/>
  <c r="AB204" i="8" a="1"/>
  <c r="AB204" i="8" s="1"/>
  <c r="AH204" i="8" s="1"/>
  <c r="AB193" i="8" a="1"/>
  <c r="AB193" i="8" s="1"/>
  <c r="AM193" i="8" s="1"/>
  <c r="AB168" i="8" a="1"/>
  <c r="AB168" i="8" s="1"/>
  <c r="AM168" i="8" s="1"/>
  <c r="AB183" i="8" a="1"/>
  <c r="AB183" i="8" s="1"/>
  <c r="AI183" i="8" s="1"/>
  <c r="AB190" i="8" a="1"/>
  <c r="AB190" i="8" s="1"/>
  <c r="AB198" i="8" a="1"/>
  <c r="AB198" i="8" s="1"/>
  <c r="AI198" i="8" s="1"/>
  <c r="AB205" i="8" a="1"/>
  <c r="AB205" i="8" s="1"/>
  <c r="AB178" i="8" a="1"/>
  <c r="AB178" i="8" s="1"/>
  <c r="AP178" i="8" s="1"/>
  <c r="AB169" i="8" a="1"/>
  <c r="AB169" i="8" s="1"/>
  <c r="AB176" i="8" a="1"/>
  <c r="AB176" i="8" s="1"/>
  <c r="AH176" i="8" s="1"/>
  <c r="AB191" i="8" a="1"/>
  <c r="AB191" i="8" s="1"/>
  <c r="AM191" i="8" s="1"/>
  <c r="AB199" i="8" a="1"/>
  <c r="AB199" i="8" s="1"/>
  <c r="AB206" i="8" a="1"/>
  <c r="AB206" i="8" s="1"/>
  <c r="AH206" i="8" s="1"/>
  <c r="AB185" i="8" a="1"/>
  <c r="AB185" i="8" s="1"/>
  <c r="AP185" i="8" s="1"/>
  <c r="AB170" i="8" a="1"/>
  <c r="AB170" i="8" s="1"/>
  <c r="AK170" i="8" s="1"/>
  <c r="AB177" i="8" a="1"/>
  <c r="AB177" i="8" s="1"/>
  <c r="AH177" i="8" s="1"/>
  <c r="AB184" i="8" a="1"/>
  <c r="AB184" i="8" s="1"/>
  <c r="AR184" i="8" s="1"/>
  <c r="AB192" i="8" a="1"/>
  <c r="AB192" i="8" s="1"/>
  <c r="AB200" i="8" a="1"/>
  <c r="AB200" i="8" s="1"/>
  <c r="AB207" i="8" a="1"/>
  <c r="AB207" i="8" s="1"/>
  <c r="AR207" i="8" s="1"/>
  <c r="AB171" i="8" a="1"/>
  <c r="AB171" i="8" s="1"/>
  <c r="AB5" i="8" a="1"/>
  <c r="AB5" i="8" s="1"/>
  <c r="AN5" i="8" s="1"/>
  <c r="AB12" i="8" a="1"/>
  <c r="AB12" i="8" s="1"/>
  <c r="AM12" i="8" s="1"/>
  <c r="AB20" i="8" a="1"/>
  <c r="AB20" i="8" s="1"/>
  <c r="AB33" i="8" a="1"/>
  <c r="AB33" i="8" s="1"/>
  <c r="AB39" i="8" a="1"/>
  <c r="AB39" i="8" s="1"/>
  <c r="AB47" i="8" a="1"/>
  <c r="AB47" i="8" s="1"/>
  <c r="AN47" i="8" s="1"/>
  <c r="AB4" i="8" a="1"/>
  <c r="AB4" i="8" s="1"/>
  <c r="AB6" i="8" a="1"/>
  <c r="AB6" i="8" s="1"/>
  <c r="AB13" i="8" a="1"/>
  <c r="AB13" i="8" s="1"/>
  <c r="AB21" i="8" a="1"/>
  <c r="AB21" i="8" s="1"/>
  <c r="AP21" i="8" s="1"/>
  <c r="AB27" i="8" a="1"/>
  <c r="AB27" i="8" s="1"/>
  <c r="AB34" i="8" a="1"/>
  <c r="AB34" i="8" s="1"/>
  <c r="AB40" i="8" a="1"/>
  <c r="AB40" i="8" s="1"/>
  <c r="AB48" i="8" a="1"/>
  <c r="AB48" i="8" s="1"/>
  <c r="AB19" i="8" a="1"/>
  <c r="AB19" i="8" s="1"/>
  <c r="AC19" i="8" s="1"/>
  <c r="AB14" i="8" a="1"/>
  <c r="AB14" i="8" s="1"/>
  <c r="AB22" i="8" a="1"/>
  <c r="AB22" i="8" s="1"/>
  <c r="AK22" i="8" s="1"/>
  <c r="AB28" i="8" a="1"/>
  <c r="AB28" i="8" s="1"/>
  <c r="AM28" i="8" s="1"/>
  <c r="AB41" i="8" a="1"/>
  <c r="AB41" i="8" s="1"/>
  <c r="AB49" i="8" a="1"/>
  <c r="AB49" i="8" s="1"/>
  <c r="AB26" i="8" a="1"/>
  <c r="AB26" i="8" s="1"/>
  <c r="AK26" i="8" s="1"/>
  <c r="AB7" i="8" a="1"/>
  <c r="AB7" i="8" s="1"/>
  <c r="AB15" i="8" a="1"/>
  <c r="AB15" i="8" s="1"/>
  <c r="AL15" i="8" s="1"/>
  <c r="AB29" i="8" a="1"/>
  <c r="AB29" i="8" s="1"/>
  <c r="AK29" i="8" s="1"/>
  <c r="AB35" i="8" a="1"/>
  <c r="AB35" i="8" s="1"/>
  <c r="AI35" i="8" s="1"/>
  <c r="AB42" i="8" a="1"/>
  <c r="AB42" i="8" s="1"/>
  <c r="AK42" i="8" s="1"/>
  <c r="AB50" i="8" a="1"/>
  <c r="AB50" i="8" s="1"/>
  <c r="AB46" i="8" a="1"/>
  <c r="AB46" i="8" s="1"/>
  <c r="AB8" i="8" a="1"/>
  <c r="AB8" i="8" s="1"/>
  <c r="AB16" i="8" a="1"/>
  <c r="AB16" i="8" s="1"/>
  <c r="AB23" i="8" a="1"/>
  <c r="AB23" i="8" s="1"/>
  <c r="AB30" i="8" a="1"/>
  <c r="AB30" i="8" s="1"/>
  <c r="AB36" i="8" a="1"/>
  <c r="AB36" i="8" s="1"/>
  <c r="AB43" i="8" a="1"/>
  <c r="AB43" i="8" s="1"/>
  <c r="AK43" i="8" s="1"/>
  <c r="AB32" i="8" a="1"/>
  <c r="AB32" i="8" s="1"/>
  <c r="AB9" i="8" a="1"/>
  <c r="AB9" i="8" s="1"/>
  <c r="AB17" i="8" a="1"/>
  <c r="AB17" i="8" s="1"/>
  <c r="AM17" i="8" s="1"/>
  <c r="AB24" i="8" a="1"/>
  <c r="AB24" i="8" s="1"/>
  <c r="AI24" i="8" s="1"/>
  <c r="AB37" i="8" a="1"/>
  <c r="AB37" i="8" s="1"/>
  <c r="AB44" i="8" a="1"/>
  <c r="AB44" i="8" s="1"/>
  <c r="AK44" i="8" s="1"/>
  <c r="AB11" i="8" a="1"/>
  <c r="AB11" i="8" s="1"/>
  <c r="AK11" i="8" s="1"/>
  <c r="AB3" i="8" a="1"/>
  <c r="AB3" i="8" s="1"/>
  <c r="AB10" i="8" a="1"/>
  <c r="AB10" i="8" s="1"/>
  <c r="AL10" i="8" s="1"/>
  <c r="AB18" i="8" a="1"/>
  <c r="AB18" i="8" s="1"/>
  <c r="AN18" i="8" s="1"/>
  <c r="AB25" i="8" a="1"/>
  <c r="AB25" i="8" s="1"/>
  <c r="AB31" i="8" a="1"/>
  <c r="AB31" i="8" s="1"/>
  <c r="AB38" i="8" a="1"/>
  <c r="AB38" i="8" s="1"/>
  <c r="AB45" i="8" a="1"/>
  <c r="AB45" i="8" s="1"/>
  <c r="AN45" i="8" s="1"/>
  <c r="AO195" i="8"/>
  <c r="AN188" i="8"/>
  <c r="AL179" i="8"/>
  <c r="AI186" i="8"/>
  <c r="AN194" i="8"/>
  <c r="AQ174" i="8"/>
  <c r="AJ187" i="8"/>
  <c r="AK169" i="8"/>
  <c r="AC58" i="8"/>
  <c r="AC77" i="8"/>
  <c r="AC76" i="8"/>
  <c r="AC71" i="8"/>
  <c r="AC78" i="8"/>
  <c r="AC84" i="8"/>
  <c r="AC102" i="8"/>
  <c r="AC72" i="8"/>
  <c r="AC85" i="8"/>
  <c r="AC70" i="8"/>
  <c r="AC99" i="8"/>
  <c r="AC62" i="8"/>
  <c r="AC87" i="8"/>
  <c r="AC100" i="8"/>
  <c r="AP34" i="8"/>
  <c r="AN49" i="8"/>
  <c r="AC101" i="8"/>
  <c r="AQ197" i="8"/>
  <c r="AK219" i="8"/>
  <c r="AD226" i="8"/>
  <c r="AC226" i="8"/>
  <c r="AE226" i="8"/>
  <c r="AC234" i="8"/>
  <c r="AE234" i="8"/>
  <c r="AD234" i="8"/>
  <c r="AE263" i="8"/>
  <c r="AC263" i="8"/>
  <c r="AD263" i="8"/>
  <c r="AE262" i="8"/>
  <c r="AD262" i="8"/>
  <c r="AC262" i="8"/>
  <c r="AE245" i="8"/>
  <c r="AD245" i="8"/>
  <c r="AC245" i="8"/>
  <c r="AE236" i="8"/>
  <c r="AC236" i="8"/>
  <c r="AD236" i="8"/>
  <c r="AC265" i="8"/>
  <c r="AD265" i="8"/>
  <c r="AE265" i="8"/>
  <c r="AE264" i="8"/>
  <c r="AC264" i="8"/>
  <c r="AD264" i="8"/>
  <c r="AE255" i="8"/>
  <c r="AC255" i="8"/>
  <c r="AD255" i="8"/>
  <c r="AE254" i="8"/>
  <c r="AC254" i="8"/>
  <c r="AD254" i="8"/>
  <c r="AE237" i="8"/>
  <c r="AC237" i="8"/>
  <c r="AD237" i="8"/>
  <c r="AE220" i="8"/>
  <c r="AD220" i="8"/>
  <c r="AC220" i="8"/>
  <c r="AC98" i="8"/>
  <c r="AC92" i="8"/>
  <c r="AC94" i="8"/>
  <c r="AC93" i="8"/>
  <c r="AC257" i="8"/>
  <c r="AD257" i="8"/>
  <c r="AE257" i="8"/>
  <c r="AE256" i="8"/>
  <c r="AC256" i="8"/>
  <c r="AD256" i="8"/>
  <c r="AE247" i="8"/>
  <c r="AD247" i="8"/>
  <c r="AC247" i="8"/>
  <c r="AE246" i="8"/>
  <c r="AC246" i="8"/>
  <c r="AD246" i="8"/>
  <c r="AE229" i="8"/>
  <c r="AD229" i="8"/>
  <c r="AC229" i="8"/>
  <c r="AE259" i="8"/>
  <c r="AD259" i="8"/>
  <c r="AC259" i="8"/>
  <c r="AC249" i="8"/>
  <c r="AD249" i="8"/>
  <c r="AE249" i="8"/>
  <c r="AE248" i="8"/>
  <c r="AC248" i="8"/>
  <c r="AD248" i="8"/>
  <c r="AE239" i="8"/>
  <c r="AD239" i="8"/>
  <c r="AC239" i="8"/>
  <c r="AE238" i="8"/>
  <c r="AC238" i="8"/>
  <c r="AD238" i="8"/>
  <c r="AE221" i="8"/>
  <c r="AD221" i="8"/>
  <c r="AC221" i="8"/>
  <c r="AE251" i="8"/>
  <c r="AD251" i="8"/>
  <c r="AC251" i="8"/>
  <c r="AC241" i="8"/>
  <c r="AD241" i="8"/>
  <c r="AE241" i="8"/>
  <c r="AE240" i="8"/>
  <c r="AC240" i="8"/>
  <c r="AD240" i="8"/>
  <c r="AE231" i="8"/>
  <c r="AC231" i="8"/>
  <c r="AD231" i="8"/>
  <c r="AE230" i="8"/>
  <c r="AC230" i="8"/>
  <c r="AD230" i="8"/>
  <c r="AE228" i="8"/>
  <c r="AD228" i="8"/>
  <c r="AC228" i="8"/>
  <c r="AE243" i="8"/>
  <c r="AC243" i="8"/>
  <c r="AD243" i="8"/>
  <c r="AC233" i="8"/>
  <c r="AD233" i="8"/>
  <c r="AE233" i="8"/>
  <c r="AE232" i="8"/>
  <c r="AC232" i="8"/>
  <c r="AD232" i="8"/>
  <c r="AE223" i="8"/>
  <c r="AC223" i="8"/>
  <c r="AD223" i="8"/>
  <c r="AE222" i="8"/>
  <c r="AD222" i="8"/>
  <c r="AC222" i="8"/>
  <c r="AE260" i="8"/>
  <c r="AD260" i="8"/>
  <c r="AC260" i="8"/>
  <c r="AE235" i="8"/>
  <c r="AC235" i="8"/>
  <c r="AD235" i="8"/>
  <c r="AC225" i="8"/>
  <c r="AD225" i="8"/>
  <c r="AE225" i="8"/>
  <c r="AE224" i="8"/>
  <c r="AC224" i="8"/>
  <c r="AD224" i="8"/>
  <c r="AC258" i="8"/>
  <c r="AE258" i="8"/>
  <c r="AD258" i="8"/>
  <c r="AE261" i="8"/>
  <c r="AD261" i="8"/>
  <c r="AC261" i="8"/>
  <c r="AE252" i="8"/>
  <c r="AC252" i="8"/>
  <c r="AD252" i="8"/>
  <c r="AE227" i="8"/>
  <c r="AC227" i="8"/>
  <c r="AD227" i="8"/>
  <c r="AD266" i="8"/>
  <c r="AC266" i="8"/>
  <c r="AE266" i="8"/>
  <c r="AD250" i="8"/>
  <c r="AE250" i="8"/>
  <c r="AC250" i="8"/>
  <c r="AD242" i="8"/>
  <c r="AC242" i="8"/>
  <c r="AE242" i="8"/>
  <c r="AE253" i="8"/>
  <c r="AD253" i="8"/>
  <c r="AC253" i="8"/>
  <c r="AE244" i="8"/>
  <c r="AC244" i="8"/>
  <c r="AD244" i="8"/>
  <c r="AE219" i="8"/>
  <c r="AC219" i="8"/>
  <c r="AD219" i="8"/>
  <c r="AE140" i="8"/>
  <c r="AC140" i="8"/>
  <c r="AD140" i="8"/>
  <c r="AC141" i="8"/>
  <c r="AD141" i="8"/>
  <c r="AE141" i="8"/>
  <c r="AD146" i="8"/>
  <c r="AE146" i="8"/>
  <c r="AC146" i="8"/>
  <c r="AD145" i="8"/>
  <c r="AE145" i="8"/>
  <c r="AC145" i="8"/>
  <c r="AC122" i="8"/>
  <c r="AD122" i="8"/>
  <c r="AE122" i="8"/>
  <c r="AD114" i="8"/>
  <c r="AE114" i="8"/>
  <c r="AC114" i="8"/>
  <c r="AC110" i="8"/>
  <c r="AD110" i="8"/>
  <c r="AE110" i="8"/>
  <c r="AD155" i="8"/>
  <c r="AE155" i="8"/>
  <c r="AC155" i="8"/>
  <c r="AE120" i="8"/>
  <c r="AD120" i="8"/>
  <c r="AC120" i="8"/>
  <c r="AD154" i="8"/>
  <c r="AC154" i="8"/>
  <c r="AE154" i="8"/>
  <c r="AC153" i="8"/>
  <c r="AD153" i="8"/>
  <c r="AE153" i="8"/>
  <c r="AD138" i="8"/>
  <c r="AE138" i="8"/>
  <c r="AC138" i="8"/>
  <c r="AD137" i="8"/>
  <c r="AE137" i="8"/>
  <c r="AC137" i="8"/>
  <c r="AD115" i="8"/>
  <c r="AC115" i="8"/>
  <c r="AE115" i="8"/>
  <c r="AE112" i="8"/>
  <c r="AD112" i="8"/>
  <c r="AC112" i="8"/>
  <c r="AD144" i="8"/>
  <c r="AE144" i="8"/>
  <c r="AC144" i="8"/>
  <c r="AC148" i="8"/>
  <c r="AD148" i="8"/>
  <c r="AE148" i="8"/>
  <c r="AE147" i="8"/>
  <c r="AC147" i="8"/>
  <c r="AD147" i="8"/>
  <c r="AD130" i="8"/>
  <c r="AC130" i="8"/>
  <c r="AE130" i="8"/>
  <c r="AD129" i="8"/>
  <c r="AE129" i="8"/>
  <c r="AC129" i="8"/>
  <c r="AC133" i="8"/>
  <c r="AD133" i="8"/>
  <c r="AE133" i="8"/>
  <c r="AD156" i="8"/>
  <c r="AC156" i="8"/>
  <c r="AE156" i="8"/>
  <c r="AC123" i="8"/>
  <c r="AD123" i="8"/>
  <c r="AE123" i="8"/>
  <c r="AD150" i="8"/>
  <c r="AE150" i="8"/>
  <c r="AC150" i="8"/>
  <c r="AC149" i="8"/>
  <c r="AD149" i="8"/>
  <c r="AE149" i="8"/>
  <c r="AD139" i="8"/>
  <c r="AE139" i="8"/>
  <c r="AC139" i="8"/>
  <c r="AC132" i="8"/>
  <c r="AD132" i="8"/>
  <c r="AE132" i="8"/>
  <c r="AD131" i="8"/>
  <c r="AE131" i="8"/>
  <c r="AC131" i="8"/>
  <c r="AE117" i="8"/>
  <c r="AC117" i="8"/>
  <c r="AD117" i="8"/>
  <c r="AC116" i="8"/>
  <c r="AD116" i="8"/>
  <c r="AE116" i="8"/>
  <c r="AC143" i="8"/>
  <c r="AD143" i="8"/>
  <c r="AE143" i="8"/>
  <c r="AC142" i="8"/>
  <c r="AD142" i="8"/>
  <c r="AE142" i="8"/>
  <c r="AD124" i="8"/>
  <c r="AC124" i="8"/>
  <c r="AE124" i="8"/>
  <c r="AD125" i="8"/>
  <c r="AC125" i="8"/>
  <c r="AE125" i="8"/>
  <c r="AD118" i="8"/>
  <c r="AE118" i="8"/>
  <c r="AC118" i="8"/>
  <c r="AD109" i="8"/>
  <c r="AC109" i="8"/>
  <c r="AF109" i="8"/>
  <c r="AE109" i="8"/>
  <c r="AC151" i="8"/>
  <c r="AD151" i="8"/>
  <c r="AE151" i="8"/>
  <c r="AC135" i="8"/>
  <c r="AD135" i="8"/>
  <c r="AE135" i="8"/>
  <c r="AC134" i="8"/>
  <c r="AE134" i="8"/>
  <c r="AD134" i="8"/>
  <c r="AC127" i="8"/>
  <c r="AD127" i="8"/>
  <c r="AE127" i="8"/>
  <c r="AD119" i="8"/>
  <c r="AE119" i="8"/>
  <c r="AC119" i="8"/>
  <c r="AE128" i="8"/>
  <c r="AD128" i="8"/>
  <c r="AC128" i="8"/>
  <c r="AC111" i="8"/>
  <c r="AD111" i="8"/>
  <c r="AE111" i="8"/>
  <c r="AC126" i="8"/>
  <c r="AE126" i="8"/>
  <c r="AD126" i="8"/>
  <c r="AE152" i="8"/>
  <c r="AC152" i="8"/>
  <c r="AD152" i="8"/>
  <c r="AE136" i="8"/>
  <c r="AC136" i="8"/>
  <c r="AD136" i="8"/>
  <c r="AD121" i="8"/>
  <c r="AC121" i="8"/>
  <c r="AE121" i="8"/>
  <c r="AD113" i="8"/>
  <c r="AC113" i="8"/>
  <c r="AE113" i="8"/>
  <c r="AL237" i="8"/>
  <c r="AE102" i="8"/>
  <c r="AJ237" i="8"/>
  <c r="AG237" i="8"/>
  <c r="AI237" i="8"/>
  <c r="AM237" i="8"/>
  <c r="AN237" i="8"/>
  <c r="AK237" i="8"/>
  <c r="AQ237" i="8"/>
  <c r="AP237" i="8"/>
  <c r="AN164" i="8"/>
  <c r="AO225" i="8"/>
  <c r="AL247" i="8"/>
  <c r="AF123" i="8"/>
  <c r="AF144" i="8"/>
  <c r="AF138" i="8"/>
  <c r="AF143" i="8"/>
  <c r="AF150" i="8"/>
  <c r="AF156" i="8"/>
  <c r="AF153" i="8"/>
  <c r="AF136" i="8"/>
  <c r="AF142" i="8"/>
  <c r="AF149" i="8"/>
  <c r="AQ142" i="8"/>
  <c r="AF139" i="8"/>
  <c r="AF120" i="8"/>
  <c r="AF127" i="8"/>
  <c r="AF134" i="8"/>
  <c r="AF155" i="8"/>
  <c r="AF132" i="8"/>
  <c r="AF113" i="8"/>
  <c r="AF119" i="8"/>
  <c r="AF126" i="8"/>
  <c r="AF148" i="8"/>
  <c r="AF146" i="8"/>
  <c r="AF110" i="8"/>
  <c r="AF133" i="8"/>
  <c r="AF137" i="8"/>
  <c r="AF114" i="8"/>
  <c r="AF152" i="8"/>
  <c r="AF124" i="8"/>
  <c r="AF151" i="8"/>
  <c r="AF121" i="8"/>
  <c r="AF131" i="8"/>
  <c r="AF147" i="8"/>
  <c r="AF125" i="8"/>
  <c r="AF130" i="8"/>
  <c r="AF112" i="8"/>
  <c r="AF117" i="8"/>
  <c r="AF122" i="8"/>
  <c r="AF118" i="8"/>
  <c r="AF140" i="8"/>
  <c r="AF145" i="8"/>
  <c r="AF115" i="8"/>
  <c r="AF116" i="8"/>
  <c r="AF128" i="8"/>
  <c r="AF135" i="8"/>
  <c r="AF141" i="8"/>
  <c r="AF129" i="8"/>
  <c r="AF154" i="8"/>
  <c r="AF111" i="8"/>
  <c r="AM257" i="8"/>
  <c r="AQ257" i="8"/>
  <c r="AN257" i="8"/>
  <c r="AP250" i="8"/>
  <c r="AH250" i="8"/>
  <c r="AJ250" i="8"/>
  <c r="AQ250" i="8"/>
  <c r="AI250" i="8"/>
  <c r="AJ256" i="8"/>
  <c r="AP256" i="8"/>
  <c r="AL256" i="8"/>
  <c r="AR256" i="8"/>
  <c r="AI256" i="8"/>
  <c r="AG256" i="8"/>
  <c r="AO256" i="8"/>
  <c r="AK256" i="8"/>
  <c r="AN256" i="8"/>
  <c r="AH256" i="8"/>
  <c r="AO223" i="8"/>
  <c r="AR252" i="8"/>
  <c r="AL251" i="8"/>
  <c r="AI257" i="8"/>
  <c r="AO257" i="8"/>
  <c r="AO241" i="8"/>
  <c r="AH257" i="8"/>
  <c r="AJ264" i="8"/>
  <c r="AL241" i="8"/>
  <c r="AO251" i="8"/>
  <c r="AJ238" i="8"/>
  <c r="AN238" i="8"/>
  <c r="AP251" i="8"/>
  <c r="AR251" i="8"/>
  <c r="AH234" i="8"/>
  <c r="AI254" i="8"/>
  <c r="AO232" i="8"/>
  <c r="AR232" i="8"/>
  <c r="AL254" i="8"/>
  <c r="AR261" i="8"/>
  <c r="AH115" i="8"/>
  <c r="AI261" i="8"/>
  <c r="AM261" i="8"/>
  <c r="AG254" i="8"/>
  <c r="AM253" i="8"/>
  <c r="AO255" i="8"/>
  <c r="AG253" i="8"/>
  <c r="AJ239" i="8"/>
  <c r="AJ255" i="8"/>
  <c r="AQ253" i="8"/>
  <c r="AJ261" i="8"/>
  <c r="AI255" i="8"/>
  <c r="AK255" i="8"/>
  <c r="AH254" i="8"/>
  <c r="AK239" i="8"/>
  <c r="AQ261" i="8"/>
  <c r="AQ255" i="8"/>
  <c r="AN253" i="8"/>
  <c r="AP254" i="8"/>
  <c r="AM254" i="8"/>
  <c r="AR239" i="8"/>
  <c r="AO253" i="8"/>
  <c r="AQ254" i="8"/>
  <c r="AQ239" i="8"/>
  <c r="AH261" i="8"/>
  <c r="AN255" i="8"/>
  <c r="AH253" i="8"/>
  <c r="AJ254" i="8"/>
  <c r="AR254" i="8"/>
  <c r="AI239" i="8"/>
  <c r="AP261" i="8"/>
  <c r="AR255" i="8"/>
  <c r="AK253" i="8"/>
  <c r="AN254" i="8"/>
  <c r="AO261" i="8"/>
  <c r="AP255" i="8"/>
  <c r="AM255" i="8"/>
  <c r="AL253" i="8"/>
  <c r="AP253" i="8"/>
  <c r="AK254" i="8"/>
  <c r="AG261" i="8"/>
  <c r="AG255" i="8"/>
  <c r="AH255" i="8"/>
  <c r="AI253" i="8"/>
  <c r="AO254" i="8"/>
  <c r="AG257" i="8"/>
  <c r="AP257" i="8"/>
  <c r="AH241" i="8"/>
  <c r="AK257" i="8"/>
  <c r="AR242" i="8"/>
  <c r="AL257" i="8"/>
  <c r="AJ242" i="8"/>
  <c r="AP242" i="8"/>
  <c r="AQ242" i="8"/>
  <c r="AQ240" i="8"/>
  <c r="AI147" i="8"/>
  <c r="AP247" i="8"/>
  <c r="AO248" i="8"/>
  <c r="AJ249" i="8"/>
  <c r="AK248" i="8"/>
  <c r="AQ233" i="8"/>
  <c r="AO263" i="8"/>
  <c r="AN249" i="8"/>
  <c r="AK247" i="8"/>
  <c r="AO247" i="8"/>
  <c r="AI249" i="8"/>
  <c r="AM249" i="8"/>
  <c r="AJ248" i="8"/>
  <c r="AN248" i="8"/>
  <c r="AL233" i="8"/>
  <c r="AP240" i="8"/>
  <c r="AO233" i="8"/>
  <c r="AR247" i="8"/>
  <c r="AH247" i="8"/>
  <c r="AQ249" i="8"/>
  <c r="AR248" i="8"/>
  <c r="AG248" i="8"/>
  <c r="AK233" i="8"/>
  <c r="AI240" i="8"/>
  <c r="AM240" i="8"/>
  <c r="AN233" i="8"/>
  <c r="AI233" i="8"/>
  <c r="AJ263" i="8"/>
  <c r="AG263" i="8"/>
  <c r="AI247" i="8"/>
  <c r="AR249" i="8"/>
  <c r="AG249" i="8"/>
  <c r="AH248" i="8"/>
  <c r="AH233" i="8"/>
  <c r="AJ240" i="8"/>
  <c r="AN240" i="8"/>
  <c r="AJ233" i="8"/>
  <c r="AM247" i="8"/>
  <c r="AQ247" i="8"/>
  <c r="AK249" i="8"/>
  <c r="AO249" i="8"/>
  <c r="AL248" i="8"/>
  <c r="AP248" i="8"/>
  <c r="AR240" i="8"/>
  <c r="AP233" i="8"/>
  <c r="AR233" i="8"/>
  <c r="AK240" i="8"/>
  <c r="AP249" i="8"/>
  <c r="AQ263" i="8"/>
  <c r="AN247" i="8"/>
  <c r="AH249" i="8"/>
  <c r="AL249" i="8"/>
  <c r="AM248" i="8"/>
  <c r="AM233" i="8"/>
  <c r="AI263" i="8"/>
  <c r="AJ247" i="8"/>
  <c r="AG247" i="8"/>
  <c r="AH240" i="8"/>
  <c r="AL240" i="8"/>
  <c r="AG233" i="8"/>
  <c r="AP241" i="8"/>
  <c r="AG234" i="8"/>
  <c r="AI241" i="8"/>
  <c r="AM241" i="8"/>
  <c r="AK264" i="8"/>
  <c r="AJ226" i="8"/>
  <c r="AQ241" i="8"/>
  <c r="AN241" i="8"/>
  <c r="AQ226" i="8"/>
  <c r="AP226" i="8"/>
  <c r="AJ241" i="8"/>
  <c r="AI226" i="8"/>
  <c r="AH226" i="8"/>
  <c r="AR241" i="8"/>
  <c r="AI242" i="8"/>
  <c r="AH242" i="8"/>
  <c r="AG241" i="8"/>
  <c r="AK241" i="8"/>
  <c r="AK223" i="8"/>
  <c r="AQ223" i="8"/>
  <c r="AL223" i="8"/>
  <c r="AN223" i="8"/>
  <c r="AM223" i="8"/>
  <c r="AG223" i="8"/>
  <c r="AI223" i="8"/>
  <c r="AL235" i="8"/>
  <c r="AJ150" i="8"/>
  <c r="AJ146" i="8"/>
  <c r="AL244" i="8"/>
  <c r="AG243" i="8"/>
  <c r="AM243" i="8"/>
  <c r="AM235" i="8"/>
  <c r="AI227" i="8"/>
  <c r="AJ142" i="8"/>
  <c r="AN244" i="8"/>
  <c r="AG244" i="8"/>
  <c r="AO243" i="8"/>
  <c r="AK244" i="8"/>
  <c r="AI244" i="8"/>
  <c r="AN235" i="8"/>
  <c r="AG235" i="8"/>
  <c r="AO244" i="8"/>
  <c r="AH243" i="8"/>
  <c r="AG227" i="8"/>
  <c r="AQ235" i="8"/>
  <c r="AO235" i="8"/>
  <c r="AH244" i="8"/>
  <c r="AP243" i="8"/>
  <c r="AH235" i="8"/>
  <c r="AN258" i="8"/>
  <c r="AP244" i="8"/>
  <c r="AI243" i="8"/>
  <c r="AR235" i="8"/>
  <c r="AP235" i="8"/>
  <c r="AJ244" i="8"/>
  <c r="AQ243" i="8"/>
  <c r="AR227" i="8"/>
  <c r="AR244" i="8"/>
  <c r="AK243" i="8"/>
  <c r="AJ227" i="8"/>
  <c r="AJ235" i="8"/>
  <c r="AI235" i="8"/>
  <c r="AM244" i="8"/>
  <c r="AL227" i="8"/>
  <c r="AK235" i="8"/>
  <c r="AR245" i="8"/>
  <c r="AQ262" i="8"/>
  <c r="AI154" i="8"/>
  <c r="AR265" i="8"/>
  <c r="AK262" i="8"/>
  <c r="AO262" i="8"/>
  <c r="AJ147" i="8"/>
  <c r="AQ266" i="8"/>
  <c r="AL252" i="8"/>
  <c r="AN224" i="8"/>
  <c r="AO236" i="8"/>
  <c r="AK232" i="8"/>
  <c r="AI266" i="8"/>
  <c r="AN252" i="8"/>
  <c r="AH224" i="8"/>
  <c r="AQ232" i="8"/>
  <c r="AH252" i="8"/>
  <c r="AR236" i="8"/>
  <c r="AL232" i="8"/>
  <c r="AG232" i="8"/>
  <c r="AP252" i="8"/>
  <c r="AI236" i="8"/>
  <c r="AM232" i="8"/>
  <c r="AI232" i="8"/>
  <c r="AN266" i="8"/>
  <c r="AI252" i="8"/>
  <c r="AK224" i="8"/>
  <c r="AP236" i="8"/>
  <c r="AJ232" i="8"/>
  <c r="AR266" i="8"/>
  <c r="AP266" i="8"/>
  <c r="AQ252" i="8"/>
  <c r="AN232" i="8"/>
  <c r="AH232" i="8"/>
  <c r="AH266" i="8"/>
  <c r="AJ252" i="8"/>
  <c r="AL224" i="8"/>
  <c r="AP232" i="8"/>
  <c r="AF368" i="8"/>
  <c r="AM368" i="8"/>
  <c r="AQ368" i="8"/>
  <c r="AI369" i="8"/>
  <c r="AO369" i="8"/>
  <c r="AK339" i="8"/>
  <c r="AP260" i="8"/>
  <c r="AE368" i="8"/>
  <c r="AI368" i="8"/>
  <c r="AL372" i="8"/>
  <c r="AO366" i="8"/>
  <c r="AJ360" i="8"/>
  <c r="AJ350" i="8"/>
  <c r="AN339" i="8"/>
  <c r="AQ341" i="8"/>
  <c r="AK369" i="8"/>
  <c r="AM339" i="8"/>
  <c r="AD338" i="8"/>
  <c r="AD369" i="8"/>
  <c r="AG339" i="8"/>
  <c r="AE339" i="8"/>
  <c r="AQ339" i="8"/>
  <c r="AL338" i="8"/>
  <c r="AP259" i="8"/>
  <c r="AO246" i="8"/>
  <c r="AL369" i="8"/>
  <c r="AR339" i="8"/>
  <c r="AI339" i="8"/>
  <c r="AE338" i="8"/>
  <c r="AH368" i="8"/>
  <c r="AP356" i="8"/>
  <c r="AE369" i="8"/>
  <c r="AL356" i="8"/>
  <c r="AJ339" i="8"/>
  <c r="AM338" i="8"/>
  <c r="AH369" i="8"/>
  <c r="AF369" i="8"/>
  <c r="AF338" i="8"/>
  <c r="AI259" i="8"/>
  <c r="AI260" i="8"/>
  <c r="AN260" i="8"/>
  <c r="AH246" i="8"/>
  <c r="AL225" i="8"/>
  <c r="AH366" i="8"/>
  <c r="AR360" i="8"/>
  <c r="AG337" i="8"/>
  <c r="AK259" i="8"/>
  <c r="AQ259" i="8"/>
  <c r="AQ260" i="8"/>
  <c r="AP246" i="8"/>
  <c r="AI225" i="8"/>
  <c r="AI366" i="8"/>
  <c r="AL360" i="8"/>
  <c r="AO337" i="8"/>
  <c r="AM230" i="8"/>
  <c r="AJ260" i="8"/>
  <c r="AI246" i="8"/>
  <c r="AQ225" i="8"/>
  <c r="AD366" i="8"/>
  <c r="AQ366" i="8"/>
  <c r="AE360" i="8"/>
  <c r="AP337" i="8"/>
  <c r="AJ259" i="8"/>
  <c r="AM259" i="8"/>
  <c r="AR260" i="8"/>
  <c r="AL246" i="8"/>
  <c r="AQ246" i="8"/>
  <c r="AK225" i="8"/>
  <c r="AL366" i="8"/>
  <c r="AJ366" i="8"/>
  <c r="AM360" i="8"/>
  <c r="AG259" i="8"/>
  <c r="AK260" i="8"/>
  <c r="AJ246" i="8"/>
  <c r="AF366" i="8"/>
  <c r="AR366" i="8"/>
  <c r="AF360" i="8"/>
  <c r="AK138" i="8"/>
  <c r="AO259" i="8"/>
  <c r="AM246" i="8"/>
  <c r="AM225" i="8"/>
  <c r="AN366" i="8"/>
  <c r="AI360" i="8"/>
  <c r="AN360" i="8"/>
  <c r="AI134" i="8"/>
  <c r="AP118" i="8"/>
  <c r="AH259" i="8"/>
  <c r="AG260" i="8"/>
  <c r="AM260" i="8"/>
  <c r="AG225" i="8"/>
  <c r="AG366" i="8"/>
  <c r="AL364" i="8"/>
  <c r="AQ360" i="8"/>
  <c r="AH360" i="8"/>
  <c r="AK337" i="8"/>
  <c r="AM265" i="8"/>
  <c r="AH222" i="8"/>
  <c r="AG367" i="8"/>
  <c r="AO344" i="8"/>
  <c r="AI126" i="8"/>
  <c r="AG143" i="8"/>
  <c r="AJ262" i="8"/>
  <c r="AN262" i="8"/>
  <c r="AP245" i="8"/>
  <c r="AN245" i="8"/>
  <c r="AK126" i="8"/>
  <c r="AR150" i="8"/>
  <c r="AL143" i="8"/>
  <c r="AR146" i="8"/>
  <c r="AM146" i="8"/>
  <c r="AG265" i="8"/>
  <c r="AR262" i="8"/>
  <c r="AG262" i="8"/>
  <c r="AH245" i="8"/>
  <c r="AN231" i="8"/>
  <c r="AH231" i="8"/>
  <c r="AO222" i="8"/>
  <c r="AH367" i="8"/>
  <c r="AH344" i="8"/>
  <c r="AG150" i="8"/>
  <c r="AQ150" i="8"/>
  <c r="AJ143" i="8"/>
  <c r="AQ146" i="8"/>
  <c r="AN265" i="8"/>
  <c r="AJ265" i="8"/>
  <c r="AH262" i="8"/>
  <c r="AJ245" i="8"/>
  <c r="AM245" i="8"/>
  <c r="AM231" i="8"/>
  <c r="AQ367" i="8"/>
  <c r="AF361" i="8"/>
  <c r="AK344" i="8"/>
  <c r="AI344" i="8"/>
  <c r="AN150" i="8"/>
  <c r="AI150" i="8"/>
  <c r="AQ143" i="8"/>
  <c r="AI146" i="8"/>
  <c r="AI262" i="8"/>
  <c r="AL262" i="8"/>
  <c r="AP262" i="8"/>
  <c r="AO245" i="8"/>
  <c r="AI231" i="8"/>
  <c r="AR231" i="8"/>
  <c r="AK367" i="8"/>
  <c r="AH150" i="8"/>
  <c r="AH146" i="8"/>
  <c r="AK265" i="8"/>
  <c r="AG245" i="8"/>
  <c r="AQ231" i="8"/>
  <c r="AG231" i="8"/>
  <c r="AM367" i="8"/>
  <c r="AD344" i="8"/>
  <c r="AK222" i="8"/>
  <c r="AI143" i="8"/>
  <c r="AM150" i="8"/>
  <c r="AP143" i="8"/>
  <c r="AG146" i="8"/>
  <c r="AL265" i="8"/>
  <c r="AQ265" i="8"/>
  <c r="AM262" i="8"/>
  <c r="AQ245" i="8"/>
  <c r="AP231" i="8"/>
  <c r="AF367" i="8"/>
  <c r="AP364" i="8"/>
  <c r="AL344" i="8"/>
  <c r="AM143" i="8"/>
  <c r="AI265" i="8"/>
  <c r="AI245" i="8"/>
  <c r="AL231" i="8"/>
  <c r="AL222" i="8"/>
  <c r="AN367" i="8"/>
  <c r="AI364" i="8"/>
  <c r="AE344" i="8"/>
  <c r="AM238" i="8"/>
  <c r="AR221" i="8"/>
  <c r="AN220" i="8"/>
  <c r="AL220" i="8"/>
  <c r="AM221" i="8"/>
  <c r="AJ251" i="8"/>
  <c r="AG251" i="8"/>
  <c r="AG220" i="8"/>
  <c r="AQ236" i="8"/>
  <c r="AL236" i="8"/>
  <c r="AO220" i="8"/>
  <c r="AH251" i="8"/>
  <c r="AQ229" i="8"/>
  <c r="AN229" i="8"/>
  <c r="AR238" i="8"/>
  <c r="AG238" i="8"/>
  <c r="AP221" i="8"/>
  <c r="AH220" i="8"/>
  <c r="AH236" i="8"/>
  <c r="AM236" i="8"/>
  <c r="AG221" i="8"/>
  <c r="AL221" i="8"/>
  <c r="AH221" i="8"/>
  <c r="AN221" i="8"/>
  <c r="AO229" i="8"/>
  <c r="AP220" i="8"/>
  <c r="AO221" i="8"/>
  <c r="AI229" i="8"/>
  <c r="AO238" i="8"/>
  <c r="AM229" i="8"/>
  <c r="AJ266" i="8"/>
  <c r="AQ251" i="8"/>
  <c r="AO260" i="8"/>
  <c r="AG252" i="8"/>
  <c r="AK252" i="8"/>
  <c r="AN246" i="8"/>
  <c r="AR246" i="8"/>
  <c r="AR229" i="8"/>
  <c r="AK227" i="8"/>
  <c r="AG229" i="8"/>
  <c r="AP227" i="8"/>
  <c r="AH238" i="8"/>
  <c r="AJ224" i="8"/>
  <c r="AP224" i="8"/>
  <c r="AJ220" i="8"/>
  <c r="AJ236" i="8"/>
  <c r="AN236" i="8"/>
  <c r="AJ225" i="8"/>
  <c r="AP222" i="8"/>
  <c r="AI221" i="8"/>
  <c r="AK246" i="8"/>
  <c r="AK238" i="8"/>
  <c r="AK251" i="8"/>
  <c r="AI251" i="8"/>
  <c r="AN259" i="8"/>
  <c r="AH260" i="8"/>
  <c r="AL260" i="8"/>
  <c r="AO252" i="8"/>
  <c r="AG246" i="8"/>
  <c r="AJ229" i="8"/>
  <c r="AQ227" i="8"/>
  <c r="AH227" i="8"/>
  <c r="AL238" i="8"/>
  <c r="AP238" i="8"/>
  <c r="AO227" i="8"/>
  <c r="AN225" i="8"/>
  <c r="AR224" i="8"/>
  <c r="AJ221" i="8"/>
  <c r="AR220" i="8"/>
  <c r="AK236" i="8"/>
  <c r="AG236" i="8"/>
  <c r="AR225" i="8"/>
  <c r="AR222" i="8"/>
  <c r="AQ221" i="8"/>
  <c r="AK221" i="8"/>
  <c r="AQ147" i="8"/>
  <c r="AM147" i="8"/>
  <c r="AQ154" i="8"/>
  <c r="AL147" i="8"/>
  <c r="AO127" i="8"/>
  <c r="AH147" i="8"/>
  <c r="AO147" i="8"/>
  <c r="AK147" i="8"/>
  <c r="AP147" i="8"/>
  <c r="AG147" i="8"/>
  <c r="AP117" i="8"/>
  <c r="AR147" i="8"/>
  <c r="AN147" i="8"/>
  <c r="AR142" i="8"/>
  <c r="AG145" i="8"/>
  <c r="AJ156" i="8"/>
  <c r="AQ156" i="8"/>
  <c r="AQ109" i="8"/>
  <c r="AM156" i="8"/>
  <c r="AK142" i="8"/>
  <c r="AK145" i="8"/>
  <c r="AP142" i="8"/>
  <c r="AJ121" i="8"/>
  <c r="AP145" i="8"/>
  <c r="AO135" i="8"/>
  <c r="AM112" i="8"/>
  <c r="AR154" i="8"/>
  <c r="AP151" i="8"/>
  <c r="AL132" i="8"/>
  <c r="AK124" i="8"/>
  <c r="AK137" i="8"/>
  <c r="AN113" i="8"/>
  <c r="AI133" i="8"/>
  <c r="AO153" i="8"/>
  <c r="AK152" i="8"/>
  <c r="AH123" i="8"/>
  <c r="AI130" i="8"/>
  <c r="AN144" i="8"/>
  <c r="AR120" i="8"/>
  <c r="AL155" i="8"/>
  <c r="AO143" i="8"/>
  <c r="AP150" i="8"/>
  <c r="AL146" i="8"/>
  <c r="AQ128" i="8"/>
  <c r="AK149" i="8"/>
  <c r="AQ141" i="8"/>
  <c r="AH142" i="8"/>
  <c r="AL156" i="8"/>
  <c r="AI125" i="8"/>
  <c r="AG149" i="8"/>
  <c r="AJ305" i="8"/>
  <c r="AF292" i="8"/>
  <c r="AL277" i="8"/>
  <c r="AL283" i="8"/>
  <c r="AD365" i="8"/>
  <c r="AK366" i="8"/>
  <c r="AR364" i="8"/>
  <c r="AG363" i="8"/>
  <c r="AL363" i="8"/>
  <c r="AQ349" i="8"/>
  <c r="AD339" i="8"/>
  <c r="AE379" i="8"/>
  <c r="AM346" i="8"/>
  <c r="AE341" i="8"/>
  <c r="AO336" i="8"/>
  <c r="AM358" i="8"/>
  <c r="AJ342" i="8"/>
  <c r="AG338" i="8"/>
  <c r="AI337" i="8"/>
  <c r="AI336" i="8"/>
  <c r="AN362" i="8"/>
  <c r="AJ149" i="8"/>
  <c r="AI142" i="8"/>
  <c r="AO150" i="8"/>
  <c r="AK150" i="8"/>
  <c r="AN143" i="8"/>
  <c r="AR143" i="8"/>
  <c r="AL145" i="8"/>
  <c r="AK146" i="8"/>
  <c r="AO146" i="8"/>
  <c r="AO156" i="8"/>
  <c r="AH365" i="8"/>
  <c r="AE365" i="8"/>
  <c r="AJ367" i="8"/>
  <c r="AO367" i="8"/>
  <c r="AF364" i="8"/>
  <c r="AD364" i="8"/>
  <c r="AM369" i="8"/>
  <c r="AO349" i="8"/>
  <c r="AE348" i="8"/>
  <c r="AJ379" i="8"/>
  <c r="AN379" i="8"/>
  <c r="AN354" i="8"/>
  <c r="AG341" i="8"/>
  <c r="AD341" i="8"/>
  <c r="AJ340" i="8"/>
  <c r="AM337" i="8"/>
  <c r="AR336" i="8"/>
  <c r="AP358" i="8"/>
  <c r="AR338" i="8"/>
  <c r="AP338" i="8"/>
  <c r="AQ337" i="8"/>
  <c r="AK156" i="8"/>
  <c r="AM219" i="8"/>
  <c r="AO381" i="8"/>
  <c r="AP234" i="8"/>
  <c r="AP295" i="8"/>
  <c r="AJ288" i="8"/>
  <c r="AI382" i="8"/>
  <c r="AM352" i="8"/>
  <c r="AL142" i="8"/>
  <c r="AL150" i="8"/>
  <c r="AK143" i="8"/>
  <c r="AO145" i="8"/>
  <c r="AP146" i="8"/>
  <c r="AH156" i="8"/>
  <c r="AG264" i="8"/>
  <c r="AJ154" i="8"/>
  <c r="AK151" i="8"/>
  <c r="AO151" i="8"/>
  <c r="AK154" i="8"/>
  <c r="AO154" i="8"/>
  <c r="AR258" i="8"/>
  <c r="AO228" i="8"/>
  <c r="AN219" i="8"/>
  <c r="AO301" i="8"/>
  <c r="AE274" i="8"/>
  <c r="AQ365" i="8"/>
  <c r="AE367" i="8"/>
  <c r="AG364" i="8"/>
  <c r="AN364" i="8"/>
  <c r="AK364" i="8"/>
  <c r="AF363" i="8"/>
  <c r="AE356" i="8"/>
  <c r="AQ369" i="8"/>
  <c r="AK357" i="8"/>
  <c r="AR350" i="8"/>
  <c r="AE349" i="8"/>
  <c r="AD349" i="8"/>
  <c r="AI348" i="8"/>
  <c r="AP343" i="8"/>
  <c r="AN346" i="8"/>
  <c r="AQ354" i="8"/>
  <c r="AD354" i="8"/>
  <c r="AJ341" i="8"/>
  <c r="AD340" i="8"/>
  <c r="AG336" i="8"/>
  <c r="AL358" i="8"/>
  <c r="AQ358" i="8"/>
  <c r="AJ338" i="8"/>
  <c r="AO338" i="8"/>
  <c r="AH337" i="8"/>
  <c r="AH151" i="8"/>
  <c r="AG151" i="8"/>
  <c r="AG154" i="8"/>
  <c r="AP228" i="8"/>
  <c r="AJ219" i="8"/>
  <c r="AP301" i="8"/>
  <c r="AM308" i="8"/>
  <c r="AI151" i="8"/>
  <c r="AN151" i="8"/>
  <c r="AR151" i="8"/>
  <c r="AP154" i="8"/>
  <c r="AL154" i="8"/>
  <c r="AK228" i="8"/>
  <c r="AG219" i="8"/>
  <c r="AK301" i="8"/>
  <c r="AQ308" i="8"/>
  <c r="AJ278" i="8"/>
  <c r="AJ151" i="8"/>
  <c r="AH154" i="8"/>
  <c r="AM264" i="8"/>
  <c r="AN234" i="8"/>
  <c r="AL228" i="8"/>
  <c r="AF295" i="8"/>
  <c r="AQ278" i="8"/>
  <c r="AE382" i="8"/>
  <c r="AM151" i="8"/>
  <c r="AQ151" i="8"/>
  <c r="AL151" i="8"/>
  <c r="AN154" i="8"/>
  <c r="AQ264" i="8"/>
  <c r="AF321" i="8"/>
  <c r="AM303" i="8"/>
  <c r="AG276" i="8"/>
  <c r="AR362" i="8"/>
  <c r="AN142" i="8"/>
  <c r="AG142" i="8"/>
  <c r="AR145" i="8"/>
  <c r="AN145" i="8"/>
  <c r="AI156" i="8"/>
  <c r="AG156" i="8"/>
  <c r="AJ258" i="8"/>
  <c r="AQ258" i="8"/>
  <c r="AO264" i="8"/>
  <c r="AI234" i="8"/>
  <c r="AI228" i="8"/>
  <c r="AO219" i="8"/>
  <c r="AH295" i="8"/>
  <c r="AF303" i="8"/>
  <c r="AE301" i="8"/>
  <c r="AI301" i="8"/>
  <c r="AF308" i="8"/>
  <c r="AJ308" i="8"/>
  <c r="AR295" i="8"/>
  <c r="AR288" i="8"/>
  <c r="AO276" i="8"/>
  <c r="AK278" i="8"/>
  <c r="AG278" i="8"/>
  <c r="AD381" i="8"/>
  <c r="AH381" i="8"/>
  <c r="AG357" i="8"/>
  <c r="AH352" i="8"/>
  <c r="AF352" i="8"/>
  <c r="AQ343" i="8"/>
  <c r="AP354" i="8"/>
  <c r="AP341" i="8"/>
  <c r="AQ340" i="8"/>
  <c r="AI358" i="8"/>
  <c r="AI258" i="8"/>
  <c r="AH264" i="8"/>
  <c r="AR234" i="8"/>
  <c r="AQ234" i="8"/>
  <c r="AQ228" i="8"/>
  <c r="AQ219" i="8"/>
  <c r="AH219" i="8"/>
  <c r="AR321" i="8"/>
  <c r="AQ321" i="8"/>
  <c r="AN303" i="8"/>
  <c r="AM301" i="8"/>
  <c r="AQ301" i="8"/>
  <c r="AM295" i="8"/>
  <c r="AK308" i="8"/>
  <c r="AK295" i="8"/>
  <c r="AN308" i="8"/>
  <c r="AR308" i="8"/>
  <c r="AJ295" i="8"/>
  <c r="AJ276" i="8"/>
  <c r="AL278" i="8"/>
  <c r="AR278" i="8"/>
  <c r="AL381" i="8"/>
  <c r="AP381" i="8"/>
  <c r="AK362" i="8"/>
  <c r="AP352" i="8"/>
  <c r="AN352" i="8"/>
  <c r="AO142" i="8"/>
  <c r="AJ145" i="8"/>
  <c r="AM142" i="8"/>
  <c r="AQ145" i="8"/>
  <c r="AM145" i="8"/>
  <c r="AR156" i="8"/>
  <c r="AP156" i="8"/>
  <c r="AP258" i="8"/>
  <c r="AL264" i="8"/>
  <c r="AP264" i="8"/>
  <c r="AJ234" i="8"/>
  <c r="AL230" i="8"/>
  <c r="AJ228" i="8"/>
  <c r="AP219" i="8"/>
  <c r="AJ321" i="8"/>
  <c r="AI321" i="8"/>
  <c r="AP321" i="8"/>
  <c r="AG303" i="8"/>
  <c r="AF301" i="8"/>
  <c r="AJ301" i="8"/>
  <c r="AE295" i="8"/>
  <c r="AG308" i="8"/>
  <c r="AK288" i="8"/>
  <c r="AR276" i="8"/>
  <c r="AE278" i="8"/>
  <c r="AG382" i="8"/>
  <c r="AL382" i="8"/>
  <c r="AR382" i="8"/>
  <c r="AK381" i="8"/>
  <c r="AE381" i="8"/>
  <c r="AI381" i="8"/>
  <c r="AQ362" i="8"/>
  <c r="AG362" i="8"/>
  <c r="AD362" i="8"/>
  <c r="AI352" i="8"/>
  <c r="AI145" i="8"/>
  <c r="AN156" i="8"/>
  <c r="AH258" i="8"/>
  <c r="AI264" i="8"/>
  <c r="AM234" i="8"/>
  <c r="AJ230" i="8"/>
  <c r="AN228" i="8"/>
  <c r="AR228" i="8"/>
  <c r="AL219" i="8"/>
  <c r="AR219" i="8"/>
  <c r="AH321" i="8"/>
  <c r="AR303" i="8"/>
  <c r="AK303" i="8"/>
  <c r="AO303" i="8"/>
  <c r="AN301" i="8"/>
  <c r="AR301" i="8"/>
  <c r="AO308" i="8"/>
  <c r="AD288" i="8"/>
  <c r="AN278" i="8"/>
  <c r="AM278" i="8"/>
  <c r="AD382" i="8"/>
  <c r="AJ382" i="8"/>
  <c r="AM381" i="8"/>
  <c r="AQ381" i="8"/>
  <c r="AO362" i="8"/>
  <c r="AL362" i="8"/>
  <c r="AQ352" i="8"/>
  <c r="AR230" i="8"/>
  <c r="AG228" i="8"/>
  <c r="AI219" i="8"/>
  <c r="AI295" i="8"/>
  <c r="AD303" i="8"/>
  <c r="AH303" i="8"/>
  <c r="AG301" i="8"/>
  <c r="AL295" i="8"/>
  <c r="AD308" i="8"/>
  <c r="AH308" i="8"/>
  <c r="AG288" i="8"/>
  <c r="AL288" i="8"/>
  <c r="AD278" i="8"/>
  <c r="AH278" i="8"/>
  <c r="AF381" i="8"/>
  <c r="AJ381" i="8"/>
  <c r="AH362" i="8"/>
  <c r="AE362" i="8"/>
  <c r="AD352" i="8"/>
  <c r="AJ303" i="8"/>
  <c r="AL303" i="8"/>
  <c r="AP303" i="8"/>
  <c r="AD295" i="8"/>
  <c r="AL308" i="8"/>
  <c r="AP308" i="8"/>
  <c r="AO278" i="8"/>
  <c r="AP278" i="8"/>
  <c r="AN381" i="8"/>
  <c r="AR381" i="8"/>
  <c r="AI362" i="8"/>
  <c r="AP362" i="8"/>
  <c r="AM362" i="8"/>
  <c r="AL352" i="8"/>
  <c r="AN264" i="8"/>
  <c r="AR264" i="8"/>
  <c r="AH228" i="8"/>
  <c r="AL301" i="8"/>
  <c r="AE303" i="8"/>
  <c r="AH301" i="8"/>
  <c r="AE308" i="8"/>
  <c r="AI278" i="8"/>
  <c r="AM382" i="8"/>
  <c r="AK382" i="8"/>
  <c r="AJ362" i="8"/>
  <c r="AL153" i="8"/>
  <c r="AQ153" i="8"/>
  <c r="AM153" i="8"/>
  <c r="AH153" i="8"/>
  <c r="AP153" i="8"/>
  <c r="AI153" i="8"/>
  <c r="AN153" i="8"/>
  <c r="AM375" i="8"/>
  <c r="AE375" i="8"/>
  <c r="AR290" i="8"/>
  <c r="AL290" i="8"/>
  <c r="AK290" i="8"/>
  <c r="AG290" i="8"/>
  <c r="AF290" i="8"/>
  <c r="AE290" i="8"/>
  <c r="AO290" i="8"/>
  <c r="AD290" i="8"/>
  <c r="AN290" i="8"/>
  <c r="AM290" i="8"/>
  <c r="AQ248" i="8"/>
  <c r="AI248" i="8"/>
  <c r="AO320" i="8"/>
  <c r="AP320" i="8"/>
  <c r="AH320" i="8"/>
  <c r="AJ286" i="8"/>
  <c r="AQ286" i="8"/>
  <c r="AP286" i="8"/>
  <c r="AM291" i="8"/>
  <c r="AF291" i="8"/>
  <c r="AN291" i="8"/>
  <c r="AK291" i="8"/>
  <c r="AL255" i="8"/>
  <c r="AN306" i="8"/>
  <c r="AO306" i="8"/>
  <c r="AG306" i="8"/>
  <c r="AG222" i="8"/>
  <c r="AK320" i="8"/>
  <c r="AJ320" i="8"/>
  <c r="AR315" i="8"/>
  <c r="AN315" i="8"/>
  <c r="AE291" i="8"/>
  <c r="AH291" i="8"/>
  <c r="AG291" i="8"/>
  <c r="AN293" i="8"/>
  <c r="AR293" i="8"/>
  <c r="AD286" i="8"/>
  <c r="AG275" i="8"/>
  <c r="AR374" i="8"/>
  <c r="AN374" i="8"/>
  <c r="AI383" i="8"/>
  <c r="AI375" i="8"/>
  <c r="AQ356" i="8"/>
  <c r="AI380" i="8"/>
  <c r="AE380" i="8"/>
  <c r="AD356" i="8"/>
  <c r="AQ361" i="8"/>
  <c r="AN361" i="8"/>
  <c r="AF353" i="8"/>
  <c r="AH353" i="8"/>
  <c r="AN342" i="8"/>
  <c r="AR342" i="8"/>
  <c r="AM344" i="8"/>
  <c r="AQ344" i="8"/>
  <c r="AL289" i="8"/>
  <c r="AP289" i="8"/>
  <c r="AM289" i="8"/>
  <c r="AH289" i="8"/>
  <c r="AG289" i="8"/>
  <c r="AF289" i="8"/>
  <c r="AE289" i="8"/>
  <c r="AM256" i="8"/>
  <c r="AQ256" i="8"/>
  <c r="AD371" i="8"/>
  <c r="AO371" i="8"/>
  <c r="AM371" i="8"/>
  <c r="AK371" i="8"/>
  <c r="AH371" i="8"/>
  <c r="AG371" i="8"/>
  <c r="AE371" i="8"/>
  <c r="AQ284" i="8"/>
  <c r="AI284" i="8"/>
  <c r="AM251" i="8"/>
  <c r="AN251" i="8"/>
  <c r="AH355" i="8"/>
  <c r="AG355" i="8"/>
  <c r="AQ304" i="8"/>
  <c r="AI304" i="8"/>
  <c r="AK378" i="8"/>
  <c r="AL378" i="8"/>
  <c r="AD378" i="8"/>
  <c r="AO265" i="8"/>
  <c r="AP265" i="8"/>
  <c r="AH265" i="8"/>
  <c r="AP359" i="8"/>
  <c r="AI359" i="8"/>
  <c r="AH359" i="8"/>
  <c r="AL285" i="8"/>
  <c r="AR285" i="8"/>
  <c r="AK285" i="8"/>
  <c r="AJ285" i="8"/>
  <c r="AM222" i="8"/>
  <c r="AO315" i="8"/>
  <c r="AQ306" i="8"/>
  <c r="AQ291" i="8"/>
  <c r="AQ290" i="8"/>
  <c r="AP290" i="8"/>
  <c r="AG293" i="8"/>
  <c r="AG286" i="8"/>
  <c r="AL286" i="8"/>
  <c r="AR275" i="8"/>
  <c r="AK275" i="8"/>
  <c r="AM383" i="8"/>
  <c r="AG374" i="8"/>
  <c r="AQ383" i="8"/>
  <c r="AQ375" i="8"/>
  <c r="AQ380" i="8"/>
  <c r="AM380" i="8"/>
  <c r="AG361" i="8"/>
  <c r="AI353" i="8"/>
  <c r="AP353" i="8"/>
  <c r="AJ358" i="8"/>
  <c r="AG358" i="8"/>
  <c r="AG342" i="8"/>
  <c r="AF344" i="8"/>
  <c r="AJ344" i="8"/>
  <c r="AL367" i="8"/>
  <c r="AD367" i="8"/>
  <c r="AK231" i="8"/>
  <c r="AO231" i="8"/>
  <c r="AJ231" i="8"/>
  <c r="AK316" i="8"/>
  <c r="AN316" i="8"/>
  <c r="AL316" i="8"/>
  <c r="AF316" i="8"/>
  <c r="AD316" i="8"/>
  <c r="AR250" i="8"/>
  <c r="AM250" i="8"/>
  <c r="AL250" i="8"/>
  <c r="AK250" i="8"/>
  <c r="AG250" i="8"/>
  <c r="AO250" i="8"/>
  <c r="AN250" i="8"/>
  <c r="AK338" i="8"/>
  <c r="AI338" i="8"/>
  <c r="AQ338" i="8"/>
  <c r="AR369" i="8"/>
  <c r="AJ369" i="8"/>
  <c r="AR253" i="8"/>
  <c r="AJ253" i="8"/>
  <c r="AP368" i="8"/>
  <c r="AG368" i="8"/>
  <c r="AD368" i="8"/>
  <c r="AO368" i="8"/>
  <c r="AL368" i="8"/>
  <c r="AK368" i="8"/>
  <c r="AK302" i="8"/>
  <c r="AJ348" i="8"/>
  <c r="AG348" i="8"/>
  <c r="AF348" i="8"/>
  <c r="AO348" i="8"/>
  <c r="AN348" i="8"/>
  <c r="AK348" i="8"/>
  <c r="AN299" i="8"/>
  <c r="AF299" i="8"/>
  <c r="AR263" i="8"/>
  <c r="AH263" i="8"/>
  <c r="AP263" i="8"/>
  <c r="AN263" i="8"/>
  <c r="AM263" i="8"/>
  <c r="AL263" i="8"/>
  <c r="AK263" i="8"/>
  <c r="AR259" i="8"/>
  <c r="AL259" i="8"/>
  <c r="AQ222" i="8"/>
  <c r="AI222" i="8"/>
  <c r="AF306" i="8"/>
  <c r="AK315" i="8"/>
  <c r="AI306" i="8"/>
  <c r="AI291" i="8"/>
  <c r="AI290" i="8"/>
  <c r="AH290" i="8"/>
  <c r="AO293" i="8"/>
  <c r="AK293" i="8"/>
  <c r="AE286" i="8"/>
  <c r="AD275" i="8"/>
  <c r="AI275" i="8"/>
  <c r="AK374" i="8"/>
  <c r="AO374" i="8"/>
  <c r="AF383" i="8"/>
  <c r="AJ383" i="8"/>
  <c r="AF375" i="8"/>
  <c r="AJ375" i="8"/>
  <c r="AF380" i="8"/>
  <c r="AJ380" i="8"/>
  <c r="AK361" i="8"/>
  <c r="AO361" i="8"/>
  <c r="AJ353" i="8"/>
  <c r="AR358" i="8"/>
  <c r="AO342" i="8"/>
  <c r="AK342" i="8"/>
  <c r="AN344" i="8"/>
  <c r="AR344" i="8"/>
  <c r="AP363" i="8"/>
  <c r="AH363" i="8"/>
  <c r="AI281" i="8"/>
  <c r="AP281" i="8"/>
  <c r="AO281" i="8"/>
  <c r="AK281" i="8"/>
  <c r="AH281" i="8"/>
  <c r="AF281" i="8"/>
  <c r="AD281" i="8"/>
  <c r="AR314" i="8"/>
  <c r="AJ314" i="8"/>
  <c r="AN242" i="8"/>
  <c r="AO242" i="8"/>
  <c r="AM242" i="8"/>
  <c r="AL242" i="8"/>
  <c r="AK242" i="8"/>
  <c r="AG242" i="8"/>
  <c r="AD337" i="8"/>
  <c r="AR337" i="8"/>
  <c r="AL337" i="8"/>
  <c r="AJ337" i="8"/>
  <c r="AE337" i="8"/>
  <c r="AL239" i="8"/>
  <c r="AP239" i="8"/>
  <c r="AO239" i="8"/>
  <c r="AN239" i="8"/>
  <c r="AM239" i="8"/>
  <c r="AH239" i="8"/>
  <c r="AG239" i="8"/>
  <c r="AK360" i="8"/>
  <c r="AG360" i="8"/>
  <c r="AO360" i="8"/>
  <c r="AM366" i="8"/>
  <c r="AE366" i="8"/>
  <c r="AF297" i="8"/>
  <c r="AE297" i="8"/>
  <c r="AP297" i="8"/>
  <c r="AK297" i="8"/>
  <c r="AH297" i="8"/>
  <c r="AG297" i="8"/>
  <c r="AK229" i="8"/>
  <c r="AL229" i="8"/>
  <c r="AH229" i="8"/>
  <c r="AP229" i="8"/>
  <c r="AK347" i="8"/>
  <c r="AP347" i="8"/>
  <c r="AH347" i="8"/>
  <c r="AG347" i="8"/>
  <c r="AF347" i="8"/>
  <c r="AD347" i="8"/>
  <c r="AQ347" i="8"/>
  <c r="AL370" i="8"/>
  <c r="AK370" i="8"/>
  <c r="AH370" i="8"/>
  <c r="AG370" i="8"/>
  <c r="AF370" i="8"/>
  <c r="AP370" i="8"/>
  <c r="AO370" i="8"/>
  <c r="AN370" i="8"/>
  <c r="AN222" i="8"/>
  <c r="AG320" i="8"/>
  <c r="AH315" i="8"/>
  <c r="AD315" i="8"/>
  <c r="AJ290" i="8"/>
  <c r="AD293" i="8"/>
  <c r="AH293" i="8"/>
  <c r="AI286" i="8"/>
  <c r="AM286" i="8"/>
  <c r="AN275" i="8"/>
  <c r="AJ275" i="8"/>
  <c r="AP374" i="8"/>
  <c r="AD374" i="8"/>
  <c r="AN383" i="8"/>
  <c r="AR383" i="8"/>
  <c r="AN375" i="8"/>
  <c r="AR375" i="8"/>
  <c r="AN380" i="8"/>
  <c r="AR380" i="8"/>
  <c r="AJ361" i="8"/>
  <c r="AD361" i="8"/>
  <c r="AN353" i="8"/>
  <c r="AK353" i="8"/>
  <c r="AH342" i="8"/>
  <c r="AD342" i="8"/>
  <c r="AE342" i="8"/>
  <c r="AR357" i="8"/>
  <c r="AN357" i="8"/>
  <c r="AM357" i="8"/>
  <c r="AF357" i="8"/>
  <c r="AE357" i="8"/>
  <c r="AR277" i="8"/>
  <c r="AP277" i="8"/>
  <c r="AO277" i="8"/>
  <c r="AK277" i="8"/>
  <c r="AJ277" i="8"/>
  <c r="AH277" i="8"/>
  <c r="AE277" i="8"/>
  <c r="AD277" i="8"/>
  <c r="AK365" i="8"/>
  <c r="AN365" i="8"/>
  <c r="AF365" i="8"/>
  <c r="AH305" i="8"/>
  <c r="AP305" i="8"/>
  <c r="AR226" i="8"/>
  <c r="AM226" i="8"/>
  <c r="AL226" i="8"/>
  <c r="AK226" i="8"/>
  <c r="AG226" i="8"/>
  <c r="AO226" i="8"/>
  <c r="AN226" i="8"/>
  <c r="AE336" i="8"/>
  <c r="AN336" i="8"/>
  <c r="AM336" i="8"/>
  <c r="AK336" i="8"/>
  <c r="AF336" i="8"/>
  <c r="AR349" i="8"/>
  <c r="AJ349" i="8"/>
  <c r="AF349" i="8"/>
  <c r="AN349" i="8"/>
  <c r="AM349" i="8"/>
  <c r="AK245" i="8"/>
  <c r="AL245" i="8"/>
  <c r="AR292" i="8"/>
  <c r="AJ292" i="8"/>
  <c r="AM227" i="8"/>
  <c r="AN227" i="8"/>
  <c r="AO339" i="8"/>
  <c r="AP339" i="8"/>
  <c r="AH339" i="8"/>
  <c r="AN351" i="8"/>
  <c r="AH351" i="8"/>
  <c r="AG351" i="8"/>
  <c r="AE351" i="8"/>
  <c r="AP351" i="8"/>
  <c r="AD351" i="8"/>
  <c r="AO351" i="8"/>
  <c r="AM351" i="8"/>
  <c r="AL351" i="8"/>
  <c r="AK351" i="8"/>
  <c r="AQ244" i="8"/>
  <c r="AO340" i="8"/>
  <c r="AG340" i="8"/>
  <c r="AM252" i="8"/>
  <c r="AL306" i="8"/>
  <c r="AK306" i="8"/>
  <c r="AP315" i="8"/>
  <c r="AL315" i="8"/>
  <c r="AP306" i="8"/>
  <c r="AL293" i="8"/>
  <c r="AP293" i="8"/>
  <c r="AK286" i="8"/>
  <c r="AF286" i="8"/>
  <c r="AE275" i="8"/>
  <c r="AL275" i="8"/>
  <c r="AE383" i="8"/>
  <c r="AL374" i="8"/>
  <c r="AG383" i="8"/>
  <c r="AG375" i="8"/>
  <c r="AG380" i="8"/>
  <c r="AR361" i="8"/>
  <c r="AL361" i="8"/>
  <c r="AQ353" i="8"/>
  <c r="AD353" i="8"/>
  <c r="AO312" i="8"/>
  <c r="AH312" i="8"/>
  <c r="AP312" i="8"/>
  <c r="AP223" i="8"/>
  <c r="AH223" i="8"/>
  <c r="AR223" i="8"/>
  <c r="AJ223" i="8"/>
  <c r="AN341" i="8"/>
  <c r="AF341" i="8"/>
  <c r="AQ350" i="8"/>
  <c r="AL350" i="8"/>
  <c r="AI350" i="8"/>
  <c r="AE350" i="8"/>
  <c r="AD350" i="8"/>
  <c r="AP225" i="8"/>
  <c r="AH225" i="8"/>
  <c r="AK319" i="8"/>
  <c r="AR257" i="8"/>
  <c r="AJ257" i="8"/>
  <c r="AK343" i="8"/>
  <c r="AL343" i="8"/>
  <c r="AG343" i="8"/>
  <c r="AF343" i="8"/>
  <c r="AE343" i="8"/>
  <c r="AD343" i="8"/>
  <c r="AO343" i="8"/>
  <c r="AN343" i="8"/>
  <c r="AN243" i="8"/>
  <c r="AR243" i="8"/>
  <c r="AL243" i="8"/>
  <c r="AJ243" i="8"/>
  <c r="AO240" i="8"/>
  <c r="AG240" i="8"/>
  <c r="AO380" i="8"/>
  <c r="AK380" i="8"/>
  <c r="AH361" i="8"/>
  <c r="AE361" i="8"/>
  <c r="AR353" i="8"/>
  <c r="AL353" i="8"/>
  <c r="AN307" i="8"/>
  <c r="AF307" i="8"/>
  <c r="AK261" i="8"/>
  <c r="AN261" i="8"/>
  <c r="AL261" i="8"/>
  <c r="AR356" i="8"/>
  <c r="AO356" i="8"/>
  <c r="AN356" i="8"/>
  <c r="AK356" i="8"/>
  <c r="AG356" i="8"/>
  <c r="AF356" i="8"/>
  <c r="AL266" i="8"/>
  <c r="AO266" i="8"/>
  <c r="AM266" i="8"/>
  <c r="AK266" i="8"/>
  <c r="AG266" i="8"/>
  <c r="AQ220" i="8"/>
  <c r="AM220" i="8"/>
  <c r="AK220" i="8"/>
  <c r="AI220" i="8"/>
  <c r="AN298" i="8"/>
  <c r="AG298" i="8"/>
  <c r="AO298" i="8"/>
  <c r="AP309" i="8"/>
  <c r="AH309" i="8"/>
  <c r="AR237" i="8"/>
  <c r="AO237" i="8"/>
  <c r="AH237" i="8"/>
  <c r="AM224" i="8"/>
  <c r="AI224" i="8"/>
  <c r="AG224" i="8"/>
  <c r="AQ224" i="8"/>
  <c r="AO224" i="8"/>
  <c r="AR313" i="8"/>
  <c r="AG313" i="8"/>
  <c r="AE313" i="8"/>
  <c r="AD313" i="8"/>
  <c r="AO313" i="8"/>
  <c r="AM313" i="8"/>
  <c r="AL313" i="8"/>
  <c r="AK313" i="8"/>
  <c r="AH313" i="8"/>
  <c r="AQ238" i="8"/>
  <c r="AI238" i="8"/>
  <c r="AN310" i="8"/>
  <c r="AL310" i="8"/>
  <c r="AJ222" i="8"/>
  <c r="AF320" i="8"/>
  <c r="AE320" i="8"/>
  <c r="AL320" i="8"/>
  <c r="AI320" i="8"/>
  <c r="AE306" i="8"/>
  <c r="AR306" i="8"/>
  <c r="AQ315" i="8"/>
  <c r="AM315" i="8"/>
  <c r="AD291" i="8"/>
  <c r="AJ291" i="8"/>
  <c r="AM293" i="8"/>
  <c r="AR286" i="8"/>
  <c r="AF275" i="8"/>
  <c r="AQ374" i="8"/>
  <c r="AM374" i="8"/>
  <c r="AH383" i="8"/>
  <c r="AH375" i="8"/>
  <c r="AD375" i="8"/>
  <c r="AJ356" i="8"/>
  <c r="AH356" i="8"/>
  <c r="AM356" i="8"/>
  <c r="AH380" i="8"/>
  <c r="AP361" i="8"/>
  <c r="AG353" i="8"/>
  <c r="AL258" i="8"/>
  <c r="AO258" i="8"/>
  <c r="AM258" i="8"/>
  <c r="AK258" i="8"/>
  <c r="AG258" i="8"/>
  <c r="AR352" i="8"/>
  <c r="AO352" i="8"/>
  <c r="AK352" i="8"/>
  <c r="AJ352" i="8"/>
  <c r="AG352" i="8"/>
  <c r="AF288" i="8"/>
  <c r="AE288" i="8"/>
  <c r="AQ288" i="8"/>
  <c r="AP288" i="8"/>
  <c r="AN288" i="8"/>
  <c r="AM288" i="8"/>
  <c r="AI288" i="8"/>
  <c r="AH288" i="8"/>
  <c r="AO382" i="8"/>
  <c r="AH382" i="8"/>
  <c r="AF382" i="8"/>
  <c r="AP382" i="8"/>
  <c r="AN382" i="8"/>
  <c r="AQ295" i="8"/>
  <c r="AO295" i="8"/>
  <c r="AG295" i="8"/>
  <c r="AL321" i="8"/>
  <c r="AE321" i="8"/>
  <c r="AD321" i="8"/>
  <c r="AO321" i="8"/>
  <c r="AM321" i="8"/>
  <c r="AK321" i="8"/>
  <c r="AG321" i="8"/>
  <c r="AH276" i="8"/>
  <c r="AF276" i="8"/>
  <c r="AE276" i="8"/>
  <c r="AQ276" i="8"/>
  <c r="AD276" i="8"/>
  <c r="AP276" i="8"/>
  <c r="AN276" i="8"/>
  <c r="AM276" i="8"/>
  <c r="AK276" i="8"/>
  <c r="AI276" i="8"/>
  <c r="AH230" i="8"/>
  <c r="AG230" i="8"/>
  <c r="AQ230" i="8"/>
  <c r="AP230" i="8"/>
  <c r="AO230" i="8"/>
  <c r="AN230" i="8"/>
  <c r="AK230" i="8"/>
  <c r="AI230" i="8"/>
  <c r="AK234" i="8"/>
  <c r="AO234" i="8"/>
  <c r="AL234" i="8"/>
  <c r="AM228" i="8"/>
  <c r="AK153" i="8"/>
  <c r="AJ153" i="8"/>
  <c r="AN148" i="8"/>
  <c r="AG153" i="8"/>
  <c r="AR148" i="8"/>
  <c r="AR153" i="8"/>
  <c r="AL144" i="8"/>
  <c r="AR144" i="8"/>
  <c r="AL148" i="8"/>
  <c r="AG144" i="8"/>
  <c r="AP144" i="8"/>
  <c r="AK130" i="8"/>
  <c r="AJ144" i="8"/>
  <c r="AM144" i="8"/>
  <c r="AQ144" i="8"/>
  <c r="AH148" i="8"/>
  <c r="AI144" i="8"/>
  <c r="AG148" i="8"/>
  <c r="AH144" i="8"/>
  <c r="AQ155" i="8"/>
  <c r="AK144" i="8"/>
  <c r="AO144" i="8"/>
  <c r="AN152" i="8"/>
  <c r="AR152" i="8"/>
  <c r="AI155" i="8"/>
  <c r="AJ155" i="8"/>
  <c r="AO148" i="8"/>
  <c r="AK148" i="8"/>
  <c r="AN149" i="8"/>
  <c r="AR149" i="8"/>
  <c r="AJ152" i="8"/>
  <c r="AM155" i="8"/>
  <c r="AH155" i="8"/>
  <c r="AM149" i="8"/>
  <c r="AQ149" i="8"/>
  <c r="AG152" i="8"/>
  <c r="AJ148" i="8"/>
  <c r="AI149" i="8"/>
  <c r="AL152" i="8"/>
  <c r="AP152" i="8"/>
  <c r="AG155" i="8"/>
  <c r="AR155" i="8"/>
  <c r="AQ148" i="8"/>
  <c r="AM148" i="8"/>
  <c r="AP149" i="8"/>
  <c r="AL149" i="8"/>
  <c r="AH152" i="8"/>
  <c r="AK155" i="8"/>
  <c r="AP155" i="8"/>
  <c r="AI148" i="8"/>
  <c r="AH149" i="8"/>
  <c r="AQ152" i="8"/>
  <c r="AM152" i="8"/>
  <c r="AO155" i="8"/>
  <c r="AN155" i="8"/>
  <c r="AP148" i="8"/>
  <c r="AO149" i="8"/>
  <c r="AI152" i="8"/>
  <c r="AP130" i="8"/>
  <c r="AK128" i="8"/>
  <c r="AQ126" i="8"/>
  <c r="AL118" i="8"/>
  <c r="AN114" i="8"/>
  <c r="AQ118" i="8"/>
  <c r="AP119" i="8"/>
  <c r="AQ110" i="8"/>
  <c r="AP137" i="8"/>
  <c r="AL110" i="8"/>
  <c r="AI119" i="8"/>
  <c r="AG110" i="8"/>
  <c r="AM137" i="8"/>
  <c r="AQ119" i="8"/>
  <c r="AI117" i="8"/>
  <c r="AR137" i="8"/>
  <c r="AL119" i="8"/>
  <c r="AI110" i="8"/>
  <c r="AJ119" i="8"/>
  <c r="AO137" i="8"/>
  <c r="AR119" i="8"/>
  <c r="AM134" i="8"/>
  <c r="AH119" i="8"/>
  <c r="AO110" i="8"/>
  <c r="AJ130" i="8"/>
  <c r="AK134" i="8"/>
  <c r="AG119" i="8"/>
  <c r="AH110" i="8"/>
  <c r="AO134" i="8"/>
  <c r="AO119" i="8"/>
  <c r="AP110" i="8"/>
  <c r="AJ124" i="8"/>
  <c r="AO112" i="8"/>
  <c r="AH112" i="8"/>
  <c r="AN134" i="8"/>
  <c r="AM119" i="8"/>
  <c r="AJ110" i="8"/>
  <c r="AI127" i="8"/>
  <c r="AQ134" i="8"/>
  <c r="AM110" i="8"/>
  <c r="AK110" i="8"/>
  <c r="AR110" i="8"/>
  <c r="AM127" i="8"/>
  <c r="AI137" i="8"/>
  <c r="AR134" i="8"/>
  <c r="AN110" i="8"/>
  <c r="AK119" i="8"/>
  <c r="AN119" i="8"/>
  <c r="AN127" i="8"/>
  <c r="AQ137" i="8"/>
  <c r="AH127" i="8"/>
  <c r="AR121" i="8"/>
  <c r="AI118" i="8"/>
  <c r="AO120" i="8"/>
  <c r="AQ130" i="8"/>
  <c r="AJ109" i="8"/>
  <c r="AO124" i="8"/>
  <c r="AH120" i="8"/>
  <c r="AN129" i="8"/>
  <c r="AH133" i="8"/>
  <c r="AH109" i="8"/>
  <c r="AJ118" i="8"/>
  <c r="AM120" i="8"/>
  <c r="AR114" i="8"/>
  <c r="AQ129" i="8"/>
  <c r="AJ129" i="8"/>
  <c r="AL129" i="8"/>
  <c r="AH128" i="8"/>
  <c r="AP116" i="8"/>
  <c r="AL126" i="8"/>
  <c r="AR126" i="8"/>
  <c r="AM121" i="8"/>
  <c r="AK121" i="8"/>
  <c r="AR117" i="8"/>
  <c r="AG117" i="8"/>
  <c r="AK116" i="8"/>
  <c r="AJ126" i="8"/>
  <c r="AJ117" i="8"/>
  <c r="AG126" i="8"/>
  <c r="AI116" i="8"/>
  <c r="AO126" i="8"/>
  <c r="AN121" i="8"/>
  <c r="AL121" i="8"/>
  <c r="AH117" i="8"/>
  <c r="AM117" i="8"/>
  <c r="AK117" i="8"/>
  <c r="AJ116" i="8"/>
  <c r="AL116" i="8"/>
  <c r="AH126" i="8"/>
  <c r="AI121" i="8"/>
  <c r="AP126" i="8"/>
  <c r="AQ121" i="8"/>
  <c r="AN117" i="8"/>
  <c r="AL117" i="8"/>
  <c r="AR116" i="8"/>
  <c r="AN116" i="8"/>
  <c r="AQ116" i="8"/>
  <c r="AO117" i="8"/>
  <c r="AQ117" i="8"/>
  <c r="AG116" i="8"/>
  <c r="AP112" i="8"/>
  <c r="AR118" i="8"/>
  <c r="AR130" i="8"/>
  <c r="AK118" i="8"/>
  <c r="AL109" i="8"/>
  <c r="AL112" i="8"/>
  <c r="AG109" i="8"/>
  <c r="AL120" i="8"/>
  <c r="AL124" i="8"/>
  <c r="AN112" i="8"/>
  <c r="AH118" i="8"/>
  <c r="AG130" i="8"/>
  <c r="AQ133" i="8"/>
  <c r="AI114" i="8"/>
  <c r="AP131" i="8"/>
  <c r="AI129" i="8"/>
  <c r="AQ120" i="8"/>
  <c r="AP128" i="8"/>
  <c r="AN128" i="8"/>
  <c r="AG120" i="8"/>
  <c r="AJ133" i="8"/>
  <c r="AK114" i="8"/>
  <c r="AJ114" i="8"/>
  <c r="AI120" i="8"/>
  <c r="AL114" i="8"/>
  <c r="AR129" i="8"/>
  <c r="AR128" i="8"/>
  <c r="AM114" i="8"/>
  <c r="AP120" i="8"/>
  <c r="AN120" i="8"/>
  <c r="AM133" i="8"/>
  <c r="AK133" i="8"/>
  <c r="AG114" i="8"/>
  <c r="AR133" i="8"/>
  <c r="AL128" i="8"/>
  <c r="AG133" i="8"/>
  <c r="AJ128" i="8"/>
  <c r="AO114" i="8"/>
  <c r="AM129" i="8"/>
  <c r="AK129" i="8"/>
  <c r="AM123" i="8"/>
  <c r="AG128" i="8"/>
  <c r="AM115" i="8"/>
  <c r="AI128" i="8"/>
  <c r="AK120" i="8"/>
  <c r="AN133" i="8"/>
  <c r="AL133" i="8"/>
  <c r="AH114" i="8"/>
  <c r="AG123" i="8"/>
  <c r="AO128" i="8"/>
  <c r="AM128" i="8"/>
  <c r="AJ120" i="8"/>
  <c r="AQ114" i="8"/>
  <c r="AP114" i="8"/>
  <c r="AK140" i="8"/>
  <c r="AK131" i="8"/>
  <c r="AL111" i="8"/>
  <c r="AR140" i="8"/>
  <c r="AP123" i="8"/>
  <c r="AN122" i="8"/>
  <c r="AK112" i="8"/>
  <c r="AG118" i="8"/>
  <c r="AI115" i="8"/>
  <c r="AM109" i="8"/>
  <c r="AQ124" i="8"/>
  <c r="AO118" i="8"/>
  <c r="AR115" i="8"/>
  <c r="AL130" i="8"/>
  <c r="AI109" i="8"/>
  <c r="AI124" i="8"/>
  <c r="AM124" i="8"/>
  <c r="AI123" i="8"/>
  <c r="AM135" i="8"/>
  <c r="AG112" i="8"/>
  <c r="AG115" i="8"/>
  <c r="AO130" i="8"/>
  <c r="AR109" i="8"/>
  <c r="AG124" i="8"/>
  <c r="AR123" i="8"/>
  <c r="AP115" i="8"/>
  <c r="AM139" i="8"/>
  <c r="AL131" i="8"/>
  <c r="AO140" i="8"/>
  <c r="AG138" i="8"/>
  <c r="AL140" i="8"/>
  <c r="AH124" i="8"/>
  <c r="AN123" i="8"/>
  <c r="AO138" i="8"/>
  <c r="AN115" i="8"/>
  <c r="AQ122" i="8"/>
  <c r="AH130" i="8"/>
  <c r="AN109" i="8"/>
  <c r="AM140" i="8"/>
  <c r="AP124" i="8"/>
  <c r="AN124" i="8"/>
  <c r="AR131" i="8"/>
  <c r="AQ123" i="8"/>
  <c r="AO123" i="8"/>
  <c r="AQ115" i="8"/>
  <c r="AO115" i="8"/>
  <c r="AM131" i="8"/>
  <c r="AR124" i="8"/>
  <c r="AJ123" i="8"/>
  <c r="AJ115" i="8"/>
  <c r="AO111" i="8"/>
  <c r="AN131" i="8"/>
  <c r="AQ140" i="8"/>
  <c r="AG127" i="8"/>
  <c r="AN137" i="8"/>
  <c r="AL137" i="8"/>
  <c r="AJ134" i="8"/>
  <c r="AG140" i="8"/>
  <c r="AJ127" i="8"/>
  <c r="AP127" i="8"/>
  <c r="AI131" i="8"/>
  <c r="AG131" i="8"/>
  <c r="AH140" i="8"/>
  <c r="AR127" i="8"/>
  <c r="AJ137" i="8"/>
  <c r="AL134" i="8"/>
  <c r="AQ131" i="8"/>
  <c r="AO131" i="8"/>
  <c r="AP140" i="8"/>
  <c r="AN140" i="8"/>
  <c r="AG134" i="8"/>
  <c r="AJ131" i="8"/>
  <c r="AH131" i="8"/>
  <c r="AJ140" i="8"/>
  <c r="AH134" i="8"/>
  <c r="AI140" i="8"/>
  <c r="AG132" i="8"/>
  <c r="AQ138" i="8"/>
  <c r="AM113" i="8"/>
  <c r="AK122" i="8"/>
  <c r="AM111" i="8"/>
  <c r="AP132" i="8"/>
  <c r="AI135" i="8"/>
  <c r="AI113" i="8"/>
  <c r="AO125" i="8"/>
  <c r="AI139" i="8"/>
  <c r="AQ125" i="8"/>
  <c r="AH111" i="8"/>
  <c r="AQ136" i="8"/>
  <c r="AQ135" i="8"/>
  <c r="AP125" i="8"/>
  <c r="AR113" i="8"/>
  <c r="AM122" i="8"/>
  <c r="AG113" i="8"/>
  <c r="AQ139" i="8"/>
  <c r="AH122" i="8"/>
  <c r="AL136" i="8"/>
  <c r="AN132" i="8"/>
  <c r="AK141" i="8"/>
  <c r="AG135" i="8"/>
  <c r="AG139" i="8"/>
  <c r="AJ122" i="8"/>
  <c r="AM141" i="8"/>
  <c r="AO139" i="8"/>
  <c r="AJ125" i="8"/>
  <c r="AG136" i="8"/>
  <c r="AM138" i="8"/>
  <c r="AN138" i="8"/>
  <c r="AL135" i="8"/>
  <c r="AK135" i="8"/>
  <c r="AK132" i="8"/>
  <c r="AN141" i="8"/>
  <c r="AL141" i="8"/>
  <c r="AH138" i="8"/>
  <c r="AJ135" i="8"/>
  <c r="AH135" i="8"/>
  <c r="AG125" i="8"/>
  <c r="AL113" i="8"/>
  <c r="AJ139" i="8"/>
  <c r="AH139" i="8"/>
  <c r="AL122" i="8"/>
  <c r="AR122" i="8"/>
  <c r="AR125" i="8"/>
  <c r="AP134" i="8"/>
  <c r="AO116" i="8"/>
  <c r="AM116" i="8"/>
  <c r="AO136" i="8"/>
  <c r="AM136" i="8"/>
  <c r="AL123" i="8"/>
  <c r="AK123" i="8"/>
  <c r="AL115" i="8"/>
  <c r="AK115" i="8"/>
  <c r="AG141" i="8"/>
  <c r="AI141" i="8"/>
  <c r="AK139" i="8"/>
  <c r="AP138" i="8"/>
  <c r="AR135" i="8"/>
  <c r="AP135" i="8"/>
  <c r="AO113" i="8"/>
  <c r="AR139" i="8"/>
  <c r="AP139" i="8"/>
  <c r="AG122" i="8"/>
  <c r="AQ127" i="8"/>
  <c r="AI111" i="8"/>
  <c r="AN111" i="8"/>
  <c r="AH116" i="8"/>
  <c r="AH136" i="8"/>
  <c r="AO129" i="8"/>
  <c r="AH129" i="8"/>
  <c r="AP129" i="8"/>
  <c r="AG129" i="8"/>
  <c r="AP133" i="8"/>
  <c r="AO133" i="8"/>
  <c r="AL139" i="8"/>
  <c r="AI138" i="8"/>
  <c r="AO122" i="8"/>
  <c r="AM125" i="8"/>
  <c r="AK125" i="8"/>
  <c r="AQ111" i="8"/>
  <c r="AG111" i="8"/>
  <c r="AP136" i="8"/>
  <c r="AN136" i="8"/>
  <c r="AN126" i="8"/>
  <c r="AM126" i="8"/>
  <c r="AH121" i="8"/>
  <c r="AG121" i="8"/>
  <c r="AO121" i="8"/>
  <c r="AP121" i="8"/>
  <c r="AP141" i="8"/>
  <c r="AH141" i="8"/>
  <c r="AO141" i="8"/>
  <c r="AR136" i="8"/>
  <c r="AR132" i="8"/>
  <c r="AQ132" i="8"/>
  <c r="AJ132" i="8"/>
  <c r="AI132" i="8"/>
  <c r="AH113" i="8"/>
  <c r="AP113" i="8"/>
  <c r="AJ141" i="8"/>
  <c r="AO132" i="8"/>
  <c r="AM132" i="8"/>
  <c r="AR141" i="8"/>
  <c r="AJ138" i="8"/>
  <c r="AQ113" i="8"/>
  <c r="AK111" i="8"/>
  <c r="AP122" i="8"/>
  <c r="AH125" i="8"/>
  <c r="AN125" i="8"/>
  <c r="AL125" i="8"/>
  <c r="AJ111" i="8"/>
  <c r="AP111" i="8"/>
  <c r="AI136" i="8"/>
  <c r="AK136" i="8"/>
  <c r="AK127" i="8"/>
  <c r="AL127" i="8"/>
  <c r="AH137" i="8"/>
  <c r="AG137" i="8"/>
  <c r="AH132" i="8"/>
  <c r="AL138" i="8"/>
  <c r="AR138" i="8"/>
  <c r="AN135" i="8"/>
  <c r="AK113" i="8"/>
  <c r="AJ113" i="8"/>
  <c r="AN139" i="8"/>
  <c r="AI122" i="8"/>
  <c r="AR111" i="8"/>
  <c r="AJ136" i="8"/>
  <c r="AP109" i="8"/>
  <c r="AO109" i="8"/>
  <c r="AK109" i="8"/>
  <c r="AI112" i="8"/>
  <c r="AR112" i="8"/>
  <c r="AJ112" i="8"/>
  <c r="AQ112" i="8"/>
  <c r="AM118" i="8"/>
  <c r="AN118" i="8"/>
  <c r="AN130" i="8"/>
  <c r="AM130" i="8"/>
  <c r="AE56" i="8" l="1"/>
  <c r="AE99" i="8"/>
  <c r="AE68" i="8"/>
  <c r="AE74" i="8"/>
  <c r="AE67" i="8"/>
  <c r="AE65" i="8"/>
  <c r="AE95" i="8"/>
  <c r="AE86" i="8"/>
  <c r="AE94" i="8"/>
  <c r="AE66" i="8"/>
  <c r="AE81" i="8"/>
  <c r="AE59" i="8"/>
  <c r="AE93" i="8"/>
  <c r="AK45" i="8"/>
  <c r="AE96" i="8"/>
  <c r="AE57" i="8"/>
  <c r="AM45" i="8"/>
  <c r="AE101" i="8"/>
  <c r="AE92" i="8"/>
  <c r="AE83" i="8"/>
  <c r="AE89" i="8"/>
  <c r="AE80" i="8"/>
  <c r="AE75" i="8"/>
  <c r="AE61" i="8"/>
  <c r="AE90" i="8"/>
  <c r="AE73" i="8"/>
  <c r="AE71" i="8"/>
  <c r="AE85" i="8"/>
  <c r="AE91" i="8"/>
  <c r="AE84" i="8"/>
  <c r="AE78" i="8"/>
  <c r="AE62" i="8"/>
  <c r="AE100" i="8"/>
  <c r="G217" i="8"/>
  <c r="G225" i="8" s="1" a="1"/>
  <c r="G225" i="8" s="1"/>
  <c r="AE76" i="8"/>
  <c r="AE77" i="8"/>
  <c r="AE69" i="8"/>
  <c r="AC25" i="8"/>
  <c r="AF25" i="8"/>
  <c r="AE25" i="8"/>
  <c r="AD25" i="8"/>
  <c r="AC40" i="8"/>
  <c r="AD40" i="8"/>
  <c r="AF40" i="8"/>
  <c r="AE40" i="8"/>
  <c r="AC47" i="8"/>
  <c r="AE47" i="8"/>
  <c r="AD47" i="8"/>
  <c r="AF47" i="8"/>
  <c r="AC26" i="8"/>
  <c r="AE26" i="8"/>
  <c r="AD26" i="8"/>
  <c r="AF26" i="8"/>
  <c r="AC45" i="8"/>
  <c r="AD45" i="8"/>
  <c r="AF45" i="8"/>
  <c r="AE45" i="8"/>
  <c r="AC11" i="8"/>
  <c r="AF11" i="8"/>
  <c r="AE11" i="8"/>
  <c r="AD11" i="8"/>
  <c r="AE203" i="8"/>
  <c r="AF203" i="8"/>
  <c r="AD203" i="8"/>
  <c r="AC203" i="8"/>
  <c r="AD206" i="8"/>
  <c r="AC206" i="8"/>
  <c r="AF206" i="8"/>
  <c r="AE206" i="8"/>
  <c r="AD169" i="8"/>
  <c r="AC169" i="8"/>
  <c r="AE169" i="8"/>
  <c r="AF169" i="8"/>
  <c r="AD184" i="8"/>
  <c r="AF184" i="8"/>
  <c r="AC184" i="8"/>
  <c r="AE184" i="8"/>
  <c r="AF191" i="8"/>
  <c r="AE191" i="8"/>
  <c r="AD191" i="8"/>
  <c r="AC191" i="8"/>
  <c r="AD204" i="8"/>
  <c r="AF204" i="8"/>
  <c r="AC204" i="8"/>
  <c r="AE204" i="8"/>
  <c r="AC17" i="8"/>
  <c r="AD17" i="8"/>
  <c r="AF17" i="8"/>
  <c r="AE17" i="8"/>
  <c r="AC32" i="8"/>
  <c r="AD32" i="8"/>
  <c r="AF32" i="8"/>
  <c r="AE32" i="8"/>
  <c r="AC39" i="8"/>
  <c r="AE39" i="8"/>
  <c r="AD39" i="8"/>
  <c r="AF39" i="8"/>
  <c r="AC46" i="8"/>
  <c r="AE46" i="8"/>
  <c r="AD46" i="8"/>
  <c r="AF46" i="8"/>
  <c r="AC21" i="8"/>
  <c r="AE21" i="8"/>
  <c r="AD21" i="8"/>
  <c r="AF21" i="8"/>
  <c r="AC3" i="8"/>
  <c r="AF3" i="8"/>
  <c r="AE3" i="8"/>
  <c r="AD3" i="8"/>
  <c r="AD171" i="8"/>
  <c r="AC171" i="8"/>
  <c r="AF171" i="8"/>
  <c r="AE171" i="8"/>
  <c r="AD197" i="8"/>
  <c r="AE197" i="8"/>
  <c r="AC197" i="8"/>
  <c r="AF197" i="8"/>
  <c r="AD190" i="8"/>
  <c r="AE190" i="8"/>
  <c r="AC190" i="8"/>
  <c r="AF190" i="8"/>
  <c r="AD176" i="8"/>
  <c r="AF176" i="8"/>
  <c r="AC176" i="8"/>
  <c r="AE176" i="8"/>
  <c r="AD183" i="8"/>
  <c r="AC183" i="8"/>
  <c r="AE183" i="8"/>
  <c r="AF183" i="8"/>
  <c r="AD196" i="8"/>
  <c r="AF196" i="8"/>
  <c r="AC196" i="8"/>
  <c r="AE196" i="8"/>
  <c r="AC29" i="8"/>
  <c r="AD29" i="8"/>
  <c r="AE29" i="8"/>
  <c r="AF29" i="8"/>
  <c r="AC9" i="8"/>
  <c r="AD9" i="8"/>
  <c r="AF9" i="8"/>
  <c r="AE9" i="8"/>
  <c r="AC24" i="8"/>
  <c r="AE24" i="8"/>
  <c r="AD24" i="8"/>
  <c r="AF24" i="8"/>
  <c r="AC31" i="8"/>
  <c r="AF31" i="8"/>
  <c r="AE31" i="8"/>
  <c r="AD31" i="8"/>
  <c r="AC38" i="8"/>
  <c r="AE38" i="8"/>
  <c r="AD38" i="8"/>
  <c r="AF38" i="8"/>
  <c r="AC28" i="8"/>
  <c r="AF28" i="8"/>
  <c r="AE28" i="8"/>
  <c r="AD28" i="8"/>
  <c r="AD210" i="8"/>
  <c r="AF210" i="8"/>
  <c r="AE210" i="8"/>
  <c r="AC210" i="8"/>
  <c r="AD187" i="8"/>
  <c r="AC187" i="8"/>
  <c r="AF187" i="8"/>
  <c r="AE187" i="8"/>
  <c r="AD205" i="8"/>
  <c r="AE205" i="8"/>
  <c r="AC205" i="8"/>
  <c r="AF205" i="8"/>
  <c r="AD168" i="8"/>
  <c r="AE168" i="8"/>
  <c r="AF168" i="8"/>
  <c r="AC168" i="8"/>
  <c r="AF175" i="8"/>
  <c r="AE175" i="8"/>
  <c r="AC175" i="8"/>
  <c r="AD175" i="8"/>
  <c r="AD188" i="8"/>
  <c r="AE188" i="8"/>
  <c r="AC188" i="8"/>
  <c r="AF188" i="8"/>
  <c r="AC34" i="8"/>
  <c r="AD34" i="8"/>
  <c r="AF34" i="8"/>
  <c r="AE34" i="8"/>
  <c r="AC37" i="8"/>
  <c r="AD37" i="8"/>
  <c r="AF37" i="8"/>
  <c r="AE37" i="8"/>
  <c r="AC16" i="8"/>
  <c r="AF16" i="8"/>
  <c r="AE16" i="8"/>
  <c r="AD16" i="8"/>
  <c r="AC23" i="8"/>
  <c r="AF23" i="8"/>
  <c r="AE23" i="8"/>
  <c r="AD23" i="8"/>
  <c r="AC30" i="8"/>
  <c r="AF30" i="8"/>
  <c r="AE30" i="8"/>
  <c r="AD30" i="8"/>
  <c r="AC12" i="8"/>
  <c r="AF12" i="8"/>
  <c r="AE12" i="8"/>
  <c r="AD12" i="8"/>
  <c r="AD202" i="8"/>
  <c r="AF202" i="8"/>
  <c r="AE202" i="8"/>
  <c r="AC202" i="8"/>
  <c r="AD209" i="8"/>
  <c r="AF209" i="8"/>
  <c r="AE209" i="8"/>
  <c r="AC209" i="8"/>
  <c r="AD165" i="8"/>
  <c r="AF165" i="8"/>
  <c r="AE165" i="8"/>
  <c r="AC165" i="8"/>
  <c r="AD174" i="8"/>
  <c r="AF174" i="8"/>
  <c r="AE174" i="8"/>
  <c r="AC174" i="8"/>
  <c r="AF167" i="8"/>
  <c r="AC167" i="8"/>
  <c r="AE167" i="8"/>
  <c r="AD167" i="8"/>
  <c r="AD180" i="8"/>
  <c r="AC180" i="8"/>
  <c r="AE180" i="8"/>
  <c r="AF180" i="8"/>
  <c r="AC10" i="8"/>
  <c r="AE10" i="8"/>
  <c r="AF10" i="8"/>
  <c r="AD10" i="8"/>
  <c r="AC36" i="8"/>
  <c r="AF36" i="8"/>
  <c r="AE36" i="8"/>
  <c r="AD36" i="8"/>
  <c r="AC8" i="8"/>
  <c r="AF8" i="8"/>
  <c r="AE8" i="8"/>
  <c r="AD8" i="8"/>
  <c r="AC15" i="8"/>
  <c r="AF15" i="8"/>
  <c r="AE15" i="8"/>
  <c r="AD15" i="8"/>
  <c r="AC22" i="8"/>
  <c r="AF22" i="8"/>
  <c r="AE22" i="8"/>
  <c r="AD22" i="8"/>
  <c r="AC43" i="8"/>
  <c r="AD43" i="8"/>
  <c r="AF43" i="8"/>
  <c r="AE43" i="8"/>
  <c r="AD194" i="8"/>
  <c r="AF194" i="8"/>
  <c r="AE194" i="8"/>
  <c r="AC194" i="8"/>
  <c r="AD201" i="8"/>
  <c r="AF201" i="8"/>
  <c r="AE201" i="8"/>
  <c r="AC201" i="8"/>
  <c r="AD195" i="8"/>
  <c r="AC195" i="8"/>
  <c r="AE195" i="8"/>
  <c r="AF195" i="8"/>
  <c r="AD211" i="8"/>
  <c r="AC211" i="8"/>
  <c r="AF211" i="8"/>
  <c r="AE211" i="8"/>
  <c r="AD198" i="8"/>
  <c r="AE198" i="8"/>
  <c r="AC198" i="8"/>
  <c r="AF198" i="8"/>
  <c r="AD172" i="8"/>
  <c r="AC172" i="8"/>
  <c r="AE172" i="8"/>
  <c r="AF172" i="8"/>
  <c r="AC49" i="8"/>
  <c r="AE49" i="8"/>
  <c r="AF49" i="8"/>
  <c r="AD49" i="8"/>
  <c r="AC4" i="8"/>
  <c r="AD4" i="8"/>
  <c r="AF4" i="8"/>
  <c r="AE4" i="8"/>
  <c r="AC20" i="8"/>
  <c r="AF20" i="8"/>
  <c r="AE20" i="8"/>
  <c r="AD20" i="8"/>
  <c r="AC7" i="8"/>
  <c r="AF7" i="8"/>
  <c r="AE7" i="8"/>
  <c r="AD7" i="8"/>
  <c r="AC14" i="8"/>
  <c r="AF14" i="8"/>
  <c r="AE14" i="8"/>
  <c r="AD14" i="8"/>
  <c r="AC35" i="8"/>
  <c r="AE35" i="8"/>
  <c r="AD35" i="8"/>
  <c r="AF35" i="8"/>
  <c r="AD186" i="8"/>
  <c r="AC186" i="8"/>
  <c r="AF186" i="8"/>
  <c r="AE186" i="8"/>
  <c r="AD193" i="8"/>
  <c r="AF193" i="8"/>
  <c r="AE193" i="8"/>
  <c r="AC193" i="8"/>
  <c r="AD208" i="8"/>
  <c r="AF208" i="8"/>
  <c r="AC208" i="8"/>
  <c r="AE208" i="8"/>
  <c r="AD179" i="8"/>
  <c r="AC179" i="8"/>
  <c r="AF179" i="8"/>
  <c r="AE179" i="8"/>
  <c r="AD173" i="8"/>
  <c r="AF173" i="8"/>
  <c r="AE173" i="8"/>
  <c r="AC173" i="8"/>
  <c r="AE164" i="8"/>
  <c r="AD164" i="8"/>
  <c r="AC164" i="8"/>
  <c r="AO37" i="8"/>
  <c r="AC41" i="8"/>
  <c r="AF41" i="8"/>
  <c r="AE41" i="8"/>
  <c r="AD41" i="8"/>
  <c r="AC42" i="8"/>
  <c r="AD42" i="8"/>
  <c r="AF42" i="8"/>
  <c r="AE42" i="8"/>
  <c r="AC50" i="8"/>
  <c r="AF50" i="8"/>
  <c r="AE50" i="8"/>
  <c r="AD50" i="8"/>
  <c r="AC13" i="8"/>
  <c r="AE13" i="8"/>
  <c r="AF13" i="8"/>
  <c r="AD13" i="8"/>
  <c r="AC6" i="8"/>
  <c r="AD6" i="8"/>
  <c r="AF6" i="8"/>
  <c r="AE6" i="8"/>
  <c r="AC27" i="8"/>
  <c r="AE27" i="8"/>
  <c r="AD27" i="8"/>
  <c r="AF27" i="8"/>
  <c r="AD182" i="8"/>
  <c r="AE182" i="8"/>
  <c r="AF182" i="8"/>
  <c r="AC182" i="8"/>
  <c r="AD178" i="8"/>
  <c r="AC178" i="8"/>
  <c r="AF178" i="8"/>
  <c r="AE178" i="8"/>
  <c r="AD185" i="8"/>
  <c r="AF185" i="8"/>
  <c r="AE185" i="8"/>
  <c r="AC185" i="8"/>
  <c r="AD200" i="8"/>
  <c r="AF200" i="8"/>
  <c r="AC200" i="8"/>
  <c r="AE200" i="8"/>
  <c r="AF207" i="8"/>
  <c r="AD207" i="8"/>
  <c r="AC207" i="8"/>
  <c r="AE207" i="8"/>
  <c r="AD166" i="8"/>
  <c r="AF166" i="8"/>
  <c r="AE166" i="8"/>
  <c r="AC166" i="8"/>
  <c r="AC33" i="8"/>
  <c r="AF33" i="8"/>
  <c r="AE33" i="8"/>
  <c r="AD33" i="8"/>
  <c r="AC48" i="8"/>
  <c r="AF48" i="8"/>
  <c r="AD48" i="8"/>
  <c r="AE48" i="8"/>
  <c r="AC18" i="8"/>
  <c r="AE18" i="8"/>
  <c r="AD18" i="8"/>
  <c r="AF18" i="8"/>
  <c r="AC44" i="8"/>
  <c r="AE44" i="8"/>
  <c r="AD44" i="8"/>
  <c r="AF44" i="8"/>
  <c r="AC5" i="8"/>
  <c r="AF5" i="8"/>
  <c r="AE5" i="8"/>
  <c r="AD5" i="8"/>
  <c r="AE19" i="8"/>
  <c r="AD19" i="8"/>
  <c r="AF19" i="8"/>
  <c r="AD181" i="8"/>
  <c r="AF181" i="8"/>
  <c r="AE181" i="8"/>
  <c r="AC181" i="8"/>
  <c r="AD170" i="8"/>
  <c r="AC170" i="8"/>
  <c r="AE170" i="8"/>
  <c r="AF170" i="8"/>
  <c r="AD177" i="8"/>
  <c r="AC177" i="8"/>
  <c r="AF177" i="8"/>
  <c r="AE177" i="8"/>
  <c r="AD192" i="8"/>
  <c r="AF192" i="8"/>
  <c r="AC192" i="8"/>
  <c r="AE192" i="8"/>
  <c r="AF199" i="8"/>
  <c r="AE199" i="8"/>
  <c r="AD199" i="8"/>
  <c r="AC199" i="8"/>
  <c r="AD189" i="8"/>
  <c r="AF189" i="8"/>
  <c r="AE189" i="8"/>
  <c r="AC189" i="8"/>
  <c r="AJ45" i="8"/>
  <c r="AL45" i="8"/>
  <c r="AH45" i="8"/>
  <c r="AP45" i="8"/>
  <c r="AG45" i="8"/>
  <c r="AO45" i="8"/>
  <c r="AI45" i="8"/>
  <c r="AI174" i="8"/>
  <c r="AH174" i="8"/>
  <c r="AL174" i="8"/>
  <c r="AO174" i="8"/>
  <c r="AM174" i="8"/>
  <c r="AK174" i="8"/>
  <c r="AG174" i="8"/>
  <c r="AN174" i="8"/>
  <c r="AP174" i="8"/>
  <c r="AJ174" i="8"/>
  <c r="AR174" i="8"/>
  <c r="AL3" i="8"/>
  <c r="AJ3" i="8"/>
  <c r="AK3" i="8"/>
  <c r="AN3" i="8"/>
  <c r="AG3" i="8"/>
  <c r="AO3" i="8"/>
  <c r="AH3" i="8"/>
  <c r="AP3" i="8"/>
  <c r="AM3" i="8"/>
  <c r="AI3" i="8"/>
  <c r="AL13" i="8"/>
  <c r="AG22" i="8"/>
  <c r="AG19" i="8"/>
  <c r="AI28" i="8"/>
  <c r="AM8" i="8"/>
  <c r="AM26" i="8"/>
  <c r="AJ13" i="8"/>
  <c r="AK13" i="8"/>
  <c r="AN13" i="8"/>
  <c r="AO13" i="8"/>
  <c r="AN11" i="8"/>
  <c r="AG13" i="8"/>
  <c r="AI13" i="8"/>
  <c r="AM13" i="8"/>
  <c r="AL32" i="8"/>
  <c r="AH13" i="8"/>
  <c r="AP13" i="8"/>
  <c r="AN8" i="8"/>
  <c r="AO8" i="8"/>
  <c r="AG8" i="8"/>
  <c r="AI8" i="8"/>
  <c r="AJ8" i="8"/>
  <c r="AG29" i="8"/>
  <c r="AJ28" i="8"/>
  <c r="AM42" i="8"/>
  <c r="AP19" i="8"/>
  <c r="AO34" i="8"/>
  <c r="AH8" i="8"/>
  <c r="AP8" i="8"/>
  <c r="AN22" i="8"/>
  <c r="AK8" i="8"/>
  <c r="AG15" i="8"/>
  <c r="AL8" i="8"/>
  <c r="AO15" i="8"/>
  <c r="AO22" i="8"/>
  <c r="AN29" i="8"/>
  <c r="AH19" i="8"/>
  <c r="AO29" i="8"/>
  <c r="AO19" i="8"/>
  <c r="AH42" i="8"/>
  <c r="AN42" i="8"/>
  <c r="AN28" i="8"/>
  <c r="AG28" i="8"/>
  <c r="AO28" i="8"/>
  <c r="AO42" i="8"/>
  <c r="AL22" i="8"/>
  <c r="AL29" i="8"/>
  <c r="AM19" i="8"/>
  <c r="AL19" i="8"/>
  <c r="AH28" i="8"/>
  <c r="AP28" i="8"/>
  <c r="AI42" i="8"/>
  <c r="AJ42" i="8"/>
  <c r="AM22" i="8"/>
  <c r="AM29" i="8"/>
  <c r="AN19" i="8"/>
  <c r="AK28" i="8"/>
  <c r="AI19" i="8"/>
  <c r="AL28" i="8"/>
  <c r="AP42" i="8"/>
  <c r="AI22" i="8"/>
  <c r="AI29" i="8"/>
  <c r="AJ19" i="8"/>
  <c r="AL42" i="8"/>
  <c r="AH22" i="8"/>
  <c r="AP22" i="8"/>
  <c r="AH29" i="8"/>
  <c r="AP29" i="8"/>
  <c r="AG42" i="8"/>
  <c r="AJ22" i="8"/>
  <c r="AJ29" i="8"/>
  <c r="AK19" i="8"/>
  <c r="AH12" i="8"/>
  <c r="AI30" i="8"/>
  <c r="AI41" i="8"/>
  <c r="AI48" i="8"/>
  <c r="AK46" i="8"/>
  <c r="AK30" i="8"/>
  <c r="AK41" i="8"/>
  <c r="AK48" i="8"/>
  <c r="AN12" i="8"/>
  <c r="AP12" i="8"/>
  <c r="AG33" i="8"/>
  <c r="AM33" i="8"/>
  <c r="AO33" i="8"/>
  <c r="AI46" i="8"/>
  <c r="AJ30" i="8"/>
  <c r="AJ41" i="8"/>
  <c r="AJ48" i="8"/>
  <c r="AJ46" i="8"/>
  <c r="AG12" i="8"/>
  <c r="AO12" i="8"/>
  <c r="AN33" i="8"/>
  <c r="AL30" i="8"/>
  <c r="AL41" i="8"/>
  <c r="AL48" i="8"/>
  <c r="AL46" i="8"/>
  <c r="AI12" i="8"/>
  <c r="AH33" i="8"/>
  <c r="AP33" i="8"/>
  <c r="AM30" i="8"/>
  <c r="AM41" i="8"/>
  <c r="AM48" i="8"/>
  <c r="AM46" i="8"/>
  <c r="AJ12" i="8"/>
  <c r="AI33" i="8"/>
  <c r="AH36" i="8"/>
  <c r="AN30" i="8"/>
  <c r="AN41" i="8"/>
  <c r="AN48" i="8"/>
  <c r="AN25" i="8"/>
  <c r="AN46" i="8"/>
  <c r="AK12" i="8"/>
  <c r="AJ33" i="8"/>
  <c r="AP36" i="8"/>
  <c r="AG30" i="8"/>
  <c r="AO30" i="8"/>
  <c r="AG41" i="8"/>
  <c r="AO41" i="8"/>
  <c r="AG48" i="8"/>
  <c r="AO48" i="8"/>
  <c r="AG46" i="8"/>
  <c r="AO46" i="8"/>
  <c r="AL12" i="8"/>
  <c r="AK33" i="8"/>
  <c r="AH30" i="8"/>
  <c r="AP30" i="8"/>
  <c r="AH41" i="8"/>
  <c r="AP41" i="8"/>
  <c r="AH48" i="8"/>
  <c r="AP48" i="8"/>
  <c r="AH46" i="8"/>
  <c r="AP46" i="8"/>
  <c r="AL33" i="8"/>
  <c r="AM27" i="8"/>
  <c r="AP17" i="8"/>
  <c r="AK38" i="8"/>
  <c r="AN36" i="8"/>
  <c r="AK27" i="8"/>
  <c r="AI38" i="8"/>
  <c r="AK25" i="8"/>
  <c r="AI17" i="8"/>
  <c r="AN17" i="8"/>
  <c r="AG36" i="8"/>
  <c r="AO36" i="8"/>
  <c r="AL27" i="8"/>
  <c r="AJ38" i="8"/>
  <c r="AM25" i="8"/>
  <c r="AI36" i="8"/>
  <c r="AN27" i="8"/>
  <c r="AL38" i="8"/>
  <c r="AO25" i="8"/>
  <c r="AJ36" i="8"/>
  <c r="AG27" i="8"/>
  <c r="AO27" i="8"/>
  <c r="AM38" i="8"/>
  <c r="AK17" i="8"/>
  <c r="AK36" i="8"/>
  <c r="AH27" i="8"/>
  <c r="AP27" i="8"/>
  <c r="AN38" i="8"/>
  <c r="AG25" i="8"/>
  <c r="AL36" i="8"/>
  <c r="AI27" i="8"/>
  <c r="AG38" i="8"/>
  <c r="AO38" i="8"/>
  <c r="AI25" i="8"/>
  <c r="AM36" i="8"/>
  <c r="AJ27" i="8"/>
  <c r="AH38" i="8"/>
  <c r="AP38" i="8"/>
  <c r="AJ25" i="8"/>
  <c r="AN10" i="8"/>
  <c r="AH25" i="8"/>
  <c r="AP25" i="8"/>
  <c r="AJ17" i="8"/>
  <c r="AG31" i="8"/>
  <c r="AL25" i="8"/>
  <c r="AL17" i="8"/>
  <c r="AO17" i="8"/>
  <c r="AH17" i="8"/>
  <c r="AH7" i="8"/>
  <c r="AG17" i="8"/>
  <c r="AN9" i="8"/>
  <c r="AL43" i="8"/>
  <c r="AN43" i="8"/>
  <c r="AI21" i="8"/>
  <c r="AL16" i="8"/>
  <c r="AN16" i="8"/>
  <c r="AJ20" i="8"/>
  <c r="AL20" i="8"/>
  <c r="AJ24" i="8"/>
  <c r="AM16" i="8"/>
  <c r="AK20" i="8"/>
  <c r="AN34" i="8"/>
  <c r="AM43" i="8"/>
  <c r="AG7" i="8"/>
  <c r="AJ21" i="8"/>
  <c r="AK24" i="8"/>
  <c r="AG9" i="8"/>
  <c r="AO9" i="8"/>
  <c r="AL24" i="8"/>
  <c r="AG16" i="8"/>
  <c r="AO16" i="8"/>
  <c r="AM20" i="8"/>
  <c r="AG43" i="8"/>
  <c r="AO43" i="8"/>
  <c r="AO7" i="8"/>
  <c r="AL21" i="8"/>
  <c r="AO31" i="8"/>
  <c r="AM24" i="8"/>
  <c r="AI9" i="8"/>
  <c r="AH9" i="8"/>
  <c r="AH16" i="8"/>
  <c r="AP16" i="8"/>
  <c r="AN20" i="8"/>
  <c r="AH43" i="8"/>
  <c r="AP43" i="8"/>
  <c r="AM21" i="8"/>
  <c r="AP31" i="8"/>
  <c r="AN24" i="8"/>
  <c r="AG18" i="8"/>
  <c r="AJ9" i="8"/>
  <c r="AK21" i="8"/>
  <c r="AP9" i="8"/>
  <c r="AI16" i="8"/>
  <c r="AG20" i="8"/>
  <c r="AO20" i="8"/>
  <c r="AI43" i="8"/>
  <c r="AN21" i="8"/>
  <c r="AG24" i="8"/>
  <c r="AO24" i="8"/>
  <c r="AK9" i="8"/>
  <c r="AJ16" i="8"/>
  <c r="AH20" i="8"/>
  <c r="AP20" i="8"/>
  <c r="AJ43" i="8"/>
  <c r="AG21" i="8"/>
  <c r="AO21" i="8"/>
  <c r="AH24" i="8"/>
  <c r="AP24" i="8"/>
  <c r="AL9" i="8"/>
  <c r="AK16" i="8"/>
  <c r="AI20" i="8"/>
  <c r="AJ10" i="8"/>
  <c r="AH21" i="8"/>
  <c r="AM9" i="8"/>
  <c r="AH14" i="8"/>
  <c r="AP7" i="8"/>
  <c r="AH31" i="8"/>
  <c r="AE55" i="8"/>
  <c r="AD55" i="8"/>
  <c r="AH18" i="8"/>
  <c r="AI34" i="8"/>
  <c r="AL18" i="8"/>
  <c r="AM4" i="8"/>
  <c r="AN4" i="8"/>
  <c r="AK10" i="8"/>
  <c r="AP10" i="8"/>
  <c r="AG34" i="8"/>
  <c r="AM7" i="8"/>
  <c r="AM31" i="8"/>
  <c r="AI18" i="8"/>
  <c r="AK4" i="8"/>
  <c r="AO10" i="8"/>
  <c r="AJ34" i="8"/>
  <c r="AK34" i="8"/>
  <c r="AN7" i="8"/>
  <c r="AN31" i="8"/>
  <c r="AM18" i="8"/>
  <c r="AL4" i="8"/>
  <c r="AI10" i="8"/>
  <c r="AM34" i="8"/>
  <c r="AI7" i="8"/>
  <c r="AI31" i="8"/>
  <c r="AK18" i="8"/>
  <c r="AP18" i="8"/>
  <c r="AG4" i="8"/>
  <c r="AO4" i="8"/>
  <c r="AM10" i="8"/>
  <c r="AH34" i="8"/>
  <c r="AJ7" i="8"/>
  <c r="AJ31" i="8"/>
  <c r="AO18" i="8"/>
  <c r="AH4" i="8"/>
  <c r="AP4" i="8"/>
  <c r="AH10" i="8"/>
  <c r="AL34" i="8"/>
  <c r="AK7" i="8"/>
  <c r="AK31" i="8"/>
  <c r="AJ18" i="8"/>
  <c r="AI4" i="8"/>
  <c r="AG10" i="8"/>
  <c r="AL7" i="8"/>
  <c r="AL31" i="8"/>
  <c r="AJ4" i="8"/>
  <c r="AI40" i="8"/>
  <c r="AK50" i="8"/>
  <c r="AH23" i="8"/>
  <c r="AP23" i="8"/>
  <c r="AP14" i="8"/>
  <c r="AN44" i="8"/>
  <c r="AL35" i="8"/>
  <c r="AJ37" i="8"/>
  <c r="AQ208" i="8"/>
  <c r="AG40" i="8"/>
  <c r="AO40" i="8"/>
  <c r="AN14" i="8"/>
  <c r="AL44" i="8"/>
  <c r="AH37" i="8"/>
  <c r="AP37" i="8"/>
  <c r="AN23" i="8"/>
  <c r="AJ35" i="8"/>
  <c r="AJ177" i="8"/>
  <c r="AH40" i="8"/>
  <c r="AP40" i="8"/>
  <c r="AG14" i="8"/>
  <c r="AO14" i="8"/>
  <c r="AM44" i="8"/>
  <c r="AI37" i="8"/>
  <c r="AG23" i="8"/>
  <c r="AO23" i="8"/>
  <c r="AK35" i="8"/>
  <c r="AJ40" i="8"/>
  <c r="AI14" i="8"/>
  <c r="AG44" i="8"/>
  <c r="AO44" i="8"/>
  <c r="AK37" i="8"/>
  <c r="AI23" i="8"/>
  <c r="AM35" i="8"/>
  <c r="AK40" i="8"/>
  <c r="AJ14" i="8"/>
  <c r="AH44" i="8"/>
  <c r="AP44" i="8"/>
  <c r="AL37" i="8"/>
  <c r="AJ23" i="8"/>
  <c r="AN35" i="8"/>
  <c r="AL40" i="8"/>
  <c r="AK14" i="8"/>
  <c r="AI44" i="8"/>
  <c r="AM37" i="8"/>
  <c r="AK23" i="8"/>
  <c r="AG35" i="8"/>
  <c r="AO35" i="8"/>
  <c r="AM40" i="8"/>
  <c r="AL14" i="8"/>
  <c r="AJ44" i="8"/>
  <c r="AN37" i="8"/>
  <c r="AL23" i="8"/>
  <c r="AH35" i="8"/>
  <c r="AP35" i="8"/>
  <c r="AN40" i="8"/>
  <c r="AM14" i="8"/>
  <c r="AG37" i="8"/>
  <c r="AM23" i="8"/>
  <c r="AK39" i="8"/>
  <c r="AG5" i="8"/>
  <c r="AG47" i="8"/>
  <c r="AG49" i="8"/>
  <c r="AO5" i="8"/>
  <c r="AG6" i="8"/>
  <c r="AO47" i="8"/>
  <c r="AO49" i="8"/>
  <c r="AO6" i="8"/>
  <c r="AH6" i="8"/>
  <c r="AP6" i="8"/>
  <c r="AO50" i="8"/>
  <c r="AH47" i="8"/>
  <c r="AP47" i="8"/>
  <c r="AH49" i="8"/>
  <c r="AP49" i="8"/>
  <c r="AL39" i="8"/>
  <c r="AH5" i="8"/>
  <c r="AP5" i="8"/>
  <c r="AI6" i="8"/>
  <c r="AI50" i="8"/>
  <c r="AJ50" i="8"/>
  <c r="AI47" i="8"/>
  <c r="AI49" i="8"/>
  <c r="AM39" i="8"/>
  <c r="AI5" i="8"/>
  <c r="AJ6" i="8"/>
  <c r="AM50" i="8"/>
  <c r="AN50" i="8"/>
  <c r="AJ47" i="8"/>
  <c r="AJ49" i="8"/>
  <c r="AN39" i="8"/>
  <c r="AJ5" i="8"/>
  <c r="AK6" i="8"/>
  <c r="AH50" i="8"/>
  <c r="AK47" i="8"/>
  <c r="AK49" i="8"/>
  <c r="AG39" i="8"/>
  <c r="AO39" i="8"/>
  <c r="AK5" i="8"/>
  <c r="AL6" i="8"/>
  <c r="AL50" i="8"/>
  <c r="AL47" i="8"/>
  <c r="AL49" i="8"/>
  <c r="AH39" i="8"/>
  <c r="AP39" i="8"/>
  <c r="AL5" i="8"/>
  <c r="AM6" i="8"/>
  <c r="AP50" i="8"/>
  <c r="AM47" i="8"/>
  <c r="AM49" i="8"/>
  <c r="AI39" i="8"/>
  <c r="AM5" i="8"/>
  <c r="AN6" i="8"/>
  <c r="AG50" i="8"/>
  <c r="AJ39" i="8"/>
  <c r="AP206" i="8"/>
  <c r="AJ32" i="8"/>
  <c r="AN26" i="8"/>
  <c r="AO26" i="8"/>
  <c r="AL11" i="8"/>
  <c r="AM15" i="8"/>
  <c r="AK32" i="8"/>
  <c r="AI26" i="8"/>
  <c r="AM11" i="8"/>
  <c r="AN15" i="8"/>
  <c r="AM32" i="8"/>
  <c r="AH26" i="8"/>
  <c r="AG11" i="8"/>
  <c r="AO11" i="8"/>
  <c r="AH15" i="8"/>
  <c r="AP15" i="8"/>
  <c r="AN32" i="8"/>
  <c r="AL26" i="8"/>
  <c r="AH11" i="8"/>
  <c r="AP11" i="8"/>
  <c r="AI15" i="8"/>
  <c r="AG32" i="8"/>
  <c r="AO32" i="8"/>
  <c r="AP26" i="8"/>
  <c r="AI11" i="8"/>
  <c r="AJ15" i="8"/>
  <c r="AH32" i="8"/>
  <c r="AP32" i="8"/>
  <c r="AG26" i="8"/>
  <c r="AJ11" i="8"/>
  <c r="AK15" i="8"/>
  <c r="AI32" i="8"/>
  <c r="AJ26" i="8"/>
  <c r="AE58" i="8"/>
  <c r="AF58" i="8"/>
  <c r="AE97" i="8"/>
  <c r="AE64" i="8"/>
  <c r="AE79" i="8"/>
  <c r="AI168" i="8"/>
  <c r="AH172" i="8"/>
  <c r="AN204" i="8"/>
  <c r="AR168" i="8"/>
  <c r="AL192" i="8"/>
  <c r="AR172" i="8"/>
  <c r="AO192" i="8"/>
  <c r="AD63" i="8"/>
  <c r="AF63" i="8"/>
  <c r="AD87" i="8"/>
  <c r="AF87" i="8"/>
  <c r="AD102" i="8"/>
  <c r="AF102" i="8"/>
  <c r="AD94" i="8"/>
  <c r="AF94" i="8"/>
  <c r="AD74" i="8"/>
  <c r="AF74" i="8"/>
  <c r="AD80" i="8"/>
  <c r="AF80" i="8"/>
  <c r="AF85" i="8"/>
  <c r="AD85" i="8"/>
  <c r="AD71" i="8"/>
  <c r="AF71" i="8"/>
  <c r="AD70" i="8"/>
  <c r="AF70" i="8"/>
  <c r="AD88" i="8"/>
  <c r="AF88" i="8"/>
  <c r="AD68" i="8"/>
  <c r="AF68" i="8"/>
  <c r="AD60" i="8"/>
  <c r="AF60" i="8"/>
  <c r="AD78" i="8"/>
  <c r="AF78" i="8"/>
  <c r="AD64" i="8"/>
  <c r="AF64" i="8"/>
  <c r="AD61" i="8"/>
  <c r="AF61" i="8"/>
  <c r="AD98" i="8"/>
  <c r="AF98" i="8"/>
  <c r="AD72" i="8"/>
  <c r="AF72" i="8"/>
  <c r="AD83" i="8"/>
  <c r="AF83" i="8"/>
  <c r="AE70" i="8"/>
  <c r="AE60" i="8"/>
  <c r="AD89" i="8"/>
  <c r="AF89" i="8"/>
  <c r="AD69" i="8"/>
  <c r="AF69" i="8"/>
  <c r="AD99" i="8"/>
  <c r="AF99" i="8"/>
  <c r="AD92" i="8"/>
  <c r="AF92" i="8"/>
  <c r="AD65" i="8"/>
  <c r="AF65" i="8"/>
  <c r="AD96" i="8"/>
  <c r="AF96" i="8"/>
  <c r="AD75" i="8"/>
  <c r="AF75" i="8"/>
  <c r="AE63" i="8"/>
  <c r="AE98" i="8"/>
  <c r="AD82" i="8"/>
  <c r="AF82" i="8"/>
  <c r="AF55" i="8"/>
  <c r="AD86" i="8"/>
  <c r="AF86" i="8"/>
  <c r="AD79" i="8"/>
  <c r="AF79" i="8"/>
  <c r="AD58" i="8"/>
  <c r="AD77" i="8"/>
  <c r="AF77" i="8"/>
  <c r="AE87" i="8"/>
  <c r="AD76" i="8"/>
  <c r="AF76" i="8"/>
  <c r="AD100" i="8"/>
  <c r="AF100" i="8"/>
  <c r="AD67" i="8"/>
  <c r="AF67" i="8"/>
  <c r="AD73" i="8"/>
  <c r="AF73" i="8"/>
  <c r="AD97" i="8"/>
  <c r="AF97" i="8"/>
  <c r="AD57" i="8"/>
  <c r="AF57" i="8"/>
  <c r="AE88" i="8"/>
  <c r="AD66" i="8"/>
  <c r="AF66" i="8"/>
  <c r="AD59" i="8"/>
  <c r="AF59" i="8"/>
  <c r="AD90" i="8"/>
  <c r="AF90" i="8"/>
  <c r="AD95" i="8"/>
  <c r="AF95" i="8"/>
  <c r="AD62" i="8"/>
  <c r="AF62" i="8"/>
  <c r="AE82" i="8"/>
  <c r="AE72" i="8"/>
  <c r="AF101" i="8"/>
  <c r="AD101" i="8"/>
  <c r="AD81" i="8"/>
  <c r="AF81" i="8"/>
  <c r="AF93" i="8"/>
  <c r="AD93" i="8"/>
  <c r="AD91" i="8"/>
  <c r="AF91" i="8"/>
  <c r="AD84" i="8"/>
  <c r="AF84" i="8"/>
  <c r="AD56" i="8"/>
  <c r="AF56" i="8"/>
  <c r="AP168" i="8"/>
  <c r="AG172" i="8"/>
  <c r="AO168" i="8"/>
  <c r="AQ192" i="8"/>
  <c r="AH164" i="8"/>
  <c r="AJ194" i="8"/>
  <c r="AL204" i="8"/>
  <c r="AQ168" i="8"/>
  <c r="AI172" i="8"/>
  <c r="AK172" i="8"/>
  <c r="AR192" i="8"/>
  <c r="AN192" i="8"/>
  <c r="AJ192" i="8"/>
  <c r="AQ194" i="8"/>
  <c r="AM194" i="8"/>
  <c r="AO204" i="8"/>
  <c r="AL164" i="8"/>
  <c r="AG168" i="8"/>
  <c r="AM192" i="8"/>
  <c r="AH192" i="8"/>
  <c r="AI194" i="8"/>
  <c r="AR204" i="8"/>
  <c r="AJ168" i="8"/>
  <c r="AN172" i="8"/>
  <c r="AJ164" i="8"/>
  <c r="AL168" i="8"/>
  <c r="AG164" i="8"/>
  <c r="AJ204" i="8"/>
  <c r="AI164" i="8"/>
  <c r="AP204" i="8"/>
  <c r="AL172" i="8"/>
  <c r="AO164" i="8"/>
  <c r="AI192" i="8"/>
  <c r="AR164" i="8"/>
  <c r="AP194" i="8"/>
  <c r="AN168" i="8"/>
  <c r="AM164" i="8"/>
  <c r="AK204" i="8"/>
  <c r="AQ172" i="8"/>
  <c r="AP172" i="8"/>
  <c r="AH168" i="8"/>
  <c r="AJ172" i="8"/>
  <c r="AO194" i="8"/>
  <c r="AP192" i="8"/>
  <c r="AP164" i="8"/>
  <c r="AG192" i="8"/>
  <c r="AG204" i="8"/>
  <c r="AK168" i="8"/>
  <c r="AI204" i="8"/>
  <c r="AM172" i="8"/>
  <c r="AQ164" i="8"/>
  <c r="AK192" i="8"/>
  <c r="AK194" i="8"/>
  <c r="AK176" i="8"/>
  <c r="AN200" i="8"/>
  <c r="AL205" i="8"/>
  <c r="AR194" i="8"/>
  <c r="AP205" i="8"/>
  <c r="AM210" i="8"/>
  <c r="AR202" i="8"/>
  <c r="AG210" i="8"/>
  <c r="AO210" i="8"/>
  <c r="AP202" i="8"/>
  <c r="AI210" i="8"/>
  <c r="AP210" i="8"/>
  <c r="AL202" i="8"/>
  <c r="AK202" i="8"/>
  <c r="AI211" i="8"/>
  <c r="AN210" i="8"/>
  <c r="AJ210" i="8"/>
  <c r="AO202" i="8"/>
  <c r="AQ210" i="8"/>
  <c r="AI202" i="8"/>
  <c r="AR210" i="8"/>
  <c r="AP211" i="8"/>
  <c r="AK210" i="8"/>
  <c r="AH210" i="8"/>
  <c r="AN202" i="8"/>
  <c r="AL210" i="8"/>
  <c r="AQ181" i="8"/>
  <c r="AH197" i="8"/>
  <c r="AR197" i="8"/>
  <c r="AK181" i="8"/>
  <c r="AG194" i="8"/>
  <c r="AH194" i="8"/>
  <c r="AN198" i="8"/>
  <c r="AR175" i="8"/>
  <c r="AO201" i="8"/>
  <c r="AO189" i="8"/>
  <c r="AJ201" i="8"/>
  <c r="AJ178" i="8"/>
  <c r="AH178" i="8"/>
  <c r="AI201" i="8"/>
  <c r="AI189" i="8"/>
  <c r="AR178" i="8"/>
  <c r="AM180" i="8"/>
  <c r="AJ189" i="8"/>
  <c r="AQ201" i="8"/>
  <c r="AO175" i="8"/>
  <c r="AK165" i="8"/>
  <c r="AR188" i="8"/>
  <c r="AJ165" i="8"/>
  <c r="AH182" i="8"/>
  <c r="AI170" i="8"/>
  <c r="AL194" i="8"/>
  <c r="AQ170" i="8"/>
  <c r="AR170" i="8"/>
  <c r="AG169" i="8"/>
  <c r="AP190" i="8"/>
  <c r="AN165" i="8"/>
  <c r="AI193" i="8"/>
  <c r="AM190" i="8"/>
  <c r="AQ195" i="8"/>
  <c r="AQ193" i="8"/>
  <c r="AP188" i="8"/>
  <c r="AI195" i="8"/>
  <c r="AQ190" i="8"/>
  <c r="AL195" i="8"/>
  <c r="AN190" i="8"/>
  <c r="AP165" i="8"/>
  <c r="AL188" i="8"/>
  <c r="AH190" i="8"/>
  <c r="AG191" i="8"/>
  <c r="AR191" i="8"/>
  <c r="AP191" i="8"/>
  <c r="AQ175" i="8"/>
  <c r="AN178" i="8"/>
  <c r="AQ178" i="8"/>
  <c r="AP201" i="8"/>
  <c r="AG201" i="8"/>
  <c r="AN201" i="8"/>
  <c r="AI165" i="8"/>
  <c r="AG189" i="8"/>
  <c r="AH191" i="8"/>
  <c r="AO191" i="8"/>
  <c r="AH188" i="8"/>
  <c r="AO188" i="8"/>
  <c r="AP195" i="8"/>
  <c r="AK190" i="8"/>
  <c r="AK195" i="8"/>
  <c r="AP180" i="8"/>
  <c r="AR180" i="8"/>
  <c r="AK175" i="8"/>
  <c r="AK201" i="8"/>
  <c r="AL178" i="8"/>
  <c r="AP189" i="8"/>
  <c r="AL165" i="8"/>
  <c r="AN180" i="8"/>
  <c r="AR195" i="8"/>
  <c r="AQ206" i="8"/>
  <c r="AH175" i="8"/>
  <c r="AJ175" i="8"/>
  <c r="AH165" i="8"/>
  <c r="AQ183" i="8"/>
  <c r="AH201" i="8"/>
  <c r="AK191" i="8"/>
  <c r="AR201" i="8"/>
  <c r="AN189" i="8"/>
  <c r="AI191" i="8"/>
  <c r="AI190" i="8"/>
  <c r="AI180" i="8"/>
  <c r="AG180" i="8"/>
  <c r="AO190" i="8"/>
  <c r="AK180" i="8"/>
  <c r="AH195" i="8"/>
  <c r="AL193" i="8"/>
  <c r="AP175" i="8"/>
  <c r="AL175" i="8"/>
  <c r="AM165" i="8"/>
  <c r="AM178" i="8"/>
  <c r="AG178" i="8"/>
  <c r="AK189" i="8"/>
  <c r="AM201" i="8"/>
  <c r="AL201" i="8"/>
  <c r="AO165" i="8"/>
  <c r="AM195" i="8"/>
  <c r="AQ180" i="8"/>
  <c r="AP179" i="8"/>
  <c r="AG195" i="8"/>
  <c r="AN195" i="8"/>
  <c r="AH180" i="8"/>
  <c r="AL190" i="8"/>
  <c r="AJ193" i="8"/>
  <c r="AR165" i="8"/>
  <c r="AQ189" i="8"/>
  <c r="AI178" i="8"/>
  <c r="AO178" i="8"/>
  <c r="AR189" i="8"/>
  <c r="AP183" i="8"/>
  <c r="AL191" i="8"/>
  <c r="AI188" i="8"/>
  <c r="AK188" i="8"/>
  <c r="AO180" i="8"/>
  <c r="AJ190" i="8"/>
  <c r="AG190" i="8"/>
  <c r="AJ180" i="8"/>
  <c r="AI175" i="8"/>
  <c r="AM189" i="8"/>
  <c r="AN175" i="8"/>
  <c r="AK178" i="8"/>
  <c r="AL189" i="8"/>
  <c r="AG165" i="8"/>
  <c r="AM175" i="8"/>
  <c r="AQ165" i="8"/>
  <c r="AM188" i="8"/>
  <c r="AQ188" i="8"/>
  <c r="AN191" i="8"/>
  <c r="AG188" i="8"/>
  <c r="AR190" i="8"/>
  <c r="AL180" i="8"/>
  <c r="AJ195" i="8"/>
  <c r="AP193" i="8"/>
  <c r="AR209" i="8"/>
  <c r="AG176" i="8"/>
  <c r="AL198" i="8"/>
  <c r="AM186" i="8"/>
  <c r="AP186" i="8"/>
  <c r="AI179" i="8"/>
  <c r="AN206" i="8"/>
  <c r="AR198" i="8"/>
  <c r="AN186" i="8"/>
  <c r="AL186" i="8"/>
  <c r="AG205" i="8"/>
  <c r="AG179" i="8"/>
  <c r="AG209" i="8"/>
  <c r="AG198" i="8"/>
  <c r="AM198" i="8"/>
  <c r="AO198" i="8"/>
  <c r="AP198" i="8"/>
  <c r="AK198" i="8"/>
  <c r="AJ198" i="8"/>
  <c r="AO179" i="8"/>
  <c r="AQ198" i="8"/>
  <c r="AN179" i="8"/>
  <c r="AQ200" i="8"/>
  <c r="AH198" i="8"/>
  <c r="AK179" i="8"/>
  <c r="AJ179" i="8"/>
  <c r="AL206" i="8"/>
  <c r="AK206" i="8"/>
  <c r="AR186" i="8"/>
  <c r="AQ186" i="8"/>
  <c r="AQ179" i="8"/>
  <c r="AR179" i="8"/>
  <c r="AM179" i="8"/>
  <c r="AH179" i="8"/>
  <c r="AL166" i="8"/>
  <c r="AH170" i="8"/>
  <c r="AG170" i="8"/>
  <c r="AN177" i="8"/>
  <c r="AR166" i="8"/>
  <c r="AI166" i="8"/>
  <c r="AK209" i="8"/>
  <c r="AN209" i="8"/>
  <c r="AJ209" i="8"/>
  <c r="AH209" i="8"/>
  <c r="AP169" i="8"/>
  <c r="AQ169" i="8"/>
  <c r="AN208" i="8"/>
  <c r="AR208" i="8"/>
  <c r="AP166" i="8"/>
  <c r="AK166" i="8"/>
  <c r="AL169" i="8"/>
  <c r="AR169" i="8"/>
  <c r="AI169" i="8"/>
  <c r="AJ169" i="8"/>
  <c r="AJ170" i="8"/>
  <c r="AG166" i="8"/>
  <c r="AQ177" i="8"/>
  <c r="AG177" i="8"/>
  <c r="AL170" i="8"/>
  <c r="AM169" i="8"/>
  <c r="AO169" i="8"/>
  <c r="AN169" i="8"/>
  <c r="AR177" i="8"/>
  <c r="AH208" i="8"/>
  <c r="AJ166" i="8"/>
  <c r="AH166" i="8"/>
  <c r="AN170" i="8"/>
  <c r="AP170" i="8"/>
  <c r="AO170" i="8"/>
  <c r="AP177" i="8"/>
  <c r="AK177" i="8"/>
  <c r="AH169" i="8"/>
  <c r="AM177" i="8"/>
  <c r="AO166" i="8"/>
  <c r="AQ209" i="8"/>
  <c r="AP209" i="8"/>
  <c r="AM170" i="8"/>
  <c r="AM166" i="8"/>
  <c r="AO177" i="8"/>
  <c r="AQ166" i="8"/>
  <c r="AM209" i="8"/>
  <c r="AM207" i="8"/>
  <c r="AG187" i="8"/>
  <c r="AQ187" i="8"/>
  <c r="AL200" i="8"/>
  <c r="AI200" i="8"/>
  <c r="AM205" i="8"/>
  <c r="AO205" i="8"/>
  <c r="AI176" i="8"/>
  <c r="AK187" i="8"/>
  <c r="AR185" i="8"/>
  <c r="AK200" i="8"/>
  <c r="AJ200" i="8"/>
  <c r="AP173" i="8"/>
  <c r="AK173" i="8"/>
  <c r="AJ173" i="8"/>
  <c r="AH205" i="8"/>
  <c r="AM185" i="8"/>
  <c r="AP187" i="8"/>
  <c r="AR187" i="8"/>
  <c r="AO176" i="8"/>
  <c r="AQ173" i="8"/>
  <c r="AL173" i="8"/>
  <c r="AN205" i="8"/>
  <c r="AO187" i="8"/>
  <c r="AG200" i="8"/>
  <c r="AH173" i="8"/>
  <c r="AO200" i="8"/>
  <c r="AM173" i="8"/>
  <c r="AN173" i="8"/>
  <c r="AR173" i="8"/>
  <c r="AI205" i="8"/>
  <c r="AL176" i="8"/>
  <c r="AM187" i="8"/>
  <c r="AN187" i="8"/>
  <c r="AP200" i="8"/>
  <c r="AO173" i="8"/>
  <c r="AR205" i="8"/>
  <c r="AG206" i="8"/>
  <c r="AL187" i="8"/>
  <c r="AH187" i="8"/>
  <c r="AM200" i="8"/>
  <c r="AQ176" i="8"/>
  <c r="AI187" i="8"/>
  <c r="AG173" i="8"/>
  <c r="AK205" i="8"/>
  <c r="AM176" i="8"/>
  <c r="AM206" i="8"/>
  <c r="AR206" i="8"/>
  <c r="AH200" i="8"/>
  <c r="AR200" i="8"/>
  <c r="AQ205" i="8"/>
  <c r="AJ205" i="8"/>
  <c r="AN176" i="8"/>
  <c r="AJ206" i="8"/>
  <c r="AQ196" i="8"/>
  <c r="AN196" i="8"/>
  <c r="AL171" i="8"/>
  <c r="AN171" i="8"/>
  <c r="AM171" i="8"/>
  <c r="AH181" i="8"/>
  <c r="AL211" i="8"/>
  <c r="AG211" i="8"/>
  <c r="AL207" i="8"/>
  <c r="AR196" i="8"/>
  <c r="AJ196" i="8"/>
  <c r="AM181" i="8"/>
  <c r="AI196" i="8"/>
  <c r="AH196" i="8"/>
  <c r="AJ181" i="8"/>
  <c r="AG171" i="8"/>
  <c r="AI171" i="8"/>
  <c r="AO211" i="8"/>
  <c r="AG181" i="8"/>
  <c r="AK196" i="8"/>
  <c r="AG196" i="8"/>
  <c r="AO181" i="8"/>
  <c r="AR171" i="8"/>
  <c r="AH171" i="8"/>
  <c r="AJ171" i="8"/>
  <c r="AQ211" i="8"/>
  <c r="AO207" i="8"/>
  <c r="AI207" i="8"/>
  <c r="AO196" i="8"/>
  <c r="AP171" i="8"/>
  <c r="AR211" i="8"/>
  <c r="AL196" i="8"/>
  <c r="AO171" i="8"/>
  <c r="AI181" i="8"/>
  <c r="AK171" i="8"/>
  <c r="AP196" i="8"/>
  <c r="AR181" i="8"/>
  <c r="AQ171" i="8"/>
  <c r="AL181" i="8"/>
  <c r="AM211" i="8"/>
  <c r="AN211" i="8"/>
  <c r="AK211" i="8"/>
  <c r="AM196" i="8"/>
  <c r="AN181" i="8"/>
  <c r="AP181" i="8"/>
  <c r="AJ211" i="8"/>
  <c r="AO197" i="8"/>
  <c r="AM199" i="8"/>
  <c r="AN182" i="8"/>
  <c r="AR182" i="8"/>
  <c r="AJ182" i="8"/>
  <c r="AG203" i="8"/>
  <c r="AN184" i="8"/>
  <c r="AO184" i="8"/>
  <c r="AK184" i="8"/>
  <c r="AR203" i="8"/>
  <c r="AP207" i="8"/>
  <c r="AR199" i="8"/>
  <c r="AJ199" i="8"/>
  <c r="AH199" i="8"/>
  <c r="AJ208" i="8"/>
  <c r="AG199" i="8"/>
  <c r="AK208" i="8"/>
  <c r="AI184" i="8"/>
  <c r="AH184" i="8"/>
  <c r="AI203" i="8"/>
  <c r="AL197" i="8"/>
  <c r="AL199" i="8"/>
  <c r="AQ199" i="8"/>
  <c r="AN199" i="8"/>
  <c r="AG208" i="8"/>
  <c r="AO203" i="8"/>
  <c r="AM203" i="8"/>
  <c r="AJ184" i="8"/>
  <c r="AQ184" i="8"/>
  <c r="AL203" i="8"/>
  <c r="AQ207" i="8"/>
  <c r="AK207" i="8"/>
  <c r="AG197" i="8"/>
  <c r="AK197" i="8"/>
  <c r="AO199" i="8"/>
  <c r="AP199" i="8"/>
  <c r="AP208" i="8"/>
  <c r="AP182" i="8"/>
  <c r="AL182" i="8"/>
  <c r="AM184" i="8"/>
  <c r="AP184" i="8"/>
  <c r="AI185" i="8"/>
  <c r="AJ197" i="8"/>
  <c r="AP197" i="8"/>
  <c r="AM208" i="8"/>
  <c r="AO182" i="8"/>
  <c r="AL184" i="8"/>
  <c r="AG184" i="8"/>
  <c r="AP203" i="8"/>
  <c r="AJ176" i="8"/>
  <c r="AP176" i="8"/>
  <c r="AR176" i="8"/>
  <c r="AH207" i="8"/>
  <c r="AG207" i="8"/>
  <c r="AI197" i="8"/>
  <c r="AI208" i="8"/>
  <c r="AG182" i="8"/>
  <c r="AM182" i="8"/>
  <c r="AK203" i="8"/>
  <c r="AO208" i="8"/>
  <c r="AQ203" i="8"/>
  <c r="AH211" i="8"/>
  <c r="AN167" i="8"/>
  <c r="AN197" i="8"/>
  <c r="AM197" i="8"/>
  <c r="AL208" i="8"/>
  <c r="AH203" i="8"/>
  <c r="AN203" i="8"/>
  <c r="AR167" i="8"/>
  <c r="AP167" i="8"/>
  <c r="AK199" i="8"/>
  <c r="AI199" i="8"/>
  <c r="AI177" i="8"/>
  <c r="AL177" i="8"/>
  <c r="AG167" i="8"/>
  <c r="AM167" i="8"/>
  <c r="AO167" i="8"/>
  <c r="AL167" i="8"/>
  <c r="AG185" i="8"/>
  <c r="AG186" i="8"/>
  <c r="AO186" i="8"/>
  <c r="AK186" i="8"/>
  <c r="AL183" i="8"/>
  <c r="AM183" i="8"/>
  <c r="AN183" i="8"/>
  <c r="AH183" i="8"/>
  <c r="AH193" i="8"/>
  <c r="AL185" i="8"/>
  <c r="AQ191" i="8"/>
  <c r="AJ191" i="8"/>
  <c r="AI206" i="8"/>
  <c r="AO206" i="8"/>
  <c r="AH186" i="8"/>
  <c r="AG193" i="8"/>
  <c r="AR183" i="8"/>
  <c r="AK183" i="8"/>
  <c r="AK164" i="8"/>
  <c r="AH185" i="8"/>
  <c r="AJ185" i="8"/>
  <c r="AH202" i="8"/>
  <c r="AG202" i="8"/>
  <c r="AM202" i="8"/>
  <c r="AJ202" i="8"/>
  <c r="AQ204" i="8"/>
  <c r="AM204" i="8"/>
  <c r="AJ186" i="8"/>
  <c r="AN193" i="8"/>
  <c r="AR193" i="8"/>
  <c r="AJ183" i="8"/>
  <c r="AN207" i="8"/>
  <c r="AJ207" i="8"/>
  <c r="AI182" i="8"/>
  <c r="AK182" i="8"/>
  <c r="AH167" i="8"/>
  <c r="AQ167" i="8"/>
  <c r="AI167" i="8"/>
  <c r="AK167" i="8"/>
  <c r="AJ203" i="8"/>
  <c r="AK193" i="8"/>
  <c r="AO209" i="8"/>
  <c r="AI209" i="8"/>
  <c r="AO193" i="8"/>
  <c r="AO183" i="8"/>
  <c r="AG183" i="8"/>
  <c r="AJ188" i="8"/>
  <c r="AK185" i="8"/>
  <c r="AQ185" i="8"/>
  <c r="AN185" i="8"/>
  <c r="AO185" i="8"/>
  <c r="C217" i="8"/>
  <c r="C239" i="8" s="1" a="1"/>
  <c r="C239" i="8" s="1"/>
  <c r="K217" i="8"/>
  <c r="K231" i="8" s="1" a="1"/>
  <c r="K231" i="8" s="1"/>
  <c r="D217" i="8"/>
  <c r="D223" i="8" s="1" a="1"/>
  <c r="D223" i="8" s="1"/>
  <c r="L217" i="8"/>
  <c r="L235" i="8" s="1" a="1"/>
  <c r="L235" i="8" s="1"/>
  <c r="M217" i="8"/>
  <c r="M230" i="8" s="1" a="1"/>
  <c r="M230" i="8" s="1"/>
  <c r="B217" i="8"/>
  <c r="B229" i="8" s="1" a="1"/>
  <c r="B229" i="8" s="1"/>
  <c r="F217" i="8"/>
  <c r="F219" i="8" s="1" a="1"/>
  <c r="F219" i="8" s="1"/>
  <c r="N217" i="8"/>
  <c r="N256" i="8" s="1" a="1"/>
  <c r="N256" i="8" s="1"/>
  <c r="O217" i="8"/>
  <c r="O230" i="8" s="1" a="1"/>
  <c r="O230" i="8" s="1"/>
  <c r="P217" i="8"/>
  <c r="P246" i="8" s="1" a="1"/>
  <c r="P246" i="8" s="1"/>
  <c r="R217" i="8"/>
  <c r="R245" i="8" s="1" a="1"/>
  <c r="R245" i="8" s="1"/>
  <c r="S217" i="8"/>
  <c r="S240" i="8" s="1" a="1"/>
  <c r="S240" i="8" s="1"/>
  <c r="J217" i="8"/>
  <c r="J219" i="8" s="1" a="1"/>
  <c r="J219" i="8" s="1"/>
  <c r="E217" i="8"/>
  <c r="E224" i="8" s="1" a="1"/>
  <c r="E224" i="8" s="1"/>
  <c r="H217" i="8"/>
  <c r="H240" i="8" s="1" a="1"/>
  <c r="H240" i="8" s="1"/>
  <c r="I217" i="8"/>
  <c r="I233" i="8" s="1" a="1"/>
  <c r="I233" i="8" s="1"/>
  <c r="Q217" i="8"/>
  <c r="Q235" i="8" s="1" a="1"/>
  <c r="Q235" i="8" s="1"/>
  <c r="BE217" i="8"/>
  <c r="BM217" i="8"/>
  <c r="BF217" i="8"/>
  <c r="BN217" i="8"/>
  <c r="AY217" i="8"/>
  <c r="BG217" i="8"/>
  <c r="AX217" i="8"/>
  <c r="AZ217" i="8"/>
  <c r="BH217" i="8"/>
  <c r="BA217" i="8"/>
  <c r="BI217" i="8"/>
  <c r="BL217" i="8"/>
  <c r="BB217" i="8"/>
  <c r="BJ217" i="8"/>
  <c r="BD217" i="8"/>
  <c r="BC217" i="8"/>
  <c r="BK217" i="8"/>
  <c r="BC107" i="8"/>
  <c r="BK107" i="8"/>
  <c r="BD107" i="8"/>
  <c r="BL107" i="8"/>
  <c r="BE107" i="8"/>
  <c r="BM107" i="8"/>
  <c r="BJ107" i="8"/>
  <c r="BF107" i="8"/>
  <c r="BN107" i="8"/>
  <c r="BB107" i="8"/>
  <c r="AY107" i="8"/>
  <c r="BG107" i="8"/>
  <c r="AX107" i="8"/>
  <c r="AZ107" i="8"/>
  <c r="BH107" i="8"/>
  <c r="BA107" i="8"/>
  <c r="BI107" i="8"/>
  <c r="B272" i="8"/>
  <c r="B107" i="8"/>
  <c r="R107" i="8"/>
  <c r="F107" i="8"/>
  <c r="D107" i="8"/>
  <c r="J107" i="8"/>
  <c r="E107" i="8"/>
  <c r="K107" i="8"/>
  <c r="C107" i="8"/>
  <c r="I107" i="8"/>
  <c r="N107" i="8"/>
  <c r="Q107" i="8"/>
  <c r="H107" i="8"/>
  <c r="M107" i="8"/>
  <c r="O107" i="8"/>
  <c r="L107" i="8"/>
  <c r="G107" i="8"/>
  <c r="G109" i="8" s="1" a="1"/>
  <c r="G109" i="8" s="1"/>
  <c r="S107" i="8"/>
  <c r="P107" i="8"/>
  <c r="G245" i="8" l="1" a="1"/>
  <c r="G245" i="8" s="1"/>
  <c r="G227" i="8" a="1"/>
  <c r="G227" i="8" s="1"/>
  <c r="G262" i="8" a="1"/>
  <c r="G262" i="8" s="1"/>
  <c r="G219" i="8" a="1"/>
  <c r="G219" i="8" s="1"/>
  <c r="G242" i="8" a="1"/>
  <c r="G242" i="8" s="1"/>
  <c r="G250" i="8" a="1"/>
  <c r="G250" i="8" s="1"/>
  <c r="G249" i="8" a="1"/>
  <c r="G249" i="8" s="1"/>
  <c r="G256" i="8" a="1"/>
  <c r="G256" i="8" s="1"/>
  <c r="G248" i="8" a="1"/>
  <c r="G248" i="8" s="1"/>
  <c r="G231" i="8" a="1"/>
  <c r="G231" i="8" s="1"/>
  <c r="G251" i="8" a="1"/>
  <c r="G251" i="8" s="1"/>
  <c r="G244" i="8" a="1"/>
  <c r="G244" i="8" s="1"/>
  <c r="G224" i="8" a="1"/>
  <c r="G224" i="8" s="1"/>
  <c r="G237" i="8" a="1"/>
  <c r="G237" i="8" s="1"/>
  <c r="G257" i="8" a="1"/>
  <c r="G257" i="8" s="1"/>
  <c r="G234" i="8" a="1"/>
  <c r="G234" i="8" s="1"/>
  <c r="G226" i="8" a="1"/>
  <c r="G226" i="8" s="1"/>
  <c r="G228" i="8" a="1"/>
  <c r="G228" i="8" s="1"/>
  <c r="G266" i="8" a="1"/>
  <c r="G266" i="8" s="1"/>
  <c r="G229" i="8" a="1"/>
  <c r="G229" i="8" s="1"/>
  <c r="G241" i="8" a="1"/>
  <c r="G241" i="8" s="1"/>
  <c r="G238" i="8" a="1"/>
  <c r="G238" i="8" s="1"/>
  <c r="G233" i="8" a="1"/>
  <c r="G233" i="8" s="1"/>
  <c r="G254" i="8" a="1"/>
  <c r="G254" i="8" s="1"/>
  <c r="G258" i="8" a="1"/>
  <c r="G258" i="8" s="1"/>
  <c r="G252" i="8" a="1"/>
  <c r="G252" i="8" s="1"/>
  <c r="G235" i="8" a="1"/>
  <c r="G235" i="8" s="1"/>
  <c r="G261" i="8" a="1"/>
  <c r="G261" i="8" s="1"/>
  <c r="G263" i="8" a="1"/>
  <c r="G263" i="8" s="1"/>
  <c r="G221" i="8" a="1"/>
  <c r="G221" i="8" s="1"/>
  <c r="G223" i="8" a="1"/>
  <c r="G223" i="8" s="1"/>
  <c r="G239" i="8" a="1"/>
  <c r="G239" i="8" s="1"/>
  <c r="G255" i="8" a="1"/>
  <c r="G255" i="8" s="1"/>
  <c r="G253" i="8" a="1"/>
  <c r="G253" i="8" s="1"/>
  <c r="G236" i="8" a="1"/>
  <c r="G236" i="8" s="1"/>
  <c r="G230" i="8" a="1"/>
  <c r="G230" i="8" s="1"/>
  <c r="G222" i="8" a="1"/>
  <c r="G222" i="8" s="1"/>
  <c r="G264" i="8" a="1"/>
  <c r="G264" i="8" s="1"/>
  <c r="G260" i="8" a="1"/>
  <c r="G260" i="8" s="1"/>
  <c r="G243" i="8" a="1"/>
  <c r="G243" i="8" s="1"/>
  <c r="G232" i="8" a="1"/>
  <c r="G232" i="8" s="1"/>
  <c r="G246" i="8" a="1"/>
  <c r="G246" i="8" s="1"/>
  <c r="G265" i="8" a="1"/>
  <c r="G265" i="8" s="1"/>
  <c r="G259" i="8" a="1"/>
  <c r="G259" i="8" s="1"/>
  <c r="G240" i="8" a="1"/>
  <c r="G240" i="8" s="1"/>
  <c r="G247" i="8" a="1"/>
  <c r="G247" i="8" s="1"/>
  <c r="G220" i="8" a="1"/>
  <c r="G220" i="8" s="1"/>
  <c r="AX1" i="8"/>
  <c r="AX10" i="8" s="1" a="1"/>
  <c r="AX10" i="8" s="1"/>
  <c r="BL1" i="8"/>
  <c r="BL5" i="8" s="1" a="1"/>
  <c r="BL5" i="8" s="1"/>
  <c r="BH1" i="8"/>
  <c r="BH7" i="8" s="1" a="1"/>
  <c r="BH7" i="8" s="1"/>
  <c r="Q1" i="8"/>
  <c r="Q14" i="8" s="1" a="1"/>
  <c r="Q14" i="8" s="1"/>
  <c r="AY1" i="8"/>
  <c r="AY26" i="8" s="1" a="1"/>
  <c r="AY26" i="8" s="1"/>
  <c r="BD1" i="8"/>
  <c r="BD3" i="8" s="1" a="1"/>
  <c r="BD3" i="8" s="1"/>
  <c r="AZ1" i="8"/>
  <c r="AZ24" i="8" s="1" a="1"/>
  <c r="AZ24" i="8" s="1"/>
  <c r="BJ1" i="8"/>
  <c r="BJ26" i="8" s="1" a="1"/>
  <c r="BJ26" i="8" s="1"/>
  <c r="BN1" i="8"/>
  <c r="BN21" i="8" s="1" a="1"/>
  <c r="BN21" i="8" s="1"/>
  <c r="BB1" i="8"/>
  <c r="BB24" i="8" s="1" a="1"/>
  <c r="BB24" i="8" s="1"/>
  <c r="F1" i="8"/>
  <c r="BK1" i="8"/>
  <c r="BK5" i="8" s="1" a="1"/>
  <c r="BK5" i="8" s="1"/>
  <c r="BF1" i="8"/>
  <c r="BF20" i="8" s="1" a="1"/>
  <c r="BF20" i="8" s="1"/>
  <c r="BG1" i="8"/>
  <c r="BG28" i="8" s="1" a="1"/>
  <c r="BG28" i="8" s="1"/>
  <c r="J1" i="8"/>
  <c r="J8" i="8" s="1" a="1"/>
  <c r="J8" i="8" s="1"/>
  <c r="I1" i="8"/>
  <c r="I6" i="8" s="1" a="1"/>
  <c r="I6" i="8" s="1"/>
  <c r="BM1" i="8"/>
  <c r="BM5" i="8" s="1" a="1"/>
  <c r="BM5" i="8" s="1"/>
  <c r="BI1" i="8"/>
  <c r="BI3" i="8" s="1" a="1"/>
  <c r="BI3" i="8" s="1"/>
  <c r="BC1" i="8"/>
  <c r="BC25" i="8" s="1" a="1"/>
  <c r="BC25" i="8" s="1"/>
  <c r="BA1" i="8"/>
  <c r="BA11" i="8" s="1" a="1"/>
  <c r="BA11" i="8" s="1"/>
  <c r="BE1" i="8"/>
  <c r="BE36" i="8" s="1" a="1"/>
  <c r="BE36" i="8" s="1"/>
  <c r="E1" i="8"/>
  <c r="E38" i="8" s="1" a="1"/>
  <c r="E38" i="8" s="1"/>
  <c r="P1" i="8"/>
  <c r="P16" i="8" s="1" a="1"/>
  <c r="P16" i="8" s="1"/>
  <c r="L1" i="8"/>
  <c r="L6" i="8" s="1" a="1"/>
  <c r="L6" i="8" s="1"/>
  <c r="O1" i="8"/>
  <c r="O17" i="8" s="1" a="1"/>
  <c r="O17" i="8" s="1"/>
  <c r="S1" i="8"/>
  <c r="S40" i="8" s="1" a="1"/>
  <c r="S40" i="8" s="1"/>
  <c r="K1" i="8"/>
  <c r="K10" i="8" s="1" a="1"/>
  <c r="K10" i="8" s="1"/>
  <c r="G1" i="8"/>
  <c r="G48" i="8" s="1" a="1"/>
  <c r="G48" i="8" s="1"/>
  <c r="D1" i="8"/>
  <c r="D24" i="8" s="1" a="1"/>
  <c r="D24" i="8" s="1"/>
  <c r="N1" i="8"/>
  <c r="M1" i="8"/>
  <c r="B1" i="8"/>
  <c r="R1" i="8"/>
  <c r="R28" i="8" s="1" a="1"/>
  <c r="R28" i="8" s="1"/>
  <c r="H1" i="8"/>
  <c r="H40" i="8" s="1" a="1"/>
  <c r="H40" i="8" s="1"/>
  <c r="C1" i="8"/>
  <c r="C20" i="8" s="1" a="1"/>
  <c r="C20" i="8" s="1"/>
  <c r="BM272" i="8"/>
  <c r="BA272" i="8"/>
  <c r="BA334" i="8"/>
  <c r="AZ53" i="8"/>
  <c r="AZ349" i="8" s="1" a="1"/>
  <c r="AZ349" i="8" s="1"/>
  <c r="BE53" i="8"/>
  <c r="BF272" i="8"/>
  <c r="BM334" i="8"/>
  <c r="BG334" i="8"/>
  <c r="BI53" i="8"/>
  <c r="BI372" i="8" s="1" a="1"/>
  <c r="BI372" i="8" s="1"/>
  <c r="BB334" i="8"/>
  <c r="BN53" i="8"/>
  <c r="BN381" i="8" s="1" a="1"/>
  <c r="BN381" i="8" s="1"/>
  <c r="BK272" i="8"/>
  <c r="BF53" i="8"/>
  <c r="BF383" i="8" s="1" a="1"/>
  <c r="BF383" i="8" s="1"/>
  <c r="BJ53" i="8"/>
  <c r="BJ366" i="8" s="1" a="1"/>
  <c r="BJ366" i="8" s="1"/>
  <c r="BN272" i="8"/>
  <c r="BC272" i="8"/>
  <c r="BK334" i="8"/>
  <c r="AZ334" i="8"/>
  <c r="AY53" i="8"/>
  <c r="AY369" i="8" s="1" a="1"/>
  <c r="AY369" i="8" s="1"/>
  <c r="BC53" i="8"/>
  <c r="BC364" i="8" s="1" a="1"/>
  <c r="BC364" i="8" s="1"/>
  <c r="BH53" i="8"/>
  <c r="BH380" i="8" s="1" a="1"/>
  <c r="BH380" i="8" s="1"/>
  <c r="BM53" i="8"/>
  <c r="BM375" i="8" s="1" a="1"/>
  <c r="BM375" i="8" s="1"/>
  <c r="BB53" i="8"/>
  <c r="BB365" i="8" s="1" a="1"/>
  <c r="BB365" i="8" s="1"/>
  <c r="AZ272" i="8"/>
  <c r="BL272" i="8"/>
  <c r="BE334" i="8"/>
  <c r="BH334" i="8"/>
  <c r="BA53" i="8"/>
  <c r="BA364" i="8" s="1" a="1"/>
  <c r="BA364" i="8" s="1"/>
  <c r="BD272" i="8"/>
  <c r="BI334" i="8"/>
  <c r="BL53" i="8"/>
  <c r="BL348" i="8" s="1" a="1"/>
  <c r="BL348" i="8" s="1"/>
  <c r="AY272" i="8"/>
  <c r="BH272" i="8"/>
  <c r="AX334" i="8"/>
  <c r="AX53" i="8"/>
  <c r="AX383" i="8" s="1" a="1"/>
  <c r="AX383" i="8" s="1"/>
  <c r="BD53" i="8"/>
  <c r="BD375" i="8" s="1" a="1"/>
  <c r="BD375" i="8" s="1"/>
  <c r="BE272" i="8"/>
  <c r="BG272" i="8"/>
  <c r="BD334" i="8"/>
  <c r="BF334" i="8"/>
  <c r="BJ334" i="8"/>
  <c r="BI272" i="8"/>
  <c r="BK53" i="8"/>
  <c r="BK367" i="8" s="1" a="1"/>
  <c r="BK367" i="8" s="1"/>
  <c r="BJ272" i="8"/>
  <c r="BB272" i="8"/>
  <c r="BL334" i="8"/>
  <c r="AY334" i="8"/>
  <c r="BG53" i="8"/>
  <c r="BG383" i="8" s="1" a="1"/>
  <c r="BG383" i="8" s="1"/>
  <c r="BN334" i="8"/>
  <c r="AX272" i="8"/>
  <c r="BC334" i="8"/>
  <c r="F334" i="8"/>
  <c r="J53" i="8"/>
  <c r="J336" i="8" s="1" a="1"/>
  <c r="J336" i="8" s="1"/>
  <c r="G53" i="8"/>
  <c r="G368" i="8" s="1" a="1"/>
  <c r="G368" i="8" s="1"/>
  <c r="B53" i="8"/>
  <c r="B101" i="8" s="1" a="1"/>
  <c r="B101" i="8" s="1"/>
  <c r="H334" i="8"/>
  <c r="O334" i="8"/>
  <c r="Q334" i="8"/>
  <c r="N53" i="8"/>
  <c r="N374" i="8" s="1" a="1"/>
  <c r="N374" i="8" s="1"/>
  <c r="E334" i="8"/>
  <c r="E53" i="8"/>
  <c r="E383" i="8" s="1" a="1"/>
  <c r="E383" i="8" s="1"/>
  <c r="C334" i="8"/>
  <c r="P53" i="8"/>
  <c r="P351" i="8" s="1" a="1"/>
  <c r="P351" i="8" s="1"/>
  <c r="P334" i="8"/>
  <c r="C53" i="8"/>
  <c r="C55" i="8" s="1" a="1"/>
  <c r="C55" i="8" s="1"/>
  <c r="L53" i="8"/>
  <c r="L382" i="8" s="1" a="1"/>
  <c r="L382" i="8" s="1"/>
  <c r="R334" i="8"/>
  <c r="D334" i="8"/>
  <c r="F53" i="8"/>
  <c r="F374" i="8" s="1" a="1"/>
  <c r="F374" i="8" s="1"/>
  <c r="I53" i="8"/>
  <c r="I371" i="8" s="1" a="1"/>
  <c r="I371" i="8" s="1"/>
  <c r="S53" i="8"/>
  <c r="S359" i="8" s="1" a="1"/>
  <c r="S359" i="8" s="1"/>
  <c r="O53" i="8"/>
  <c r="O381" i="8" s="1" a="1"/>
  <c r="O381" i="8" s="1"/>
  <c r="H53" i="8"/>
  <c r="H382" i="8" s="1" a="1"/>
  <c r="H382" i="8" s="1"/>
  <c r="B334" i="8"/>
  <c r="L334" i="8"/>
  <c r="D53" i="8"/>
  <c r="D78" i="8" s="1" a="1"/>
  <c r="D78" i="8" s="1"/>
  <c r="M53" i="8"/>
  <c r="M374" i="8" s="1" a="1"/>
  <c r="M374" i="8" s="1"/>
  <c r="I334" i="8"/>
  <c r="M334" i="8"/>
  <c r="Q53" i="8"/>
  <c r="Q372" i="8" s="1" a="1"/>
  <c r="Q372" i="8" s="1"/>
  <c r="R53" i="8"/>
  <c r="R373" i="8" s="1" a="1"/>
  <c r="R373" i="8" s="1"/>
  <c r="J334" i="8"/>
  <c r="K334" i="8"/>
  <c r="G334" i="8"/>
  <c r="N334" i="8"/>
  <c r="K53" i="8"/>
  <c r="K379" i="8" s="1" a="1"/>
  <c r="K379" i="8" s="1"/>
  <c r="S334" i="8"/>
  <c r="F240" i="8" a="1"/>
  <c r="F240" i="8" s="1"/>
  <c r="L248" i="8" a="1"/>
  <c r="L248" i="8" s="1"/>
  <c r="P252" i="8" a="1"/>
  <c r="P252" i="8" s="1"/>
  <c r="K249" i="8" a="1"/>
  <c r="K249" i="8" s="1"/>
  <c r="E264" i="8" a="1"/>
  <c r="E264" i="8" s="1"/>
  <c r="P243" i="8" a="1"/>
  <c r="P243" i="8" s="1"/>
  <c r="E219" i="8" a="1"/>
  <c r="E219" i="8" s="1"/>
  <c r="F225" i="8" a="1"/>
  <c r="F225" i="8" s="1"/>
  <c r="R249" i="8" a="1"/>
  <c r="R249" i="8" s="1"/>
  <c r="R240" i="8" a="1"/>
  <c r="R240" i="8" s="1"/>
  <c r="D224" i="8" a="1"/>
  <c r="D224" i="8" s="1"/>
  <c r="P244" i="8" a="1"/>
  <c r="P244" i="8" s="1"/>
  <c r="D262" i="8" a="1"/>
  <c r="D262" i="8" s="1"/>
  <c r="P245" i="8" a="1"/>
  <c r="P245" i="8" s="1"/>
  <c r="O248" i="8" a="1"/>
  <c r="O248" i="8" s="1"/>
  <c r="F227" i="8" a="1"/>
  <c r="F227" i="8" s="1"/>
  <c r="P256" i="8" a="1"/>
  <c r="P256" i="8" s="1"/>
  <c r="L250" i="8" a="1"/>
  <c r="L250" i="8" s="1"/>
  <c r="E228" i="8" a="1"/>
  <c r="E228" i="8" s="1"/>
  <c r="P240" i="8" a="1"/>
  <c r="P240" i="8" s="1"/>
  <c r="E260" i="8" a="1"/>
  <c r="E260" i="8" s="1"/>
  <c r="O263" i="8" a="1"/>
  <c r="O263" i="8" s="1"/>
  <c r="E259" i="8" a="1"/>
  <c r="E259" i="8" s="1"/>
  <c r="E221" i="8" a="1"/>
  <c r="E221" i="8" s="1"/>
  <c r="B241" i="8" a="1"/>
  <c r="B241" i="8" s="1"/>
  <c r="E226" i="8" a="1"/>
  <c r="E226" i="8" s="1"/>
  <c r="P260" i="8" a="1"/>
  <c r="P260" i="8" s="1"/>
  <c r="F252" i="8" a="1"/>
  <c r="F252" i="8" s="1"/>
  <c r="K240" i="8" a="1"/>
  <c r="K240" i="8" s="1"/>
  <c r="E251" i="8" a="1"/>
  <c r="E251" i="8" s="1"/>
  <c r="E254" i="8" a="1"/>
  <c r="E254" i="8" s="1"/>
  <c r="E246" i="8" a="1"/>
  <c r="E246" i="8" s="1"/>
  <c r="P220" i="8" a="1"/>
  <c r="P220" i="8" s="1"/>
  <c r="O224" i="8" a="1"/>
  <c r="O224" i="8" s="1"/>
  <c r="P227" i="8" a="1"/>
  <c r="P227" i="8" s="1"/>
  <c r="F247" i="8" a="1"/>
  <c r="F247" i="8" s="1"/>
  <c r="R246" i="8" a="1"/>
  <c r="R246" i="8" s="1"/>
  <c r="R252" i="8" a="1"/>
  <c r="R252" i="8" s="1"/>
  <c r="D256" i="8" a="1"/>
  <c r="D256" i="8" s="1"/>
  <c r="D233" i="8" a="1"/>
  <c r="D233" i="8" s="1"/>
  <c r="R228" i="8" a="1"/>
  <c r="R228" i="8" s="1"/>
  <c r="R262" i="8" a="1"/>
  <c r="R262" i="8" s="1"/>
  <c r="D237" i="8" a="1"/>
  <c r="D237" i="8" s="1"/>
  <c r="D264" i="8" a="1"/>
  <c r="D264" i="8" s="1"/>
  <c r="R233" i="8" a="1"/>
  <c r="R233" i="8" s="1"/>
  <c r="R250" i="8" a="1"/>
  <c r="R250" i="8" s="1"/>
  <c r="D248" i="8" a="1"/>
  <c r="D248" i="8" s="1"/>
  <c r="D230" i="8" a="1"/>
  <c r="D230" i="8" s="1"/>
  <c r="R265" i="8" a="1"/>
  <c r="R265" i="8" s="1"/>
  <c r="R229" i="8" a="1"/>
  <c r="R229" i="8" s="1"/>
  <c r="D229" i="8" a="1"/>
  <c r="D229" i="8" s="1"/>
  <c r="R232" i="8" a="1"/>
  <c r="R232" i="8" s="1"/>
  <c r="D241" i="8" a="1"/>
  <c r="D241" i="8" s="1"/>
  <c r="R230" i="8" a="1"/>
  <c r="R230" i="8" s="1"/>
  <c r="R247" i="8" a="1"/>
  <c r="R247" i="8" s="1"/>
  <c r="D240" i="8" a="1"/>
  <c r="D240" i="8" s="1"/>
  <c r="R257" i="8" a="1"/>
  <c r="R257" i="8" s="1"/>
  <c r="R226" i="8" a="1"/>
  <c r="R226" i="8" s="1"/>
  <c r="D227" i="8" a="1"/>
  <c r="D227" i="8" s="1"/>
  <c r="R244" i="8" a="1"/>
  <c r="R244" i="8" s="1"/>
  <c r="R253" i="8" a="1"/>
  <c r="R253" i="8" s="1"/>
  <c r="R255" i="8" a="1"/>
  <c r="R255" i="8" s="1"/>
  <c r="F260" i="8" a="1"/>
  <c r="F260" i="8" s="1"/>
  <c r="D225" i="8" a="1"/>
  <c r="D225" i="8" s="1"/>
  <c r="D245" i="8" a="1"/>
  <c r="D245" i="8" s="1"/>
  <c r="H262" i="8" a="1"/>
  <c r="H262" i="8" s="1"/>
  <c r="R259" i="8" a="1"/>
  <c r="R259" i="8" s="1"/>
  <c r="R237" i="8" a="1"/>
  <c r="R237" i="8" s="1"/>
  <c r="R239" i="8" a="1"/>
  <c r="R239" i="8" s="1"/>
  <c r="F221" i="8" a="1"/>
  <c r="F221" i="8" s="1"/>
  <c r="D238" i="8" a="1"/>
  <c r="D238" i="8" s="1"/>
  <c r="D228" i="8" a="1"/>
  <c r="D228" i="8" s="1"/>
  <c r="D255" i="8" a="1"/>
  <c r="D255" i="8" s="1"/>
  <c r="R225" i="8" a="1"/>
  <c r="R225" i="8" s="1"/>
  <c r="R227" i="8" a="1"/>
  <c r="R227" i="8" s="1"/>
  <c r="R236" i="8" a="1"/>
  <c r="R236" i="8" s="1"/>
  <c r="D257" i="8" a="1"/>
  <c r="D257" i="8" s="1"/>
  <c r="D239" i="8" a="1"/>
  <c r="D239" i="8" s="1"/>
  <c r="R251" i="8" a="1"/>
  <c r="R251" i="8" s="1"/>
  <c r="R254" i="8" a="1"/>
  <c r="R254" i="8" s="1"/>
  <c r="R248" i="8" a="1"/>
  <c r="R248" i="8" s="1"/>
  <c r="R231" i="8" a="1"/>
  <c r="R231" i="8" s="1"/>
  <c r="R256" i="8" a="1"/>
  <c r="R256" i="8" s="1"/>
  <c r="R234" i="8" a="1"/>
  <c r="R234" i="8" s="1"/>
  <c r="F232" i="8" a="1"/>
  <c r="F232" i="8" s="1"/>
  <c r="F246" i="8" a="1"/>
  <c r="F246" i="8" s="1"/>
  <c r="D235" i="8" a="1"/>
  <c r="D235" i="8" s="1"/>
  <c r="D243" i="8" a="1"/>
  <c r="D243" i="8" s="1"/>
  <c r="D234" i="8" a="1"/>
  <c r="D234" i="8" s="1"/>
  <c r="D251" i="8" a="1"/>
  <c r="D251" i="8" s="1"/>
  <c r="E242" i="8" a="1"/>
  <c r="E242" i="8" s="1"/>
  <c r="R241" i="8" a="1"/>
  <c r="R241" i="8" s="1"/>
  <c r="R243" i="8" a="1"/>
  <c r="R243" i="8" s="1"/>
  <c r="R264" i="8" a="1"/>
  <c r="R264" i="8" s="1"/>
  <c r="R221" i="8" a="1"/>
  <c r="R221" i="8" s="1"/>
  <c r="R224" i="8" a="1"/>
  <c r="R224" i="8" s="1"/>
  <c r="R223" i="8" a="1"/>
  <c r="R223" i="8" s="1"/>
  <c r="F234" i="8" a="1"/>
  <c r="F234" i="8" s="1"/>
  <c r="D250" i="8" a="1"/>
  <c r="D250" i="8" s="1"/>
  <c r="D260" i="8" a="1"/>
  <c r="D260" i="8" s="1"/>
  <c r="D265" i="8" a="1"/>
  <c r="D265" i="8" s="1"/>
  <c r="D226" i="8" a="1"/>
  <c r="D226" i="8" s="1"/>
  <c r="B221" i="8" a="1"/>
  <c r="B221" i="8" s="1"/>
  <c r="R235" i="8" a="1"/>
  <c r="R235" i="8" s="1"/>
  <c r="R260" i="8" a="1"/>
  <c r="R260" i="8" s="1"/>
  <c r="R238" i="8" a="1"/>
  <c r="R238" i="8" s="1"/>
  <c r="R258" i="8" a="1"/>
  <c r="R258" i="8" s="1"/>
  <c r="R263" i="8" a="1"/>
  <c r="R263" i="8" s="1"/>
  <c r="R261" i="8" a="1"/>
  <c r="R261" i="8" s="1"/>
  <c r="F238" i="8" a="1"/>
  <c r="F238" i="8" s="1"/>
  <c r="D231" i="8" a="1"/>
  <c r="D231" i="8" s="1"/>
  <c r="D254" i="8" a="1"/>
  <c r="D254" i="8" s="1"/>
  <c r="D252" i="8" a="1"/>
  <c r="D252" i="8" s="1"/>
  <c r="D219" i="8" a="1"/>
  <c r="D219" i="8" s="1"/>
  <c r="R219" i="8" a="1"/>
  <c r="R219" i="8" s="1"/>
  <c r="R266" i="8" a="1"/>
  <c r="R266" i="8" s="1"/>
  <c r="R222" i="8" a="1"/>
  <c r="R222" i="8" s="1"/>
  <c r="R242" i="8" a="1"/>
  <c r="R242" i="8" s="1"/>
  <c r="R220" i="8" a="1"/>
  <c r="R220" i="8" s="1"/>
  <c r="D242" i="8" a="1"/>
  <c r="D242" i="8" s="1"/>
  <c r="D244" i="8" a="1"/>
  <c r="D244" i="8" s="1"/>
  <c r="D253" i="8" a="1"/>
  <c r="D253" i="8" s="1"/>
  <c r="D220" i="8" a="1"/>
  <c r="D220" i="8" s="1"/>
  <c r="D236" i="8" a="1"/>
  <c r="D236" i="8" s="1"/>
  <c r="S265" i="8" a="1"/>
  <c r="S265" i="8" s="1"/>
  <c r="F259" i="8" a="1"/>
  <c r="F259" i="8" s="1"/>
  <c r="F223" i="8" a="1"/>
  <c r="F223" i="8" s="1"/>
  <c r="F236" i="8" a="1"/>
  <c r="F236" i="8" s="1"/>
  <c r="F230" i="8" a="1"/>
  <c r="F230" i="8" s="1"/>
  <c r="L237" i="8" a="1"/>
  <c r="L237" i="8" s="1"/>
  <c r="S251" i="8" a="1"/>
  <c r="S251" i="8" s="1"/>
  <c r="F229" i="8" a="1"/>
  <c r="F229" i="8" s="1"/>
  <c r="F264" i="8" a="1"/>
  <c r="F264" i="8" s="1"/>
  <c r="F226" i="8" a="1"/>
  <c r="F226" i="8" s="1"/>
  <c r="F224" i="8" a="1"/>
  <c r="F224" i="8" s="1"/>
  <c r="L230" i="8" a="1"/>
  <c r="L230" i="8" s="1"/>
  <c r="S238" i="8" a="1"/>
  <c r="S238" i="8" s="1"/>
  <c r="F228" i="8" a="1"/>
  <c r="F228" i="8" s="1"/>
  <c r="F250" i="8" a="1"/>
  <c r="F250" i="8" s="1"/>
  <c r="F220" i="8" a="1"/>
  <c r="F220" i="8" s="1"/>
  <c r="F265" i="8" a="1"/>
  <c r="F265" i="8" s="1"/>
  <c r="S262" i="8" a="1"/>
  <c r="S262" i="8" s="1"/>
  <c r="F261" i="8" a="1"/>
  <c r="F261" i="8" s="1"/>
  <c r="F253" i="8" a="1"/>
  <c r="F253" i="8" s="1"/>
  <c r="F241" i="8" a="1"/>
  <c r="F241" i="8" s="1"/>
  <c r="F233" i="8" a="1"/>
  <c r="F233" i="8" s="1"/>
  <c r="H252" i="8" a="1"/>
  <c r="H252" i="8" s="1"/>
  <c r="S247" i="8" a="1"/>
  <c r="S247" i="8" s="1"/>
  <c r="L249" i="8" a="1"/>
  <c r="L249" i="8" s="1"/>
  <c r="S234" i="8" a="1"/>
  <c r="S234" i="8" s="1"/>
  <c r="F254" i="8" a="1"/>
  <c r="F254" i="8" s="1"/>
  <c r="F263" i="8" a="1"/>
  <c r="F263" i="8" s="1"/>
  <c r="F256" i="8" a="1"/>
  <c r="F256" i="8" s="1"/>
  <c r="L226" i="8" a="1"/>
  <c r="L226" i="8" s="1"/>
  <c r="P236" i="8" a="1"/>
  <c r="P236" i="8" s="1"/>
  <c r="P261" i="8" a="1"/>
  <c r="P261" i="8" s="1"/>
  <c r="P232" i="8" a="1"/>
  <c r="P232" i="8" s="1"/>
  <c r="P251" i="8" a="1"/>
  <c r="P251" i="8" s="1"/>
  <c r="O221" i="8" a="1"/>
  <c r="O221" i="8" s="1"/>
  <c r="S252" i="8" a="1"/>
  <c r="S252" i="8" s="1"/>
  <c r="S245" i="8" a="1"/>
  <c r="S245" i="8" s="1"/>
  <c r="S231" i="8" a="1"/>
  <c r="S231" i="8" s="1"/>
  <c r="S255" i="8" a="1"/>
  <c r="S255" i="8" s="1"/>
  <c r="S241" i="8" a="1"/>
  <c r="S241" i="8" s="1"/>
  <c r="S227" i="8" a="1"/>
  <c r="S227" i="8" s="1"/>
  <c r="F243" i="8" a="1"/>
  <c r="F243" i="8" s="1"/>
  <c r="F266" i="8" a="1"/>
  <c r="F266" i="8" s="1"/>
  <c r="F237" i="8" a="1"/>
  <c r="F237" i="8" s="1"/>
  <c r="F231" i="8" a="1"/>
  <c r="F231" i="8" s="1"/>
  <c r="F251" i="8" a="1"/>
  <c r="F251" i="8" s="1"/>
  <c r="F249" i="8" a="1"/>
  <c r="F249" i="8" s="1"/>
  <c r="L262" i="8" a="1"/>
  <c r="L262" i="8" s="1"/>
  <c r="L225" i="8" a="1"/>
  <c r="L225" i="8" s="1"/>
  <c r="L239" i="8" a="1"/>
  <c r="L239" i="8" s="1"/>
  <c r="L243" i="8" a="1"/>
  <c r="L243" i="8" s="1"/>
  <c r="L221" i="8" a="1"/>
  <c r="L221" i="8" s="1"/>
  <c r="L224" i="8" a="1"/>
  <c r="L224" i="8" s="1"/>
  <c r="K259" i="8" a="1"/>
  <c r="K259" i="8" s="1"/>
  <c r="E223" i="8" a="1"/>
  <c r="E223" i="8" s="1"/>
  <c r="E252" i="8" a="1"/>
  <c r="E252" i="8" s="1"/>
  <c r="E233" i="8" a="1"/>
  <c r="E233" i="8" s="1"/>
  <c r="B264" i="8" a="1"/>
  <c r="B264" i="8" s="1"/>
  <c r="S228" i="8" a="1"/>
  <c r="S228" i="8" s="1"/>
  <c r="L256" i="8" a="1"/>
  <c r="L256" i="8" s="1"/>
  <c r="L264" i="8" a="1"/>
  <c r="L264" i="8" s="1"/>
  <c r="P239" i="8" a="1"/>
  <c r="P239" i="8" s="1"/>
  <c r="P249" i="8" a="1"/>
  <c r="P249" i="8" s="1"/>
  <c r="P235" i="8" a="1"/>
  <c r="P235" i="8" s="1"/>
  <c r="S239" i="8" a="1"/>
  <c r="S239" i="8" s="1"/>
  <c r="S226" i="8" a="1"/>
  <c r="S226" i="8" s="1"/>
  <c r="S236" i="8" a="1"/>
  <c r="S236" i="8" s="1"/>
  <c r="L252" i="8" a="1"/>
  <c r="L252" i="8" s="1"/>
  <c r="L244" i="8" a="1"/>
  <c r="L244" i="8" s="1"/>
  <c r="L232" i="8" a="1"/>
  <c r="L232" i="8" s="1"/>
  <c r="L258" i="8" a="1"/>
  <c r="L258" i="8" s="1"/>
  <c r="K241" i="8" a="1"/>
  <c r="K241" i="8" s="1"/>
  <c r="S249" i="8" a="1"/>
  <c r="S249" i="8" s="1"/>
  <c r="L219" i="8" a="1"/>
  <c r="L219" i="8" s="1"/>
  <c r="P250" i="8" a="1"/>
  <c r="P250" i="8" s="1"/>
  <c r="P222" i="8" a="1"/>
  <c r="P222" i="8" s="1"/>
  <c r="S235" i="8" a="1"/>
  <c r="S235" i="8" s="1"/>
  <c r="S256" i="8" a="1"/>
  <c r="S256" i="8" s="1"/>
  <c r="S222" i="8" a="1"/>
  <c r="S222" i="8" s="1"/>
  <c r="L242" i="8" a="1"/>
  <c r="L242" i="8" s="1"/>
  <c r="L263" i="8" a="1"/>
  <c r="L263" i="8" s="1"/>
  <c r="P265" i="8" a="1"/>
  <c r="P265" i="8" s="1"/>
  <c r="P231" i="8" a="1"/>
  <c r="P231" i="8" s="1"/>
  <c r="P233" i="8" a="1"/>
  <c r="P233" i="8" s="1"/>
  <c r="P237" i="8" a="1"/>
  <c r="P237" i="8" s="1"/>
  <c r="P230" i="8" a="1"/>
  <c r="P230" i="8" s="1"/>
  <c r="S229" i="8" a="1"/>
  <c r="S229" i="8" s="1"/>
  <c r="S233" i="8" a="1"/>
  <c r="S233" i="8" s="1"/>
  <c r="S219" i="8" a="1"/>
  <c r="S219" i="8" s="1"/>
  <c r="S250" i="8" a="1"/>
  <c r="S250" i="8" s="1"/>
  <c r="S230" i="8" a="1"/>
  <c r="S230" i="8" s="1"/>
  <c r="S266" i="8" a="1"/>
  <c r="S266" i="8" s="1"/>
  <c r="F245" i="8" a="1"/>
  <c r="F245" i="8" s="1"/>
  <c r="F255" i="8" a="1"/>
  <c r="F255" i="8" s="1"/>
  <c r="F248" i="8" a="1"/>
  <c r="F248" i="8" s="1"/>
  <c r="F258" i="8" a="1"/>
  <c r="F258" i="8" s="1"/>
  <c r="F257" i="8" a="1"/>
  <c r="F257" i="8" s="1"/>
  <c r="F235" i="8" a="1"/>
  <c r="F235" i="8" s="1"/>
  <c r="L241" i="8" a="1"/>
  <c r="L241" i="8" s="1"/>
  <c r="L220" i="8" a="1"/>
  <c r="L220" i="8" s="1"/>
  <c r="L234" i="8" a="1"/>
  <c r="L234" i="8" s="1"/>
  <c r="L257" i="8" a="1"/>
  <c r="L257" i="8" s="1"/>
  <c r="L227" i="8" a="1"/>
  <c r="L227" i="8" s="1"/>
  <c r="L251" i="8" a="1"/>
  <c r="L251" i="8" s="1"/>
  <c r="K264" i="8" a="1"/>
  <c r="K264" i="8" s="1"/>
  <c r="E248" i="8" a="1"/>
  <c r="E248" i="8" s="1"/>
  <c r="E241" i="8" a="1"/>
  <c r="E241" i="8" s="1"/>
  <c r="P223" i="8" a="1"/>
  <c r="P223" i="8" s="1"/>
  <c r="P228" i="8" a="1"/>
  <c r="P228" i="8" s="1"/>
  <c r="P264" i="8" a="1"/>
  <c r="P264" i="8" s="1"/>
  <c r="P221" i="8" a="1"/>
  <c r="P221" i="8" s="1"/>
  <c r="P219" i="8" a="1"/>
  <c r="P219" i="8" s="1"/>
  <c r="S261" i="8" a="1"/>
  <c r="S261" i="8" s="1"/>
  <c r="S220" i="8" a="1"/>
  <c r="S220" i="8" s="1"/>
  <c r="S263" i="8" a="1"/>
  <c r="S263" i="8" s="1"/>
  <c r="S243" i="8" a="1"/>
  <c r="S243" i="8" s="1"/>
  <c r="S223" i="8" a="1"/>
  <c r="S223" i="8" s="1"/>
  <c r="S259" i="8" a="1"/>
  <c r="S259" i="8" s="1"/>
  <c r="L266" i="8" a="1"/>
  <c r="L266" i="8" s="1"/>
  <c r="L259" i="8" a="1"/>
  <c r="L259" i="8" s="1"/>
  <c r="L223" i="8" a="1"/>
  <c r="L223" i="8" s="1"/>
  <c r="L245" i="8" a="1"/>
  <c r="L245" i="8" s="1"/>
  <c r="L222" i="8" a="1"/>
  <c r="L222" i="8" s="1"/>
  <c r="L246" i="8" a="1"/>
  <c r="L246" i="8" s="1"/>
  <c r="K257" i="8" a="1"/>
  <c r="K257" i="8" s="1"/>
  <c r="S232" i="8" a="1"/>
  <c r="S232" i="8" s="1"/>
  <c r="L228" i="8" a="1"/>
  <c r="L228" i="8" s="1"/>
  <c r="P266" i="8" a="1"/>
  <c r="P266" i="8" s="1"/>
  <c r="P254" i="8" a="1"/>
  <c r="P254" i="8" s="1"/>
  <c r="P241" i="8" a="1"/>
  <c r="P241" i="8" s="1"/>
  <c r="S248" i="8" a="1"/>
  <c r="S248" i="8" s="1"/>
  <c r="S257" i="8" a="1"/>
  <c r="S257" i="8" s="1"/>
  <c r="S253" i="8" a="1"/>
  <c r="S253" i="8" s="1"/>
  <c r="L247" i="8" a="1"/>
  <c r="L247" i="8" s="1"/>
  <c r="L255" i="8" a="1"/>
  <c r="L255" i="8" s="1"/>
  <c r="L260" i="8" a="1"/>
  <c r="L260" i="8" s="1"/>
  <c r="L240" i="8" a="1"/>
  <c r="L240" i="8" s="1"/>
  <c r="K261" i="8" a="1"/>
  <c r="K261" i="8" s="1"/>
  <c r="S246" i="8" a="1"/>
  <c r="S246" i="8" s="1"/>
  <c r="S225" i="8" a="1"/>
  <c r="S225" i="8" s="1"/>
  <c r="S221" i="8" a="1"/>
  <c r="S221" i="8" s="1"/>
  <c r="L253" i="8" a="1"/>
  <c r="L253" i="8" s="1"/>
  <c r="L238" i="8" a="1"/>
  <c r="L238" i="8" s="1"/>
  <c r="P258" i="8" a="1"/>
  <c r="P258" i="8" s="1"/>
  <c r="S264" i="8" a="1"/>
  <c r="S264" i="8" s="1"/>
  <c r="S237" i="8" a="1"/>
  <c r="S237" i="8" s="1"/>
  <c r="S260" i="8" a="1"/>
  <c r="S260" i="8" s="1"/>
  <c r="L265" i="8" a="1"/>
  <c r="L265" i="8" s="1"/>
  <c r="L229" i="8" a="1"/>
  <c r="L229" i="8" s="1"/>
  <c r="P263" i="8" a="1"/>
  <c r="P263" i="8" s="1"/>
  <c r="P255" i="8" a="1"/>
  <c r="P255" i="8" s="1"/>
  <c r="P248" i="8" a="1"/>
  <c r="P248" i="8" s="1"/>
  <c r="P262" i="8" a="1"/>
  <c r="P262" i="8" s="1"/>
  <c r="O255" i="8" a="1"/>
  <c r="O255" i="8" s="1"/>
  <c r="S242" i="8" a="1"/>
  <c r="S242" i="8" s="1"/>
  <c r="S258" i="8" a="1"/>
  <c r="S258" i="8" s="1"/>
  <c r="S244" i="8" a="1"/>
  <c r="S244" i="8" s="1"/>
  <c r="S224" i="8" a="1"/>
  <c r="S224" i="8" s="1"/>
  <c r="S254" i="8" a="1"/>
  <c r="S254" i="8" s="1"/>
  <c r="F244" i="8" a="1"/>
  <c r="F244" i="8" s="1"/>
  <c r="F239" i="8" a="1"/>
  <c r="F239" i="8" s="1"/>
  <c r="F222" i="8" a="1"/>
  <c r="F222" i="8" s="1"/>
  <c r="F242" i="8" a="1"/>
  <c r="F242" i="8" s="1"/>
  <c r="F262" i="8" a="1"/>
  <c r="F262" i="8" s="1"/>
  <c r="L231" i="8" a="1"/>
  <c r="L231" i="8" s="1"/>
  <c r="L236" i="8" a="1"/>
  <c r="L236" i="8" s="1"/>
  <c r="L233" i="8" a="1"/>
  <c r="L233" i="8" s="1"/>
  <c r="L261" i="8" a="1"/>
  <c r="L261" i="8" s="1"/>
  <c r="L254" i="8" a="1"/>
  <c r="L254" i="8" s="1"/>
  <c r="K239" i="8" a="1"/>
  <c r="K239" i="8" s="1"/>
  <c r="K235" i="8" a="1"/>
  <c r="K235" i="8" s="1"/>
  <c r="E237" i="8" a="1"/>
  <c r="E237" i="8" s="1"/>
  <c r="E230" i="8" a="1"/>
  <c r="E230" i="8" s="1"/>
  <c r="B247" i="8" a="1"/>
  <c r="B247" i="8" s="1"/>
  <c r="P257" i="8" a="1"/>
  <c r="P257" i="8" s="1"/>
  <c r="P247" i="8" a="1"/>
  <c r="P247" i="8" s="1"/>
  <c r="P229" i="8" a="1"/>
  <c r="P229" i="8" s="1"/>
  <c r="P238" i="8" a="1"/>
  <c r="P238" i="8" s="1"/>
  <c r="P225" i="8" a="1"/>
  <c r="P225" i="8" s="1"/>
  <c r="P224" i="8" a="1"/>
  <c r="P224" i="8" s="1"/>
  <c r="M261" i="8" a="1"/>
  <c r="M261" i="8" s="1"/>
  <c r="K250" i="8" a="1"/>
  <c r="K250" i="8" s="1"/>
  <c r="K227" i="8" a="1"/>
  <c r="K227" i="8" s="1"/>
  <c r="K244" i="8" a="1"/>
  <c r="K244" i="8" s="1"/>
  <c r="B244" i="8" a="1"/>
  <c r="B244" i="8" s="1"/>
  <c r="K237" i="8" a="1"/>
  <c r="K237" i="8" s="1"/>
  <c r="K260" i="8" a="1"/>
  <c r="K260" i="8" s="1"/>
  <c r="K238" i="8" a="1"/>
  <c r="K238" i="8" s="1"/>
  <c r="P226" i="8" a="1"/>
  <c r="P226" i="8" s="1"/>
  <c r="P234" i="8" a="1"/>
  <c r="P234" i="8" s="1"/>
  <c r="P242" i="8" a="1"/>
  <c r="P242" i="8" s="1"/>
  <c r="P259" i="8" a="1"/>
  <c r="P259" i="8" s="1"/>
  <c r="P253" i="8" a="1"/>
  <c r="P253" i="8" s="1"/>
  <c r="O239" i="8" a="1"/>
  <c r="O239" i="8" s="1"/>
  <c r="K234" i="8" a="1"/>
  <c r="K234" i="8" s="1"/>
  <c r="K258" i="8" a="1"/>
  <c r="K258" i="8" s="1"/>
  <c r="K229" i="8" a="1"/>
  <c r="K229" i="8" s="1"/>
  <c r="K265" i="8" a="1"/>
  <c r="K265" i="8" s="1"/>
  <c r="K221" i="8" a="1"/>
  <c r="K221" i="8" s="1"/>
  <c r="K251" i="8" a="1"/>
  <c r="K251" i="8" s="1"/>
  <c r="C221" i="8" a="1"/>
  <c r="C221" i="8" s="1"/>
  <c r="K255" i="8" a="1"/>
  <c r="K255" i="8" s="1"/>
  <c r="K220" i="8" a="1"/>
  <c r="K220" i="8" s="1"/>
  <c r="K226" i="8" a="1"/>
  <c r="K226" i="8" s="1"/>
  <c r="C252" i="8" a="1"/>
  <c r="C252" i="8" s="1"/>
  <c r="K256" i="8" a="1"/>
  <c r="K256" i="8" s="1"/>
  <c r="K262" i="8" a="1"/>
  <c r="K262" i="8" s="1"/>
  <c r="K233" i="8" a="1"/>
  <c r="K233" i="8" s="1"/>
  <c r="K247" i="8" a="1"/>
  <c r="K247" i="8" s="1"/>
  <c r="K232" i="8" a="1"/>
  <c r="K232" i="8" s="1"/>
  <c r="K225" i="8" a="1"/>
  <c r="K225" i="8" s="1"/>
  <c r="C240" i="8" a="1"/>
  <c r="C240" i="8" s="1"/>
  <c r="Q258" i="8" a="1"/>
  <c r="Q258" i="8" s="1"/>
  <c r="Q246" i="8" a="1"/>
  <c r="Q246" i="8" s="1"/>
  <c r="K252" i="8" a="1"/>
  <c r="K252" i="8" s="1"/>
  <c r="K236" i="8" a="1"/>
  <c r="K236" i="8" s="1"/>
  <c r="K266" i="8" a="1"/>
  <c r="K266" i="8" s="1"/>
  <c r="K228" i="8" a="1"/>
  <c r="K228" i="8" s="1"/>
  <c r="K219" i="8" a="1"/>
  <c r="K219" i="8" s="1"/>
  <c r="K248" i="8" a="1"/>
  <c r="K248" i="8" s="1"/>
  <c r="C225" i="8" a="1"/>
  <c r="C225" i="8" s="1"/>
  <c r="Q224" i="8" a="1"/>
  <c r="Q224" i="8" s="1"/>
  <c r="K243" i="8" a="1"/>
  <c r="K243" i="8" s="1"/>
  <c r="K223" i="8" a="1"/>
  <c r="K223" i="8" s="1"/>
  <c r="K253" i="8" a="1"/>
  <c r="K253" i="8" s="1"/>
  <c r="K222" i="8" a="1"/>
  <c r="K222" i="8" s="1"/>
  <c r="K263" i="8" a="1"/>
  <c r="K263" i="8" s="1"/>
  <c r="K242" i="8" a="1"/>
  <c r="K242" i="8" s="1"/>
  <c r="C233" i="8" a="1"/>
  <c r="C233" i="8" s="1"/>
  <c r="Q236" i="8" a="1"/>
  <c r="Q236" i="8" s="1"/>
  <c r="K230" i="8" a="1"/>
  <c r="K230" i="8" s="1"/>
  <c r="K224" i="8" a="1"/>
  <c r="K224" i="8" s="1"/>
  <c r="K246" i="8" a="1"/>
  <c r="K246" i="8" s="1"/>
  <c r="K254" i="8" a="1"/>
  <c r="K254" i="8" s="1"/>
  <c r="K245" i="8" a="1"/>
  <c r="K245" i="8" s="1"/>
  <c r="C243" i="8" a="1"/>
  <c r="C243" i="8" s="1"/>
  <c r="Q244" i="8" a="1"/>
  <c r="Q244" i="8" s="1"/>
  <c r="H253" i="8" a="1"/>
  <c r="H253" i="8" s="1"/>
  <c r="F162" i="8"/>
  <c r="F167" i="8" s="1" a="1"/>
  <c r="F167" i="8" s="1"/>
  <c r="Q233" i="8" a="1"/>
  <c r="Q233" i="8" s="1"/>
  <c r="H256" i="8" a="1"/>
  <c r="H256" i="8" s="1"/>
  <c r="H227" i="8" a="1"/>
  <c r="H227" i="8" s="1"/>
  <c r="M225" i="8" a="1"/>
  <c r="M225" i="8" s="1"/>
  <c r="D266" i="8" a="1"/>
  <c r="D266" i="8" s="1"/>
  <c r="D261" i="8" a="1"/>
  <c r="D261" i="8" s="1"/>
  <c r="D247" i="8" a="1"/>
  <c r="D247" i="8" s="1"/>
  <c r="D221" i="8" a="1"/>
  <c r="D221" i="8" s="1"/>
  <c r="D258" i="8" a="1"/>
  <c r="D258" i="8" s="1"/>
  <c r="D249" i="8" a="1"/>
  <c r="D249" i="8" s="1"/>
  <c r="E243" i="8" a="1"/>
  <c r="E243" i="8" s="1"/>
  <c r="E231" i="8" a="1"/>
  <c r="E231" i="8" s="1"/>
  <c r="E249" i="8" a="1"/>
  <c r="E249" i="8" s="1"/>
  <c r="H255" i="8" a="1"/>
  <c r="H255" i="8" s="1"/>
  <c r="H230" i="8" a="1"/>
  <c r="H230" i="8" s="1"/>
  <c r="B239" i="8" a="1"/>
  <c r="B239" i="8" s="1"/>
  <c r="M258" i="8" a="1"/>
  <c r="M258" i="8" s="1"/>
  <c r="M239" i="8" a="1"/>
  <c r="M239" i="8" s="1"/>
  <c r="H238" i="8" a="1"/>
  <c r="H238" i="8" s="1"/>
  <c r="B258" i="8" a="1"/>
  <c r="B258" i="8" s="1"/>
  <c r="M222" i="8" a="1"/>
  <c r="M222" i="8" s="1"/>
  <c r="D263" i="8" a="1"/>
  <c r="D263" i="8" s="1"/>
  <c r="D259" i="8" a="1"/>
  <c r="D259" i="8" s="1"/>
  <c r="D222" i="8" a="1"/>
  <c r="D222" i="8" s="1"/>
  <c r="D246" i="8" a="1"/>
  <c r="D246" i="8" s="1"/>
  <c r="D232" i="8" a="1"/>
  <c r="D232" i="8" s="1"/>
  <c r="E266" i="8" a="1"/>
  <c r="E266" i="8" s="1"/>
  <c r="E229" i="8" a="1"/>
  <c r="E229" i="8" s="1"/>
  <c r="E262" i="8" a="1"/>
  <c r="E262" i="8" s="1"/>
  <c r="H232" i="8" a="1"/>
  <c r="H232" i="8" s="1"/>
  <c r="M220" i="8" a="1"/>
  <c r="M220" i="8" s="1"/>
  <c r="M253" i="8" a="1"/>
  <c r="M253" i="8" s="1"/>
  <c r="M245" i="8" a="1"/>
  <c r="M245" i="8" s="1"/>
  <c r="M256" i="8" a="1"/>
  <c r="M256" i="8" s="1"/>
  <c r="M250" i="8" a="1"/>
  <c r="M250" i="8" s="1"/>
  <c r="M231" i="8" a="1"/>
  <c r="M231" i="8" s="1"/>
  <c r="M259" i="8" a="1"/>
  <c r="M259" i="8" s="1"/>
  <c r="H264" i="8" a="1"/>
  <c r="H264" i="8" s="1"/>
  <c r="H242" i="8" a="1"/>
  <c r="H242" i="8" s="1"/>
  <c r="H219" i="8" a="1"/>
  <c r="H219" i="8" s="1"/>
  <c r="BD162" i="8"/>
  <c r="BD183" i="8" s="1" a="1"/>
  <c r="BD183" i="8" s="1"/>
  <c r="J235" i="8" a="1"/>
  <c r="J235" i="8" s="1"/>
  <c r="M252" i="8" a="1"/>
  <c r="M252" i="8" s="1"/>
  <c r="M229" i="8" a="1"/>
  <c r="M229" i="8" s="1"/>
  <c r="M240" i="8" a="1"/>
  <c r="M240" i="8" s="1"/>
  <c r="M242" i="8" a="1"/>
  <c r="M242" i="8" s="1"/>
  <c r="M223" i="8" a="1"/>
  <c r="M223" i="8" s="1"/>
  <c r="M251" i="8" a="1"/>
  <c r="M251" i="8" s="1"/>
  <c r="H250" i="8" a="1"/>
  <c r="H250" i="8" s="1"/>
  <c r="H236" i="8" a="1"/>
  <c r="H236" i="8" s="1"/>
  <c r="H265" i="8" a="1"/>
  <c r="H265" i="8" s="1"/>
  <c r="M221" i="8" a="1"/>
  <c r="M221" i="8" s="1"/>
  <c r="M260" i="8" a="1"/>
  <c r="M260" i="8" s="1"/>
  <c r="M224" i="8" a="1"/>
  <c r="M224" i="8" s="1"/>
  <c r="M234" i="8" a="1"/>
  <c r="M234" i="8" s="1"/>
  <c r="M262" i="8" a="1"/>
  <c r="M262" i="8" s="1"/>
  <c r="M243" i="8" a="1"/>
  <c r="M243" i="8" s="1"/>
  <c r="H243" i="8" a="1"/>
  <c r="H243" i="8" s="1"/>
  <c r="H234" i="8" a="1"/>
  <c r="H234" i="8" s="1"/>
  <c r="H257" i="8" a="1"/>
  <c r="H257" i="8" s="1"/>
  <c r="J263" i="8" a="1"/>
  <c r="J263" i="8" s="1"/>
  <c r="M248" i="8" a="1"/>
  <c r="M248" i="8" s="1"/>
  <c r="M244" i="8" a="1"/>
  <c r="M244" i="8" s="1"/>
  <c r="M265" i="8" a="1"/>
  <c r="M265" i="8" s="1"/>
  <c r="M226" i="8" a="1"/>
  <c r="M226" i="8" s="1"/>
  <c r="M254" i="8" a="1"/>
  <c r="M254" i="8" s="1"/>
  <c r="M235" i="8" a="1"/>
  <c r="M235" i="8" s="1"/>
  <c r="H228" i="8" a="1"/>
  <c r="H228" i="8" s="1"/>
  <c r="H260" i="8" a="1"/>
  <c r="H260" i="8" s="1"/>
  <c r="H241" i="8" a="1"/>
  <c r="H241" i="8" s="1"/>
  <c r="J247" i="8" a="1"/>
  <c r="J247" i="8" s="1"/>
  <c r="M237" i="8" a="1"/>
  <c r="M237" i="8" s="1"/>
  <c r="M228" i="8" a="1"/>
  <c r="M228" i="8" s="1"/>
  <c r="M249" i="8" a="1"/>
  <c r="M249" i="8" s="1"/>
  <c r="M263" i="8" a="1"/>
  <c r="M263" i="8" s="1"/>
  <c r="M246" i="8" a="1"/>
  <c r="M246" i="8" s="1"/>
  <c r="M227" i="8" a="1"/>
  <c r="M227" i="8" s="1"/>
  <c r="J225" i="8" a="1"/>
  <c r="J225" i="8" s="1"/>
  <c r="M236" i="8" a="1"/>
  <c r="M236" i="8" s="1"/>
  <c r="M257" i="8" a="1"/>
  <c r="M257" i="8" s="1"/>
  <c r="M233" i="8" a="1"/>
  <c r="M233" i="8" s="1"/>
  <c r="M255" i="8" a="1"/>
  <c r="M255" i="8" s="1"/>
  <c r="M238" i="8" a="1"/>
  <c r="M238" i="8" s="1"/>
  <c r="M219" i="8" a="1"/>
  <c r="M219" i="8" s="1"/>
  <c r="J261" i="8" a="1"/>
  <c r="J261" i="8" s="1"/>
  <c r="R162" i="8"/>
  <c r="R197" i="8" s="1" a="1"/>
  <c r="R197" i="8" s="1"/>
  <c r="M264" i="8" a="1"/>
  <c r="M264" i="8" s="1"/>
  <c r="M232" i="8" a="1"/>
  <c r="M232" i="8" s="1"/>
  <c r="M241" i="8" a="1"/>
  <c r="M241" i="8" s="1"/>
  <c r="M266" i="8" a="1"/>
  <c r="M266" i="8" s="1"/>
  <c r="M247" i="8" a="1"/>
  <c r="M247" i="8" s="1"/>
  <c r="H266" i="8" a="1"/>
  <c r="H266" i="8" s="1"/>
  <c r="H258" i="8" a="1"/>
  <c r="H258" i="8" s="1"/>
  <c r="H235" i="8" a="1"/>
  <c r="H235" i="8" s="1"/>
  <c r="J259" i="8" a="1"/>
  <c r="J259" i="8" s="1"/>
  <c r="BK162" i="8"/>
  <c r="BK197" i="8" s="1" a="1"/>
  <c r="BK197" i="8" s="1"/>
  <c r="H229" i="8" a="1"/>
  <c r="H229" i="8" s="1"/>
  <c r="H223" i="8" a="1"/>
  <c r="H223" i="8" s="1"/>
  <c r="H245" i="8" a="1"/>
  <c r="H245" i="8" s="1"/>
  <c r="H247" i="8" a="1"/>
  <c r="H247" i="8" s="1"/>
  <c r="H225" i="8" a="1"/>
  <c r="H225" i="8" s="1"/>
  <c r="H224" i="8" a="1"/>
  <c r="H224" i="8" s="1"/>
  <c r="J234" i="8" a="1"/>
  <c r="J234" i="8" s="1"/>
  <c r="H254" i="8" a="1"/>
  <c r="H254" i="8" s="1"/>
  <c r="H222" i="8" a="1"/>
  <c r="H222" i="8" s="1"/>
  <c r="H237" i="8" a="1"/>
  <c r="H237" i="8" s="1"/>
  <c r="H231" i="8" a="1"/>
  <c r="H231" i="8" s="1"/>
  <c r="H251" i="8" a="1"/>
  <c r="H251" i="8" s="1"/>
  <c r="H249" i="8" a="1"/>
  <c r="H249" i="8" s="1"/>
  <c r="J232" i="8" a="1"/>
  <c r="J232" i="8" s="1"/>
  <c r="H239" i="8" a="1"/>
  <c r="H239" i="8" s="1"/>
  <c r="H261" i="8" a="1"/>
  <c r="H261" i="8" s="1"/>
  <c r="H221" i="8" a="1"/>
  <c r="H221" i="8" s="1"/>
  <c r="H226" i="8" a="1"/>
  <c r="H226" i="8" s="1"/>
  <c r="H246" i="8" a="1"/>
  <c r="H246" i="8" s="1"/>
  <c r="H233" i="8" a="1"/>
  <c r="H233" i="8" s="1"/>
  <c r="J253" i="8" a="1"/>
  <c r="J253" i="8" s="1"/>
  <c r="BG162" i="8"/>
  <c r="BG192" i="8" s="1" a="1"/>
  <c r="BG192" i="8" s="1"/>
  <c r="H244" i="8" a="1"/>
  <c r="H244" i="8" s="1"/>
  <c r="H259" i="8" a="1"/>
  <c r="H259" i="8" s="1"/>
  <c r="H248" i="8" a="1"/>
  <c r="H248" i="8" s="1"/>
  <c r="H263" i="8" a="1"/>
  <c r="H263" i="8" s="1"/>
  <c r="H220" i="8" a="1"/>
  <c r="H220" i="8" s="1"/>
  <c r="C162" i="8"/>
  <c r="C164" i="8" s="1" a="1"/>
  <c r="C164" i="8" s="1"/>
  <c r="BL162" i="8"/>
  <c r="BL200" i="8" s="1" a="1"/>
  <c r="BL200" i="8" s="1"/>
  <c r="O258" i="8" a="1"/>
  <c r="O258" i="8" s="1"/>
  <c r="O244" i="8" a="1"/>
  <c r="O244" i="8" s="1"/>
  <c r="O228" i="8" a="1"/>
  <c r="O228" i="8" s="1"/>
  <c r="O243" i="8" a="1"/>
  <c r="O243" i="8" s="1"/>
  <c r="O262" i="8" a="1"/>
  <c r="O262" i="8" s="1"/>
  <c r="O219" i="8" a="1"/>
  <c r="O219" i="8" s="1"/>
  <c r="C263" i="8" a="1"/>
  <c r="C263" i="8" s="1"/>
  <c r="C262" i="8" a="1"/>
  <c r="C262" i="8" s="1"/>
  <c r="C227" i="8" a="1"/>
  <c r="C227" i="8" s="1"/>
  <c r="C266" i="8" a="1"/>
  <c r="C266" i="8" s="1"/>
  <c r="C236" i="8" a="1"/>
  <c r="C236" i="8" s="1"/>
  <c r="C220" i="8" a="1"/>
  <c r="C220" i="8" s="1"/>
  <c r="Q266" i="8" a="1"/>
  <c r="Q266" i="8" s="1"/>
  <c r="Q239" i="8" a="1"/>
  <c r="Q239" i="8" s="1"/>
  <c r="Q222" i="8" a="1"/>
  <c r="Q222" i="8" s="1"/>
  <c r="Q253" i="8" a="1"/>
  <c r="Q253" i="8" s="1"/>
  <c r="Q241" i="8" a="1"/>
  <c r="Q241" i="8" s="1"/>
  <c r="Q219" i="8" a="1"/>
  <c r="Q219" i="8" s="1"/>
  <c r="B162" i="8"/>
  <c r="B174" i="8" s="1" a="1"/>
  <c r="B174" i="8" s="1"/>
  <c r="J162" i="8"/>
  <c r="J178" i="8" s="1" a="1"/>
  <c r="J178" i="8" s="1"/>
  <c r="BJ162" i="8"/>
  <c r="BJ171" i="8" s="1" a="1"/>
  <c r="BJ171" i="8" s="1"/>
  <c r="AY162" i="8"/>
  <c r="AY171" i="8" s="1" a="1"/>
  <c r="AY171" i="8" s="1"/>
  <c r="O252" i="8" a="1"/>
  <c r="O252" i="8" s="1"/>
  <c r="O247" i="8" a="1"/>
  <c r="O247" i="8" s="1"/>
  <c r="O234" i="8" a="1"/>
  <c r="O234" i="8" s="1"/>
  <c r="O261" i="8" a="1"/>
  <c r="O261" i="8" s="1"/>
  <c r="O238" i="8" a="1"/>
  <c r="O238" i="8" s="1"/>
  <c r="O256" i="8" a="1"/>
  <c r="O256" i="8" s="1"/>
  <c r="C246" i="8" a="1"/>
  <c r="C246" i="8" s="1"/>
  <c r="C257" i="8" a="1"/>
  <c r="C257" i="8" s="1"/>
  <c r="C255" i="8" a="1"/>
  <c r="C255" i="8" s="1"/>
  <c r="C265" i="8" a="1"/>
  <c r="C265" i="8" s="1"/>
  <c r="C259" i="8" a="1"/>
  <c r="C259" i="8" s="1"/>
  <c r="C230" i="8" a="1"/>
  <c r="C230" i="8" s="1"/>
  <c r="Q231" i="8" a="1"/>
  <c r="Q231" i="8" s="1"/>
  <c r="Q261" i="8" a="1"/>
  <c r="Q261" i="8" s="1"/>
  <c r="Q228" i="8" a="1"/>
  <c r="Q228" i="8" s="1"/>
  <c r="Q264" i="8" a="1"/>
  <c r="Q264" i="8" s="1"/>
  <c r="Q242" i="8" a="1"/>
  <c r="Q242" i="8" s="1"/>
  <c r="Q230" i="8" a="1"/>
  <c r="Q230" i="8" s="1"/>
  <c r="L162" i="8"/>
  <c r="L195" i="8" s="1" a="1"/>
  <c r="L195" i="8" s="1"/>
  <c r="Q162" i="8"/>
  <c r="Q166" i="8" s="1" a="1"/>
  <c r="Q166" i="8" s="1"/>
  <c r="BB162" i="8"/>
  <c r="BB206" i="8" s="1" a="1"/>
  <c r="BB206" i="8" s="1"/>
  <c r="BN162" i="8"/>
  <c r="BN195" i="8" s="1" a="1"/>
  <c r="BN195" i="8" s="1"/>
  <c r="O220" i="8" a="1"/>
  <c r="O220" i="8" s="1"/>
  <c r="O236" i="8" a="1"/>
  <c r="O236" i="8" s="1"/>
  <c r="O223" i="8" a="1"/>
  <c r="O223" i="8" s="1"/>
  <c r="O245" i="8" a="1"/>
  <c r="O245" i="8" s="1"/>
  <c r="O232" i="8" a="1"/>
  <c r="O232" i="8" s="1"/>
  <c r="O251" i="8" a="1"/>
  <c r="O251" i="8" s="1"/>
  <c r="C264" i="8" a="1"/>
  <c r="C264" i="8" s="1"/>
  <c r="C244" i="8" a="1"/>
  <c r="C244" i="8" s="1"/>
  <c r="C249" i="8" a="1"/>
  <c r="C249" i="8" s="1"/>
  <c r="C222" i="8" a="1"/>
  <c r="C222" i="8" s="1"/>
  <c r="C253" i="8" a="1"/>
  <c r="C253" i="8" s="1"/>
  <c r="C223" i="8" a="1"/>
  <c r="C223" i="8" s="1"/>
  <c r="Q263" i="8" a="1"/>
  <c r="Q263" i="8" s="1"/>
  <c r="Q250" i="8" a="1"/>
  <c r="Q250" i="8" s="1"/>
  <c r="Q223" i="8" a="1"/>
  <c r="Q223" i="8" s="1"/>
  <c r="Q259" i="8" a="1"/>
  <c r="Q259" i="8" s="1"/>
  <c r="Q237" i="8" a="1"/>
  <c r="Q237" i="8" s="1"/>
  <c r="Q225" i="8" a="1"/>
  <c r="Q225" i="8" s="1"/>
  <c r="D162" i="8"/>
  <c r="D164" i="8" s="1" a="1"/>
  <c r="D164" i="8" s="1"/>
  <c r="I162" i="8"/>
  <c r="I164" i="8" s="1" a="1"/>
  <c r="I164" i="8" s="1"/>
  <c r="BI162" i="8"/>
  <c r="BF162" i="8"/>
  <c r="BF207" i="8" s="1" a="1"/>
  <c r="BF207" i="8" s="1"/>
  <c r="O249" i="8" a="1"/>
  <c r="O249" i="8" s="1"/>
  <c r="O226" i="8" a="1"/>
  <c r="O226" i="8" s="1"/>
  <c r="O265" i="8" a="1"/>
  <c r="O265" i="8" s="1"/>
  <c r="O229" i="8" a="1"/>
  <c r="O229" i="8" s="1"/>
  <c r="O227" i="8" a="1"/>
  <c r="O227" i="8" s="1"/>
  <c r="O246" i="8" a="1"/>
  <c r="O246" i="8" s="1"/>
  <c r="C258" i="8" a="1"/>
  <c r="C258" i="8" s="1"/>
  <c r="C232" i="8" a="1"/>
  <c r="C232" i="8" s="1"/>
  <c r="C241" i="8" a="1"/>
  <c r="C241" i="8" s="1"/>
  <c r="C260" i="8" a="1"/>
  <c r="C260" i="8" s="1"/>
  <c r="C237" i="8" a="1"/>
  <c r="C237" i="8" s="1"/>
  <c r="C242" i="8" a="1"/>
  <c r="C242" i="8" s="1"/>
  <c r="Q260" i="8" a="1"/>
  <c r="Q260" i="8" s="1"/>
  <c r="Q245" i="8" a="1"/>
  <c r="Q245" i="8" s="1"/>
  <c r="Q265" i="8" a="1"/>
  <c r="Q265" i="8" s="1"/>
  <c r="Q248" i="8" a="1"/>
  <c r="Q248" i="8" s="1"/>
  <c r="Q226" i="8" a="1"/>
  <c r="Q226" i="8" s="1"/>
  <c r="Q256" i="8" a="1"/>
  <c r="Q256" i="8" s="1"/>
  <c r="G162" i="8"/>
  <c r="G190" i="8" s="1" a="1"/>
  <c r="G190" i="8" s="1"/>
  <c r="O162" i="8"/>
  <c r="O171" i="8" s="1" a="1"/>
  <c r="O171" i="8" s="1"/>
  <c r="P162" i="8"/>
  <c r="P173" i="8" s="1" a="1"/>
  <c r="P173" i="8" s="1"/>
  <c r="BA162" i="8"/>
  <c r="BA198" i="8" s="1" a="1"/>
  <c r="BA198" i="8" s="1"/>
  <c r="BM162" i="8"/>
  <c r="BM165" i="8" s="1" a="1"/>
  <c r="BM165" i="8" s="1"/>
  <c r="O242" i="8" a="1"/>
  <c r="O242" i="8" s="1"/>
  <c r="O257" i="8" a="1"/>
  <c r="O257" i="8" s="1"/>
  <c r="O233" i="8" a="1"/>
  <c r="O233" i="8" s="1"/>
  <c r="O264" i="8" a="1"/>
  <c r="O264" i="8" s="1"/>
  <c r="O222" i="8" a="1"/>
  <c r="O222" i="8" s="1"/>
  <c r="O240" i="8" a="1"/>
  <c r="O240" i="8" s="1"/>
  <c r="C251" i="8" a="1"/>
  <c r="C251" i="8" s="1"/>
  <c r="C219" i="8" a="1"/>
  <c r="C219" i="8" s="1"/>
  <c r="C228" i="8" a="1"/>
  <c r="C228" i="8" s="1"/>
  <c r="C254" i="8" a="1"/>
  <c r="C254" i="8" s="1"/>
  <c r="C224" i="8" a="1"/>
  <c r="C224" i="8" s="1"/>
  <c r="C235" i="8" a="1"/>
  <c r="C235" i="8" s="1"/>
  <c r="Q220" i="8" a="1"/>
  <c r="Q220" i="8" s="1"/>
  <c r="Q234" i="8" a="1"/>
  <c r="Q234" i="8" s="1"/>
  <c r="Q254" i="8" a="1"/>
  <c r="Q254" i="8" s="1"/>
  <c r="Q243" i="8" a="1"/>
  <c r="Q243" i="8" s="1"/>
  <c r="Q221" i="8" a="1"/>
  <c r="Q221" i="8" s="1"/>
  <c r="Q251" i="8" a="1"/>
  <c r="Q251" i="8" s="1"/>
  <c r="N162" i="8"/>
  <c r="N166" i="8" s="1" a="1"/>
  <c r="N166" i="8" s="1"/>
  <c r="S162" i="8"/>
  <c r="S181" i="8" s="1" a="1"/>
  <c r="S181" i="8" s="1"/>
  <c r="H162" i="8"/>
  <c r="H187" i="8" s="1" a="1"/>
  <c r="H187" i="8" s="1"/>
  <c r="BH162" i="8"/>
  <c r="BH205" i="8" s="1" a="1"/>
  <c r="BH205" i="8" s="1"/>
  <c r="BE162" i="8"/>
  <c r="BE177" i="8" s="1" a="1"/>
  <c r="BE177" i="8" s="1"/>
  <c r="O241" i="8" a="1"/>
  <c r="O241" i="8" s="1"/>
  <c r="O225" i="8" a="1"/>
  <c r="O225" i="8" s="1"/>
  <c r="O260" i="8" a="1"/>
  <c r="O260" i="8" s="1"/>
  <c r="O259" i="8" a="1"/>
  <c r="O259" i="8" s="1"/>
  <c r="O253" i="8" a="1"/>
  <c r="O253" i="8" s="1"/>
  <c r="O235" i="8" a="1"/>
  <c r="O235" i="8" s="1"/>
  <c r="C245" i="8" a="1"/>
  <c r="C245" i="8" s="1"/>
  <c r="C256" i="8" a="1"/>
  <c r="C256" i="8" s="1"/>
  <c r="C261" i="8" a="1"/>
  <c r="C261" i="8" s="1"/>
  <c r="C247" i="8" a="1"/>
  <c r="C247" i="8" s="1"/>
  <c r="C238" i="8" a="1"/>
  <c r="C238" i="8" s="1"/>
  <c r="C229" i="8" a="1"/>
  <c r="C229" i="8" s="1"/>
  <c r="Q252" i="8" a="1"/>
  <c r="Q252" i="8" s="1"/>
  <c r="Q229" i="8" a="1"/>
  <c r="Q229" i="8" s="1"/>
  <c r="Q249" i="8" a="1"/>
  <c r="Q249" i="8" s="1"/>
  <c r="Q232" i="8" a="1"/>
  <c r="Q232" i="8" s="1"/>
  <c r="Q262" i="8" a="1"/>
  <c r="Q262" i="8" s="1"/>
  <c r="Q240" i="8" a="1"/>
  <c r="Q240" i="8" s="1"/>
  <c r="M162" i="8"/>
  <c r="K162" i="8"/>
  <c r="K200" i="8" s="1" a="1"/>
  <c r="K200" i="8" s="1"/>
  <c r="AZ162" i="8"/>
  <c r="AZ181" i="8" s="1" a="1"/>
  <c r="AZ181" i="8" s="1"/>
  <c r="BC162" i="8"/>
  <c r="BC170" i="8" s="1" a="1"/>
  <c r="BC170" i="8" s="1"/>
  <c r="O231" i="8" a="1"/>
  <c r="O231" i="8" s="1"/>
  <c r="O266" i="8" a="1"/>
  <c r="O266" i="8" s="1"/>
  <c r="O250" i="8" a="1"/>
  <c r="O250" i="8" s="1"/>
  <c r="O254" i="8" a="1"/>
  <c r="O254" i="8" s="1"/>
  <c r="O237" i="8" a="1"/>
  <c r="O237" i="8" s="1"/>
  <c r="C234" i="8" a="1"/>
  <c r="C234" i="8" s="1"/>
  <c r="C250" i="8" a="1"/>
  <c r="C250" i="8" s="1"/>
  <c r="C248" i="8" a="1"/>
  <c r="C248" i="8" s="1"/>
  <c r="C226" i="8" a="1"/>
  <c r="C226" i="8" s="1"/>
  <c r="C231" i="8" a="1"/>
  <c r="C231" i="8" s="1"/>
  <c r="Q247" i="8" a="1"/>
  <c r="Q247" i="8" s="1"/>
  <c r="Q255" i="8" a="1"/>
  <c r="Q255" i="8" s="1"/>
  <c r="Q238" i="8" a="1"/>
  <c r="Q238" i="8" s="1"/>
  <c r="Q227" i="8" a="1"/>
  <c r="Q227" i="8" s="1"/>
  <c r="Q257" i="8" a="1"/>
  <c r="Q257" i="8" s="1"/>
  <c r="E162" i="8"/>
  <c r="E193" i="8" s="1" a="1"/>
  <c r="E193" i="8" s="1"/>
  <c r="AX162" i="8"/>
  <c r="AX190" i="8" s="1" a="1"/>
  <c r="AX190" i="8" s="1"/>
  <c r="B251" i="8" a="1"/>
  <c r="B251" i="8" s="1"/>
  <c r="B266" i="8" a="1"/>
  <c r="B266" i="8" s="1"/>
  <c r="B259" i="8" a="1"/>
  <c r="B259" i="8" s="1"/>
  <c r="E238" i="8" a="1"/>
  <c r="E238" i="8" s="1"/>
  <c r="E234" i="8" a="1"/>
  <c r="E234" i="8" s="1"/>
  <c r="E253" i="8" a="1"/>
  <c r="E253" i="8" s="1"/>
  <c r="E236" i="8" a="1"/>
  <c r="E236" i="8" s="1"/>
  <c r="E256" i="8" a="1"/>
  <c r="E256" i="8" s="1"/>
  <c r="E265" i="8" a="1"/>
  <c r="E265" i="8" s="1"/>
  <c r="J236" i="8" a="1"/>
  <c r="J236" i="8" s="1"/>
  <c r="J238" i="8" a="1"/>
  <c r="J238" i="8" s="1"/>
  <c r="B255" i="8" a="1"/>
  <c r="B255" i="8" s="1"/>
  <c r="B242" i="8" a="1"/>
  <c r="B242" i="8" s="1"/>
  <c r="B262" i="8" a="1"/>
  <c r="B262" i="8" s="1"/>
  <c r="B234" i="8" a="1"/>
  <c r="B234" i="8" s="1"/>
  <c r="B225" i="8" a="1"/>
  <c r="B225" i="8" s="1"/>
  <c r="B257" i="8" a="1"/>
  <c r="B257" i="8" s="1"/>
  <c r="B233" i="8" a="1"/>
  <c r="B233" i="8" s="1"/>
  <c r="B226" i="8" a="1"/>
  <c r="B226" i="8" s="1"/>
  <c r="B235" i="8" a="1"/>
  <c r="B235" i="8" s="1"/>
  <c r="B223" i="8" a="1"/>
  <c r="B223" i="8" s="1"/>
  <c r="E255" i="8" a="1"/>
  <c r="E255" i="8" s="1"/>
  <c r="E250" i="8" a="1"/>
  <c r="E250" i="8" s="1"/>
  <c r="E245" i="8" a="1"/>
  <c r="E245" i="8" s="1"/>
  <c r="E263" i="8" a="1"/>
  <c r="E263" i="8" s="1"/>
  <c r="E220" i="8" a="1"/>
  <c r="E220" i="8" s="1"/>
  <c r="E240" i="8" a="1"/>
  <c r="E240" i="8" s="1"/>
  <c r="J242" i="8" a="1"/>
  <c r="J242" i="8" s="1"/>
  <c r="J223" i="8" a="1"/>
  <c r="J223" i="8" s="1"/>
  <c r="J256" i="8" a="1"/>
  <c r="J256" i="8" s="1"/>
  <c r="B265" i="8" a="1"/>
  <c r="B265" i="8" s="1"/>
  <c r="B232" i="8" a="1"/>
  <c r="B232" i="8" s="1"/>
  <c r="B253" i="8" a="1"/>
  <c r="B253" i="8" s="1"/>
  <c r="B250" i="8" a="1"/>
  <c r="B250" i="8" s="1"/>
  <c r="B245" i="8" a="1"/>
  <c r="B245" i="8" s="1"/>
  <c r="E227" i="8" a="1"/>
  <c r="E227" i="8" s="1"/>
  <c r="E222" i="8" a="1"/>
  <c r="E222" i="8" s="1"/>
  <c r="E232" i="8" a="1"/>
  <c r="E232" i="8" s="1"/>
  <c r="E258" i="8" a="1"/>
  <c r="E258" i="8" s="1"/>
  <c r="E257" i="8" a="1"/>
  <c r="E257" i="8" s="1"/>
  <c r="E235" i="8" a="1"/>
  <c r="E235" i="8" s="1"/>
  <c r="J241" i="8" a="1"/>
  <c r="J241" i="8" s="1"/>
  <c r="J260" i="8" a="1"/>
  <c r="J260" i="8" s="1"/>
  <c r="J251" i="8" a="1"/>
  <c r="J251" i="8" s="1"/>
  <c r="B231" i="8" a="1"/>
  <c r="B231" i="8" s="1"/>
  <c r="B243" i="8" a="1"/>
  <c r="B243" i="8" s="1"/>
  <c r="B227" i="8" a="1"/>
  <c r="B227" i="8" s="1"/>
  <c r="B224" i="8" a="1"/>
  <c r="B224" i="8" s="1"/>
  <c r="B219" i="8" a="1"/>
  <c r="B219" i="8" s="1"/>
  <c r="B252" i="8" a="1"/>
  <c r="B252" i="8" s="1"/>
  <c r="B228" i="8" a="1"/>
  <c r="B228" i="8" s="1"/>
  <c r="B240" i="8" a="1"/>
  <c r="B240" i="8" s="1"/>
  <c r="B222" i="8" a="1"/>
  <c r="B222" i="8" s="1"/>
  <c r="B248" i="8" a="1"/>
  <c r="B248" i="8" s="1"/>
  <c r="B263" i="8" a="1"/>
  <c r="B263" i="8" s="1"/>
  <c r="B237" i="8" a="1"/>
  <c r="B237" i="8" s="1"/>
  <c r="E239" i="8" a="1"/>
  <c r="E239" i="8" s="1"/>
  <c r="E261" i="8" a="1"/>
  <c r="E261" i="8" s="1"/>
  <c r="E244" i="8" a="1"/>
  <c r="E244" i="8" s="1"/>
  <c r="E247" i="8" a="1"/>
  <c r="E247" i="8" s="1"/>
  <c r="E225" i="8" a="1"/>
  <c r="E225" i="8" s="1"/>
  <c r="J231" i="8" a="1"/>
  <c r="J231" i="8" s="1"/>
  <c r="J245" i="8" a="1"/>
  <c r="J245" i="8" s="1"/>
  <c r="B249" i="8" a="1"/>
  <c r="B249" i="8" s="1"/>
  <c r="B220" i="8" a="1"/>
  <c r="B220" i="8" s="1"/>
  <c r="B260" i="8" a="1"/>
  <c r="B260" i="8" s="1"/>
  <c r="B256" i="8" a="1"/>
  <c r="B256" i="8" s="1"/>
  <c r="N251" i="8" a="1"/>
  <c r="N251" i="8" s="1"/>
  <c r="I245" i="8" a="1"/>
  <c r="I245" i="8" s="1"/>
  <c r="J226" i="8" a="1"/>
  <c r="J226" i="8" s="1"/>
  <c r="J265" i="8" a="1"/>
  <c r="J265" i="8" s="1"/>
  <c r="J229" i="8" a="1"/>
  <c r="J229" i="8" s="1"/>
  <c r="J227" i="8" a="1"/>
  <c r="J227" i="8" s="1"/>
  <c r="J246" i="8" a="1"/>
  <c r="J246" i="8" s="1"/>
  <c r="I226" i="8" a="1"/>
  <c r="I226" i="8" s="1"/>
  <c r="J249" i="8" a="1"/>
  <c r="J249" i="8" s="1"/>
  <c r="J257" i="8" a="1"/>
  <c r="J257" i="8" s="1"/>
  <c r="J233" i="8" a="1"/>
  <c r="J233" i="8" s="1"/>
  <c r="J264" i="8" a="1"/>
  <c r="J264" i="8" s="1"/>
  <c r="J222" i="8" a="1"/>
  <c r="J222" i="8" s="1"/>
  <c r="J240" i="8" a="1"/>
  <c r="J240" i="8" s="1"/>
  <c r="N265" i="8" a="1"/>
  <c r="N265" i="8" s="1"/>
  <c r="I250" i="8" a="1"/>
  <c r="I250" i="8" s="1"/>
  <c r="N252" i="8" a="1"/>
  <c r="N252" i="8" s="1"/>
  <c r="I230" i="8" a="1"/>
  <c r="I230" i="8" s="1"/>
  <c r="J252" i="8" a="1"/>
  <c r="J252" i="8" s="1"/>
  <c r="J266" i="8" a="1"/>
  <c r="J266" i="8" s="1"/>
  <c r="J250" i="8" a="1"/>
  <c r="J250" i="8" s="1"/>
  <c r="J254" i="8" a="1"/>
  <c r="J254" i="8" s="1"/>
  <c r="J237" i="8" a="1"/>
  <c r="J237" i="8" s="1"/>
  <c r="J230" i="8" a="1"/>
  <c r="J230" i="8" s="1"/>
  <c r="N228" i="8" a="1"/>
  <c r="N228" i="8" s="1"/>
  <c r="I248" i="8" a="1"/>
  <c r="I248" i="8" s="1"/>
  <c r="J220" i="8" a="1"/>
  <c r="J220" i="8" s="1"/>
  <c r="J255" i="8" a="1"/>
  <c r="J255" i="8" s="1"/>
  <c r="J239" i="8" a="1"/>
  <c r="J239" i="8" s="1"/>
  <c r="J248" i="8" a="1"/>
  <c r="J248" i="8" s="1"/>
  <c r="J221" i="8" a="1"/>
  <c r="J221" i="8" s="1"/>
  <c r="J224" i="8" a="1"/>
  <c r="J224" i="8" s="1"/>
  <c r="N245" i="8" a="1"/>
  <c r="N245" i="8" s="1"/>
  <c r="I223" i="8" a="1"/>
  <c r="I223" i="8" s="1"/>
  <c r="J258" i="8" a="1"/>
  <c r="J258" i="8" s="1"/>
  <c r="J244" i="8" a="1"/>
  <c r="J244" i="8" s="1"/>
  <c r="J228" i="8" a="1"/>
  <c r="J228" i="8" s="1"/>
  <c r="J243" i="8" a="1"/>
  <c r="J243" i="8" s="1"/>
  <c r="J262" i="8" a="1"/>
  <c r="J262" i="8" s="1"/>
  <c r="N232" i="8" a="1"/>
  <c r="N232" i="8" s="1"/>
  <c r="N258" i="8" a="1"/>
  <c r="N258" i="8" s="1"/>
  <c r="N242" i="8" a="1"/>
  <c r="N242" i="8" s="1"/>
  <c r="N249" i="8" a="1"/>
  <c r="N249" i="8" s="1"/>
  <c r="N229" i="8" a="1"/>
  <c r="N229" i="8" s="1"/>
  <c r="N227" i="8" a="1"/>
  <c r="N227" i="8" s="1"/>
  <c r="N246" i="8" a="1"/>
  <c r="N246" i="8" s="1"/>
  <c r="I259" i="8" a="1"/>
  <c r="I259" i="8" s="1"/>
  <c r="I266" i="8" a="1"/>
  <c r="I266" i="8" s="1"/>
  <c r="I244" i="8" a="1"/>
  <c r="I244" i="8" s="1"/>
  <c r="I220" i="8" a="1"/>
  <c r="I220" i="8" s="1"/>
  <c r="I235" i="8" a="1"/>
  <c r="I235" i="8" s="1"/>
  <c r="I224" i="8" a="1"/>
  <c r="I224" i="8" s="1"/>
  <c r="N233" i="8" a="1"/>
  <c r="N233" i="8" s="1"/>
  <c r="N231" i="8" a="1"/>
  <c r="N231" i="8" s="1"/>
  <c r="N266" i="8" a="1"/>
  <c r="N266" i="8" s="1"/>
  <c r="N264" i="8" a="1"/>
  <c r="N264" i="8" s="1"/>
  <c r="N222" i="8" a="1"/>
  <c r="N222" i="8" s="1"/>
  <c r="N240" i="8" a="1"/>
  <c r="N240" i="8" s="1"/>
  <c r="I241" i="8" a="1"/>
  <c r="I241" i="8" s="1"/>
  <c r="I251" i="8" a="1"/>
  <c r="I251" i="8" s="1"/>
  <c r="I231" i="8" a="1"/>
  <c r="I231" i="8" s="1"/>
  <c r="I255" i="8" a="1"/>
  <c r="I255" i="8" s="1"/>
  <c r="I229" i="8" a="1"/>
  <c r="I229" i="8" s="1"/>
  <c r="I228" i="8" a="1"/>
  <c r="I228" i="8" s="1"/>
  <c r="B230" i="8" a="1"/>
  <c r="B230" i="8" s="1"/>
  <c r="B246" i="8" a="1"/>
  <c r="B246" i="8" s="1"/>
  <c r="B254" i="8" a="1"/>
  <c r="B254" i="8" s="1"/>
  <c r="B238" i="8" a="1"/>
  <c r="B238" i="8" s="1"/>
  <c r="B261" i="8" a="1"/>
  <c r="B261" i="8" s="1"/>
  <c r="B236" i="8" a="1"/>
  <c r="B236" i="8" s="1"/>
  <c r="N257" i="8" a="1"/>
  <c r="N257" i="8" s="1"/>
  <c r="N220" i="8" a="1"/>
  <c r="N220" i="8" s="1"/>
  <c r="N255" i="8" a="1"/>
  <c r="N255" i="8" s="1"/>
  <c r="N259" i="8" a="1"/>
  <c r="N259" i="8" s="1"/>
  <c r="N253" i="8" a="1"/>
  <c r="N253" i="8" s="1"/>
  <c r="N235" i="8" a="1"/>
  <c r="N235" i="8" s="1"/>
  <c r="I240" i="8" a="1"/>
  <c r="I240" i="8" s="1"/>
  <c r="I264" i="8" a="1"/>
  <c r="I264" i="8" s="1"/>
  <c r="I221" i="8" a="1"/>
  <c r="I221" i="8" s="1"/>
  <c r="I249" i="8" a="1"/>
  <c r="I249" i="8" s="1"/>
  <c r="I265" i="8" a="1"/>
  <c r="I265" i="8" s="1"/>
  <c r="I222" i="8" a="1"/>
  <c r="I222" i="8" s="1"/>
  <c r="N226" i="8" a="1"/>
  <c r="N226" i="8" s="1"/>
  <c r="N241" i="8" a="1"/>
  <c r="N241" i="8" s="1"/>
  <c r="N244" i="8" a="1"/>
  <c r="N244" i="8" s="1"/>
  <c r="N254" i="8" a="1"/>
  <c r="N254" i="8" s="1"/>
  <c r="N237" i="8" a="1"/>
  <c r="N237" i="8" s="1"/>
  <c r="N230" i="8" a="1"/>
  <c r="N230" i="8" s="1"/>
  <c r="I238" i="8" a="1"/>
  <c r="I238" i="8" s="1"/>
  <c r="I247" i="8" a="1"/>
  <c r="I247" i="8" s="1"/>
  <c r="I262" i="8" a="1"/>
  <c r="I262" i="8" s="1"/>
  <c r="I242" i="8" a="1"/>
  <c r="I242" i="8" s="1"/>
  <c r="I258" i="8" a="1"/>
  <c r="I258" i="8" s="1"/>
  <c r="I227" i="8" a="1"/>
  <c r="I227" i="8" s="1"/>
  <c r="N225" i="8" a="1"/>
  <c r="N225" i="8" s="1"/>
  <c r="N260" i="8" a="1"/>
  <c r="N260" i="8" s="1"/>
  <c r="N234" i="8" a="1"/>
  <c r="N234" i="8" s="1"/>
  <c r="N248" i="8" a="1"/>
  <c r="N248" i="8" s="1"/>
  <c r="N221" i="8" a="1"/>
  <c r="N221" i="8" s="1"/>
  <c r="N224" i="8" a="1"/>
  <c r="N224" i="8" s="1"/>
  <c r="I246" i="8" a="1"/>
  <c r="I246" i="8" s="1"/>
  <c r="I232" i="8" a="1"/>
  <c r="I232" i="8" s="1"/>
  <c r="I256" i="8" a="1"/>
  <c r="I256" i="8" s="1"/>
  <c r="I236" i="8" a="1"/>
  <c r="I236" i="8" s="1"/>
  <c r="I252" i="8" a="1"/>
  <c r="I252" i="8" s="1"/>
  <c r="I225" i="8" a="1"/>
  <c r="I225" i="8" s="1"/>
  <c r="N247" i="8" a="1"/>
  <c r="N247" i="8" s="1"/>
  <c r="N250" i="8" a="1"/>
  <c r="N250" i="8" s="1"/>
  <c r="N223" i="8" a="1"/>
  <c r="N223" i="8" s="1"/>
  <c r="N243" i="8" a="1"/>
  <c r="N243" i="8" s="1"/>
  <c r="N262" i="8" a="1"/>
  <c r="N262" i="8" s="1"/>
  <c r="N219" i="8" a="1"/>
  <c r="N219" i="8" s="1"/>
  <c r="I253" i="8" a="1"/>
  <c r="I253" i="8" s="1"/>
  <c r="I263" i="8" a="1"/>
  <c r="I263" i="8" s="1"/>
  <c r="I243" i="8" a="1"/>
  <c r="I243" i="8" s="1"/>
  <c r="I261" i="8" a="1"/>
  <c r="I261" i="8" s="1"/>
  <c r="I239" i="8" a="1"/>
  <c r="I239" i="8" s="1"/>
  <c r="I219" i="8" a="1"/>
  <c r="I219" i="8" s="1"/>
  <c r="N236" i="8" a="1"/>
  <c r="N236" i="8" s="1"/>
  <c r="N263" i="8" a="1"/>
  <c r="N263" i="8" s="1"/>
  <c r="N239" i="8" a="1"/>
  <c r="N239" i="8" s="1"/>
  <c r="N261" i="8" a="1"/>
  <c r="N261" i="8" s="1"/>
  <c r="N238" i="8" a="1"/>
  <c r="N238" i="8" s="1"/>
  <c r="I260" i="8" a="1"/>
  <c r="I260" i="8" s="1"/>
  <c r="I234" i="8" a="1"/>
  <c r="I234" i="8" s="1"/>
  <c r="I257" i="8" a="1"/>
  <c r="I257" i="8" s="1"/>
  <c r="I237" i="8" a="1"/>
  <c r="I237" i="8" s="1"/>
  <c r="I254" i="8" a="1"/>
  <c r="I254" i="8" s="1"/>
  <c r="K28" i="8" a="1"/>
  <c r="K28" i="8" s="1"/>
  <c r="B274" i="8" a="1"/>
  <c r="B274" i="8" s="1"/>
  <c r="B291" i="8" a="1"/>
  <c r="B291" i="8" s="1"/>
  <c r="B307" i="8" a="1"/>
  <c r="B307" i="8" s="1"/>
  <c r="B275" i="8" a="1"/>
  <c r="B275" i="8" s="1"/>
  <c r="B281" i="8" a="1"/>
  <c r="B281" i="8" s="1"/>
  <c r="B286" i="8" a="1"/>
  <c r="B286" i="8" s="1"/>
  <c r="B292" i="8" a="1"/>
  <c r="B292" i="8" s="1"/>
  <c r="B297" i="8" a="1"/>
  <c r="B297" i="8" s="1"/>
  <c r="B302" i="8" a="1"/>
  <c r="B302" i="8" s="1"/>
  <c r="B308" i="8" a="1"/>
  <c r="B308" i="8" s="1"/>
  <c r="B313" i="8" a="1"/>
  <c r="B313" i="8" s="1"/>
  <c r="B318" i="8" a="1"/>
  <c r="B318" i="8" s="1"/>
  <c r="B284" i="8" a="1"/>
  <c r="B284" i="8" s="1"/>
  <c r="B294" i="8" a="1"/>
  <c r="B294" i="8" s="1"/>
  <c r="B305" i="8" a="1"/>
  <c r="B305" i="8" s="1"/>
  <c r="B321" i="8" a="1"/>
  <c r="B321" i="8" s="1"/>
  <c r="B276" i="8" a="1"/>
  <c r="B276" i="8" s="1"/>
  <c r="B287" i="8" a="1"/>
  <c r="B287" i="8" s="1"/>
  <c r="B303" i="8" a="1"/>
  <c r="B303" i="8" s="1"/>
  <c r="B319" i="8" a="1"/>
  <c r="B319" i="8" s="1"/>
  <c r="B289" i="8" a="1"/>
  <c r="B289" i="8" s="1"/>
  <c r="B316" i="8" a="1"/>
  <c r="B316" i="8" s="1"/>
  <c r="B277" i="8" a="1"/>
  <c r="B277" i="8" s="1"/>
  <c r="B282" i="8" a="1"/>
  <c r="B282" i="8" s="1"/>
  <c r="B288" i="8" a="1"/>
  <c r="B288" i="8" s="1"/>
  <c r="B293" i="8" a="1"/>
  <c r="B293" i="8" s="1"/>
  <c r="B298" i="8" a="1"/>
  <c r="B298" i="8" s="1"/>
  <c r="B304" i="8" a="1"/>
  <c r="B304" i="8" s="1"/>
  <c r="B309" i="8" a="1"/>
  <c r="B309" i="8" s="1"/>
  <c r="B314" i="8" a="1"/>
  <c r="B314" i="8" s="1"/>
  <c r="B320" i="8" a="1"/>
  <c r="B320" i="8" s="1"/>
  <c r="B283" i="8" a="1"/>
  <c r="B283" i="8" s="1"/>
  <c r="B299" i="8" a="1"/>
  <c r="B299" i="8" s="1"/>
  <c r="B315" i="8" a="1"/>
  <c r="B315" i="8" s="1"/>
  <c r="B278" i="8" a="1"/>
  <c r="B278" i="8" s="1"/>
  <c r="B300" i="8" a="1"/>
  <c r="B300" i="8" s="1"/>
  <c r="B310" i="8" a="1"/>
  <c r="B310" i="8" s="1"/>
  <c r="B279" i="8" a="1"/>
  <c r="B279" i="8" s="1"/>
  <c r="B295" i="8" a="1"/>
  <c r="B295" i="8" s="1"/>
  <c r="B311" i="8" a="1"/>
  <c r="B311" i="8" s="1"/>
  <c r="B280" i="8" a="1"/>
  <c r="B280" i="8" s="1"/>
  <c r="B285" i="8" a="1"/>
  <c r="B285" i="8" s="1"/>
  <c r="B290" i="8" a="1"/>
  <c r="B290" i="8" s="1"/>
  <c r="B296" i="8" a="1"/>
  <c r="B296" i="8" s="1"/>
  <c r="B301" i="8" a="1"/>
  <c r="B301" i="8" s="1"/>
  <c r="B306" i="8" a="1"/>
  <c r="B306" i="8" s="1"/>
  <c r="B312" i="8" a="1"/>
  <c r="B312" i="8" s="1"/>
  <c r="B317" i="8" a="1"/>
  <c r="B317" i="8" s="1"/>
  <c r="AZ116" i="8" a="1"/>
  <c r="AZ116" i="8" s="1"/>
  <c r="AZ123" i="8" a="1"/>
  <c r="AZ123" i="8" s="1"/>
  <c r="AZ130" i="8" a="1"/>
  <c r="AZ130" i="8" s="1"/>
  <c r="AZ137" i="8" a="1"/>
  <c r="AZ137" i="8" s="1"/>
  <c r="AZ145" i="8" a="1"/>
  <c r="AZ145" i="8" s="1"/>
  <c r="AZ152" i="8" a="1"/>
  <c r="AZ152" i="8" s="1"/>
  <c r="AZ110" i="8" a="1"/>
  <c r="AZ110" i="8" s="1"/>
  <c r="AZ117" i="8" a="1"/>
  <c r="AZ117" i="8" s="1"/>
  <c r="AZ124" i="8" a="1"/>
  <c r="AZ124" i="8" s="1"/>
  <c r="AZ131" i="8" a="1"/>
  <c r="AZ131" i="8" s="1"/>
  <c r="AZ138" i="8" a="1"/>
  <c r="AZ138" i="8" s="1"/>
  <c r="AZ146" i="8" a="1"/>
  <c r="AZ146" i="8" s="1"/>
  <c r="AZ153" i="8" a="1"/>
  <c r="AZ153" i="8" s="1"/>
  <c r="AZ111" i="8" a="1"/>
  <c r="AZ111" i="8" s="1"/>
  <c r="AZ118" i="8" a="1"/>
  <c r="AZ118" i="8" s="1"/>
  <c r="AZ125" i="8" a="1"/>
  <c r="AZ125" i="8" s="1"/>
  <c r="AZ132" i="8" a="1"/>
  <c r="AZ132" i="8" s="1"/>
  <c r="AZ139" i="8" a="1"/>
  <c r="AZ139" i="8" s="1"/>
  <c r="AZ147" i="8" a="1"/>
  <c r="AZ147" i="8" s="1"/>
  <c r="AZ154" i="8" a="1"/>
  <c r="AZ154" i="8" s="1"/>
  <c r="AZ113" i="8" a="1"/>
  <c r="AZ113" i="8" s="1"/>
  <c r="AZ120" i="8" a="1"/>
  <c r="AZ120" i="8" s="1"/>
  <c r="AZ127" i="8" a="1"/>
  <c r="AZ127" i="8" s="1"/>
  <c r="AZ133" i="8" a="1"/>
  <c r="AZ133" i="8" s="1"/>
  <c r="AZ141" i="8" a="1"/>
  <c r="AZ141" i="8" s="1"/>
  <c r="AZ156" i="8" a="1"/>
  <c r="AZ156" i="8" s="1"/>
  <c r="AZ121" i="8" a="1"/>
  <c r="AZ121" i="8" s="1"/>
  <c r="AZ128" i="8" a="1"/>
  <c r="AZ128" i="8" s="1"/>
  <c r="AZ134" i="8" a="1"/>
  <c r="AZ134" i="8" s="1"/>
  <c r="AZ142" i="8" a="1"/>
  <c r="AZ142" i="8" s="1"/>
  <c r="AZ149" i="8" a="1"/>
  <c r="AZ149" i="8" s="1"/>
  <c r="AZ122" i="8" a="1"/>
  <c r="AZ122" i="8" s="1"/>
  <c r="AZ143" i="8" a="1"/>
  <c r="AZ143" i="8" s="1"/>
  <c r="AZ126" i="8" a="1"/>
  <c r="AZ126" i="8" s="1"/>
  <c r="AZ144" i="8" a="1"/>
  <c r="AZ144" i="8" s="1"/>
  <c r="AZ109" i="8" a="1"/>
  <c r="AZ109" i="8" s="1"/>
  <c r="AZ129" i="8" a="1"/>
  <c r="AZ129" i="8" s="1"/>
  <c r="AZ148" i="8" a="1"/>
  <c r="AZ148" i="8" s="1"/>
  <c r="AZ112" i="8" a="1"/>
  <c r="AZ112" i="8" s="1"/>
  <c r="AZ150" i="8" a="1"/>
  <c r="AZ150" i="8" s="1"/>
  <c r="AZ114" i="8" a="1"/>
  <c r="AZ114" i="8" s="1"/>
  <c r="AZ151" i="8" a="1"/>
  <c r="AZ151" i="8" s="1"/>
  <c r="AZ115" i="8" a="1"/>
  <c r="AZ115" i="8" s="1"/>
  <c r="AZ135" i="8" a="1"/>
  <c r="AZ135" i="8" s="1"/>
  <c r="AZ155" i="8" a="1"/>
  <c r="AZ155" i="8" s="1"/>
  <c r="AZ140" i="8" a="1"/>
  <c r="AZ140" i="8" s="1"/>
  <c r="AZ119" i="8" a="1"/>
  <c r="AZ119" i="8" s="1"/>
  <c r="AZ136" i="8" a="1"/>
  <c r="AZ136" i="8" s="1"/>
  <c r="BD220" i="8" a="1"/>
  <c r="BD220" i="8" s="1"/>
  <c r="BD228" i="8" a="1"/>
  <c r="BD228" i="8" s="1"/>
  <c r="BD236" i="8" a="1"/>
  <c r="BD236" i="8" s="1"/>
  <c r="BD244" i="8" a="1"/>
  <c r="BD244" i="8" s="1"/>
  <c r="BD252" i="8" a="1"/>
  <c r="BD252" i="8" s="1"/>
  <c r="BD260" i="8" a="1"/>
  <c r="BD260" i="8" s="1"/>
  <c r="BD221" i="8" a="1"/>
  <c r="BD221" i="8" s="1"/>
  <c r="BD229" i="8" a="1"/>
  <c r="BD229" i="8" s="1"/>
  <c r="BD237" i="8" a="1"/>
  <c r="BD237" i="8" s="1"/>
  <c r="BD245" i="8" a="1"/>
  <c r="BD245" i="8" s="1"/>
  <c r="BD253" i="8" a="1"/>
  <c r="BD253" i="8" s="1"/>
  <c r="BD261" i="8" a="1"/>
  <c r="BD261" i="8" s="1"/>
  <c r="BD222" i="8" a="1"/>
  <c r="BD222" i="8" s="1"/>
  <c r="BD230" i="8" a="1"/>
  <c r="BD230" i="8" s="1"/>
  <c r="BD238" i="8" a="1"/>
  <c r="BD238" i="8" s="1"/>
  <c r="BD246" i="8" a="1"/>
  <c r="BD246" i="8" s="1"/>
  <c r="BD254" i="8" a="1"/>
  <c r="BD254" i="8" s="1"/>
  <c r="BD262" i="8" a="1"/>
  <c r="BD262" i="8" s="1"/>
  <c r="BD223" i="8" a="1"/>
  <c r="BD223" i="8" s="1"/>
  <c r="BD231" i="8" a="1"/>
  <c r="BD231" i="8" s="1"/>
  <c r="BD239" i="8" a="1"/>
  <c r="BD239" i="8" s="1"/>
  <c r="BD247" i="8" a="1"/>
  <c r="BD247" i="8" s="1"/>
  <c r="BD255" i="8" a="1"/>
  <c r="BD255" i="8" s="1"/>
  <c r="BD263" i="8" a="1"/>
  <c r="BD263" i="8" s="1"/>
  <c r="BD224" i="8" a="1"/>
  <c r="BD224" i="8" s="1"/>
  <c r="BD232" i="8" a="1"/>
  <c r="BD232" i="8" s="1"/>
  <c r="BD240" i="8" a="1"/>
  <c r="BD240" i="8" s="1"/>
  <c r="BD248" i="8" a="1"/>
  <c r="BD248" i="8" s="1"/>
  <c r="BD256" i="8" a="1"/>
  <c r="BD256" i="8" s="1"/>
  <c r="BD264" i="8" a="1"/>
  <c r="BD264" i="8" s="1"/>
  <c r="BD225" i="8" a="1"/>
  <c r="BD225" i="8" s="1"/>
  <c r="BD233" i="8" a="1"/>
  <c r="BD233" i="8" s="1"/>
  <c r="BD241" i="8" a="1"/>
  <c r="BD241" i="8" s="1"/>
  <c r="BD249" i="8" a="1"/>
  <c r="BD249" i="8" s="1"/>
  <c r="BD257" i="8" a="1"/>
  <c r="BD257" i="8" s="1"/>
  <c r="BD265" i="8" a="1"/>
  <c r="BD265" i="8" s="1"/>
  <c r="BD226" i="8" a="1"/>
  <c r="BD226" i="8" s="1"/>
  <c r="BD234" i="8" a="1"/>
  <c r="BD234" i="8" s="1"/>
  <c r="BD242" i="8" a="1"/>
  <c r="BD242" i="8" s="1"/>
  <c r="BD250" i="8" a="1"/>
  <c r="BD250" i="8" s="1"/>
  <c r="BD258" i="8" a="1"/>
  <c r="BD258" i="8" s="1"/>
  <c r="BD266" i="8" a="1"/>
  <c r="BD266" i="8" s="1"/>
  <c r="BD251" i="8" a="1"/>
  <c r="BD251" i="8" s="1"/>
  <c r="BD259" i="8" a="1"/>
  <c r="BD259" i="8" s="1"/>
  <c r="BD219" i="8" a="1"/>
  <c r="BD219" i="8" s="1"/>
  <c r="BD235" i="8" a="1"/>
  <c r="BD235" i="8" s="1"/>
  <c r="BD243" i="8" a="1"/>
  <c r="BD243" i="8" s="1"/>
  <c r="BD227" i="8" a="1"/>
  <c r="BD227" i="8" s="1"/>
  <c r="AX117" i="8" a="1"/>
  <c r="AX117" i="8" s="1"/>
  <c r="AX132" i="8" a="1"/>
  <c r="AX132" i="8" s="1"/>
  <c r="AX109" i="8" a="1"/>
  <c r="AX109" i="8" s="1"/>
  <c r="AX110" i="8" a="1"/>
  <c r="AX110" i="8" s="1"/>
  <c r="AX118" i="8" a="1"/>
  <c r="AX118" i="8" s="1"/>
  <c r="AX125" i="8" a="1"/>
  <c r="AX125" i="8" s="1"/>
  <c r="AX133" i="8" a="1"/>
  <c r="AX133" i="8" s="1"/>
  <c r="AX111" i="8" a="1"/>
  <c r="AX111" i="8" s="1"/>
  <c r="AX119" i="8" a="1"/>
  <c r="AX119" i="8" s="1"/>
  <c r="AX126" i="8" a="1"/>
  <c r="AX126" i="8" s="1"/>
  <c r="AX113" i="8" a="1"/>
  <c r="AX113" i="8" s="1"/>
  <c r="AX121" i="8" a="1"/>
  <c r="AX121" i="8" s="1"/>
  <c r="AX128" i="8" a="1"/>
  <c r="AX128" i="8" s="1"/>
  <c r="AX114" i="8" a="1"/>
  <c r="AX114" i="8" s="1"/>
  <c r="AX122" i="8" a="1"/>
  <c r="AX122" i="8" s="1"/>
  <c r="AX129" i="8" a="1"/>
  <c r="AX129" i="8" s="1"/>
  <c r="AX130" i="8" a="1"/>
  <c r="AX130" i="8" s="1"/>
  <c r="AX140" i="8" a="1"/>
  <c r="AX140" i="8" s="1"/>
  <c r="AX147" i="8" a="1"/>
  <c r="AX147" i="8" s="1"/>
  <c r="AX155" i="8" a="1"/>
  <c r="AX155" i="8" s="1"/>
  <c r="AX112" i="8" a="1"/>
  <c r="AX112" i="8" s="1"/>
  <c r="AX131" i="8" a="1"/>
  <c r="AX131" i="8" s="1"/>
  <c r="AX148" i="8" a="1"/>
  <c r="AX148" i="8" s="1"/>
  <c r="AX156" i="8" a="1"/>
  <c r="AX156" i="8" s="1"/>
  <c r="AX115" i="8" a="1"/>
  <c r="AX115" i="8" s="1"/>
  <c r="AX134" i="8" a="1"/>
  <c r="AX134" i="8" s="1"/>
  <c r="AX141" i="8" a="1"/>
  <c r="AX141" i="8" s="1"/>
  <c r="AX149" i="8" a="1"/>
  <c r="AX149" i="8" s="1"/>
  <c r="AX127" i="8" a="1"/>
  <c r="AX127" i="8" s="1"/>
  <c r="AX116" i="8" a="1"/>
  <c r="AX116" i="8" s="1"/>
  <c r="AX135" i="8" a="1"/>
  <c r="AX135" i="8" s="1"/>
  <c r="AX142" i="8" a="1"/>
  <c r="AX142" i="8" s="1"/>
  <c r="AX150" i="8" a="1"/>
  <c r="AX150" i="8" s="1"/>
  <c r="AX120" i="8" a="1"/>
  <c r="AX120" i="8" s="1"/>
  <c r="AX136" i="8" a="1"/>
  <c r="AX136" i="8" s="1"/>
  <c r="AX143" i="8" a="1"/>
  <c r="AX143" i="8" s="1"/>
  <c r="AX151" i="8" a="1"/>
  <c r="AX151" i="8" s="1"/>
  <c r="AX123" i="8" a="1"/>
  <c r="AX123" i="8" s="1"/>
  <c r="AX137" i="8" a="1"/>
  <c r="AX137" i="8" s="1"/>
  <c r="AX144" i="8" a="1"/>
  <c r="AX144" i="8" s="1"/>
  <c r="AX152" i="8" a="1"/>
  <c r="AX152" i="8" s="1"/>
  <c r="AX139" i="8" a="1"/>
  <c r="AX139" i="8" s="1"/>
  <c r="AX146" i="8" a="1"/>
  <c r="AX146" i="8" s="1"/>
  <c r="AX154" i="8" a="1"/>
  <c r="AX154" i="8" s="1"/>
  <c r="AX124" i="8" a="1"/>
  <c r="AX124" i="8" s="1"/>
  <c r="AX138" i="8" a="1"/>
  <c r="AX138" i="8" s="1"/>
  <c r="AX145" i="8" a="1"/>
  <c r="AX145" i="8" s="1"/>
  <c r="AX153" i="8" a="1"/>
  <c r="AX153" i="8" s="1"/>
  <c r="BJ222" i="8" a="1"/>
  <c r="BJ222" i="8" s="1"/>
  <c r="BJ230" i="8" a="1"/>
  <c r="BJ230" i="8" s="1"/>
  <c r="BJ238" i="8" a="1"/>
  <c r="BJ238" i="8" s="1"/>
  <c r="BJ246" i="8" a="1"/>
  <c r="BJ246" i="8" s="1"/>
  <c r="BJ254" i="8" a="1"/>
  <c r="BJ254" i="8" s="1"/>
  <c r="BJ262" i="8" a="1"/>
  <c r="BJ262" i="8" s="1"/>
  <c r="BJ223" i="8" a="1"/>
  <c r="BJ223" i="8" s="1"/>
  <c r="BJ231" i="8" a="1"/>
  <c r="BJ231" i="8" s="1"/>
  <c r="BJ239" i="8" a="1"/>
  <c r="BJ239" i="8" s="1"/>
  <c r="BJ247" i="8" a="1"/>
  <c r="BJ247" i="8" s="1"/>
  <c r="BJ255" i="8" a="1"/>
  <c r="BJ255" i="8" s="1"/>
  <c r="BJ263" i="8" a="1"/>
  <c r="BJ263" i="8" s="1"/>
  <c r="BJ224" i="8" a="1"/>
  <c r="BJ224" i="8" s="1"/>
  <c r="BJ232" i="8" a="1"/>
  <c r="BJ232" i="8" s="1"/>
  <c r="BJ240" i="8" a="1"/>
  <c r="BJ240" i="8" s="1"/>
  <c r="BJ248" i="8" a="1"/>
  <c r="BJ248" i="8" s="1"/>
  <c r="BJ256" i="8" a="1"/>
  <c r="BJ256" i="8" s="1"/>
  <c r="BJ264" i="8" a="1"/>
  <c r="BJ264" i="8" s="1"/>
  <c r="BJ225" i="8" a="1"/>
  <c r="BJ225" i="8" s="1"/>
  <c r="BJ233" i="8" a="1"/>
  <c r="BJ233" i="8" s="1"/>
  <c r="BJ241" i="8" a="1"/>
  <c r="BJ241" i="8" s="1"/>
  <c r="BJ249" i="8" a="1"/>
  <c r="BJ249" i="8" s="1"/>
  <c r="BJ257" i="8" a="1"/>
  <c r="BJ257" i="8" s="1"/>
  <c r="BJ265" i="8" a="1"/>
  <c r="BJ265" i="8" s="1"/>
  <c r="BJ226" i="8" a="1"/>
  <c r="BJ226" i="8" s="1"/>
  <c r="BJ234" i="8" a="1"/>
  <c r="BJ234" i="8" s="1"/>
  <c r="BJ242" i="8" a="1"/>
  <c r="BJ242" i="8" s="1"/>
  <c r="BJ250" i="8" a="1"/>
  <c r="BJ250" i="8" s="1"/>
  <c r="BJ258" i="8" a="1"/>
  <c r="BJ258" i="8" s="1"/>
  <c r="BJ266" i="8" a="1"/>
  <c r="BJ266" i="8" s="1"/>
  <c r="BJ219" i="8" a="1"/>
  <c r="BJ219" i="8" s="1"/>
  <c r="BJ227" i="8" a="1"/>
  <c r="BJ227" i="8" s="1"/>
  <c r="BJ235" i="8" a="1"/>
  <c r="BJ235" i="8" s="1"/>
  <c r="BJ243" i="8" a="1"/>
  <c r="BJ243" i="8" s="1"/>
  <c r="BJ251" i="8" a="1"/>
  <c r="BJ251" i="8" s="1"/>
  <c r="BJ259" i="8" a="1"/>
  <c r="BJ259" i="8" s="1"/>
  <c r="BJ220" i="8" a="1"/>
  <c r="BJ220" i="8" s="1"/>
  <c r="BJ228" i="8" a="1"/>
  <c r="BJ228" i="8" s="1"/>
  <c r="BJ236" i="8" a="1"/>
  <c r="BJ236" i="8" s="1"/>
  <c r="BJ244" i="8" a="1"/>
  <c r="BJ244" i="8" s="1"/>
  <c r="BJ252" i="8" a="1"/>
  <c r="BJ252" i="8" s="1"/>
  <c r="BJ260" i="8" a="1"/>
  <c r="BJ260" i="8" s="1"/>
  <c r="BJ221" i="8" a="1"/>
  <c r="BJ221" i="8" s="1"/>
  <c r="BJ229" i="8" a="1"/>
  <c r="BJ229" i="8" s="1"/>
  <c r="BJ237" i="8" a="1"/>
  <c r="BJ237" i="8" s="1"/>
  <c r="BJ245" i="8" a="1"/>
  <c r="BJ245" i="8" s="1"/>
  <c r="BJ253" i="8" a="1"/>
  <c r="BJ253" i="8" s="1"/>
  <c r="BJ261" i="8" a="1"/>
  <c r="BJ261" i="8" s="1"/>
  <c r="BG220" i="8" a="1"/>
  <c r="BG220" i="8" s="1"/>
  <c r="BG228" i="8" a="1"/>
  <c r="BG228" i="8" s="1"/>
  <c r="BG236" i="8" a="1"/>
  <c r="BG236" i="8" s="1"/>
  <c r="BG244" i="8" a="1"/>
  <c r="BG244" i="8" s="1"/>
  <c r="BG252" i="8" a="1"/>
  <c r="BG252" i="8" s="1"/>
  <c r="BG260" i="8" a="1"/>
  <c r="BG260" i="8" s="1"/>
  <c r="BG221" i="8" a="1"/>
  <c r="BG221" i="8" s="1"/>
  <c r="BG229" i="8" a="1"/>
  <c r="BG229" i="8" s="1"/>
  <c r="BG237" i="8" a="1"/>
  <c r="BG237" i="8" s="1"/>
  <c r="BG245" i="8" a="1"/>
  <c r="BG245" i="8" s="1"/>
  <c r="BG253" i="8" a="1"/>
  <c r="BG253" i="8" s="1"/>
  <c r="BG261" i="8" a="1"/>
  <c r="BG261" i="8" s="1"/>
  <c r="BG222" i="8" a="1"/>
  <c r="BG222" i="8" s="1"/>
  <c r="BG230" i="8" a="1"/>
  <c r="BG230" i="8" s="1"/>
  <c r="BG238" i="8" a="1"/>
  <c r="BG238" i="8" s="1"/>
  <c r="BG246" i="8" a="1"/>
  <c r="BG246" i="8" s="1"/>
  <c r="BG254" i="8" a="1"/>
  <c r="BG254" i="8" s="1"/>
  <c r="BG262" i="8" a="1"/>
  <c r="BG262" i="8" s="1"/>
  <c r="BG223" i="8" a="1"/>
  <c r="BG223" i="8" s="1"/>
  <c r="BG231" i="8" a="1"/>
  <c r="BG231" i="8" s="1"/>
  <c r="BG239" i="8" a="1"/>
  <c r="BG239" i="8" s="1"/>
  <c r="BG247" i="8" a="1"/>
  <c r="BG247" i="8" s="1"/>
  <c r="BG255" i="8" a="1"/>
  <c r="BG255" i="8" s="1"/>
  <c r="BG263" i="8" a="1"/>
  <c r="BG263" i="8" s="1"/>
  <c r="BG224" i="8" a="1"/>
  <c r="BG224" i="8" s="1"/>
  <c r="BG232" i="8" a="1"/>
  <c r="BG232" i="8" s="1"/>
  <c r="BG240" i="8" a="1"/>
  <c r="BG240" i="8" s="1"/>
  <c r="BG248" i="8" a="1"/>
  <c r="BG248" i="8" s="1"/>
  <c r="BG256" i="8" a="1"/>
  <c r="BG256" i="8" s="1"/>
  <c r="BG264" i="8" a="1"/>
  <c r="BG264" i="8" s="1"/>
  <c r="BG225" i="8" a="1"/>
  <c r="BG225" i="8" s="1"/>
  <c r="BG233" i="8" a="1"/>
  <c r="BG233" i="8" s="1"/>
  <c r="BG241" i="8" a="1"/>
  <c r="BG241" i="8" s="1"/>
  <c r="BG249" i="8" a="1"/>
  <c r="BG249" i="8" s="1"/>
  <c r="BG257" i="8" a="1"/>
  <c r="BG257" i="8" s="1"/>
  <c r="BG265" i="8" a="1"/>
  <c r="BG265" i="8" s="1"/>
  <c r="BG226" i="8" a="1"/>
  <c r="BG226" i="8" s="1"/>
  <c r="BG234" i="8" a="1"/>
  <c r="BG234" i="8" s="1"/>
  <c r="BG242" i="8" a="1"/>
  <c r="BG242" i="8" s="1"/>
  <c r="BG250" i="8" a="1"/>
  <c r="BG250" i="8" s="1"/>
  <c r="BG258" i="8" a="1"/>
  <c r="BG258" i="8" s="1"/>
  <c r="BG266" i="8" a="1"/>
  <c r="BG266" i="8" s="1"/>
  <c r="BG219" i="8" a="1"/>
  <c r="BG219" i="8" s="1"/>
  <c r="BG227" i="8" a="1"/>
  <c r="BG227" i="8" s="1"/>
  <c r="BG235" i="8" a="1"/>
  <c r="BG235" i="8" s="1"/>
  <c r="BG243" i="8" a="1"/>
  <c r="BG243" i="8" s="1"/>
  <c r="BG251" i="8" a="1"/>
  <c r="BG251" i="8" s="1"/>
  <c r="BG259" i="8" a="1"/>
  <c r="BG259" i="8" s="1"/>
  <c r="BM110" i="8" a="1"/>
  <c r="BM110" i="8" s="1"/>
  <c r="BM118" i="8" a="1"/>
  <c r="BM118" i="8" s="1"/>
  <c r="BM126" i="8" a="1"/>
  <c r="BM126" i="8" s="1"/>
  <c r="BM134" i="8" a="1"/>
  <c r="BM134" i="8" s="1"/>
  <c r="BM142" i="8" a="1"/>
  <c r="BM142" i="8" s="1"/>
  <c r="BM149" i="8" a="1"/>
  <c r="BM149" i="8" s="1"/>
  <c r="BM113" i="8" a="1"/>
  <c r="BM113" i="8" s="1"/>
  <c r="BM121" i="8" a="1"/>
  <c r="BM121" i="8" s="1"/>
  <c r="BM129" i="8" a="1"/>
  <c r="BM129" i="8" s="1"/>
  <c r="BM137" i="8" a="1"/>
  <c r="BM137" i="8" s="1"/>
  <c r="BM145" i="8" a="1"/>
  <c r="BM145" i="8" s="1"/>
  <c r="BM152" i="8" a="1"/>
  <c r="BM152" i="8" s="1"/>
  <c r="BM114" i="8" a="1"/>
  <c r="BM114" i="8" s="1"/>
  <c r="BM122" i="8" a="1"/>
  <c r="BM122" i="8" s="1"/>
  <c r="BM130" i="8" a="1"/>
  <c r="BM130" i="8" s="1"/>
  <c r="BM138" i="8" a="1"/>
  <c r="BM138" i="8" s="1"/>
  <c r="BM146" i="8" a="1"/>
  <c r="BM146" i="8" s="1"/>
  <c r="BM153" i="8" a="1"/>
  <c r="BM153" i="8" s="1"/>
  <c r="BM115" i="8" a="1"/>
  <c r="BM115" i="8" s="1"/>
  <c r="BM123" i="8" a="1"/>
  <c r="BM123" i="8" s="1"/>
  <c r="BM131" i="8" a="1"/>
  <c r="BM131" i="8" s="1"/>
  <c r="BM139" i="8" a="1"/>
  <c r="BM139" i="8" s="1"/>
  <c r="BM147" i="8" a="1"/>
  <c r="BM147" i="8" s="1"/>
  <c r="BM154" i="8" a="1"/>
  <c r="BM154" i="8" s="1"/>
  <c r="BM116" i="8" a="1"/>
  <c r="BM116" i="8" s="1"/>
  <c r="BM124" i="8" a="1"/>
  <c r="BM124" i="8" s="1"/>
  <c r="BM132" i="8" a="1"/>
  <c r="BM132" i="8" s="1"/>
  <c r="BM140" i="8" a="1"/>
  <c r="BM140" i="8" s="1"/>
  <c r="BM148" i="8" a="1"/>
  <c r="BM148" i="8" s="1"/>
  <c r="BM155" i="8" a="1"/>
  <c r="BM155" i="8" s="1"/>
  <c r="BM125" i="8" a="1"/>
  <c r="BM125" i="8" s="1"/>
  <c r="BM144" i="8" a="1"/>
  <c r="BM144" i="8" s="1"/>
  <c r="BM109" i="8" a="1"/>
  <c r="BM109" i="8" s="1"/>
  <c r="BM128" i="8" a="1"/>
  <c r="BM128" i="8" s="1"/>
  <c r="BM150" i="8" a="1"/>
  <c r="BM150" i="8" s="1"/>
  <c r="BM112" i="8" a="1"/>
  <c r="BM112" i="8" s="1"/>
  <c r="BM135" i="8" a="1"/>
  <c r="BM135" i="8" s="1"/>
  <c r="BM156" i="8" a="1"/>
  <c r="BM156" i="8" s="1"/>
  <c r="BM117" i="8" a="1"/>
  <c r="BM117" i="8" s="1"/>
  <c r="BM136" i="8" a="1"/>
  <c r="BM136" i="8" s="1"/>
  <c r="BM143" i="8" a="1"/>
  <c r="BM143" i="8" s="1"/>
  <c r="BM111" i="8" a="1"/>
  <c r="BM111" i="8" s="1"/>
  <c r="BM151" i="8" a="1"/>
  <c r="BM151" i="8" s="1"/>
  <c r="BM119" i="8" a="1"/>
  <c r="BM119" i="8" s="1"/>
  <c r="BM127" i="8" a="1"/>
  <c r="BM127" i="8" s="1"/>
  <c r="BM133" i="8" a="1"/>
  <c r="BM133" i="8" s="1"/>
  <c r="BM141" i="8" a="1"/>
  <c r="BM141" i="8" s="1"/>
  <c r="BM120" i="8" a="1"/>
  <c r="BM120" i="8" s="1"/>
  <c r="AX225" i="8" a="1"/>
  <c r="AX225" i="8" s="1"/>
  <c r="AX232" i="8" a="1"/>
  <c r="AX232" i="8" s="1"/>
  <c r="AX240" i="8" a="1"/>
  <c r="AX240" i="8" s="1"/>
  <c r="AX248" i="8" a="1"/>
  <c r="AX248" i="8" s="1"/>
  <c r="AX256" i="8" a="1"/>
  <c r="AX256" i="8" s="1"/>
  <c r="AX264" i="8" a="1"/>
  <c r="AX264" i="8" s="1"/>
  <c r="AX226" i="8" a="1"/>
  <c r="AX226" i="8" s="1"/>
  <c r="AX233" i="8" a="1"/>
  <c r="AX233" i="8" s="1"/>
  <c r="AX241" i="8" a="1"/>
  <c r="AX241" i="8" s="1"/>
  <c r="AX249" i="8" a="1"/>
  <c r="AX249" i="8" s="1"/>
  <c r="AX257" i="8" a="1"/>
  <c r="AX257" i="8" s="1"/>
  <c r="AX265" i="8" a="1"/>
  <c r="AX265" i="8" s="1"/>
  <c r="AX219" i="8" a="1"/>
  <c r="AX219" i="8" s="1"/>
  <c r="AX227" i="8" a="1"/>
  <c r="AX227" i="8" s="1"/>
  <c r="AX234" i="8" a="1"/>
  <c r="AX234" i="8" s="1"/>
  <c r="AX242" i="8" a="1"/>
  <c r="AX242" i="8" s="1"/>
  <c r="AX250" i="8" a="1"/>
  <c r="AX250" i="8" s="1"/>
  <c r="AX258" i="8" a="1"/>
  <c r="AX258" i="8" s="1"/>
  <c r="AX266" i="8" a="1"/>
  <c r="AX266" i="8" s="1"/>
  <c r="AX221" i="8" a="1"/>
  <c r="AX221" i="8" s="1"/>
  <c r="AX229" i="8" a="1"/>
  <c r="AX229" i="8" s="1"/>
  <c r="AX236" i="8" a="1"/>
  <c r="AX236" i="8" s="1"/>
  <c r="AX244" i="8" a="1"/>
  <c r="AX244" i="8" s="1"/>
  <c r="AX252" i="8" a="1"/>
  <c r="AX252" i="8" s="1"/>
  <c r="AX260" i="8" a="1"/>
  <c r="AX260" i="8" s="1"/>
  <c r="AX222" i="8" a="1"/>
  <c r="AX222" i="8" s="1"/>
  <c r="AX230" i="8" a="1"/>
  <c r="AX230" i="8" s="1"/>
  <c r="AX237" i="8" a="1"/>
  <c r="AX237" i="8" s="1"/>
  <c r="AX245" i="8" a="1"/>
  <c r="AX245" i="8" s="1"/>
  <c r="AX253" i="8" a="1"/>
  <c r="AX253" i="8" s="1"/>
  <c r="AX261" i="8" a="1"/>
  <c r="AX261" i="8" s="1"/>
  <c r="AX235" i="8" a="1"/>
  <c r="AX235" i="8" s="1"/>
  <c r="AX255" i="8" a="1"/>
  <c r="AX255" i="8" s="1"/>
  <c r="AX231" i="8" a="1"/>
  <c r="AX231" i="8" s="1"/>
  <c r="AX238" i="8" a="1"/>
  <c r="AX238" i="8" s="1"/>
  <c r="AX259" i="8" a="1"/>
  <c r="AX259" i="8" s="1"/>
  <c r="AX220" i="8" a="1"/>
  <c r="AX220" i="8" s="1"/>
  <c r="AX239" i="8" a="1"/>
  <c r="AX239" i="8" s="1"/>
  <c r="AX262" i="8" a="1"/>
  <c r="AX262" i="8" s="1"/>
  <c r="AX223" i="8" a="1"/>
  <c r="AX223" i="8" s="1"/>
  <c r="AX243" i="8" a="1"/>
  <c r="AX243" i="8" s="1"/>
  <c r="AX263" i="8" a="1"/>
  <c r="AX263" i="8" s="1"/>
  <c r="AX224" i="8" a="1"/>
  <c r="AX224" i="8" s="1"/>
  <c r="AX246" i="8" a="1"/>
  <c r="AX246" i="8" s="1"/>
  <c r="AX228" i="8" a="1"/>
  <c r="AX228" i="8" s="1"/>
  <c r="AX247" i="8" a="1"/>
  <c r="AX247" i="8" s="1"/>
  <c r="AX254" i="8" a="1"/>
  <c r="AX254" i="8" s="1"/>
  <c r="AX251" i="8" a="1"/>
  <c r="AX251" i="8" s="1"/>
  <c r="BG112" i="8" a="1"/>
  <c r="BG112" i="8" s="1"/>
  <c r="BG120" i="8" a="1"/>
  <c r="BG120" i="8" s="1"/>
  <c r="BG127" i="8" a="1"/>
  <c r="BG127" i="8" s="1"/>
  <c r="BG135" i="8" a="1"/>
  <c r="BG135" i="8" s="1"/>
  <c r="BG143" i="8" a="1"/>
  <c r="BG143" i="8" s="1"/>
  <c r="BG151" i="8" a="1"/>
  <c r="BG151" i="8" s="1"/>
  <c r="BG114" i="8" a="1"/>
  <c r="BG114" i="8" s="1"/>
  <c r="BG121" i="8" a="1"/>
  <c r="BG121" i="8" s="1"/>
  <c r="BG129" i="8" a="1"/>
  <c r="BG129" i="8" s="1"/>
  <c r="BG137" i="8" a="1"/>
  <c r="BG137" i="8" s="1"/>
  <c r="BG145" i="8" a="1"/>
  <c r="BG145" i="8" s="1"/>
  <c r="BG153" i="8" a="1"/>
  <c r="BG153" i="8" s="1"/>
  <c r="BG116" i="8" a="1"/>
  <c r="BG116" i="8" s="1"/>
  <c r="BG123" i="8" a="1"/>
  <c r="BG123" i="8" s="1"/>
  <c r="BG131" i="8" a="1"/>
  <c r="BG131" i="8" s="1"/>
  <c r="BG139" i="8" a="1"/>
  <c r="BG139" i="8" s="1"/>
  <c r="BG147" i="8" a="1"/>
  <c r="BG147" i="8" s="1"/>
  <c r="BG155" i="8" a="1"/>
  <c r="BG155" i="8" s="1"/>
  <c r="BG109" i="8" a="1"/>
  <c r="BG109" i="8" s="1"/>
  <c r="BG117" i="8" a="1"/>
  <c r="BG117" i="8" s="1"/>
  <c r="BG124" i="8" a="1"/>
  <c r="BG124" i="8" s="1"/>
  <c r="BG132" i="8" a="1"/>
  <c r="BG132" i="8" s="1"/>
  <c r="BG140" i="8" a="1"/>
  <c r="BG140" i="8" s="1"/>
  <c r="BG148" i="8" a="1"/>
  <c r="BG148" i="8" s="1"/>
  <c r="BG156" i="8" a="1"/>
  <c r="BG156" i="8" s="1"/>
  <c r="BG119" i="8" a="1"/>
  <c r="BG119" i="8" s="1"/>
  <c r="BG134" i="8" a="1"/>
  <c r="BG134" i="8" s="1"/>
  <c r="BG150" i="8" a="1"/>
  <c r="BG150" i="8" s="1"/>
  <c r="BG136" i="8" a="1"/>
  <c r="BG136" i="8" s="1"/>
  <c r="BG152" i="8" a="1"/>
  <c r="BG152" i="8" s="1"/>
  <c r="BG122" i="8" a="1"/>
  <c r="BG122" i="8" s="1"/>
  <c r="BG138" i="8" a="1"/>
  <c r="BG138" i="8" s="1"/>
  <c r="BG154" i="8" a="1"/>
  <c r="BG154" i="8" s="1"/>
  <c r="BG110" i="8" a="1"/>
  <c r="BG110" i="8" s="1"/>
  <c r="BG125" i="8" a="1"/>
  <c r="BG125" i="8" s="1"/>
  <c r="BG141" i="8" a="1"/>
  <c r="BG141" i="8" s="1"/>
  <c r="BG113" i="8" a="1"/>
  <c r="BG113" i="8" s="1"/>
  <c r="BG128" i="8" a="1"/>
  <c r="BG128" i="8" s="1"/>
  <c r="BG144" i="8" a="1"/>
  <c r="BG144" i="8" s="1"/>
  <c r="BG115" i="8" a="1"/>
  <c r="BG115" i="8" s="1"/>
  <c r="BG130" i="8" a="1"/>
  <c r="BG130" i="8" s="1"/>
  <c r="BG146" i="8" a="1"/>
  <c r="BG146" i="8" s="1"/>
  <c r="BG142" i="8" a="1"/>
  <c r="BG142" i="8" s="1"/>
  <c r="BG149" i="8" a="1"/>
  <c r="BG149" i="8" s="1"/>
  <c r="BG111" i="8" a="1"/>
  <c r="BG111" i="8" s="1"/>
  <c r="BG118" i="8" a="1"/>
  <c r="BG118" i="8" s="1"/>
  <c r="BG133" i="8" a="1"/>
  <c r="BG133" i="8" s="1"/>
  <c r="BG126" i="8" a="1"/>
  <c r="BG126" i="8" s="1"/>
  <c r="BL109" i="8" a="1"/>
  <c r="BL109" i="8" s="1"/>
  <c r="BL117" i="8" a="1"/>
  <c r="BL117" i="8" s="1"/>
  <c r="BL124" i="8" a="1"/>
  <c r="BL124" i="8" s="1"/>
  <c r="BL132" i="8" a="1"/>
  <c r="BL132" i="8" s="1"/>
  <c r="BL140" i="8" a="1"/>
  <c r="BL140" i="8" s="1"/>
  <c r="BL148" i="8" a="1"/>
  <c r="BL148" i="8" s="1"/>
  <c r="BL156" i="8" a="1"/>
  <c r="BL156" i="8" s="1"/>
  <c r="BL112" i="8" a="1"/>
  <c r="BL112" i="8" s="1"/>
  <c r="BL120" i="8" a="1"/>
  <c r="BL120" i="8" s="1"/>
  <c r="BL127" i="8" a="1"/>
  <c r="BL127" i="8" s="1"/>
  <c r="BL135" i="8" a="1"/>
  <c r="BL135" i="8" s="1"/>
  <c r="BL143" i="8" a="1"/>
  <c r="BL143" i="8" s="1"/>
  <c r="BL151" i="8" a="1"/>
  <c r="BL151" i="8" s="1"/>
  <c r="BL113" i="8" a="1"/>
  <c r="BL113" i="8" s="1"/>
  <c r="BL121" i="8" a="1"/>
  <c r="BL121" i="8" s="1"/>
  <c r="BL128" i="8" a="1"/>
  <c r="BL128" i="8" s="1"/>
  <c r="BL136" i="8" a="1"/>
  <c r="BL136" i="8" s="1"/>
  <c r="BL144" i="8" a="1"/>
  <c r="BL144" i="8" s="1"/>
  <c r="BL152" i="8" a="1"/>
  <c r="BL152" i="8" s="1"/>
  <c r="BL114" i="8" a="1"/>
  <c r="BL114" i="8" s="1"/>
  <c r="BL129" i="8" a="1"/>
  <c r="BL129" i="8" s="1"/>
  <c r="BL137" i="8" a="1"/>
  <c r="BL137" i="8" s="1"/>
  <c r="BL145" i="8" a="1"/>
  <c r="BL145" i="8" s="1"/>
  <c r="BL115" i="8" a="1"/>
  <c r="BL115" i="8" s="1"/>
  <c r="BL122" i="8" a="1"/>
  <c r="BL122" i="8" s="1"/>
  <c r="BL130" i="8" a="1"/>
  <c r="BL130" i="8" s="1"/>
  <c r="BL138" i="8" a="1"/>
  <c r="BL138" i="8" s="1"/>
  <c r="BL146" i="8" a="1"/>
  <c r="BL146" i="8" s="1"/>
  <c r="BL154" i="8" a="1"/>
  <c r="BL154" i="8" s="1"/>
  <c r="BL118" i="8" a="1"/>
  <c r="BL118" i="8" s="1"/>
  <c r="BL139" i="8" a="1"/>
  <c r="BL139" i="8" s="1"/>
  <c r="BL123" i="8" a="1"/>
  <c r="BL123" i="8" s="1"/>
  <c r="BL142" i="8" a="1"/>
  <c r="BL142" i="8" s="1"/>
  <c r="BL126" i="8" a="1"/>
  <c r="BL126" i="8" s="1"/>
  <c r="BL149" i="8" a="1"/>
  <c r="BL149" i="8" s="1"/>
  <c r="BL110" i="8" a="1"/>
  <c r="BL110" i="8" s="1"/>
  <c r="BL131" i="8" a="1"/>
  <c r="BL131" i="8" s="1"/>
  <c r="BL150" i="8" a="1"/>
  <c r="BL150" i="8" s="1"/>
  <c r="BL134" i="8" a="1"/>
  <c r="BL134" i="8" s="1"/>
  <c r="BL141" i="8" a="1"/>
  <c r="BL141" i="8" s="1"/>
  <c r="BL147" i="8" a="1"/>
  <c r="BL147" i="8" s="1"/>
  <c r="BL111" i="8" a="1"/>
  <c r="BL111" i="8" s="1"/>
  <c r="BL153" i="8" a="1"/>
  <c r="BL153" i="8" s="1"/>
  <c r="BL119" i="8" a="1"/>
  <c r="BL119" i="8" s="1"/>
  <c r="BL125" i="8" a="1"/>
  <c r="BL125" i="8" s="1"/>
  <c r="BL116" i="8" a="1"/>
  <c r="BL116" i="8" s="1"/>
  <c r="BL133" i="8" a="1"/>
  <c r="BL133" i="8" s="1"/>
  <c r="BL155" i="8" a="1"/>
  <c r="BL155" i="8" s="1"/>
  <c r="BB220" i="8" a="1"/>
  <c r="BB220" i="8" s="1"/>
  <c r="BB227" i="8" a="1"/>
  <c r="BB227" i="8" s="1"/>
  <c r="BB234" i="8" a="1"/>
  <c r="BB234" i="8" s="1"/>
  <c r="BB242" i="8" a="1"/>
  <c r="BB242" i="8" s="1"/>
  <c r="BB250" i="8" a="1"/>
  <c r="BB250" i="8" s="1"/>
  <c r="BB258" i="8" a="1"/>
  <c r="BB258" i="8" s="1"/>
  <c r="BB266" i="8" a="1"/>
  <c r="BB266" i="8" s="1"/>
  <c r="BB222" i="8" a="1"/>
  <c r="BB222" i="8" s="1"/>
  <c r="BB228" i="8" a="1"/>
  <c r="BB228" i="8" s="1"/>
  <c r="BB236" i="8" a="1"/>
  <c r="BB236" i="8" s="1"/>
  <c r="BB244" i="8" a="1"/>
  <c r="BB244" i="8" s="1"/>
  <c r="BB252" i="8" a="1"/>
  <c r="BB252" i="8" s="1"/>
  <c r="BB260" i="8" a="1"/>
  <c r="BB260" i="8" s="1"/>
  <c r="BB223" i="8" a="1"/>
  <c r="BB223" i="8" s="1"/>
  <c r="BB229" i="8" a="1"/>
  <c r="BB229" i="8" s="1"/>
  <c r="BB237" i="8" a="1"/>
  <c r="BB237" i="8" s="1"/>
  <c r="BB245" i="8" a="1"/>
  <c r="BB245" i="8" s="1"/>
  <c r="BB253" i="8" a="1"/>
  <c r="BB253" i="8" s="1"/>
  <c r="BB261" i="8" a="1"/>
  <c r="BB261" i="8" s="1"/>
  <c r="BB224" i="8" a="1"/>
  <c r="BB224" i="8" s="1"/>
  <c r="BB230" i="8" a="1"/>
  <c r="BB230" i="8" s="1"/>
  <c r="BB238" i="8" a="1"/>
  <c r="BB238" i="8" s="1"/>
  <c r="BB246" i="8" a="1"/>
  <c r="BB246" i="8" s="1"/>
  <c r="BB254" i="8" a="1"/>
  <c r="BB254" i="8" s="1"/>
  <c r="BB262" i="8" a="1"/>
  <c r="BB262" i="8" s="1"/>
  <c r="BB225" i="8" a="1"/>
  <c r="BB225" i="8" s="1"/>
  <c r="BB231" i="8" a="1"/>
  <c r="BB231" i="8" s="1"/>
  <c r="BB239" i="8" a="1"/>
  <c r="BB239" i="8" s="1"/>
  <c r="BB247" i="8" a="1"/>
  <c r="BB247" i="8" s="1"/>
  <c r="BB255" i="8" a="1"/>
  <c r="BB255" i="8" s="1"/>
  <c r="BB263" i="8" a="1"/>
  <c r="BB263" i="8" s="1"/>
  <c r="BB226" i="8" a="1"/>
  <c r="BB226" i="8" s="1"/>
  <c r="BB232" i="8" a="1"/>
  <c r="BB232" i="8" s="1"/>
  <c r="BB240" i="8" a="1"/>
  <c r="BB240" i="8" s="1"/>
  <c r="BB248" i="8" a="1"/>
  <c r="BB248" i="8" s="1"/>
  <c r="BB256" i="8" a="1"/>
  <c r="BB256" i="8" s="1"/>
  <c r="BB264" i="8" a="1"/>
  <c r="BB264" i="8" s="1"/>
  <c r="BB257" i="8" a="1"/>
  <c r="BB257" i="8" s="1"/>
  <c r="BB259" i="8" a="1"/>
  <c r="BB259" i="8" s="1"/>
  <c r="BB233" i="8" a="1"/>
  <c r="BB233" i="8" s="1"/>
  <c r="BB265" i="8" a="1"/>
  <c r="BB265" i="8" s="1"/>
  <c r="BB235" i="8" a="1"/>
  <c r="BB235" i="8" s="1"/>
  <c r="BB241" i="8" a="1"/>
  <c r="BB241" i="8" s="1"/>
  <c r="BB219" i="8" a="1"/>
  <c r="BB219" i="8" s="1"/>
  <c r="BB249" i="8" a="1"/>
  <c r="BB249" i="8" s="1"/>
  <c r="BB221" i="8" a="1"/>
  <c r="BB221" i="8" s="1"/>
  <c r="BB243" i="8" a="1"/>
  <c r="BB243" i="8" s="1"/>
  <c r="BB251" i="8" a="1"/>
  <c r="BB251" i="8" s="1"/>
  <c r="AY224" i="8" a="1"/>
  <c r="AY224" i="8" s="1"/>
  <c r="AY232" i="8" a="1"/>
  <c r="AY232" i="8" s="1"/>
  <c r="AY239" i="8" a="1"/>
  <c r="AY239" i="8" s="1"/>
  <c r="AY247" i="8" a="1"/>
  <c r="AY247" i="8" s="1"/>
  <c r="AY254" i="8" a="1"/>
  <c r="AY254" i="8" s="1"/>
  <c r="AY262" i="8" a="1"/>
  <c r="AY262" i="8" s="1"/>
  <c r="AY225" i="8" a="1"/>
  <c r="AY225" i="8" s="1"/>
  <c r="AY233" i="8" a="1"/>
  <c r="AY233" i="8" s="1"/>
  <c r="AY240" i="8" a="1"/>
  <c r="AY240" i="8" s="1"/>
  <c r="AY248" i="8" a="1"/>
  <c r="AY248" i="8" s="1"/>
  <c r="AY255" i="8" a="1"/>
  <c r="AY255" i="8" s="1"/>
  <c r="AY263" i="8" a="1"/>
  <c r="AY263" i="8" s="1"/>
  <c r="AY226" i="8" a="1"/>
  <c r="AY226" i="8" s="1"/>
  <c r="AY234" i="8" a="1"/>
  <c r="AY234" i="8" s="1"/>
  <c r="AY241" i="8" a="1"/>
  <c r="AY241" i="8" s="1"/>
  <c r="AY249" i="8" a="1"/>
  <c r="AY249" i="8" s="1"/>
  <c r="AY256" i="8" a="1"/>
  <c r="AY256" i="8" s="1"/>
  <c r="AY264" i="8" a="1"/>
  <c r="AY264" i="8" s="1"/>
  <c r="AY219" i="8" a="1"/>
  <c r="AY219" i="8" s="1"/>
  <c r="AY227" i="8" a="1"/>
  <c r="AY227" i="8" s="1"/>
  <c r="AY235" i="8" a="1"/>
  <c r="AY235" i="8" s="1"/>
  <c r="AY242" i="8" a="1"/>
  <c r="AY242" i="8" s="1"/>
  <c r="AY250" i="8" a="1"/>
  <c r="AY250" i="8" s="1"/>
  <c r="AY257" i="8" a="1"/>
  <c r="AY257" i="8" s="1"/>
  <c r="AY265" i="8" a="1"/>
  <c r="AY265" i="8" s="1"/>
  <c r="AY220" i="8" a="1"/>
  <c r="AY220" i="8" s="1"/>
  <c r="AY228" i="8" a="1"/>
  <c r="AY228" i="8" s="1"/>
  <c r="AY236" i="8" a="1"/>
  <c r="AY236" i="8" s="1"/>
  <c r="AY243" i="8" a="1"/>
  <c r="AY243" i="8" s="1"/>
  <c r="AY258" i="8" a="1"/>
  <c r="AY258" i="8" s="1"/>
  <c r="AY266" i="8" a="1"/>
  <c r="AY266" i="8" s="1"/>
  <c r="AY222" i="8" a="1"/>
  <c r="AY222" i="8" s="1"/>
  <c r="AY230" i="8" a="1"/>
  <c r="AY230" i="8" s="1"/>
  <c r="AY238" i="8" a="1"/>
  <c r="AY238" i="8" s="1"/>
  <c r="AY245" i="8" a="1"/>
  <c r="AY245" i="8" s="1"/>
  <c r="AY252" i="8" a="1"/>
  <c r="AY252" i="8" s="1"/>
  <c r="AY260" i="8" a="1"/>
  <c r="AY260" i="8" s="1"/>
  <c r="AY223" i="8" a="1"/>
  <c r="AY223" i="8" s="1"/>
  <c r="AY253" i="8" a="1"/>
  <c r="AY253" i="8" s="1"/>
  <c r="AY229" i="8" a="1"/>
  <c r="AY229" i="8" s="1"/>
  <c r="AY231" i="8" a="1"/>
  <c r="AY231" i="8" s="1"/>
  <c r="AY237" i="8" a="1"/>
  <c r="AY237" i="8" s="1"/>
  <c r="AY244" i="8" a="1"/>
  <c r="AY244" i="8" s="1"/>
  <c r="AY246" i="8" a="1"/>
  <c r="AY246" i="8" s="1"/>
  <c r="AY221" i="8" a="1"/>
  <c r="AY221" i="8" s="1"/>
  <c r="AY251" i="8" a="1"/>
  <c r="AY251" i="8" s="1"/>
  <c r="AY259" i="8" a="1"/>
  <c r="AY259" i="8" s="1"/>
  <c r="AY261" i="8" a="1"/>
  <c r="AY261" i="8" s="1"/>
  <c r="AY111" i="8" a="1"/>
  <c r="AY111" i="8" s="1"/>
  <c r="AY118" i="8" a="1"/>
  <c r="AY118" i="8" s="1"/>
  <c r="AY125" i="8" a="1"/>
  <c r="AY125" i="8" s="1"/>
  <c r="AY133" i="8" a="1"/>
  <c r="AY133" i="8" s="1"/>
  <c r="AY141" i="8" a="1"/>
  <c r="AY141" i="8" s="1"/>
  <c r="AY149" i="8" a="1"/>
  <c r="AY149" i="8" s="1"/>
  <c r="AY112" i="8" a="1"/>
  <c r="AY112" i="8" s="1"/>
  <c r="AY119" i="8" a="1"/>
  <c r="AY119" i="8" s="1"/>
  <c r="AY126" i="8" a="1"/>
  <c r="AY126" i="8" s="1"/>
  <c r="AY134" i="8" a="1"/>
  <c r="AY134" i="8" s="1"/>
  <c r="AY142" i="8" a="1"/>
  <c r="AY142" i="8" s="1"/>
  <c r="AY150" i="8" a="1"/>
  <c r="AY150" i="8" s="1"/>
  <c r="AY120" i="8" a="1"/>
  <c r="AY120" i="8" s="1"/>
  <c r="AY127" i="8" a="1"/>
  <c r="AY127" i="8" s="1"/>
  <c r="AY135" i="8" a="1"/>
  <c r="AY135" i="8" s="1"/>
  <c r="AY143" i="8" a="1"/>
  <c r="AY143" i="8" s="1"/>
  <c r="AY151" i="8" a="1"/>
  <c r="AY151" i="8" s="1"/>
  <c r="AY114" i="8" a="1"/>
  <c r="AY114" i="8" s="1"/>
  <c r="AY122" i="8" a="1"/>
  <c r="AY122" i="8" s="1"/>
  <c r="AY129" i="8" a="1"/>
  <c r="AY129" i="8" s="1"/>
  <c r="AY137" i="8" a="1"/>
  <c r="AY137" i="8" s="1"/>
  <c r="AY145" i="8" a="1"/>
  <c r="AY145" i="8" s="1"/>
  <c r="AY153" i="8" a="1"/>
  <c r="AY153" i="8" s="1"/>
  <c r="AY115" i="8" a="1"/>
  <c r="AY115" i="8" s="1"/>
  <c r="AY123" i="8" a="1"/>
  <c r="AY123" i="8" s="1"/>
  <c r="AY130" i="8" a="1"/>
  <c r="AY130" i="8" s="1"/>
  <c r="AY138" i="8" a="1"/>
  <c r="AY138" i="8" s="1"/>
  <c r="AY146" i="8" a="1"/>
  <c r="AY146" i="8" s="1"/>
  <c r="AY154" i="8" a="1"/>
  <c r="AY154" i="8" s="1"/>
  <c r="AY113" i="8" a="1"/>
  <c r="AY113" i="8" s="1"/>
  <c r="AY132" i="8" a="1"/>
  <c r="AY132" i="8" s="1"/>
  <c r="AY155" i="8" a="1"/>
  <c r="AY155" i="8" s="1"/>
  <c r="AY116" i="8" a="1"/>
  <c r="AY116" i="8" s="1"/>
  <c r="AY136" i="8" a="1"/>
  <c r="AY136" i="8" s="1"/>
  <c r="AY156" i="8" a="1"/>
  <c r="AY156" i="8" s="1"/>
  <c r="AY117" i="8" a="1"/>
  <c r="AY117" i="8" s="1"/>
  <c r="AY139" i="8" a="1"/>
  <c r="AY139" i="8" s="1"/>
  <c r="AY121" i="8" a="1"/>
  <c r="AY121" i="8" s="1"/>
  <c r="AY140" i="8" a="1"/>
  <c r="AY140" i="8" s="1"/>
  <c r="AY124" i="8" a="1"/>
  <c r="AY124" i="8" s="1"/>
  <c r="AY144" i="8" a="1"/>
  <c r="AY144" i="8" s="1"/>
  <c r="AY152" i="8" a="1"/>
  <c r="AY152" i="8" s="1"/>
  <c r="AY147" i="8" a="1"/>
  <c r="AY147" i="8" s="1"/>
  <c r="AY110" i="8" a="1"/>
  <c r="AY110" i="8" s="1"/>
  <c r="AY131" i="8" a="1"/>
  <c r="AY131" i="8" s="1"/>
  <c r="AY109" i="8" a="1"/>
  <c r="AY109" i="8" s="1"/>
  <c r="AY128" i="8" a="1"/>
  <c r="AY128" i="8" s="1"/>
  <c r="AY148" i="8" a="1"/>
  <c r="AY148" i="8" s="1"/>
  <c r="BD112" i="8" a="1"/>
  <c r="BD112" i="8" s="1"/>
  <c r="BD120" i="8" a="1"/>
  <c r="BD120" i="8" s="1"/>
  <c r="BD134" i="8" a="1"/>
  <c r="BD134" i="8" s="1"/>
  <c r="BD142" i="8" a="1"/>
  <c r="BD142" i="8" s="1"/>
  <c r="BD149" i="8" a="1"/>
  <c r="BD149" i="8" s="1"/>
  <c r="BD114" i="8" a="1"/>
  <c r="BD114" i="8" s="1"/>
  <c r="BD122" i="8" a="1"/>
  <c r="BD122" i="8" s="1"/>
  <c r="BD129" i="8" a="1"/>
  <c r="BD129" i="8" s="1"/>
  <c r="BD136" i="8" a="1"/>
  <c r="BD136" i="8" s="1"/>
  <c r="BD144" i="8" a="1"/>
  <c r="BD144" i="8" s="1"/>
  <c r="BD151" i="8" a="1"/>
  <c r="BD151" i="8" s="1"/>
  <c r="BD109" i="8" a="1"/>
  <c r="BD109" i="8" s="1"/>
  <c r="BD116" i="8" a="1"/>
  <c r="BD116" i="8" s="1"/>
  <c r="BD124" i="8" a="1"/>
  <c r="BD124" i="8" s="1"/>
  <c r="BD131" i="8" a="1"/>
  <c r="BD131" i="8" s="1"/>
  <c r="BD138" i="8" a="1"/>
  <c r="BD138" i="8" s="1"/>
  <c r="BD146" i="8" a="1"/>
  <c r="BD146" i="8" s="1"/>
  <c r="BD153" i="8" a="1"/>
  <c r="BD153" i="8" s="1"/>
  <c r="BD110" i="8" a="1"/>
  <c r="BD110" i="8" s="1"/>
  <c r="BD117" i="8" a="1"/>
  <c r="BD117" i="8" s="1"/>
  <c r="BD125" i="8" a="1"/>
  <c r="BD125" i="8" s="1"/>
  <c r="BD132" i="8" a="1"/>
  <c r="BD132" i="8" s="1"/>
  <c r="BD139" i="8" a="1"/>
  <c r="BD139" i="8" s="1"/>
  <c r="BD147" i="8" a="1"/>
  <c r="BD147" i="8" s="1"/>
  <c r="BD154" i="8" a="1"/>
  <c r="BD154" i="8" s="1"/>
  <c r="BD127" i="8" a="1"/>
  <c r="BD127" i="8" s="1"/>
  <c r="BD141" i="8" a="1"/>
  <c r="BD141" i="8" s="1"/>
  <c r="BD156" i="8" a="1"/>
  <c r="BD156" i="8" s="1"/>
  <c r="BD113" i="8" a="1"/>
  <c r="BD113" i="8" s="1"/>
  <c r="BD128" i="8" a="1"/>
  <c r="BD128" i="8" s="1"/>
  <c r="BD143" i="8" a="1"/>
  <c r="BD143" i="8" s="1"/>
  <c r="BD115" i="8" a="1"/>
  <c r="BD115" i="8" s="1"/>
  <c r="BD130" i="8" a="1"/>
  <c r="BD130" i="8" s="1"/>
  <c r="BD145" i="8" a="1"/>
  <c r="BD145" i="8" s="1"/>
  <c r="BD118" i="8" a="1"/>
  <c r="BD118" i="8" s="1"/>
  <c r="BD148" i="8" a="1"/>
  <c r="BD148" i="8" s="1"/>
  <c r="BD121" i="8" a="1"/>
  <c r="BD121" i="8" s="1"/>
  <c r="BD135" i="8" a="1"/>
  <c r="BD135" i="8" s="1"/>
  <c r="BD150" i="8" a="1"/>
  <c r="BD150" i="8" s="1"/>
  <c r="BD123" i="8" a="1"/>
  <c r="BD123" i="8" s="1"/>
  <c r="BD137" i="8" a="1"/>
  <c r="BD137" i="8" s="1"/>
  <c r="BD152" i="8" a="1"/>
  <c r="BD152" i="8" s="1"/>
  <c r="BD119" i="8" a="1"/>
  <c r="BD119" i="8" s="1"/>
  <c r="BD126" i="8" a="1"/>
  <c r="BD126" i="8" s="1"/>
  <c r="BD133" i="8" a="1"/>
  <c r="BD133" i="8" s="1"/>
  <c r="BD140" i="8" a="1"/>
  <c r="BD140" i="8" s="1"/>
  <c r="BD155" i="8" a="1"/>
  <c r="BD155" i="8" s="1"/>
  <c r="BD111" i="8" a="1"/>
  <c r="BD111" i="8" s="1"/>
  <c r="BL224" i="8" a="1"/>
  <c r="BL224" i="8" s="1"/>
  <c r="BL232" i="8" a="1"/>
  <c r="BL232" i="8" s="1"/>
  <c r="BL240" i="8" a="1"/>
  <c r="BL240" i="8" s="1"/>
  <c r="BL248" i="8" a="1"/>
  <c r="BL248" i="8" s="1"/>
  <c r="BL255" i="8" a="1"/>
  <c r="BL255" i="8" s="1"/>
  <c r="BL263" i="8" a="1"/>
  <c r="BL263" i="8" s="1"/>
  <c r="BL225" i="8" a="1"/>
  <c r="BL225" i="8" s="1"/>
  <c r="BL233" i="8" a="1"/>
  <c r="BL233" i="8" s="1"/>
  <c r="BL241" i="8" a="1"/>
  <c r="BL241" i="8" s="1"/>
  <c r="BL249" i="8" a="1"/>
  <c r="BL249" i="8" s="1"/>
  <c r="BL256" i="8" a="1"/>
  <c r="BL256" i="8" s="1"/>
  <c r="BL264" i="8" a="1"/>
  <c r="BL264" i="8" s="1"/>
  <c r="BL226" i="8" a="1"/>
  <c r="BL226" i="8" s="1"/>
  <c r="BL234" i="8" a="1"/>
  <c r="BL234" i="8" s="1"/>
  <c r="BL242" i="8" a="1"/>
  <c r="BL242" i="8" s="1"/>
  <c r="BL250" i="8" a="1"/>
  <c r="BL250" i="8" s="1"/>
  <c r="BL257" i="8" a="1"/>
  <c r="BL257" i="8" s="1"/>
  <c r="BL265" i="8" a="1"/>
  <c r="BL265" i="8" s="1"/>
  <c r="BL219" i="8" a="1"/>
  <c r="BL219" i="8" s="1"/>
  <c r="BL227" i="8" a="1"/>
  <c r="BL227" i="8" s="1"/>
  <c r="BL235" i="8" a="1"/>
  <c r="BL235" i="8" s="1"/>
  <c r="BL243" i="8" a="1"/>
  <c r="BL243" i="8" s="1"/>
  <c r="BL258" i="8" a="1"/>
  <c r="BL258" i="8" s="1"/>
  <c r="BL266" i="8" a="1"/>
  <c r="BL266" i="8" s="1"/>
  <c r="BL220" i="8" a="1"/>
  <c r="BL220" i="8" s="1"/>
  <c r="BL228" i="8" a="1"/>
  <c r="BL228" i="8" s="1"/>
  <c r="BL236" i="8" a="1"/>
  <c r="BL236" i="8" s="1"/>
  <c r="BL244" i="8" a="1"/>
  <c r="BL244" i="8" s="1"/>
  <c r="BL251" i="8" a="1"/>
  <c r="BL251" i="8" s="1"/>
  <c r="BL259" i="8" a="1"/>
  <c r="BL259" i="8" s="1"/>
  <c r="BL221" i="8" a="1"/>
  <c r="BL221" i="8" s="1"/>
  <c r="BL229" i="8" a="1"/>
  <c r="BL229" i="8" s="1"/>
  <c r="BL237" i="8" a="1"/>
  <c r="BL237" i="8" s="1"/>
  <c r="BL245" i="8" a="1"/>
  <c r="BL245" i="8" s="1"/>
  <c r="BL252" i="8" a="1"/>
  <c r="BL252" i="8" s="1"/>
  <c r="BL260" i="8" a="1"/>
  <c r="BL260" i="8" s="1"/>
  <c r="BL222" i="8" a="1"/>
  <c r="BL222" i="8" s="1"/>
  <c r="BL230" i="8" a="1"/>
  <c r="BL230" i="8" s="1"/>
  <c r="BL238" i="8" a="1"/>
  <c r="BL238" i="8" s="1"/>
  <c r="BL246" i="8" a="1"/>
  <c r="BL246" i="8" s="1"/>
  <c r="BL253" i="8" a="1"/>
  <c r="BL253" i="8" s="1"/>
  <c r="BL261" i="8" a="1"/>
  <c r="BL261" i="8" s="1"/>
  <c r="BL254" i="8" a="1"/>
  <c r="BL254" i="8" s="1"/>
  <c r="BL262" i="8" a="1"/>
  <c r="BL262" i="8" s="1"/>
  <c r="BL223" i="8" a="1"/>
  <c r="BL223" i="8" s="1"/>
  <c r="BL231" i="8" a="1"/>
  <c r="BL231" i="8" s="1"/>
  <c r="BL239" i="8" a="1"/>
  <c r="BL239" i="8" s="1"/>
  <c r="BL247" i="8" a="1"/>
  <c r="BL247" i="8" s="1"/>
  <c r="BN219" i="8" a="1"/>
  <c r="BN219" i="8" s="1"/>
  <c r="BN227" i="8" a="1"/>
  <c r="BN227" i="8" s="1"/>
  <c r="BN235" i="8" a="1"/>
  <c r="BN235" i="8" s="1"/>
  <c r="BN242" i="8" a="1"/>
  <c r="BN242" i="8" s="1"/>
  <c r="BN250" i="8" a="1"/>
  <c r="BN250" i="8" s="1"/>
  <c r="BN258" i="8" a="1"/>
  <c r="BN258" i="8" s="1"/>
  <c r="BN266" i="8" a="1"/>
  <c r="BN266" i="8" s="1"/>
  <c r="BN220" i="8" a="1"/>
  <c r="BN220" i="8" s="1"/>
  <c r="BN228" i="8" a="1"/>
  <c r="BN228" i="8" s="1"/>
  <c r="BN236" i="8" a="1"/>
  <c r="BN236" i="8" s="1"/>
  <c r="BN243" i="8" a="1"/>
  <c r="BN243" i="8" s="1"/>
  <c r="BN251" i="8" a="1"/>
  <c r="BN251" i="8" s="1"/>
  <c r="BN259" i="8" a="1"/>
  <c r="BN259" i="8" s="1"/>
  <c r="BN221" i="8" a="1"/>
  <c r="BN221" i="8" s="1"/>
  <c r="BN229" i="8" a="1"/>
  <c r="BN229" i="8" s="1"/>
  <c r="BN237" i="8" a="1"/>
  <c r="BN237" i="8" s="1"/>
  <c r="BN244" i="8" a="1"/>
  <c r="BN244" i="8" s="1"/>
  <c r="BN252" i="8" a="1"/>
  <c r="BN252" i="8" s="1"/>
  <c r="BN260" i="8" a="1"/>
  <c r="BN260" i="8" s="1"/>
  <c r="BN222" i="8" a="1"/>
  <c r="BN222" i="8" s="1"/>
  <c r="BN230" i="8" a="1"/>
  <c r="BN230" i="8" s="1"/>
  <c r="BN238" i="8" a="1"/>
  <c r="BN238" i="8" s="1"/>
  <c r="BN245" i="8" a="1"/>
  <c r="BN245" i="8" s="1"/>
  <c r="BN253" i="8" a="1"/>
  <c r="BN253" i="8" s="1"/>
  <c r="BN261" i="8" a="1"/>
  <c r="BN261" i="8" s="1"/>
  <c r="BN223" i="8" a="1"/>
  <c r="BN223" i="8" s="1"/>
  <c r="BN231" i="8" a="1"/>
  <c r="BN231" i="8" s="1"/>
  <c r="BN239" i="8" a="1"/>
  <c r="BN239" i="8" s="1"/>
  <c r="BN246" i="8" a="1"/>
  <c r="BN246" i="8" s="1"/>
  <c r="BN254" i="8" a="1"/>
  <c r="BN254" i="8" s="1"/>
  <c r="BN262" i="8" a="1"/>
  <c r="BN262" i="8" s="1"/>
  <c r="BN224" i="8" a="1"/>
  <c r="BN224" i="8" s="1"/>
  <c r="BN232" i="8" a="1"/>
  <c r="BN232" i="8" s="1"/>
  <c r="BN247" i="8" a="1"/>
  <c r="BN247" i="8" s="1"/>
  <c r="BN255" i="8" a="1"/>
  <c r="BN255" i="8" s="1"/>
  <c r="BN263" i="8" a="1"/>
  <c r="BN263" i="8" s="1"/>
  <c r="BN225" i="8" a="1"/>
  <c r="BN225" i="8" s="1"/>
  <c r="BN233" i="8" a="1"/>
  <c r="BN233" i="8" s="1"/>
  <c r="BN240" i="8" a="1"/>
  <c r="BN240" i="8" s="1"/>
  <c r="BN248" i="8" a="1"/>
  <c r="BN248" i="8" s="1"/>
  <c r="BN256" i="8" a="1"/>
  <c r="BN256" i="8" s="1"/>
  <c r="BN264" i="8" a="1"/>
  <c r="BN264" i="8" s="1"/>
  <c r="BN226" i="8" a="1"/>
  <c r="BN226" i="8" s="1"/>
  <c r="BN234" i="8" a="1"/>
  <c r="BN234" i="8" s="1"/>
  <c r="BN241" i="8" a="1"/>
  <c r="BN241" i="8" s="1"/>
  <c r="BN249" i="8" a="1"/>
  <c r="BN249" i="8" s="1"/>
  <c r="BN257" i="8" a="1"/>
  <c r="BN257" i="8" s="1"/>
  <c r="BN265" i="8" a="1"/>
  <c r="BN265" i="8" s="1"/>
  <c r="BB114" i="8" a="1"/>
  <c r="BB114" i="8" s="1"/>
  <c r="BB122" i="8" a="1"/>
  <c r="BB122" i="8" s="1"/>
  <c r="BB115" i="8" a="1"/>
  <c r="BB115" i="8" s="1"/>
  <c r="BB123" i="8" a="1"/>
  <c r="BB123" i="8" s="1"/>
  <c r="BB137" i="8" a="1"/>
  <c r="BB137" i="8" s="1"/>
  <c r="BB145" i="8" a="1"/>
  <c r="BB145" i="8" s="1"/>
  <c r="BB152" i="8" a="1"/>
  <c r="BB152" i="8" s="1"/>
  <c r="BB116" i="8" a="1"/>
  <c r="BB116" i="8" s="1"/>
  <c r="BB124" i="8" a="1"/>
  <c r="BB124" i="8" s="1"/>
  <c r="BB130" i="8" a="1"/>
  <c r="BB130" i="8" s="1"/>
  <c r="BB138" i="8" a="1"/>
  <c r="BB138" i="8" s="1"/>
  <c r="BB153" i="8" a="1"/>
  <c r="BB153" i="8" s="1"/>
  <c r="BB109" i="8" a="1"/>
  <c r="BB109" i="8" s="1"/>
  <c r="BB117" i="8" a="1"/>
  <c r="BB117" i="8" s="1"/>
  <c r="BB131" i="8" a="1"/>
  <c r="BB131" i="8" s="1"/>
  <c r="BB139" i="8" a="1"/>
  <c r="BB139" i="8" s="1"/>
  <c r="BB146" i="8" a="1"/>
  <c r="BB146" i="8" s="1"/>
  <c r="BB154" i="8" a="1"/>
  <c r="BB154" i="8" s="1"/>
  <c r="BB111" i="8" a="1"/>
  <c r="BB111" i="8" s="1"/>
  <c r="BB119" i="8" a="1"/>
  <c r="BB119" i="8" s="1"/>
  <c r="BB126" i="8" a="1"/>
  <c r="BB126" i="8" s="1"/>
  <c r="BB133" i="8" a="1"/>
  <c r="BB133" i="8" s="1"/>
  <c r="BB141" i="8" a="1"/>
  <c r="BB141" i="8" s="1"/>
  <c r="BB148" i="8" a="1"/>
  <c r="BB148" i="8" s="1"/>
  <c r="BB156" i="8" a="1"/>
  <c r="BB156" i="8" s="1"/>
  <c r="BB112" i="8" a="1"/>
  <c r="BB112" i="8" s="1"/>
  <c r="BB120" i="8" a="1"/>
  <c r="BB120" i="8" s="1"/>
  <c r="BB127" i="8" a="1"/>
  <c r="BB127" i="8" s="1"/>
  <c r="BB134" i="8" a="1"/>
  <c r="BB134" i="8" s="1"/>
  <c r="BB142" i="8" a="1"/>
  <c r="BB142" i="8" s="1"/>
  <c r="BB149" i="8" a="1"/>
  <c r="BB149" i="8" s="1"/>
  <c r="BB118" i="8" a="1"/>
  <c r="BB118" i="8" s="1"/>
  <c r="BB140" i="8" a="1"/>
  <c r="BB140" i="8" s="1"/>
  <c r="BB121" i="8" a="1"/>
  <c r="BB121" i="8" s="1"/>
  <c r="BB143" i="8" a="1"/>
  <c r="BB143" i="8" s="1"/>
  <c r="BB125" i="8" a="1"/>
  <c r="BB125" i="8" s="1"/>
  <c r="BB144" i="8" a="1"/>
  <c r="BB144" i="8" s="1"/>
  <c r="BB128" i="8" a="1"/>
  <c r="BB128" i="8" s="1"/>
  <c r="BB147" i="8" a="1"/>
  <c r="BB147" i="8" s="1"/>
  <c r="BB129" i="8" a="1"/>
  <c r="BB129" i="8" s="1"/>
  <c r="BB150" i="8" a="1"/>
  <c r="BB150" i="8" s="1"/>
  <c r="BB132" i="8" a="1"/>
  <c r="BB132" i="8" s="1"/>
  <c r="BB151" i="8" a="1"/>
  <c r="BB151" i="8" s="1"/>
  <c r="BB113" i="8" a="1"/>
  <c r="BB113" i="8" s="1"/>
  <c r="BB136" i="8" a="1"/>
  <c r="BB136" i="8" s="1"/>
  <c r="BB110" i="8" a="1"/>
  <c r="BB110" i="8" s="1"/>
  <c r="BB135" i="8" a="1"/>
  <c r="BB135" i="8" s="1"/>
  <c r="BB155" i="8" a="1"/>
  <c r="BB155" i="8" s="1"/>
  <c r="BK116" i="8" a="1"/>
  <c r="BK116" i="8" s="1"/>
  <c r="BK123" i="8" a="1"/>
  <c r="BK123" i="8" s="1"/>
  <c r="BK111" i="8" a="1"/>
  <c r="BK111" i="8" s="1"/>
  <c r="BK118" i="8" a="1"/>
  <c r="BK118" i="8" s="1"/>
  <c r="BK112" i="8" a="1"/>
  <c r="BK112" i="8" s="1"/>
  <c r="BK119" i="8" a="1"/>
  <c r="BK119" i="8" s="1"/>
  <c r="BK114" i="8" a="1"/>
  <c r="BK114" i="8" s="1"/>
  <c r="BK121" i="8" a="1"/>
  <c r="BK121" i="8" s="1"/>
  <c r="BK109" i="8" a="1"/>
  <c r="BK109" i="8" s="1"/>
  <c r="BK124" i="8" a="1"/>
  <c r="BK124" i="8" s="1"/>
  <c r="BK132" i="8" a="1"/>
  <c r="BK132" i="8" s="1"/>
  <c r="BK139" i="8" a="1"/>
  <c r="BK139" i="8" s="1"/>
  <c r="BK147" i="8" a="1"/>
  <c r="BK147" i="8" s="1"/>
  <c r="BK155" i="8" a="1"/>
  <c r="BK155" i="8" s="1"/>
  <c r="BK113" i="8" a="1"/>
  <c r="BK113" i="8" s="1"/>
  <c r="BK126" i="8" a="1"/>
  <c r="BK126" i="8" s="1"/>
  <c r="BK134" i="8" a="1"/>
  <c r="BK134" i="8" s="1"/>
  <c r="BK141" i="8" a="1"/>
  <c r="BK141" i="8" s="1"/>
  <c r="BK149" i="8" a="1"/>
  <c r="BK149" i="8" s="1"/>
  <c r="BK128" i="8" a="1"/>
  <c r="BK128" i="8" s="1"/>
  <c r="BK136" i="8" a="1"/>
  <c r="BK136" i="8" s="1"/>
  <c r="BK143" i="8" a="1"/>
  <c r="BK143" i="8" s="1"/>
  <c r="BK151" i="8" a="1"/>
  <c r="BK151" i="8" s="1"/>
  <c r="BK117" i="8" a="1"/>
  <c r="BK117" i="8" s="1"/>
  <c r="BK129" i="8" a="1"/>
  <c r="BK129" i="8" s="1"/>
  <c r="BK137" i="8" a="1"/>
  <c r="BK137" i="8" s="1"/>
  <c r="BK144" i="8" a="1"/>
  <c r="BK144" i="8" s="1"/>
  <c r="BK152" i="8" a="1"/>
  <c r="BK152" i="8" s="1"/>
  <c r="BK122" i="8" a="1"/>
  <c r="BK122" i="8" s="1"/>
  <c r="BK138" i="8" a="1"/>
  <c r="BK138" i="8" s="1"/>
  <c r="BK154" i="8" a="1"/>
  <c r="BK154" i="8" s="1"/>
  <c r="BK125" i="8" a="1"/>
  <c r="BK125" i="8" s="1"/>
  <c r="BK140" i="8" a="1"/>
  <c r="BK140" i="8" s="1"/>
  <c r="BK156" i="8" a="1"/>
  <c r="BK156" i="8" s="1"/>
  <c r="BK127" i="8" a="1"/>
  <c r="BK127" i="8" s="1"/>
  <c r="BK142" i="8" a="1"/>
  <c r="BK142" i="8" s="1"/>
  <c r="BK130" i="8" a="1"/>
  <c r="BK130" i="8" s="1"/>
  <c r="BK145" i="8" a="1"/>
  <c r="BK145" i="8" s="1"/>
  <c r="BK110" i="8" a="1"/>
  <c r="BK110" i="8" s="1"/>
  <c r="BK133" i="8" a="1"/>
  <c r="BK133" i="8" s="1"/>
  <c r="BK148" i="8" a="1"/>
  <c r="BK148" i="8" s="1"/>
  <c r="BK115" i="8" a="1"/>
  <c r="BK115" i="8" s="1"/>
  <c r="BK135" i="8" a="1"/>
  <c r="BK135" i="8" s="1"/>
  <c r="BK150" i="8" a="1"/>
  <c r="BK150" i="8" s="1"/>
  <c r="BK120" i="8" a="1"/>
  <c r="BK120" i="8" s="1"/>
  <c r="BK131" i="8" a="1"/>
  <c r="BK131" i="8" s="1"/>
  <c r="BK153" i="8" a="1"/>
  <c r="BK153" i="8" s="1"/>
  <c r="BK146" i="8" a="1"/>
  <c r="BK146" i="8" s="1"/>
  <c r="BI222" i="8" a="1"/>
  <c r="BI222" i="8" s="1"/>
  <c r="BI230" i="8" a="1"/>
  <c r="BI230" i="8" s="1"/>
  <c r="BI238" i="8" a="1"/>
  <c r="BI238" i="8" s="1"/>
  <c r="BI246" i="8" a="1"/>
  <c r="BI246" i="8" s="1"/>
  <c r="BI254" i="8" a="1"/>
  <c r="BI254" i="8" s="1"/>
  <c r="BI262" i="8" a="1"/>
  <c r="BI262" i="8" s="1"/>
  <c r="BI223" i="8" a="1"/>
  <c r="BI223" i="8" s="1"/>
  <c r="BI231" i="8" a="1"/>
  <c r="BI231" i="8" s="1"/>
  <c r="BI239" i="8" a="1"/>
  <c r="BI239" i="8" s="1"/>
  <c r="BI247" i="8" a="1"/>
  <c r="BI247" i="8" s="1"/>
  <c r="BI255" i="8" a="1"/>
  <c r="BI255" i="8" s="1"/>
  <c r="BI263" i="8" a="1"/>
  <c r="BI263" i="8" s="1"/>
  <c r="BI224" i="8" a="1"/>
  <c r="BI224" i="8" s="1"/>
  <c r="BI232" i="8" a="1"/>
  <c r="BI232" i="8" s="1"/>
  <c r="BI240" i="8" a="1"/>
  <c r="BI240" i="8" s="1"/>
  <c r="BI248" i="8" a="1"/>
  <c r="BI248" i="8" s="1"/>
  <c r="BI256" i="8" a="1"/>
  <c r="BI256" i="8" s="1"/>
  <c r="BI264" i="8" a="1"/>
  <c r="BI264" i="8" s="1"/>
  <c r="BI225" i="8" a="1"/>
  <c r="BI225" i="8" s="1"/>
  <c r="BI233" i="8" a="1"/>
  <c r="BI233" i="8" s="1"/>
  <c r="BI241" i="8" a="1"/>
  <c r="BI241" i="8" s="1"/>
  <c r="BI249" i="8" a="1"/>
  <c r="BI249" i="8" s="1"/>
  <c r="BI257" i="8" a="1"/>
  <c r="BI257" i="8" s="1"/>
  <c r="BI265" i="8" a="1"/>
  <c r="BI265" i="8" s="1"/>
  <c r="BI226" i="8" a="1"/>
  <c r="BI226" i="8" s="1"/>
  <c r="BI234" i="8" a="1"/>
  <c r="BI234" i="8" s="1"/>
  <c r="BI242" i="8" a="1"/>
  <c r="BI242" i="8" s="1"/>
  <c r="BI250" i="8" a="1"/>
  <c r="BI250" i="8" s="1"/>
  <c r="BI258" i="8" a="1"/>
  <c r="BI258" i="8" s="1"/>
  <c r="BI266" i="8" a="1"/>
  <c r="BI266" i="8" s="1"/>
  <c r="BI219" i="8" a="1"/>
  <c r="BI219" i="8" s="1"/>
  <c r="BI227" i="8" a="1"/>
  <c r="BI227" i="8" s="1"/>
  <c r="BI235" i="8" a="1"/>
  <c r="BI235" i="8" s="1"/>
  <c r="BI243" i="8" a="1"/>
  <c r="BI243" i="8" s="1"/>
  <c r="BI251" i="8" a="1"/>
  <c r="BI251" i="8" s="1"/>
  <c r="BI259" i="8" a="1"/>
  <c r="BI259" i="8" s="1"/>
  <c r="BI220" i="8" a="1"/>
  <c r="BI220" i="8" s="1"/>
  <c r="BI228" i="8" a="1"/>
  <c r="BI228" i="8" s="1"/>
  <c r="BI236" i="8" a="1"/>
  <c r="BI236" i="8" s="1"/>
  <c r="BI244" i="8" a="1"/>
  <c r="BI244" i="8" s="1"/>
  <c r="BI252" i="8" a="1"/>
  <c r="BI252" i="8" s="1"/>
  <c r="BI260" i="8" a="1"/>
  <c r="BI260" i="8" s="1"/>
  <c r="BI237" i="8" a="1"/>
  <c r="BI237" i="8" s="1"/>
  <c r="BI245" i="8" a="1"/>
  <c r="BI245" i="8" s="1"/>
  <c r="BI253" i="8" a="1"/>
  <c r="BI253" i="8" s="1"/>
  <c r="BI261" i="8" a="1"/>
  <c r="BI261" i="8" s="1"/>
  <c r="BI221" i="8" a="1"/>
  <c r="BI221" i="8" s="1"/>
  <c r="BI229" i="8" a="1"/>
  <c r="BI229" i="8" s="1"/>
  <c r="BF220" i="8" a="1"/>
  <c r="BF220" i="8" s="1"/>
  <c r="BF228" i="8" a="1"/>
  <c r="BF228" i="8" s="1"/>
  <c r="BF236" i="8" a="1"/>
  <c r="BF236" i="8" s="1"/>
  <c r="BF244" i="8" a="1"/>
  <c r="BF244" i="8" s="1"/>
  <c r="BF252" i="8" a="1"/>
  <c r="BF252" i="8" s="1"/>
  <c r="BF260" i="8" a="1"/>
  <c r="BF260" i="8" s="1"/>
  <c r="BF221" i="8" a="1"/>
  <c r="BF221" i="8" s="1"/>
  <c r="BF229" i="8" a="1"/>
  <c r="BF229" i="8" s="1"/>
  <c r="BF237" i="8" a="1"/>
  <c r="BF237" i="8" s="1"/>
  <c r="BF245" i="8" a="1"/>
  <c r="BF245" i="8" s="1"/>
  <c r="BF253" i="8" a="1"/>
  <c r="BF253" i="8" s="1"/>
  <c r="BF261" i="8" a="1"/>
  <c r="BF261" i="8" s="1"/>
  <c r="BF222" i="8" a="1"/>
  <c r="BF222" i="8" s="1"/>
  <c r="BF230" i="8" a="1"/>
  <c r="BF230" i="8" s="1"/>
  <c r="BF238" i="8" a="1"/>
  <c r="BF238" i="8" s="1"/>
  <c r="BF246" i="8" a="1"/>
  <c r="BF246" i="8" s="1"/>
  <c r="BF254" i="8" a="1"/>
  <c r="BF254" i="8" s="1"/>
  <c r="BF262" i="8" a="1"/>
  <c r="BF262" i="8" s="1"/>
  <c r="BF223" i="8" a="1"/>
  <c r="BF223" i="8" s="1"/>
  <c r="BF231" i="8" a="1"/>
  <c r="BF231" i="8" s="1"/>
  <c r="BF239" i="8" a="1"/>
  <c r="BF239" i="8" s="1"/>
  <c r="BF247" i="8" a="1"/>
  <c r="BF247" i="8" s="1"/>
  <c r="BF255" i="8" a="1"/>
  <c r="BF255" i="8" s="1"/>
  <c r="BF263" i="8" a="1"/>
  <c r="BF263" i="8" s="1"/>
  <c r="BF224" i="8" a="1"/>
  <c r="BF224" i="8" s="1"/>
  <c r="BF232" i="8" a="1"/>
  <c r="BF232" i="8" s="1"/>
  <c r="BF240" i="8" a="1"/>
  <c r="BF240" i="8" s="1"/>
  <c r="BF248" i="8" a="1"/>
  <c r="BF248" i="8" s="1"/>
  <c r="BF256" i="8" a="1"/>
  <c r="BF256" i="8" s="1"/>
  <c r="BF264" i="8" a="1"/>
  <c r="BF264" i="8" s="1"/>
  <c r="BF225" i="8" a="1"/>
  <c r="BF225" i="8" s="1"/>
  <c r="BF233" i="8" a="1"/>
  <c r="BF233" i="8" s="1"/>
  <c r="BF241" i="8" a="1"/>
  <c r="BF241" i="8" s="1"/>
  <c r="BF249" i="8" a="1"/>
  <c r="BF249" i="8" s="1"/>
  <c r="BF257" i="8" a="1"/>
  <c r="BF257" i="8" s="1"/>
  <c r="BF265" i="8" a="1"/>
  <c r="BF265" i="8" s="1"/>
  <c r="BF226" i="8" a="1"/>
  <c r="BF226" i="8" s="1"/>
  <c r="BF234" i="8" a="1"/>
  <c r="BF234" i="8" s="1"/>
  <c r="BF242" i="8" a="1"/>
  <c r="BF242" i="8" s="1"/>
  <c r="BF250" i="8" a="1"/>
  <c r="BF250" i="8" s="1"/>
  <c r="BF258" i="8" a="1"/>
  <c r="BF258" i="8" s="1"/>
  <c r="BF266" i="8" a="1"/>
  <c r="BF266" i="8" s="1"/>
  <c r="BF219" i="8" a="1"/>
  <c r="BF219" i="8" s="1"/>
  <c r="BF227" i="8" a="1"/>
  <c r="BF227" i="8" s="1"/>
  <c r="BF235" i="8" a="1"/>
  <c r="BF235" i="8" s="1"/>
  <c r="BF243" i="8" a="1"/>
  <c r="BF243" i="8" s="1"/>
  <c r="BF251" i="8" a="1"/>
  <c r="BF251" i="8" s="1"/>
  <c r="BF259" i="8" a="1"/>
  <c r="BF259" i="8" s="1"/>
  <c r="BI109" i="8" a="1"/>
  <c r="BI109" i="8" s="1"/>
  <c r="BI115" i="8" a="1"/>
  <c r="BI115" i="8" s="1"/>
  <c r="BI128" i="8" a="1"/>
  <c r="BI128" i="8" s="1"/>
  <c r="BI135" i="8" a="1"/>
  <c r="BI135" i="8" s="1"/>
  <c r="BI142" i="8" a="1"/>
  <c r="BI142" i="8" s="1"/>
  <c r="BI149" i="8" a="1"/>
  <c r="BI149" i="8" s="1"/>
  <c r="BI110" i="8" a="1"/>
  <c r="BI110" i="8" s="1"/>
  <c r="BI123" i="8" a="1"/>
  <c r="BI123" i="8" s="1"/>
  <c r="BI130" i="8" a="1"/>
  <c r="BI130" i="8" s="1"/>
  <c r="BI137" i="8" a="1"/>
  <c r="BI137" i="8" s="1"/>
  <c r="BI144" i="8" a="1"/>
  <c r="BI144" i="8" s="1"/>
  <c r="BI151" i="8" a="1"/>
  <c r="BI151" i="8" s="1"/>
  <c r="BI112" i="8" a="1"/>
  <c r="BI112" i="8" s="1"/>
  <c r="BI118" i="8" a="1"/>
  <c r="BI118" i="8" s="1"/>
  <c r="BI125" i="8" a="1"/>
  <c r="BI125" i="8" s="1"/>
  <c r="BI132" i="8" a="1"/>
  <c r="BI132" i="8" s="1"/>
  <c r="BI139" i="8" a="1"/>
  <c r="BI139" i="8" s="1"/>
  <c r="BI145" i="8" a="1"/>
  <c r="BI145" i="8" s="1"/>
  <c r="BI153" i="8" a="1"/>
  <c r="BI153" i="8" s="1"/>
  <c r="BI119" i="8" a="1"/>
  <c r="BI119" i="8" s="1"/>
  <c r="BI133" i="8" a="1"/>
  <c r="BI133" i="8" s="1"/>
  <c r="BI140" i="8" a="1"/>
  <c r="BI140" i="8" s="1"/>
  <c r="BI146" i="8" a="1"/>
  <c r="BI146" i="8" s="1"/>
  <c r="BI154" i="8" a="1"/>
  <c r="BI154" i="8" s="1"/>
  <c r="BI114" i="8" a="1"/>
  <c r="BI114" i="8" s="1"/>
  <c r="BI127" i="8" a="1"/>
  <c r="BI127" i="8" s="1"/>
  <c r="BI156" i="8" a="1"/>
  <c r="BI156" i="8" s="1"/>
  <c r="BI116" i="8" a="1"/>
  <c r="BI116" i="8" s="1"/>
  <c r="BI129" i="8" a="1"/>
  <c r="BI129" i="8" s="1"/>
  <c r="BI143" i="8" a="1"/>
  <c r="BI143" i="8" s="1"/>
  <c r="BI117" i="8" a="1"/>
  <c r="BI117" i="8" s="1"/>
  <c r="BI131" i="8" a="1"/>
  <c r="BI131" i="8" s="1"/>
  <c r="BI120" i="8" a="1"/>
  <c r="BI120" i="8" s="1"/>
  <c r="BI147" i="8" a="1"/>
  <c r="BI147" i="8" s="1"/>
  <c r="BI122" i="8" a="1"/>
  <c r="BI122" i="8" s="1"/>
  <c r="BI136" i="8" a="1"/>
  <c r="BI136" i="8" s="1"/>
  <c r="BI150" i="8" a="1"/>
  <c r="BI150" i="8" s="1"/>
  <c r="BI111" i="8" a="1"/>
  <c r="BI111" i="8" s="1"/>
  <c r="BI124" i="8" a="1"/>
  <c r="BI124" i="8" s="1"/>
  <c r="BI138" i="8" a="1"/>
  <c r="BI138" i="8" s="1"/>
  <c r="BI152" i="8" a="1"/>
  <c r="BI152" i="8" s="1"/>
  <c r="BI121" i="8" a="1"/>
  <c r="BI121" i="8" s="1"/>
  <c r="BI126" i="8" a="1"/>
  <c r="BI126" i="8" s="1"/>
  <c r="BI134" i="8" a="1"/>
  <c r="BI134" i="8" s="1"/>
  <c r="BI141" i="8" a="1"/>
  <c r="BI141" i="8" s="1"/>
  <c r="BI148" i="8" a="1"/>
  <c r="BI148" i="8" s="1"/>
  <c r="BI155" i="8" a="1"/>
  <c r="BI155" i="8" s="1"/>
  <c r="BI113" i="8" a="1"/>
  <c r="BI113" i="8" s="1"/>
  <c r="BN113" i="8" a="1"/>
  <c r="BN113" i="8" s="1"/>
  <c r="BN121" i="8" a="1"/>
  <c r="BN121" i="8" s="1"/>
  <c r="BN128" i="8" a="1"/>
  <c r="BN128" i="8" s="1"/>
  <c r="BN136" i="8" a="1"/>
  <c r="BN136" i="8" s="1"/>
  <c r="BN150" i="8" a="1"/>
  <c r="BN150" i="8" s="1"/>
  <c r="BN116" i="8" a="1"/>
  <c r="BN116" i="8" s="1"/>
  <c r="BN124" i="8" a="1"/>
  <c r="BN124" i="8" s="1"/>
  <c r="BN131" i="8" a="1"/>
  <c r="BN131" i="8" s="1"/>
  <c r="BN139" i="8" a="1"/>
  <c r="BN139" i="8" s="1"/>
  <c r="BN146" i="8" a="1"/>
  <c r="BN146" i="8" s="1"/>
  <c r="BN153" i="8" a="1"/>
  <c r="BN153" i="8" s="1"/>
  <c r="BN109" i="8" a="1"/>
  <c r="BN109" i="8" s="1"/>
  <c r="BN117" i="8" a="1"/>
  <c r="BN117" i="8" s="1"/>
  <c r="BN125" i="8" a="1"/>
  <c r="BN125" i="8" s="1"/>
  <c r="BN132" i="8" a="1"/>
  <c r="BN132" i="8" s="1"/>
  <c r="BN140" i="8" a="1"/>
  <c r="BN140" i="8" s="1"/>
  <c r="BN147" i="8" a="1"/>
  <c r="BN147" i="8" s="1"/>
  <c r="BN154" i="8" a="1"/>
  <c r="BN154" i="8" s="1"/>
  <c r="BN110" i="8" a="1"/>
  <c r="BN110" i="8" s="1"/>
  <c r="BN118" i="8" a="1"/>
  <c r="BN118" i="8" s="1"/>
  <c r="BN126" i="8" a="1"/>
  <c r="BN126" i="8" s="1"/>
  <c r="BN133" i="8" a="1"/>
  <c r="BN133" i="8" s="1"/>
  <c r="BN141" i="8" a="1"/>
  <c r="BN141" i="8" s="1"/>
  <c r="BN148" i="8" a="1"/>
  <c r="BN148" i="8" s="1"/>
  <c r="BN155" i="8" a="1"/>
  <c r="BN155" i="8" s="1"/>
  <c r="BN111" i="8" a="1"/>
  <c r="BN111" i="8" s="1"/>
  <c r="BN119" i="8" a="1"/>
  <c r="BN119" i="8" s="1"/>
  <c r="BN127" i="8" a="1"/>
  <c r="BN127" i="8" s="1"/>
  <c r="BN134" i="8" a="1"/>
  <c r="BN134" i="8" s="1"/>
  <c r="BN142" i="8" a="1"/>
  <c r="BN142" i="8" s="1"/>
  <c r="BN156" i="8" a="1"/>
  <c r="BN156" i="8" s="1"/>
  <c r="BN112" i="8" a="1"/>
  <c r="BN112" i="8" s="1"/>
  <c r="BN130" i="8" a="1"/>
  <c r="BN130" i="8" s="1"/>
  <c r="BN151" i="8" a="1"/>
  <c r="BN151" i="8" s="1"/>
  <c r="BN115" i="8" a="1"/>
  <c r="BN115" i="8" s="1"/>
  <c r="BN137" i="8" a="1"/>
  <c r="BN137" i="8" s="1"/>
  <c r="BN122" i="8" a="1"/>
  <c r="BN122" i="8" s="1"/>
  <c r="BN143" i="8" a="1"/>
  <c r="BN143" i="8" s="1"/>
  <c r="BN123" i="8" a="1"/>
  <c r="BN123" i="8" s="1"/>
  <c r="BN144" i="8" a="1"/>
  <c r="BN144" i="8" s="1"/>
  <c r="BN149" i="8" a="1"/>
  <c r="BN149" i="8" s="1"/>
  <c r="BN114" i="8" a="1"/>
  <c r="BN114" i="8" s="1"/>
  <c r="BN152" i="8" a="1"/>
  <c r="BN152" i="8" s="1"/>
  <c r="BN120" i="8" a="1"/>
  <c r="BN120" i="8" s="1"/>
  <c r="BN135" i="8" a="1"/>
  <c r="BN135" i="8" s="1"/>
  <c r="BN138" i="8" a="1"/>
  <c r="BN138" i="8" s="1"/>
  <c r="BN129" i="8" a="1"/>
  <c r="BN129" i="8" s="1"/>
  <c r="BN145" i="8" a="1"/>
  <c r="BN145" i="8" s="1"/>
  <c r="BC109" i="8" a="1"/>
  <c r="BC109" i="8" s="1"/>
  <c r="BC117" i="8" a="1"/>
  <c r="BC117" i="8" s="1"/>
  <c r="BC125" i="8" a="1"/>
  <c r="BC125" i="8" s="1"/>
  <c r="BC133" i="8" a="1"/>
  <c r="BC133" i="8" s="1"/>
  <c r="BC140" i="8" a="1"/>
  <c r="BC140" i="8" s="1"/>
  <c r="BC148" i="8" a="1"/>
  <c r="BC148" i="8" s="1"/>
  <c r="BC111" i="8" a="1"/>
  <c r="BC111" i="8" s="1"/>
  <c r="BC119" i="8" a="1"/>
  <c r="BC119" i="8" s="1"/>
  <c r="BC127" i="8" a="1"/>
  <c r="BC127" i="8" s="1"/>
  <c r="BC135" i="8" a="1"/>
  <c r="BC135" i="8" s="1"/>
  <c r="BC113" i="8" a="1"/>
  <c r="BC113" i="8" s="1"/>
  <c r="BC121" i="8" a="1"/>
  <c r="BC121" i="8" s="1"/>
  <c r="BC129" i="8" a="1"/>
  <c r="BC129" i="8" s="1"/>
  <c r="BC114" i="8" a="1"/>
  <c r="BC114" i="8" s="1"/>
  <c r="BC122" i="8" a="1"/>
  <c r="BC122" i="8" s="1"/>
  <c r="BC124" i="8" a="1"/>
  <c r="BC124" i="8" s="1"/>
  <c r="BC137" i="8" a="1"/>
  <c r="BC137" i="8" s="1"/>
  <c r="BC146" i="8" a="1"/>
  <c r="BC146" i="8" s="1"/>
  <c r="BC155" i="8" a="1"/>
  <c r="BC155" i="8" s="1"/>
  <c r="BC110" i="8" a="1"/>
  <c r="BC110" i="8" s="1"/>
  <c r="BC126" i="8" a="1"/>
  <c r="BC126" i="8" s="1"/>
  <c r="BC138" i="8" a="1"/>
  <c r="BC138" i="8" s="1"/>
  <c r="BC147" i="8" a="1"/>
  <c r="BC147" i="8" s="1"/>
  <c r="BC156" i="8" a="1"/>
  <c r="BC156" i="8" s="1"/>
  <c r="BC112" i="8" a="1"/>
  <c r="BC112" i="8" s="1"/>
  <c r="BC128" i="8" a="1"/>
  <c r="BC128" i="8" s="1"/>
  <c r="BC139" i="8" a="1"/>
  <c r="BC139" i="8" s="1"/>
  <c r="BC149" i="8" a="1"/>
  <c r="BC149" i="8" s="1"/>
  <c r="BC115" i="8" a="1"/>
  <c r="BC115" i="8" s="1"/>
  <c r="BC130" i="8" a="1"/>
  <c r="BC130" i="8" s="1"/>
  <c r="BC141" i="8" a="1"/>
  <c r="BC141" i="8" s="1"/>
  <c r="BC150" i="8" a="1"/>
  <c r="BC150" i="8" s="1"/>
  <c r="BC118" i="8" a="1"/>
  <c r="BC118" i="8" s="1"/>
  <c r="BC132" i="8" a="1"/>
  <c r="BC132" i="8" s="1"/>
  <c r="BC143" i="8" a="1"/>
  <c r="BC143" i="8" s="1"/>
  <c r="BC152" i="8" a="1"/>
  <c r="BC152" i="8" s="1"/>
  <c r="BC120" i="8" a="1"/>
  <c r="BC120" i="8" s="1"/>
  <c r="BC134" i="8" a="1"/>
  <c r="BC134" i="8" s="1"/>
  <c r="BC144" i="8" a="1"/>
  <c r="BC144" i="8" s="1"/>
  <c r="BC153" i="8" a="1"/>
  <c r="BC153" i="8" s="1"/>
  <c r="BC131" i="8" a="1"/>
  <c r="BC131" i="8" s="1"/>
  <c r="BC136" i="8" a="1"/>
  <c r="BC136" i="8" s="1"/>
  <c r="BC142" i="8" a="1"/>
  <c r="BC142" i="8" s="1"/>
  <c r="BC145" i="8" a="1"/>
  <c r="BC145" i="8" s="1"/>
  <c r="BC151" i="8" a="1"/>
  <c r="BC151" i="8" s="1"/>
  <c r="BC154" i="8" a="1"/>
  <c r="BC154" i="8" s="1"/>
  <c r="BC123" i="8" a="1"/>
  <c r="BC123" i="8" s="1"/>
  <c r="BC116" i="8" a="1"/>
  <c r="BC116" i="8" s="1"/>
  <c r="BA226" i="8" a="1"/>
  <c r="BA226" i="8" s="1"/>
  <c r="BA234" i="8" a="1"/>
  <c r="BA234" i="8" s="1"/>
  <c r="BA242" i="8" a="1"/>
  <c r="BA242" i="8" s="1"/>
  <c r="BA250" i="8" a="1"/>
  <c r="BA250" i="8" s="1"/>
  <c r="BA258" i="8" a="1"/>
  <c r="BA258" i="8" s="1"/>
  <c r="BA220" i="8" a="1"/>
  <c r="BA220" i="8" s="1"/>
  <c r="BA228" i="8" a="1"/>
  <c r="BA228" i="8" s="1"/>
  <c r="BA236" i="8" a="1"/>
  <c r="BA236" i="8" s="1"/>
  <c r="BA244" i="8" a="1"/>
  <c r="BA244" i="8" s="1"/>
  <c r="BA252" i="8" a="1"/>
  <c r="BA252" i="8" s="1"/>
  <c r="BA260" i="8" a="1"/>
  <c r="BA260" i="8" s="1"/>
  <c r="BA221" i="8" a="1"/>
  <c r="BA221" i="8" s="1"/>
  <c r="BA229" i="8" a="1"/>
  <c r="BA229" i="8" s="1"/>
  <c r="BA237" i="8" a="1"/>
  <c r="BA237" i="8" s="1"/>
  <c r="BA245" i="8" a="1"/>
  <c r="BA245" i="8" s="1"/>
  <c r="BA253" i="8" a="1"/>
  <c r="BA253" i="8" s="1"/>
  <c r="BA261" i="8" a="1"/>
  <c r="BA261" i="8" s="1"/>
  <c r="BA222" i="8" a="1"/>
  <c r="BA222" i="8" s="1"/>
  <c r="BA230" i="8" a="1"/>
  <c r="BA230" i="8" s="1"/>
  <c r="BA238" i="8" a="1"/>
  <c r="BA238" i="8" s="1"/>
  <c r="BA246" i="8" a="1"/>
  <c r="BA246" i="8" s="1"/>
  <c r="BA254" i="8" a="1"/>
  <c r="BA254" i="8" s="1"/>
  <c r="BA262" i="8" a="1"/>
  <c r="BA262" i="8" s="1"/>
  <c r="BA223" i="8" a="1"/>
  <c r="BA223" i="8" s="1"/>
  <c r="BA231" i="8" a="1"/>
  <c r="BA231" i="8" s="1"/>
  <c r="BA239" i="8" a="1"/>
  <c r="BA239" i="8" s="1"/>
  <c r="BA247" i="8" a="1"/>
  <c r="BA247" i="8" s="1"/>
  <c r="BA255" i="8" a="1"/>
  <c r="BA255" i="8" s="1"/>
  <c r="BA263" i="8" a="1"/>
  <c r="BA263" i="8" s="1"/>
  <c r="BA224" i="8" a="1"/>
  <c r="BA224" i="8" s="1"/>
  <c r="BA232" i="8" a="1"/>
  <c r="BA232" i="8" s="1"/>
  <c r="BA240" i="8" a="1"/>
  <c r="BA240" i="8" s="1"/>
  <c r="BA248" i="8" a="1"/>
  <c r="BA248" i="8" s="1"/>
  <c r="BA256" i="8" a="1"/>
  <c r="BA256" i="8" s="1"/>
  <c r="BA264" i="8" a="1"/>
  <c r="BA264" i="8" s="1"/>
  <c r="BA241" i="8" a="1"/>
  <c r="BA241" i="8" s="1"/>
  <c r="BA243" i="8" a="1"/>
  <c r="BA243" i="8" s="1"/>
  <c r="BA249" i="8" a="1"/>
  <c r="BA249" i="8" s="1"/>
  <c r="BA219" i="8" a="1"/>
  <c r="BA219" i="8" s="1"/>
  <c r="BA251" i="8" a="1"/>
  <c r="BA251" i="8" s="1"/>
  <c r="BA225" i="8" a="1"/>
  <c r="BA225" i="8" s="1"/>
  <c r="BA257" i="8" a="1"/>
  <c r="BA257" i="8" s="1"/>
  <c r="BA233" i="8" a="1"/>
  <c r="BA233" i="8" s="1"/>
  <c r="BA265" i="8" a="1"/>
  <c r="BA265" i="8" s="1"/>
  <c r="BA235" i="8" a="1"/>
  <c r="BA235" i="8" s="1"/>
  <c r="BA259" i="8" a="1"/>
  <c r="BA259" i="8" s="1"/>
  <c r="BA266" i="8" a="1"/>
  <c r="BA266" i="8" s="1"/>
  <c r="BA227" i="8" a="1"/>
  <c r="BA227" i="8" s="1"/>
  <c r="BM226" i="8" a="1"/>
  <c r="BM226" i="8" s="1"/>
  <c r="BM234" i="8" a="1"/>
  <c r="BM234" i="8" s="1"/>
  <c r="BM241" i="8" a="1"/>
  <c r="BM241" i="8" s="1"/>
  <c r="BM249" i="8" a="1"/>
  <c r="BM249" i="8" s="1"/>
  <c r="BM256" i="8" a="1"/>
  <c r="BM256" i="8" s="1"/>
  <c r="BM264" i="8" a="1"/>
  <c r="BM264" i="8" s="1"/>
  <c r="BM219" i="8" a="1"/>
  <c r="BM219" i="8" s="1"/>
  <c r="BM227" i="8" a="1"/>
  <c r="BM227" i="8" s="1"/>
  <c r="BM242" i="8" a="1"/>
  <c r="BM242" i="8" s="1"/>
  <c r="BM250" i="8" a="1"/>
  <c r="BM250" i="8" s="1"/>
  <c r="BM257" i="8" a="1"/>
  <c r="BM257" i="8" s="1"/>
  <c r="BM265" i="8" a="1"/>
  <c r="BM265" i="8" s="1"/>
  <c r="BM220" i="8" a="1"/>
  <c r="BM220" i="8" s="1"/>
  <c r="BM228" i="8" a="1"/>
  <c r="BM228" i="8" s="1"/>
  <c r="BM235" i="8" a="1"/>
  <c r="BM235" i="8" s="1"/>
  <c r="BM243" i="8" a="1"/>
  <c r="BM243" i="8" s="1"/>
  <c r="BM251" i="8" a="1"/>
  <c r="BM251" i="8" s="1"/>
  <c r="BM258" i="8" a="1"/>
  <c r="BM258" i="8" s="1"/>
  <c r="BM266" i="8" a="1"/>
  <c r="BM266" i="8" s="1"/>
  <c r="BM221" i="8" a="1"/>
  <c r="BM221" i="8" s="1"/>
  <c r="BM229" i="8" a="1"/>
  <c r="BM229" i="8" s="1"/>
  <c r="BM236" i="8" a="1"/>
  <c r="BM236" i="8" s="1"/>
  <c r="BM244" i="8" a="1"/>
  <c r="BM244" i="8" s="1"/>
  <c r="BM252" i="8" a="1"/>
  <c r="BM252" i="8" s="1"/>
  <c r="BM259" i="8" a="1"/>
  <c r="BM259" i="8" s="1"/>
  <c r="BM222" i="8" a="1"/>
  <c r="BM222" i="8" s="1"/>
  <c r="BM230" i="8" a="1"/>
  <c r="BM230" i="8" s="1"/>
  <c r="BM237" i="8" a="1"/>
  <c r="BM237" i="8" s="1"/>
  <c r="BM245" i="8" a="1"/>
  <c r="BM245" i="8" s="1"/>
  <c r="BM253" i="8" a="1"/>
  <c r="BM253" i="8" s="1"/>
  <c r="BM260" i="8" a="1"/>
  <c r="BM260" i="8" s="1"/>
  <c r="BM223" i="8" a="1"/>
  <c r="BM223" i="8" s="1"/>
  <c r="BM231" i="8" a="1"/>
  <c r="BM231" i="8" s="1"/>
  <c r="BM238" i="8" a="1"/>
  <c r="BM238" i="8" s="1"/>
  <c r="BM246" i="8" a="1"/>
  <c r="BM246" i="8" s="1"/>
  <c r="BM254" i="8" a="1"/>
  <c r="BM254" i="8" s="1"/>
  <c r="BM261" i="8" a="1"/>
  <c r="BM261" i="8" s="1"/>
  <c r="BM224" i="8" a="1"/>
  <c r="BM224" i="8" s="1"/>
  <c r="BM232" i="8" a="1"/>
  <c r="BM232" i="8" s="1"/>
  <c r="BM239" i="8" a="1"/>
  <c r="BM239" i="8" s="1"/>
  <c r="BM247" i="8" a="1"/>
  <c r="BM247" i="8" s="1"/>
  <c r="BM255" i="8" a="1"/>
  <c r="BM255" i="8" s="1"/>
  <c r="BM262" i="8" a="1"/>
  <c r="BM262" i="8" s="1"/>
  <c r="BM240" i="8" a="1"/>
  <c r="BM240" i="8" s="1"/>
  <c r="BM248" i="8" a="1"/>
  <c r="BM248" i="8" s="1"/>
  <c r="BM263" i="8" a="1"/>
  <c r="BM263" i="8" s="1"/>
  <c r="BM225" i="8" a="1"/>
  <c r="BM225" i="8" s="1"/>
  <c r="BM233" i="8" a="1"/>
  <c r="BM233" i="8" s="1"/>
  <c r="BA112" i="8" a="1"/>
  <c r="BA112" i="8" s="1"/>
  <c r="BA120" i="8" a="1"/>
  <c r="BA120" i="8" s="1"/>
  <c r="BA127" i="8" a="1"/>
  <c r="BA127" i="8" s="1"/>
  <c r="BA135" i="8" a="1"/>
  <c r="BA135" i="8" s="1"/>
  <c r="BA142" i="8" a="1"/>
  <c r="BA142" i="8" s="1"/>
  <c r="BA150" i="8" a="1"/>
  <c r="BA150" i="8" s="1"/>
  <c r="BA113" i="8" a="1"/>
  <c r="BA113" i="8" s="1"/>
  <c r="BA121" i="8" a="1"/>
  <c r="BA121" i="8" s="1"/>
  <c r="BA128" i="8" a="1"/>
  <c r="BA128" i="8" s="1"/>
  <c r="BA136" i="8" a="1"/>
  <c r="BA136" i="8" s="1"/>
  <c r="BA143" i="8" a="1"/>
  <c r="BA143" i="8" s="1"/>
  <c r="BA151" i="8" a="1"/>
  <c r="BA151" i="8" s="1"/>
  <c r="BA114" i="8" a="1"/>
  <c r="BA114" i="8" s="1"/>
  <c r="BA122" i="8" a="1"/>
  <c r="BA122" i="8" s="1"/>
  <c r="BA129" i="8" a="1"/>
  <c r="BA129" i="8" s="1"/>
  <c r="BA137" i="8" a="1"/>
  <c r="BA137" i="8" s="1"/>
  <c r="BA144" i="8" a="1"/>
  <c r="BA144" i="8" s="1"/>
  <c r="BA152" i="8" a="1"/>
  <c r="BA152" i="8" s="1"/>
  <c r="BA116" i="8" a="1"/>
  <c r="BA116" i="8" s="1"/>
  <c r="BA124" i="8" a="1"/>
  <c r="BA124" i="8" s="1"/>
  <c r="BA131" i="8" a="1"/>
  <c r="BA131" i="8" s="1"/>
  <c r="BA139" i="8" a="1"/>
  <c r="BA139" i="8" s="1"/>
  <c r="BA146" i="8" a="1"/>
  <c r="BA146" i="8" s="1"/>
  <c r="BA154" i="8" a="1"/>
  <c r="BA154" i="8" s="1"/>
  <c r="BA109" i="8" a="1"/>
  <c r="BA109" i="8" s="1"/>
  <c r="BA117" i="8" a="1"/>
  <c r="BA117" i="8" s="1"/>
  <c r="BA132" i="8" a="1"/>
  <c r="BA132" i="8" s="1"/>
  <c r="BA140" i="8" a="1"/>
  <c r="BA140" i="8" s="1"/>
  <c r="BA147" i="8" a="1"/>
  <c r="BA147" i="8" s="1"/>
  <c r="BA155" i="8" a="1"/>
  <c r="BA155" i="8" s="1"/>
  <c r="BA111" i="8" a="1"/>
  <c r="BA111" i="8" s="1"/>
  <c r="BA133" i="8" a="1"/>
  <c r="BA133" i="8" s="1"/>
  <c r="BA153" i="8" a="1"/>
  <c r="BA153" i="8" s="1"/>
  <c r="BA115" i="8" a="1"/>
  <c r="BA115" i="8" s="1"/>
  <c r="BA134" i="8" a="1"/>
  <c r="BA134" i="8" s="1"/>
  <c r="BA156" i="8" a="1"/>
  <c r="BA156" i="8" s="1"/>
  <c r="BA118" i="8" a="1"/>
  <c r="BA118" i="8" s="1"/>
  <c r="BA138" i="8" a="1"/>
  <c r="BA138" i="8" s="1"/>
  <c r="BA119" i="8" a="1"/>
  <c r="BA119" i="8" s="1"/>
  <c r="BA123" i="8" a="1"/>
  <c r="BA123" i="8" s="1"/>
  <c r="BA141" i="8" a="1"/>
  <c r="BA141" i="8" s="1"/>
  <c r="BA125" i="8" a="1"/>
  <c r="BA125" i="8" s="1"/>
  <c r="BA145" i="8" a="1"/>
  <c r="BA145" i="8" s="1"/>
  <c r="BA110" i="8" a="1"/>
  <c r="BA110" i="8" s="1"/>
  <c r="BA130" i="8" a="1"/>
  <c r="BA130" i="8" s="1"/>
  <c r="BA149" i="8" a="1"/>
  <c r="BA149" i="8" s="1"/>
  <c r="BA126" i="8" a="1"/>
  <c r="BA126" i="8" s="1"/>
  <c r="BA148" i="8" a="1"/>
  <c r="BA148" i="8" s="1"/>
  <c r="BF111" i="8" a="1"/>
  <c r="BF111" i="8" s="1"/>
  <c r="BF119" i="8" a="1"/>
  <c r="BF119" i="8" s="1"/>
  <c r="BF125" i="8" a="1"/>
  <c r="BF125" i="8" s="1"/>
  <c r="BF133" i="8" a="1"/>
  <c r="BF133" i="8" s="1"/>
  <c r="BF140" i="8" a="1"/>
  <c r="BF140" i="8" s="1"/>
  <c r="BF148" i="8" a="1"/>
  <c r="BF148" i="8" s="1"/>
  <c r="BF156" i="8" a="1"/>
  <c r="BF156" i="8" s="1"/>
  <c r="BF113" i="8" a="1"/>
  <c r="BF113" i="8" s="1"/>
  <c r="BF127" i="8" a="1"/>
  <c r="BF127" i="8" s="1"/>
  <c r="BF135" i="8" a="1"/>
  <c r="BF135" i="8" s="1"/>
  <c r="BF142" i="8" a="1"/>
  <c r="BF142" i="8" s="1"/>
  <c r="BF150" i="8" a="1"/>
  <c r="BF150" i="8" s="1"/>
  <c r="BF115" i="8" a="1"/>
  <c r="BF115" i="8" s="1"/>
  <c r="BF122" i="8" a="1"/>
  <c r="BF122" i="8" s="1"/>
  <c r="BF129" i="8" a="1"/>
  <c r="BF129" i="8" s="1"/>
  <c r="BF144" i="8" a="1"/>
  <c r="BF144" i="8" s="1"/>
  <c r="BF152" i="8" a="1"/>
  <c r="BF152" i="8" s="1"/>
  <c r="BF116" i="8" a="1"/>
  <c r="BF116" i="8" s="1"/>
  <c r="BF123" i="8" a="1"/>
  <c r="BF123" i="8" s="1"/>
  <c r="BF130" i="8" a="1"/>
  <c r="BF130" i="8" s="1"/>
  <c r="BF137" i="8" a="1"/>
  <c r="BF137" i="8" s="1"/>
  <c r="BF145" i="8" a="1"/>
  <c r="BF145" i="8" s="1"/>
  <c r="BF153" i="8" a="1"/>
  <c r="BF153" i="8" s="1"/>
  <c r="BF118" i="8" a="1"/>
  <c r="BF118" i="8" s="1"/>
  <c r="BF132" i="8" a="1"/>
  <c r="BF132" i="8" s="1"/>
  <c r="BF147" i="8" a="1"/>
  <c r="BF147" i="8" s="1"/>
  <c r="BF120" i="8" a="1"/>
  <c r="BF120" i="8" s="1"/>
  <c r="BF134" i="8" a="1"/>
  <c r="BF134" i="8" s="1"/>
  <c r="BF149" i="8" a="1"/>
  <c r="BF149" i="8" s="1"/>
  <c r="BF121" i="8" a="1"/>
  <c r="BF121" i="8" s="1"/>
  <c r="BF136" i="8" a="1"/>
  <c r="BF136" i="8" s="1"/>
  <c r="BF151" i="8" a="1"/>
  <c r="BF151" i="8" s="1"/>
  <c r="BF109" i="8" a="1"/>
  <c r="BF109" i="8" s="1"/>
  <c r="BF124" i="8" a="1"/>
  <c r="BF124" i="8" s="1"/>
  <c r="BF138" i="8" a="1"/>
  <c r="BF138" i="8" s="1"/>
  <c r="BF154" i="8" a="1"/>
  <c r="BF154" i="8" s="1"/>
  <c r="BF112" i="8" a="1"/>
  <c r="BF112" i="8" s="1"/>
  <c r="BF126" i="8" a="1"/>
  <c r="BF126" i="8" s="1"/>
  <c r="BF141" i="8" a="1"/>
  <c r="BF141" i="8" s="1"/>
  <c r="BF114" i="8" a="1"/>
  <c r="BF114" i="8" s="1"/>
  <c r="BF128" i="8" a="1"/>
  <c r="BF128" i="8" s="1"/>
  <c r="BF143" i="8" a="1"/>
  <c r="BF143" i="8" s="1"/>
  <c r="BF155" i="8" a="1"/>
  <c r="BF155" i="8" s="1"/>
  <c r="BF110" i="8" a="1"/>
  <c r="BF110" i="8" s="1"/>
  <c r="BF117" i="8" a="1"/>
  <c r="BF117" i="8" s="1"/>
  <c r="BF131" i="8" a="1"/>
  <c r="BF131" i="8" s="1"/>
  <c r="BF146" i="8" a="1"/>
  <c r="BF146" i="8" s="1"/>
  <c r="BF139" i="8" a="1"/>
  <c r="BF139" i="8" s="1"/>
  <c r="BK223" i="8" a="1"/>
  <c r="BK223" i="8" s="1"/>
  <c r="BK231" i="8" a="1"/>
  <c r="BK231" i="8" s="1"/>
  <c r="BK239" i="8" a="1"/>
  <c r="BK239" i="8" s="1"/>
  <c r="BK247" i="8" a="1"/>
  <c r="BK247" i="8" s="1"/>
  <c r="BK255" i="8" a="1"/>
  <c r="BK255" i="8" s="1"/>
  <c r="BK262" i="8" a="1"/>
  <c r="BK262" i="8" s="1"/>
  <c r="BK224" i="8" a="1"/>
  <c r="BK224" i="8" s="1"/>
  <c r="BK232" i="8" a="1"/>
  <c r="BK232" i="8" s="1"/>
  <c r="BK240" i="8" a="1"/>
  <c r="BK240" i="8" s="1"/>
  <c r="BK248" i="8" a="1"/>
  <c r="BK248" i="8" s="1"/>
  <c r="BK256" i="8" a="1"/>
  <c r="BK256" i="8" s="1"/>
  <c r="BK263" i="8" a="1"/>
  <c r="BK263" i="8" s="1"/>
  <c r="BK225" i="8" a="1"/>
  <c r="BK225" i="8" s="1"/>
  <c r="BK233" i="8" a="1"/>
  <c r="BK233" i="8" s="1"/>
  <c r="BK241" i="8" a="1"/>
  <c r="BK241" i="8" s="1"/>
  <c r="BK249" i="8" a="1"/>
  <c r="BK249" i="8" s="1"/>
  <c r="BK257" i="8" a="1"/>
  <c r="BK257" i="8" s="1"/>
  <c r="BK264" i="8" a="1"/>
  <c r="BK264" i="8" s="1"/>
  <c r="BK226" i="8" a="1"/>
  <c r="BK226" i="8" s="1"/>
  <c r="BK234" i="8" a="1"/>
  <c r="BK234" i="8" s="1"/>
  <c r="BK242" i="8" a="1"/>
  <c r="BK242" i="8" s="1"/>
  <c r="BK250" i="8" a="1"/>
  <c r="BK250" i="8" s="1"/>
  <c r="BK265" i="8" a="1"/>
  <c r="BK265" i="8" s="1"/>
  <c r="BK219" i="8" a="1"/>
  <c r="BK219" i="8" s="1"/>
  <c r="BK227" i="8" a="1"/>
  <c r="BK227" i="8" s="1"/>
  <c r="BK235" i="8" a="1"/>
  <c r="BK235" i="8" s="1"/>
  <c r="BK243" i="8" a="1"/>
  <c r="BK243" i="8" s="1"/>
  <c r="BK251" i="8" a="1"/>
  <c r="BK251" i="8" s="1"/>
  <c r="BK258" i="8" a="1"/>
  <c r="BK258" i="8" s="1"/>
  <c r="BK266" i="8" a="1"/>
  <c r="BK266" i="8" s="1"/>
  <c r="BK220" i="8" a="1"/>
  <c r="BK220" i="8" s="1"/>
  <c r="BK228" i="8" a="1"/>
  <c r="BK228" i="8" s="1"/>
  <c r="BK236" i="8" a="1"/>
  <c r="BK236" i="8" s="1"/>
  <c r="BK244" i="8" a="1"/>
  <c r="BK244" i="8" s="1"/>
  <c r="BK252" i="8" a="1"/>
  <c r="BK252" i="8" s="1"/>
  <c r="BK259" i="8" a="1"/>
  <c r="BK259" i="8" s="1"/>
  <c r="BK221" i="8" a="1"/>
  <c r="BK221" i="8" s="1"/>
  <c r="BK229" i="8" a="1"/>
  <c r="BK229" i="8" s="1"/>
  <c r="BK237" i="8" a="1"/>
  <c r="BK237" i="8" s="1"/>
  <c r="BK245" i="8" a="1"/>
  <c r="BK245" i="8" s="1"/>
  <c r="BK253" i="8" a="1"/>
  <c r="BK253" i="8" s="1"/>
  <c r="BK260" i="8" a="1"/>
  <c r="BK260" i="8" s="1"/>
  <c r="BK222" i="8" a="1"/>
  <c r="BK222" i="8" s="1"/>
  <c r="BK230" i="8" a="1"/>
  <c r="BK230" i="8" s="1"/>
  <c r="BK238" i="8" a="1"/>
  <c r="BK238" i="8" s="1"/>
  <c r="BK246" i="8" a="1"/>
  <c r="BK246" i="8" s="1"/>
  <c r="BK254" i="8" a="1"/>
  <c r="BK254" i="8" s="1"/>
  <c r="BK261" i="8" a="1"/>
  <c r="BK261" i="8" s="1"/>
  <c r="BH222" i="8" a="1"/>
  <c r="BH222" i="8" s="1"/>
  <c r="BH229" i="8" a="1"/>
  <c r="BH229" i="8" s="1"/>
  <c r="BH237" i="8" a="1"/>
  <c r="BH237" i="8" s="1"/>
  <c r="BH245" i="8" a="1"/>
  <c r="BH245" i="8" s="1"/>
  <c r="BH252" i="8" a="1"/>
  <c r="BH252" i="8" s="1"/>
  <c r="BH260" i="8" a="1"/>
  <c r="BH260" i="8" s="1"/>
  <c r="BH230" i="8" a="1"/>
  <c r="BH230" i="8" s="1"/>
  <c r="BH238" i="8" a="1"/>
  <c r="BH238" i="8" s="1"/>
  <c r="BH246" i="8" a="1"/>
  <c r="BH246" i="8" s="1"/>
  <c r="BH253" i="8" a="1"/>
  <c r="BH253" i="8" s="1"/>
  <c r="BH261" i="8" a="1"/>
  <c r="BH261" i="8" s="1"/>
  <c r="BH223" i="8" a="1"/>
  <c r="BH223" i="8" s="1"/>
  <c r="BH231" i="8" a="1"/>
  <c r="BH231" i="8" s="1"/>
  <c r="BH239" i="8" a="1"/>
  <c r="BH239" i="8" s="1"/>
  <c r="BH254" i="8" a="1"/>
  <c r="BH254" i="8" s="1"/>
  <c r="BH262" i="8" a="1"/>
  <c r="BH262" i="8" s="1"/>
  <c r="BH224" i="8" a="1"/>
  <c r="BH224" i="8" s="1"/>
  <c r="BH232" i="8" a="1"/>
  <c r="BH232" i="8" s="1"/>
  <c r="BH240" i="8" a="1"/>
  <c r="BH240" i="8" s="1"/>
  <c r="BH247" i="8" a="1"/>
  <c r="BH247" i="8" s="1"/>
  <c r="BH255" i="8" a="1"/>
  <c r="BH255" i="8" s="1"/>
  <c r="BH263" i="8" a="1"/>
  <c r="BH263" i="8" s="1"/>
  <c r="BH225" i="8" a="1"/>
  <c r="BH225" i="8" s="1"/>
  <c r="BH233" i="8" a="1"/>
  <c r="BH233" i="8" s="1"/>
  <c r="BH241" i="8" a="1"/>
  <c r="BH241" i="8" s="1"/>
  <c r="BH248" i="8" a="1"/>
  <c r="BH248" i="8" s="1"/>
  <c r="BH256" i="8" a="1"/>
  <c r="BH256" i="8" s="1"/>
  <c r="BH264" i="8" a="1"/>
  <c r="BH264" i="8" s="1"/>
  <c r="BH219" i="8" a="1"/>
  <c r="BH219" i="8" s="1"/>
  <c r="BH226" i="8" a="1"/>
  <c r="BH226" i="8" s="1"/>
  <c r="BH234" i="8" a="1"/>
  <c r="BH234" i="8" s="1"/>
  <c r="BH242" i="8" a="1"/>
  <c r="BH242" i="8" s="1"/>
  <c r="BH249" i="8" a="1"/>
  <c r="BH249" i="8" s="1"/>
  <c r="BH257" i="8" a="1"/>
  <c r="BH257" i="8" s="1"/>
  <c r="BH265" i="8" a="1"/>
  <c r="BH265" i="8" s="1"/>
  <c r="BH220" i="8" a="1"/>
  <c r="BH220" i="8" s="1"/>
  <c r="BH227" i="8" a="1"/>
  <c r="BH227" i="8" s="1"/>
  <c r="BH235" i="8" a="1"/>
  <c r="BH235" i="8" s="1"/>
  <c r="BH243" i="8" a="1"/>
  <c r="BH243" i="8" s="1"/>
  <c r="BH250" i="8" a="1"/>
  <c r="BH250" i="8" s="1"/>
  <c r="BH258" i="8" a="1"/>
  <c r="BH258" i="8" s="1"/>
  <c r="BH266" i="8" a="1"/>
  <c r="BH266" i="8" s="1"/>
  <c r="BH251" i="8" a="1"/>
  <c r="BH251" i="8" s="1"/>
  <c r="BH259" i="8" a="1"/>
  <c r="BH259" i="8" s="1"/>
  <c r="BH221" i="8" a="1"/>
  <c r="BH221" i="8" s="1"/>
  <c r="BH228" i="8" a="1"/>
  <c r="BH228" i="8" s="1"/>
  <c r="BH236" i="8" a="1"/>
  <c r="BH236" i="8" s="1"/>
  <c r="BH244" i="8" a="1"/>
  <c r="BH244" i="8" s="1"/>
  <c r="BE220" i="8" a="1"/>
  <c r="BE220" i="8" s="1"/>
  <c r="BE228" i="8" a="1"/>
  <c r="BE228" i="8" s="1"/>
  <c r="BE236" i="8" a="1"/>
  <c r="BE236" i="8" s="1"/>
  <c r="BE244" i="8" a="1"/>
  <c r="BE244" i="8" s="1"/>
  <c r="BE252" i="8" a="1"/>
  <c r="BE252" i="8" s="1"/>
  <c r="BE260" i="8" a="1"/>
  <c r="BE260" i="8" s="1"/>
  <c r="BE221" i="8" a="1"/>
  <c r="BE221" i="8" s="1"/>
  <c r="BE229" i="8" a="1"/>
  <c r="BE229" i="8" s="1"/>
  <c r="BE237" i="8" a="1"/>
  <c r="BE237" i="8" s="1"/>
  <c r="BE245" i="8" a="1"/>
  <c r="BE245" i="8" s="1"/>
  <c r="BE253" i="8" a="1"/>
  <c r="BE253" i="8" s="1"/>
  <c r="BE261" i="8" a="1"/>
  <c r="BE261" i="8" s="1"/>
  <c r="BE222" i="8" a="1"/>
  <c r="BE222" i="8" s="1"/>
  <c r="BE230" i="8" a="1"/>
  <c r="BE230" i="8" s="1"/>
  <c r="BE238" i="8" a="1"/>
  <c r="BE238" i="8" s="1"/>
  <c r="BE246" i="8" a="1"/>
  <c r="BE246" i="8" s="1"/>
  <c r="BE254" i="8" a="1"/>
  <c r="BE254" i="8" s="1"/>
  <c r="BE262" i="8" a="1"/>
  <c r="BE262" i="8" s="1"/>
  <c r="BE223" i="8" a="1"/>
  <c r="BE223" i="8" s="1"/>
  <c r="BE231" i="8" a="1"/>
  <c r="BE231" i="8" s="1"/>
  <c r="BE239" i="8" a="1"/>
  <c r="BE239" i="8" s="1"/>
  <c r="BE247" i="8" a="1"/>
  <c r="BE247" i="8" s="1"/>
  <c r="BE255" i="8" a="1"/>
  <c r="BE255" i="8" s="1"/>
  <c r="BE263" i="8" a="1"/>
  <c r="BE263" i="8" s="1"/>
  <c r="BE224" i="8" a="1"/>
  <c r="BE224" i="8" s="1"/>
  <c r="BE232" i="8" a="1"/>
  <c r="BE232" i="8" s="1"/>
  <c r="BE240" i="8" a="1"/>
  <c r="BE240" i="8" s="1"/>
  <c r="BE248" i="8" a="1"/>
  <c r="BE248" i="8" s="1"/>
  <c r="BE256" i="8" a="1"/>
  <c r="BE256" i="8" s="1"/>
  <c r="BE264" i="8" a="1"/>
  <c r="BE264" i="8" s="1"/>
  <c r="BE225" i="8" a="1"/>
  <c r="BE225" i="8" s="1"/>
  <c r="BE233" i="8" a="1"/>
  <c r="BE233" i="8" s="1"/>
  <c r="BE241" i="8" a="1"/>
  <c r="BE241" i="8" s="1"/>
  <c r="BE249" i="8" a="1"/>
  <c r="BE249" i="8" s="1"/>
  <c r="BE257" i="8" a="1"/>
  <c r="BE257" i="8" s="1"/>
  <c r="BE265" i="8" a="1"/>
  <c r="BE265" i="8" s="1"/>
  <c r="BE226" i="8" a="1"/>
  <c r="BE226" i="8" s="1"/>
  <c r="BE234" i="8" a="1"/>
  <c r="BE234" i="8" s="1"/>
  <c r="BE242" i="8" a="1"/>
  <c r="BE242" i="8" s="1"/>
  <c r="BE250" i="8" a="1"/>
  <c r="BE250" i="8" s="1"/>
  <c r="BE258" i="8" a="1"/>
  <c r="BE258" i="8" s="1"/>
  <c r="BE266" i="8" a="1"/>
  <c r="BE266" i="8" s="1"/>
  <c r="BE235" i="8" a="1"/>
  <c r="BE235" i="8" s="1"/>
  <c r="BE243" i="8" a="1"/>
  <c r="BE243" i="8" s="1"/>
  <c r="BE251" i="8" a="1"/>
  <c r="BE251" i="8" s="1"/>
  <c r="BE259" i="8" a="1"/>
  <c r="BE259" i="8" s="1"/>
  <c r="BE219" i="8" a="1"/>
  <c r="BE219" i="8" s="1"/>
  <c r="BE227" i="8" a="1"/>
  <c r="BE227" i="8" s="1"/>
  <c r="BH116" i="8" a="1"/>
  <c r="BH116" i="8" s="1"/>
  <c r="BH123" i="8" a="1"/>
  <c r="BH123" i="8" s="1"/>
  <c r="BH131" i="8" a="1"/>
  <c r="BH131" i="8" s="1"/>
  <c r="BH138" i="8" a="1"/>
  <c r="BH138" i="8" s="1"/>
  <c r="BH145" i="8" a="1"/>
  <c r="BH145" i="8" s="1"/>
  <c r="BH153" i="8" a="1"/>
  <c r="BH153" i="8" s="1"/>
  <c r="BH110" i="8" a="1"/>
  <c r="BH110" i="8" s="1"/>
  <c r="BH118" i="8" a="1"/>
  <c r="BH118" i="8" s="1"/>
  <c r="BH125" i="8" a="1"/>
  <c r="BH125" i="8" s="1"/>
  <c r="BH133" i="8" a="1"/>
  <c r="BH133" i="8" s="1"/>
  <c r="BH140" i="8" a="1"/>
  <c r="BH140" i="8" s="1"/>
  <c r="BH147" i="8" a="1"/>
  <c r="BH147" i="8" s="1"/>
  <c r="BH155" i="8" a="1"/>
  <c r="BH155" i="8" s="1"/>
  <c r="BH112" i="8" a="1"/>
  <c r="BH112" i="8" s="1"/>
  <c r="BH127" i="8" a="1"/>
  <c r="BH127" i="8" s="1"/>
  <c r="BH135" i="8" a="1"/>
  <c r="BH135" i="8" s="1"/>
  <c r="BH141" i="8" a="1"/>
  <c r="BH141" i="8" s="1"/>
  <c r="BH149" i="8" a="1"/>
  <c r="BH149" i="8" s="1"/>
  <c r="BH113" i="8" a="1"/>
  <c r="BH113" i="8" s="1"/>
  <c r="BH120" i="8" a="1"/>
  <c r="BH120" i="8" s="1"/>
  <c r="BH128" i="8" a="1"/>
  <c r="BH128" i="8" s="1"/>
  <c r="BH142" i="8" a="1"/>
  <c r="BH142" i="8" s="1"/>
  <c r="BH150" i="8" a="1"/>
  <c r="BH150" i="8" s="1"/>
  <c r="BH122" i="8" a="1"/>
  <c r="BH122" i="8" s="1"/>
  <c r="BH137" i="8" a="1"/>
  <c r="BH137" i="8" s="1"/>
  <c r="BH152" i="8" a="1"/>
  <c r="BH152" i="8" s="1"/>
  <c r="BH109" i="8" a="1"/>
  <c r="BH109" i="8" s="1"/>
  <c r="BH124" i="8" a="1"/>
  <c r="BH124" i="8" s="1"/>
  <c r="BH139" i="8" a="1"/>
  <c r="BH139" i="8" s="1"/>
  <c r="BH154" i="8" a="1"/>
  <c r="BH154" i="8" s="1"/>
  <c r="BH111" i="8" a="1"/>
  <c r="BH111" i="8" s="1"/>
  <c r="BH126" i="8" a="1"/>
  <c r="BH126" i="8" s="1"/>
  <c r="BH156" i="8" a="1"/>
  <c r="BH156" i="8" s="1"/>
  <c r="BH114" i="8" a="1"/>
  <c r="BH114" i="8" s="1"/>
  <c r="BH129" i="8" a="1"/>
  <c r="BH129" i="8" s="1"/>
  <c r="BH143" i="8" a="1"/>
  <c r="BH143" i="8" s="1"/>
  <c r="BH117" i="8" a="1"/>
  <c r="BH117" i="8" s="1"/>
  <c r="BH132" i="8" a="1"/>
  <c r="BH132" i="8" s="1"/>
  <c r="BH146" i="8" a="1"/>
  <c r="BH146" i="8" s="1"/>
  <c r="BH119" i="8" a="1"/>
  <c r="BH119" i="8" s="1"/>
  <c r="BH134" i="8" a="1"/>
  <c r="BH134" i="8" s="1"/>
  <c r="BH148" i="8" a="1"/>
  <c r="BH148" i="8" s="1"/>
  <c r="BH130" i="8" a="1"/>
  <c r="BH130" i="8" s="1"/>
  <c r="BH136" i="8" a="1"/>
  <c r="BH136" i="8" s="1"/>
  <c r="BH144" i="8" a="1"/>
  <c r="BH144" i="8" s="1"/>
  <c r="BH151" i="8" a="1"/>
  <c r="BH151" i="8" s="1"/>
  <c r="BH121" i="8" a="1"/>
  <c r="BH121" i="8" s="1"/>
  <c r="BH115" i="8" a="1"/>
  <c r="BH115" i="8" s="1"/>
  <c r="BJ114" i="8" a="1"/>
  <c r="BJ114" i="8" s="1"/>
  <c r="BJ121" i="8" a="1"/>
  <c r="BJ121" i="8" s="1"/>
  <c r="BJ128" i="8" a="1"/>
  <c r="BJ128" i="8" s="1"/>
  <c r="BJ135" i="8" a="1"/>
  <c r="BJ135" i="8" s="1"/>
  <c r="BJ143" i="8" a="1"/>
  <c r="BJ143" i="8" s="1"/>
  <c r="BJ150" i="8" a="1"/>
  <c r="BJ150" i="8" s="1"/>
  <c r="BJ109" i="8" a="1"/>
  <c r="BJ109" i="8" s="1"/>
  <c r="BJ116" i="8" a="1"/>
  <c r="BJ116" i="8" s="1"/>
  <c r="BJ123" i="8" a="1"/>
  <c r="BJ123" i="8" s="1"/>
  <c r="BJ129" i="8" a="1"/>
  <c r="BJ129" i="8" s="1"/>
  <c r="BJ137" i="8" a="1"/>
  <c r="BJ137" i="8" s="1"/>
  <c r="BJ152" i="8" a="1"/>
  <c r="BJ152" i="8" s="1"/>
  <c r="BJ110" i="8" a="1"/>
  <c r="BJ110" i="8" s="1"/>
  <c r="BJ125" i="8" a="1"/>
  <c r="BJ125" i="8" s="1"/>
  <c r="BJ131" i="8" a="1"/>
  <c r="BJ131" i="8" s="1"/>
  <c r="BJ139" i="8" a="1"/>
  <c r="BJ139" i="8" s="1"/>
  <c r="BJ146" i="8" a="1"/>
  <c r="BJ146" i="8" s="1"/>
  <c r="BJ153" i="8" a="1"/>
  <c r="BJ153" i="8" s="1"/>
  <c r="BJ111" i="8" a="1"/>
  <c r="BJ111" i="8" s="1"/>
  <c r="BJ118" i="8" a="1"/>
  <c r="BJ118" i="8" s="1"/>
  <c r="BJ132" i="8" a="1"/>
  <c r="BJ132" i="8" s="1"/>
  <c r="BJ140" i="8" a="1"/>
  <c r="BJ140" i="8" s="1"/>
  <c r="BJ147" i="8" a="1"/>
  <c r="BJ147" i="8" s="1"/>
  <c r="BJ154" i="8" a="1"/>
  <c r="BJ154" i="8" s="1"/>
  <c r="BJ120" i="8" a="1"/>
  <c r="BJ120" i="8" s="1"/>
  <c r="BJ134" i="8" a="1"/>
  <c r="BJ134" i="8" s="1"/>
  <c r="BJ149" i="8" a="1"/>
  <c r="BJ149" i="8" s="1"/>
  <c r="BJ122" i="8" a="1"/>
  <c r="BJ122" i="8" s="1"/>
  <c r="BJ136" i="8" a="1"/>
  <c r="BJ136" i="8" s="1"/>
  <c r="BJ151" i="8" a="1"/>
  <c r="BJ151" i="8" s="1"/>
  <c r="BJ124" i="8" a="1"/>
  <c r="BJ124" i="8" s="1"/>
  <c r="BJ138" i="8" a="1"/>
  <c r="BJ138" i="8" s="1"/>
  <c r="BJ112" i="8" a="1"/>
  <c r="BJ112" i="8" s="1"/>
  <c r="BJ126" i="8" a="1"/>
  <c r="BJ126" i="8" s="1"/>
  <c r="BJ141" i="8" a="1"/>
  <c r="BJ141" i="8" s="1"/>
  <c r="BJ155" i="8" a="1"/>
  <c r="BJ155" i="8" s="1"/>
  <c r="BJ115" i="8" a="1"/>
  <c r="BJ115" i="8" s="1"/>
  <c r="BJ144" i="8" a="1"/>
  <c r="BJ144" i="8" s="1"/>
  <c r="BJ117" i="8" a="1"/>
  <c r="BJ117" i="8" s="1"/>
  <c r="BJ130" i="8" a="1"/>
  <c r="BJ130" i="8" s="1"/>
  <c r="BJ145" i="8" a="1"/>
  <c r="BJ145" i="8" s="1"/>
  <c r="BJ113" i="8" a="1"/>
  <c r="BJ113" i="8" s="1"/>
  <c r="BJ119" i="8" a="1"/>
  <c r="BJ119" i="8" s="1"/>
  <c r="BJ127" i="8" a="1"/>
  <c r="BJ127" i="8" s="1"/>
  <c r="BJ133" i="8" a="1"/>
  <c r="BJ133" i="8" s="1"/>
  <c r="BJ142" i="8" a="1"/>
  <c r="BJ142" i="8" s="1"/>
  <c r="BJ148" i="8" a="1"/>
  <c r="BJ148" i="8" s="1"/>
  <c r="BJ156" i="8" a="1"/>
  <c r="BJ156" i="8" s="1"/>
  <c r="BC220" i="8" a="1"/>
  <c r="BC220" i="8" s="1"/>
  <c r="BC228" i="8" a="1"/>
  <c r="BC228" i="8" s="1"/>
  <c r="BC236" i="8" a="1"/>
  <c r="BC236" i="8" s="1"/>
  <c r="BC244" i="8" a="1"/>
  <c r="BC244" i="8" s="1"/>
  <c r="BC252" i="8" a="1"/>
  <c r="BC252" i="8" s="1"/>
  <c r="BC260" i="8" a="1"/>
  <c r="BC260" i="8" s="1"/>
  <c r="BC222" i="8" a="1"/>
  <c r="BC222" i="8" s="1"/>
  <c r="BC230" i="8" a="1"/>
  <c r="BC230" i="8" s="1"/>
  <c r="BC238" i="8" a="1"/>
  <c r="BC238" i="8" s="1"/>
  <c r="BC246" i="8" a="1"/>
  <c r="BC246" i="8" s="1"/>
  <c r="BC254" i="8" a="1"/>
  <c r="BC254" i="8" s="1"/>
  <c r="BC262" i="8" a="1"/>
  <c r="BC262" i="8" s="1"/>
  <c r="BC223" i="8" a="1"/>
  <c r="BC223" i="8" s="1"/>
  <c r="BC231" i="8" a="1"/>
  <c r="BC231" i="8" s="1"/>
  <c r="BC239" i="8" a="1"/>
  <c r="BC239" i="8" s="1"/>
  <c r="BC247" i="8" a="1"/>
  <c r="BC247" i="8" s="1"/>
  <c r="BC255" i="8" a="1"/>
  <c r="BC255" i="8" s="1"/>
  <c r="BC263" i="8" a="1"/>
  <c r="BC263" i="8" s="1"/>
  <c r="BC224" i="8" a="1"/>
  <c r="BC224" i="8" s="1"/>
  <c r="BC232" i="8" a="1"/>
  <c r="BC232" i="8" s="1"/>
  <c r="BC240" i="8" a="1"/>
  <c r="BC240" i="8" s="1"/>
  <c r="BC248" i="8" a="1"/>
  <c r="BC248" i="8" s="1"/>
  <c r="BC256" i="8" a="1"/>
  <c r="BC256" i="8" s="1"/>
  <c r="BC264" i="8" a="1"/>
  <c r="BC264" i="8" s="1"/>
  <c r="BC225" i="8" a="1"/>
  <c r="BC225" i="8" s="1"/>
  <c r="BC233" i="8" a="1"/>
  <c r="BC233" i="8" s="1"/>
  <c r="BC241" i="8" a="1"/>
  <c r="BC241" i="8" s="1"/>
  <c r="BC249" i="8" a="1"/>
  <c r="BC249" i="8" s="1"/>
  <c r="BC257" i="8" a="1"/>
  <c r="BC257" i="8" s="1"/>
  <c r="BC265" i="8" a="1"/>
  <c r="BC265" i="8" s="1"/>
  <c r="BC226" i="8" a="1"/>
  <c r="BC226" i="8" s="1"/>
  <c r="BC234" i="8" a="1"/>
  <c r="BC234" i="8" s="1"/>
  <c r="BC242" i="8" a="1"/>
  <c r="BC242" i="8" s="1"/>
  <c r="BC250" i="8" a="1"/>
  <c r="BC250" i="8" s="1"/>
  <c r="BC258" i="8" a="1"/>
  <c r="BC258" i="8" s="1"/>
  <c r="BC266" i="8" a="1"/>
  <c r="BC266" i="8" s="1"/>
  <c r="BC243" i="8" a="1"/>
  <c r="BC243" i="8" s="1"/>
  <c r="BC245" i="8" a="1"/>
  <c r="BC245" i="8" s="1"/>
  <c r="BC219" i="8" a="1"/>
  <c r="BC219" i="8" s="1"/>
  <c r="BC251" i="8" a="1"/>
  <c r="BC251" i="8" s="1"/>
  <c r="BC221" i="8" a="1"/>
  <c r="BC221" i="8" s="1"/>
  <c r="BC253" i="8" a="1"/>
  <c r="BC253" i="8" s="1"/>
  <c r="BC227" i="8" a="1"/>
  <c r="BC227" i="8" s="1"/>
  <c r="BC259" i="8" a="1"/>
  <c r="BC259" i="8" s="1"/>
  <c r="BC235" i="8" a="1"/>
  <c r="BC235" i="8" s="1"/>
  <c r="BC229" i="8" a="1"/>
  <c r="BC229" i="8" s="1"/>
  <c r="BC237" i="8" a="1"/>
  <c r="BC237" i="8" s="1"/>
  <c r="BC261" i="8" a="1"/>
  <c r="BC261" i="8" s="1"/>
  <c r="AZ219" i="8" a="1"/>
  <c r="AZ219" i="8" s="1"/>
  <c r="AZ227" i="8" a="1"/>
  <c r="AZ227" i="8" s="1"/>
  <c r="AZ242" i="8" a="1"/>
  <c r="AZ242" i="8" s="1"/>
  <c r="AZ250" i="8" a="1"/>
  <c r="AZ250" i="8" s="1"/>
  <c r="AZ257" i="8" a="1"/>
  <c r="AZ257" i="8" s="1"/>
  <c r="AZ265" i="8" a="1"/>
  <c r="AZ265" i="8" s="1"/>
  <c r="AZ220" i="8" a="1"/>
  <c r="AZ220" i="8" s="1"/>
  <c r="AZ228" i="8" a="1"/>
  <c r="AZ228" i="8" s="1"/>
  <c r="AZ235" i="8" a="1"/>
  <c r="AZ235" i="8" s="1"/>
  <c r="AZ243" i="8" a="1"/>
  <c r="AZ243" i="8" s="1"/>
  <c r="AZ258" i="8" a="1"/>
  <c r="AZ258" i="8" s="1"/>
  <c r="AZ266" i="8" a="1"/>
  <c r="AZ266" i="8" s="1"/>
  <c r="AZ221" i="8" a="1"/>
  <c r="AZ221" i="8" s="1"/>
  <c r="AZ229" i="8" a="1"/>
  <c r="AZ229" i="8" s="1"/>
  <c r="AZ236" i="8" a="1"/>
  <c r="AZ236" i="8" s="1"/>
  <c r="AZ244" i="8" a="1"/>
  <c r="AZ244" i="8" s="1"/>
  <c r="AZ251" i="8" a="1"/>
  <c r="AZ251" i="8" s="1"/>
  <c r="AZ259" i="8" a="1"/>
  <c r="AZ259" i="8" s="1"/>
  <c r="AZ222" i="8" a="1"/>
  <c r="AZ222" i="8" s="1"/>
  <c r="AZ230" i="8" a="1"/>
  <c r="AZ230" i="8" s="1"/>
  <c r="AZ237" i="8" a="1"/>
  <c r="AZ237" i="8" s="1"/>
  <c r="AZ245" i="8" a="1"/>
  <c r="AZ245" i="8" s="1"/>
  <c r="AZ252" i="8" a="1"/>
  <c r="AZ252" i="8" s="1"/>
  <c r="AZ260" i="8" a="1"/>
  <c r="AZ260" i="8" s="1"/>
  <c r="AZ223" i="8" a="1"/>
  <c r="AZ223" i="8" s="1"/>
  <c r="AZ231" i="8" a="1"/>
  <c r="AZ231" i="8" s="1"/>
  <c r="AZ238" i="8" a="1"/>
  <c r="AZ238" i="8" s="1"/>
  <c r="AZ246" i="8" a="1"/>
  <c r="AZ246" i="8" s="1"/>
  <c r="AZ253" i="8" a="1"/>
  <c r="AZ253" i="8" s="1"/>
  <c r="AZ261" i="8" a="1"/>
  <c r="AZ261" i="8" s="1"/>
  <c r="AZ225" i="8" a="1"/>
  <c r="AZ225" i="8" s="1"/>
  <c r="AZ233" i="8" a="1"/>
  <c r="AZ233" i="8" s="1"/>
  <c r="AZ240" i="8" a="1"/>
  <c r="AZ240" i="8" s="1"/>
  <c r="AZ248" i="8" a="1"/>
  <c r="AZ248" i="8" s="1"/>
  <c r="AZ255" i="8" a="1"/>
  <c r="AZ255" i="8" s="1"/>
  <c r="AZ263" i="8" a="1"/>
  <c r="AZ263" i="8" s="1"/>
  <c r="AZ241" i="8" a="1"/>
  <c r="AZ241" i="8" s="1"/>
  <c r="AZ247" i="8" a="1"/>
  <c r="AZ247" i="8" s="1"/>
  <c r="AZ249" i="8" a="1"/>
  <c r="AZ249" i="8" s="1"/>
  <c r="AZ224" i="8" a="1"/>
  <c r="AZ224" i="8" s="1"/>
  <c r="AZ254" i="8" a="1"/>
  <c r="AZ254" i="8" s="1"/>
  <c r="AZ226" i="8" a="1"/>
  <c r="AZ226" i="8" s="1"/>
  <c r="AZ256" i="8" a="1"/>
  <c r="AZ256" i="8" s="1"/>
  <c r="AZ232" i="8" a="1"/>
  <c r="AZ232" i="8" s="1"/>
  <c r="AZ262" i="8" a="1"/>
  <c r="AZ262" i="8" s="1"/>
  <c r="AZ234" i="8" a="1"/>
  <c r="AZ234" i="8" s="1"/>
  <c r="AZ264" i="8" a="1"/>
  <c r="AZ264" i="8" s="1"/>
  <c r="AZ239" i="8" a="1"/>
  <c r="AZ239" i="8" s="1"/>
  <c r="K5" i="8" a="1"/>
  <c r="K5" i="8" s="1"/>
  <c r="K12" i="8" a="1"/>
  <c r="K12" i="8" s="1"/>
  <c r="K37" i="8" a="1"/>
  <c r="K37" i="8" s="1"/>
  <c r="K6" i="8" a="1"/>
  <c r="K6" i="8" s="1"/>
  <c r="K21" i="8" a="1"/>
  <c r="K21" i="8" s="1"/>
  <c r="K31" i="8" a="1"/>
  <c r="K31" i="8" s="1"/>
  <c r="K26" i="8" a="1"/>
  <c r="K26" i="8" s="1"/>
  <c r="K19" i="8" a="1"/>
  <c r="K19" i="8" s="1"/>
  <c r="K13" i="8" a="1"/>
  <c r="K13" i="8" s="1"/>
  <c r="K48" i="8" a="1"/>
  <c r="K48" i="8" s="1"/>
  <c r="K41" i="8" a="1"/>
  <c r="K41" i="8" s="1"/>
  <c r="F204" i="8" a="1"/>
  <c r="F204" i="8" s="1"/>
  <c r="L115" i="8" a="1"/>
  <c r="L115" i="8" s="1"/>
  <c r="L121" i="8" a="1"/>
  <c r="L121" i="8" s="1"/>
  <c r="L128" i="8" a="1"/>
  <c r="L128" i="8" s="1"/>
  <c r="L134" i="8" a="1"/>
  <c r="L134" i="8" s="1"/>
  <c r="L147" i="8" a="1"/>
  <c r="L147" i="8" s="1"/>
  <c r="L153" i="8" a="1"/>
  <c r="L153" i="8" s="1"/>
  <c r="L109" i="8" a="1"/>
  <c r="L109" i="8" s="1"/>
  <c r="L116" i="8" a="1"/>
  <c r="L116" i="8" s="1"/>
  <c r="L122" i="8" a="1"/>
  <c r="L122" i="8" s="1"/>
  <c r="L135" i="8" a="1"/>
  <c r="L135" i="8" s="1"/>
  <c r="L141" i="8" a="1"/>
  <c r="L141" i="8" s="1"/>
  <c r="L148" i="8" a="1"/>
  <c r="L148" i="8" s="1"/>
  <c r="L154" i="8" a="1"/>
  <c r="L154" i="8" s="1"/>
  <c r="L110" i="8" a="1"/>
  <c r="L110" i="8" s="1"/>
  <c r="L123" i="8" a="1"/>
  <c r="L123" i="8" s="1"/>
  <c r="L129" i="8" a="1"/>
  <c r="L129" i="8" s="1"/>
  <c r="L136" i="8" a="1"/>
  <c r="L136" i="8" s="1"/>
  <c r="L142" i="8" a="1"/>
  <c r="L142" i="8" s="1"/>
  <c r="L155" i="8" a="1"/>
  <c r="L155" i="8" s="1"/>
  <c r="L111" i="8" a="1"/>
  <c r="L111" i="8" s="1"/>
  <c r="L117" i="8" a="1"/>
  <c r="L117" i="8" s="1"/>
  <c r="L124" i="8" a="1"/>
  <c r="L124" i="8" s="1"/>
  <c r="L130" i="8" a="1"/>
  <c r="L130" i="8" s="1"/>
  <c r="L143" i="8" a="1"/>
  <c r="L143" i="8" s="1"/>
  <c r="L149" i="8" a="1"/>
  <c r="L149" i="8" s="1"/>
  <c r="L156" i="8" a="1"/>
  <c r="L156" i="8" s="1"/>
  <c r="L112" i="8" a="1"/>
  <c r="L112" i="8" s="1"/>
  <c r="L118" i="8" a="1"/>
  <c r="L118" i="8" s="1"/>
  <c r="L131" i="8" a="1"/>
  <c r="L131" i="8" s="1"/>
  <c r="L137" i="8" a="1"/>
  <c r="L137" i="8" s="1"/>
  <c r="L144" i="8" a="1"/>
  <c r="L144" i="8" s="1"/>
  <c r="L150" i="8" a="1"/>
  <c r="L150" i="8" s="1"/>
  <c r="L119" i="8" a="1"/>
  <c r="L119" i="8" s="1"/>
  <c r="L125" i="8" a="1"/>
  <c r="L125" i="8" s="1"/>
  <c r="L132" i="8" a="1"/>
  <c r="L132" i="8" s="1"/>
  <c r="L138" i="8" a="1"/>
  <c r="L138" i="8" s="1"/>
  <c r="L151" i="8" a="1"/>
  <c r="L151" i="8" s="1"/>
  <c r="L113" i="8" a="1"/>
  <c r="L113" i="8" s="1"/>
  <c r="L120" i="8" a="1"/>
  <c r="L120" i="8" s="1"/>
  <c r="L126" i="8" a="1"/>
  <c r="L126" i="8" s="1"/>
  <c r="L139" i="8" a="1"/>
  <c r="L139" i="8" s="1"/>
  <c r="L145" i="8" a="1"/>
  <c r="L145" i="8" s="1"/>
  <c r="L152" i="8" a="1"/>
  <c r="L152" i="8" s="1"/>
  <c r="L114" i="8" a="1"/>
  <c r="L114" i="8" s="1"/>
  <c r="L127" i="8" a="1"/>
  <c r="L127" i="8" s="1"/>
  <c r="L133" i="8" a="1"/>
  <c r="L133" i="8" s="1"/>
  <c r="L140" i="8" a="1"/>
  <c r="L140" i="8" s="1"/>
  <c r="L146" i="8" a="1"/>
  <c r="L146" i="8" s="1"/>
  <c r="K112" i="8" a="1"/>
  <c r="K112" i="8" s="1"/>
  <c r="K117" i="8" a="1"/>
  <c r="K117" i="8" s="1"/>
  <c r="K122" i="8" a="1"/>
  <c r="K122" i="8" s="1"/>
  <c r="K128" i="8" a="1"/>
  <c r="K128" i="8" s="1"/>
  <c r="K133" i="8" a="1"/>
  <c r="K133" i="8" s="1"/>
  <c r="K138" i="8" a="1"/>
  <c r="K138" i="8" s="1"/>
  <c r="K144" i="8" a="1"/>
  <c r="K144" i="8" s="1"/>
  <c r="K149" i="8" a="1"/>
  <c r="K149" i="8" s="1"/>
  <c r="K154" i="8" a="1"/>
  <c r="K154" i="8" s="1"/>
  <c r="K123" i="8" a="1"/>
  <c r="K123" i="8" s="1"/>
  <c r="K139" i="8" a="1"/>
  <c r="K139" i="8" s="1"/>
  <c r="K155" i="8" a="1"/>
  <c r="K155" i="8" s="1"/>
  <c r="K113" i="8" a="1"/>
  <c r="K113" i="8" s="1"/>
  <c r="K118" i="8" a="1"/>
  <c r="K118" i="8" s="1"/>
  <c r="K124" i="8" a="1"/>
  <c r="K124" i="8" s="1"/>
  <c r="K129" i="8" a="1"/>
  <c r="K129" i="8" s="1"/>
  <c r="K134" i="8" a="1"/>
  <c r="K134" i="8" s="1"/>
  <c r="K140" i="8" a="1"/>
  <c r="K140" i="8" s="1"/>
  <c r="K145" i="8" a="1"/>
  <c r="K145" i="8" s="1"/>
  <c r="K150" i="8" a="1"/>
  <c r="K150" i="8" s="1"/>
  <c r="K156" i="8" a="1"/>
  <c r="K156" i="8" s="1"/>
  <c r="K119" i="8" a="1"/>
  <c r="K119" i="8" s="1"/>
  <c r="K135" i="8" a="1"/>
  <c r="K135" i="8" s="1"/>
  <c r="K151" i="8" a="1"/>
  <c r="K151" i="8" s="1"/>
  <c r="K114" i="8" a="1"/>
  <c r="K114" i="8" s="1"/>
  <c r="K120" i="8" a="1"/>
  <c r="K120" i="8" s="1"/>
  <c r="K125" i="8" a="1"/>
  <c r="K125" i="8" s="1"/>
  <c r="K130" i="8" a="1"/>
  <c r="K130" i="8" s="1"/>
  <c r="K136" i="8" a="1"/>
  <c r="K136" i="8" s="1"/>
  <c r="K141" i="8" a="1"/>
  <c r="K141" i="8" s="1"/>
  <c r="K146" i="8" a="1"/>
  <c r="K146" i="8" s="1"/>
  <c r="K152" i="8" a="1"/>
  <c r="K152" i="8" s="1"/>
  <c r="K109" i="8" a="1"/>
  <c r="K109" i="8" s="1"/>
  <c r="K115" i="8" a="1"/>
  <c r="K115" i="8" s="1"/>
  <c r="K131" i="8" a="1"/>
  <c r="K131" i="8" s="1"/>
  <c r="K147" i="8" a="1"/>
  <c r="K147" i="8" s="1"/>
  <c r="K110" i="8" a="1"/>
  <c r="K110" i="8" s="1"/>
  <c r="K116" i="8" a="1"/>
  <c r="K116" i="8" s="1"/>
  <c r="K121" i="8" a="1"/>
  <c r="K121" i="8" s="1"/>
  <c r="K126" i="8" a="1"/>
  <c r="K126" i="8" s="1"/>
  <c r="K132" i="8" a="1"/>
  <c r="K132" i="8" s="1"/>
  <c r="K137" i="8" a="1"/>
  <c r="K137" i="8" s="1"/>
  <c r="K142" i="8" a="1"/>
  <c r="K142" i="8" s="1"/>
  <c r="K148" i="8" a="1"/>
  <c r="K148" i="8" s="1"/>
  <c r="K153" i="8" a="1"/>
  <c r="K153" i="8" s="1"/>
  <c r="K111" i="8" a="1"/>
  <c r="K111" i="8" s="1"/>
  <c r="K127" i="8" a="1"/>
  <c r="K127" i="8" s="1"/>
  <c r="K143" i="8" a="1"/>
  <c r="K143" i="8" s="1"/>
  <c r="O111" i="8" a="1"/>
  <c r="O111" i="8" s="1"/>
  <c r="O127" i="8" a="1"/>
  <c r="O127" i="8" s="1"/>
  <c r="O143" i="8" a="1"/>
  <c r="O143" i="8" s="1"/>
  <c r="O112" i="8" a="1"/>
  <c r="O112" i="8" s="1"/>
  <c r="O117" i="8" a="1"/>
  <c r="O117" i="8" s="1"/>
  <c r="O122" i="8" a="1"/>
  <c r="O122" i="8" s="1"/>
  <c r="O128" i="8" a="1"/>
  <c r="O128" i="8" s="1"/>
  <c r="O133" i="8" a="1"/>
  <c r="O133" i="8" s="1"/>
  <c r="O138" i="8" a="1"/>
  <c r="O138" i="8" s="1"/>
  <c r="O144" i="8" a="1"/>
  <c r="O144" i="8" s="1"/>
  <c r="O149" i="8" a="1"/>
  <c r="O149" i="8" s="1"/>
  <c r="O154" i="8" a="1"/>
  <c r="O154" i="8" s="1"/>
  <c r="O123" i="8" a="1"/>
  <c r="O123" i="8" s="1"/>
  <c r="O139" i="8" a="1"/>
  <c r="O139" i="8" s="1"/>
  <c r="O155" i="8" a="1"/>
  <c r="O155" i="8" s="1"/>
  <c r="O113" i="8" a="1"/>
  <c r="O113" i="8" s="1"/>
  <c r="O118" i="8" a="1"/>
  <c r="O118" i="8" s="1"/>
  <c r="O124" i="8" a="1"/>
  <c r="O124" i="8" s="1"/>
  <c r="O129" i="8" a="1"/>
  <c r="O129" i="8" s="1"/>
  <c r="O134" i="8" a="1"/>
  <c r="O134" i="8" s="1"/>
  <c r="O140" i="8" a="1"/>
  <c r="O140" i="8" s="1"/>
  <c r="O145" i="8" a="1"/>
  <c r="O145" i="8" s="1"/>
  <c r="O150" i="8" a="1"/>
  <c r="O150" i="8" s="1"/>
  <c r="O156" i="8" a="1"/>
  <c r="O156" i="8" s="1"/>
  <c r="O119" i="8" a="1"/>
  <c r="O119" i="8" s="1"/>
  <c r="O135" i="8" a="1"/>
  <c r="O135" i="8" s="1"/>
  <c r="O151" i="8" a="1"/>
  <c r="O151" i="8" s="1"/>
  <c r="O109" i="8" a="1"/>
  <c r="O109" i="8" s="1"/>
  <c r="O114" i="8" a="1"/>
  <c r="O114" i="8" s="1"/>
  <c r="O120" i="8" a="1"/>
  <c r="O120" i="8" s="1"/>
  <c r="O125" i="8" a="1"/>
  <c r="O125" i="8" s="1"/>
  <c r="O130" i="8" a="1"/>
  <c r="O130" i="8" s="1"/>
  <c r="O136" i="8" a="1"/>
  <c r="O136" i="8" s="1"/>
  <c r="O141" i="8" a="1"/>
  <c r="O141" i="8" s="1"/>
  <c r="O146" i="8" a="1"/>
  <c r="O146" i="8" s="1"/>
  <c r="O152" i="8" a="1"/>
  <c r="O152" i="8" s="1"/>
  <c r="O115" i="8" a="1"/>
  <c r="O115" i="8" s="1"/>
  <c r="O131" i="8" a="1"/>
  <c r="O131" i="8" s="1"/>
  <c r="O147" i="8" a="1"/>
  <c r="O147" i="8" s="1"/>
  <c r="O116" i="8" a="1"/>
  <c r="O116" i="8" s="1"/>
  <c r="O121" i="8" a="1"/>
  <c r="O121" i="8" s="1"/>
  <c r="O132" i="8" a="1"/>
  <c r="O132" i="8" s="1"/>
  <c r="O110" i="8" a="1"/>
  <c r="O110" i="8" s="1"/>
  <c r="O137" i="8" a="1"/>
  <c r="O137" i="8" s="1"/>
  <c r="O153" i="8" a="1"/>
  <c r="O153" i="8" s="1"/>
  <c r="O142" i="8" a="1"/>
  <c r="O142" i="8" s="1"/>
  <c r="O126" i="8" a="1"/>
  <c r="O126" i="8" s="1"/>
  <c r="O148" i="8" a="1"/>
  <c r="O148" i="8" s="1"/>
  <c r="M112" i="8" a="1"/>
  <c r="M112" i="8" s="1"/>
  <c r="M118" i="8" a="1"/>
  <c r="M118" i="8" s="1"/>
  <c r="M131" i="8" a="1"/>
  <c r="M131" i="8" s="1"/>
  <c r="M137" i="8" a="1"/>
  <c r="M137" i="8" s="1"/>
  <c r="M144" i="8" a="1"/>
  <c r="M144" i="8" s="1"/>
  <c r="M150" i="8" a="1"/>
  <c r="M150" i="8" s="1"/>
  <c r="M119" i="8" a="1"/>
  <c r="M119" i="8" s="1"/>
  <c r="M125" i="8" a="1"/>
  <c r="M125" i="8" s="1"/>
  <c r="M132" i="8" a="1"/>
  <c r="M132" i="8" s="1"/>
  <c r="M138" i="8" a="1"/>
  <c r="M138" i="8" s="1"/>
  <c r="M151" i="8" a="1"/>
  <c r="M151" i="8" s="1"/>
  <c r="M113" i="8" a="1"/>
  <c r="M113" i="8" s="1"/>
  <c r="M120" i="8" a="1"/>
  <c r="M120" i="8" s="1"/>
  <c r="M126" i="8" a="1"/>
  <c r="M126" i="8" s="1"/>
  <c r="M139" i="8" a="1"/>
  <c r="M139" i="8" s="1"/>
  <c r="M145" i="8" a="1"/>
  <c r="M145" i="8" s="1"/>
  <c r="M152" i="8" a="1"/>
  <c r="M152" i="8" s="1"/>
  <c r="M114" i="8" a="1"/>
  <c r="M114" i="8" s="1"/>
  <c r="M127" i="8" a="1"/>
  <c r="M127" i="8" s="1"/>
  <c r="M133" i="8" a="1"/>
  <c r="M133" i="8" s="1"/>
  <c r="M140" i="8" a="1"/>
  <c r="M140" i="8" s="1"/>
  <c r="M146" i="8" a="1"/>
  <c r="M146" i="8" s="1"/>
  <c r="M115" i="8" a="1"/>
  <c r="M115" i="8" s="1"/>
  <c r="M121" i="8" a="1"/>
  <c r="M121" i="8" s="1"/>
  <c r="M128" i="8" a="1"/>
  <c r="M128" i="8" s="1"/>
  <c r="M134" i="8" a="1"/>
  <c r="M134" i="8" s="1"/>
  <c r="M147" i="8" a="1"/>
  <c r="M147" i="8" s="1"/>
  <c r="M153" i="8" a="1"/>
  <c r="M153" i="8" s="1"/>
  <c r="M109" i="8" a="1"/>
  <c r="M109" i="8" s="1"/>
  <c r="M116" i="8" a="1"/>
  <c r="M116" i="8" s="1"/>
  <c r="M122" i="8" a="1"/>
  <c r="M122" i="8" s="1"/>
  <c r="M135" i="8" a="1"/>
  <c r="M135" i="8" s="1"/>
  <c r="M141" i="8" a="1"/>
  <c r="M141" i="8" s="1"/>
  <c r="M148" i="8" a="1"/>
  <c r="M148" i="8" s="1"/>
  <c r="M154" i="8" a="1"/>
  <c r="M154" i="8" s="1"/>
  <c r="M110" i="8" a="1"/>
  <c r="M110" i="8" s="1"/>
  <c r="M123" i="8" a="1"/>
  <c r="M123" i="8" s="1"/>
  <c r="M129" i="8" a="1"/>
  <c r="M129" i="8" s="1"/>
  <c r="M136" i="8" a="1"/>
  <c r="M136" i="8" s="1"/>
  <c r="M142" i="8" a="1"/>
  <c r="M142" i="8" s="1"/>
  <c r="M155" i="8" a="1"/>
  <c r="M155" i="8" s="1"/>
  <c r="M156" i="8" a="1"/>
  <c r="M156" i="8" s="1"/>
  <c r="M111" i="8" a="1"/>
  <c r="M111" i="8" s="1"/>
  <c r="M117" i="8" a="1"/>
  <c r="M117" i="8" s="1"/>
  <c r="M124" i="8" a="1"/>
  <c r="M124" i="8" s="1"/>
  <c r="M149" i="8" a="1"/>
  <c r="M149" i="8" s="1"/>
  <c r="M130" i="8" a="1"/>
  <c r="M130" i="8" s="1"/>
  <c r="M143" i="8" a="1"/>
  <c r="M143" i="8" s="1"/>
  <c r="J123" i="8" a="1"/>
  <c r="J123" i="8" s="1"/>
  <c r="J139" i="8" a="1"/>
  <c r="J139" i="8" s="1"/>
  <c r="J155" i="8" a="1"/>
  <c r="J155" i="8" s="1"/>
  <c r="J113" i="8" a="1"/>
  <c r="J113" i="8" s="1"/>
  <c r="J118" i="8" a="1"/>
  <c r="J118" i="8" s="1"/>
  <c r="J124" i="8" a="1"/>
  <c r="J124" i="8" s="1"/>
  <c r="J129" i="8" a="1"/>
  <c r="J129" i="8" s="1"/>
  <c r="J134" i="8" a="1"/>
  <c r="J134" i="8" s="1"/>
  <c r="J140" i="8" a="1"/>
  <c r="J140" i="8" s="1"/>
  <c r="J145" i="8" a="1"/>
  <c r="J145" i="8" s="1"/>
  <c r="J150" i="8" a="1"/>
  <c r="J150" i="8" s="1"/>
  <c r="J119" i="8" a="1"/>
  <c r="J119" i="8" s="1"/>
  <c r="J135" i="8" a="1"/>
  <c r="J135" i="8" s="1"/>
  <c r="J151" i="8" a="1"/>
  <c r="J151" i="8" s="1"/>
  <c r="J114" i="8" a="1"/>
  <c r="J114" i="8" s="1"/>
  <c r="J120" i="8" a="1"/>
  <c r="J120" i="8" s="1"/>
  <c r="J109" i="8" a="1"/>
  <c r="J109" i="8" s="1"/>
  <c r="J115" i="8" a="1"/>
  <c r="J115" i="8" s="1"/>
  <c r="J131" i="8" a="1"/>
  <c r="J131" i="8" s="1"/>
  <c r="J147" i="8" a="1"/>
  <c r="J147" i="8" s="1"/>
  <c r="J110" i="8" a="1"/>
  <c r="J110" i="8" s="1"/>
  <c r="J116" i="8" a="1"/>
  <c r="J116" i="8" s="1"/>
  <c r="J121" i="8" a="1"/>
  <c r="J121" i="8" s="1"/>
  <c r="J126" i="8" a="1"/>
  <c r="J126" i="8" s="1"/>
  <c r="J132" i="8" a="1"/>
  <c r="J132" i="8" s="1"/>
  <c r="J137" i="8" a="1"/>
  <c r="J137" i="8" s="1"/>
  <c r="J142" i="8" a="1"/>
  <c r="J142" i="8" s="1"/>
  <c r="J148" i="8" a="1"/>
  <c r="J148" i="8" s="1"/>
  <c r="J111" i="8" a="1"/>
  <c r="J111" i="8" s="1"/>
  <c r="J127" i="8" a="1"/>
  <c r="J127" i="8" s="1"/>
  <c r="J143" i="8" a="1"/>
  <c r="J143" i="8" s="1"/>
  <c r="J136" i="8" a="1"/>
  <c r="J136" i="8" s="1"/>
  <c r="J154" i="8" a="1"/>
  <c r="J154" i="8" s="1"/>
  <c r="J138" i="8" a="1"/>
  <c r="J138" i="8" s="1"/>
  <c r="J117" i="8" a="1"/>
  <c r="J117" i="8" s="1"/>
  <c r="J122" i="8" a="1"/>
  <c r="J122" i="8" s="1"/>
  <c r="J144" i="8" a="1"/>
  <c r="J144" i="8" s="1"/>
  <c r="J153" i="8" a="1"/>
  <c r="J153" i="8" s="1"/>
  <c r="J141" i="8" a="1"/>
  <c r="J141" i="8" s="1"/>
  <c r="J125" i="8" a="1"/>
  <c r="J125" i="8" s="1"/>
  <c r="J146" i="8" a="1"/>
  <c r="J146" i="8" s="1"/>
  <c r="J156" i="8" a="1"/>
  <c r="J156" i="8" s="1"/>
  <c r="J128" i="8" a="1"/>
  <c r="J128" i="8" s="1"/>
  <c r="J149" i="8" a="1"/>
  <c r="J149" i="8" s="1"/>
  <c r="J130" i="8" a="1"/>
  <c r="J130" i="8" s="1"/>
  <c r="J152" i="8" a="1"/>
  <c r="J152" i="8" s="1"/>
  <c r="J133" i="8" a="1"/>
  <c r="J133" i="8" s="1"/>
  <c r="J112" i="8" a="1"/>
  <c r="J112" i="8" s="1"/>
  <c r="H113" i="8" a="1"/>
  <c r="H113" i="8" s="1"/>
  <c r="H118" i="8" a="1"/>
  <c r="H118" i="8" s="1"/>
  <c r="H124" i="8" a="1"/>
  <c r="H124" i="8" s="1"/>
  <c r="H129" i="8" a="1"/>
  <c r="H129" i="8" s="1"/>
  <c r="H134" i="8" a="1"/>
  <c r="H134" i="8" s="1"/>
  <c r="H140" i="8" a="1"/>
  <c r="H140" i="8" s="1"/>
  <c r="H145" i="8" a="1"/>
  <c r="H145" i="8" s="1"/>
  <c r="H150" i="8" a="1"/>
  <c r="H150" i="8" s="1"/>
  <c r="H156" i="8" a="1"/>
  <c r="H156" i="8" s="1"/>
  <c r="H114" i="8" a="1"/>
  <c r="H114" i="8" s="1"/>
  <c r="H141" i="8" a="1"/>
  <c r="H141" i="8" s="1"/>
  <c r="H115" i="8" a="1"/>
  <c r="H115" i="8" s="1"/>
  <c r="H131" i="8" a="1"/>
  <c r="H131" i="8" s="1"/>
  <c r="H147" i="8" a="1"/>
  <c r="H147" i="8" s="1"/>
  <c r="H143" i="8" a="1"/>
  <c r="H143" i="8" s="1"/>
  <c r="H155" i="8" a="1"/>
  <c r="H155" i="8" s="1"/>
  <c r="H119" i="8" a="1"/>
  <c r="H119" i="8" s="1"/>
  <c r="H151" i="8" a="1"/>
  <c r="H151" i="8" s="1"/>
  <c r="H130" i="8" a="1"/>
  <c r="H130" i="8" s="1"/>
  <c r="H152" i="8" a="1"/>
  <c r="H152" i="8" s="1"/>
  <c r="H110" i="8" a="1"/>
  <c r="H110" i="8" s="1"/>
  <c r="H116" i="8" a="1"/>
  <c r="H116" i="8" s="1"/>
  <c r="H121" i="8" a="1"/>
  <c r="H121" i="8" s="1"/>
  <c r="H126" i="8" a="1"/>
  <c r="H126" i="8" s="1"/>
  <c r="H132" i="8" a="1"/>
  <c r="H132" i="8" s="1"/>
  <c r="H137" i="8" a="1"/>
  <c r="H137" i="8" s="1"/>
  <c r="H142" i="8" a="1"/>
  <c r="H142" i="8" s="1"/>
  <c r="H148" i="8" a="1"/>
  <c r="H148" i="8" s="1"/>
  <c r="H153" i="8" a="1"/>
  <c r="H153" i="8" s="1"/>
  <c r="H123" i="8" a="1"/>
  <c r="H123" i="8" s="1"/>
  <c r="H120" i="8" a="1"/>
  <c r="H120" i="8" s="1"/>
  <c r="H146" i="8" a="1"/>
  <c r="H146" i="8" s="1"/>
  <c r="H111" i="8" a="1"/>
  <c r="H111" i="8" s="1"/>
  <c r="H127" i="8" a="1"/>
  <c r="H127" i="8" s="1"/>
  <c r="H125" i="8" a="1"/>
  <c r="H125" i="8" s="1"/>
  <c r="H112" i="8" a="1"/>
  <c r="H112" i="8" s="1"/>
  <c r="H117" i="8" a="1"/>
  <c r="H117" i="8" s="1"/>
  <c r="H122" i="8" a="1"/>
  <c r="H122" i="8" s="1"/>
  <c r="H128" i="8" a="1"/>
  <c r="H128" i="8" s="1"/>
  <c r="H133" i="8" a="1"/>
  <c r="H133" i="8" s="1"/>
  <c r="H138" i="8" a="1"/>
  <c r="H138" i="8" s="1"/>
  <c r="H144" i="8" a="1"/>
  <c r="H144" i="8" s="1"/>
  <c r="H149" i="8" a="1"/>
  <c r="H149" i="8" s="1"/>
  <c r="H154" i="8" a="1"/>
  <c r="H154" i="8" s="1"/>
  <c r="H139" i="8" a="1"/>
  <c r="H139" i="8" s="1"/>
  <c r="H135" i="8" a="1"/>
  <c r="H135" i="8" s="1"/>
  <c r="H109" i="8" a="1"/>
  <c r="H109" i="8" s="1"/>
  <c r="H136" i="8" a="1"/>
  <c r="H136" i="8" s="1"/>
  <c r="Q109" i="8" a="1"/>
  <c r="Q109" i="8" s="1"/>
  <c r="Q115" i="8" a="1"/>
  <c r="Q115" i="8" s="1"/>
  <c r="Q121" i="8" a="1"/>
  <c r="Q121" i="8" s="1"/>
  <c r="Q128" i="8" a="1"/>
  <c r="Q128" i="8" s="1"/>
  <c r="Q134" i="8" a="1"/>
  <c r="Q134" i="8" s="1"/>
  <c r="Q147" i="8" a="1"/>
  <c r="Q147" i="8" s="1"/>
  <c r="Q153" i="8" a="1"/>
  <c r="Q153" i="8" s="1"/>
  <c r="Q116" i="8" a="1"/>
  <c r="Q116" i="8" s="1"/>
  <c r="Q122" i="8" a="1"/>
  <c r="Q122" i="8" s="1"/>
  <c r="Q135" i="8" a="1"/>
  <c r="Q135" i="8" s="1"/>
  <c r="Q141" i="8" a="1"/>
  <c r="Q141" i="8" s="1"/>
  <c r="Q148" i="8" a="1"/>
  <c r="Q148" i="8" s="1"/>
  <c r="Q154" i="8" a="1"/>
  <c r="Q154" i="8" s="1"/>
  <c r="Q110" i="8" a="1"/>
  <c r="Q110" i="8" s="1"/>
  <c r="Q123" i="8" a="1"/>
  <c r="Q123" i="8" s="1"/>
  <c r="Q129" i="8" a="1"/>
  <c r="Q129" i="8" s="1"/>
  <c r="Q136" i="8" a="1"/>
  <c r="Q136" i="8" s="1"/>
  <c r="Q142" i="8" a="1"/>
  <c r="Q142" i="8" s="1"/>
  <c r="Q155" i="8" a="1"/>
  <c r="Q155" i="8" s="1"/>
  <c r="Q111" i="8" a="1"/>
  <c r="Q111" i="8" s="1"/>
  <c r="Q117" i="8" a="1"/>
  <c r="Q117" i="8" s="1"/>
  <c r="Q124" i="8" a="1"/>
  <c r="Q124" i="8" s="1"/>
  <c r="Q130" i="8" a="1"/>
  <c r="Q130" i="8" s="1"/>
  <c r="Q143" i="8" a="1"/>
  <c r="Q143" i="8" s="1"/>
  <c r="Q149" i="8" a="1"/>
  <c r="Q149" i="8" s="1"/>
  <c r="Q156" i="8" a="1"/>
  <c r="Q156" i="8" s="1"/>
  <c r="Q112" i="8" a="1"/>
  <c r="Q112" i="8" s="1"/>
  <c r="Q118" i="8" a="1"/>
  <c r="Q118" i="8" s="1"/>
  <c r="Q131" i="8" a="1"/>
  <c r="Q131" i="8" s="1"/>
  <c r="Q137" i="8" a="1"/>
  <c r="Q137" i="8" s="1"/>
  <c r="Q144" i="8" a="1"/>
  <c r="Q144" i="8" s="1"/>
  <c r="Q150" i="8" a="1"/>
  <c r="Q150" i="8" s="1"/>
  <c r="Q119" i="8" a="1"/>
  <c r="Q119" i="8" s="1"/>
  <c r="Q125" i="8" a="1"/>
  <c r="Q125" i="8" s="1"/>
  <c r="Q132" i="8" a="1"/>
  <c r="Q132" i="8" s="1"/>
  <c r="Q138" i="8" a="1"/>
  <c r="Q138" i="8" s="1"/>
  <c r="Q151" i="8" a="1"/>
  <c r="Q151" i="8" s="1"/>
  <c r="Q113" i="8" a="1"/>
  <c r="Q113" i="8" s="1"/>
  <c r="Q120" i="8" a="1"/>
  <c r="Q120" i="8" s="1"/>
  <c r="Q126" i="8" a="1"/>
  <c r="Q126" i="8" s="1"/>
  <c r="Q139" i="8" a="1"/>
  <c r="Q139" i="8" s="1"/>
  <c r="Q145" i="8" a="1"/>
  <c r="Q145" i="8" s="1"/>
  <c r="Q152" i="8" a="1"/>
  <c r="Q152" i="8" s="1"/>
  <c r="Q127" i="8" a="1"/>
  <c r="Q127" i="8" s="1"/>
  <c r="Q140" i="8" a="1"/>
  <c r="Q140" i="8" s="1"/>
  <c r="Q114" i="8" a="1"/>
  <c r="Q114" i="8" s="1"/>
  <c r="Q146" i="8" a="1"/>
  <c r="Q146" i="8" s="1"/>
  <c r="Q133" i="8" a="1"/>
  <c r="Q133" i="8" s="1"/>
  <c r="P122" i="8" a="1"/>
  <c r="P122" i="8" s="1"/>
  <c r="P138" i="8" a="1"/>
  <c r="P138" i="8" s="1"/>
  <c r="P154" i="8" a="1"/>
  <c r="P154" i="8" s="1"/>
  <c r="P112" i="8" a="1"/>
  <c r="P112" i="8" s="1"/>
  <c r="P117" i="8" a="1"/>
  <c r="P117" i="8" s="1"/>
  <c r="P123" i="8" a="1"/>
  <c r="P123" i="8" s="1"/>
  <c r="P128" i="8" a="1"/>
  <c r="P128" i="8" s="1"/>
  <c r="P133" i="8" a="1"/>
  <c r="P133" i="8" s="1"/>
  <c r="P139" i="8" a="1"/>
  <c r="P139" i="8" s="1"/>
  <c r="P144" i="8" a="1"/>
  <c r="P144" i="8" s="1"/>
  <c r="P149" i="8" a="1"/>
  <c r="P149" i="8" s="1"/>
  <c r="P155" i="8" a="1"/>
  <c r="P155" i="8" s="1"/>
  <c r="P118" i="8" a="1"/>
  <c r="P118" i="8" s="1"/>
  <c r="P134" i="8" a="1"/>
  <c r="P134" i="8" s="1"/>
  <c r="P150" i="8" a="1"/>
  <c r="P150" i="8" s="1"/>
  <c r="P113" i="8" a="1"/>
  <c r="P113" i="8" s="1"/>
  <c r="P119" i="8" a="1"/>
  <c r="P119" i="8" s="1"/>
  <c r="P124" i="8" a="1"/>
  <c r="P124" i="8" s="1"/>
  <c r="P129" i="8" a="1"/>
  <c r="P129" i="8" s="1"/>
  <c r="P135" i="8" a="1"/>
  <c r="P135" i="8" s="1"/>
  <c r="P140" i="8" a="1"/>
  <c r="P140" i="8" s="1"/>
  <c r="P145" i="8" a="1"/>
  <c r="P145" i="8" s="1"/>
  <c r="P151" i="8" a="1"/>
  <c r="P151" i="8" s="1"/>
  <c r="P156" i="8" a="1"/>
  <c r="P156" i="8" s="1"/>
  <c r="P114" i="8" a="1"/>
  <c r="P114" i="8" s="1"/>
  <c r="P130" i="8" a="1"/>
  <c r="P130" i="8" s="1"/>
  <c r="P146" i="8" a="1"/>
  <c r="P146" i="8" s="1"/>
  <c r="P109" i="8" a="1"/>
  <c r="P109" i="8" s="1"/>
  <c r="P115" i="8" a="1"/>
  <c r="P115" i="8" s="1"/>
  <c r="P120" i="8" a="1"/>
  <c r="P120" i="8" s="1"/>
  <c r="P125" i="8" a="1"/>
  <c r="P125" i="8" s="1"/>
  <c r="P131" i="8" a="1"/>
  <c r="P131" i="8" s="1"/>
  <c r="P136" i="8" a="1"/>
  <c r="P136" i="8" s="1"/>
  <c r="P141" i="8" a="1"/>
  <c r="P141" i="8" s="1"/>
  <c r="P147" i="8" a="1"/>
  <c r="P147" i="8" s="1"/>
  <c r="P152" i="8" a="1"/>
  <c r="P152" i="8" s="1"/>
  <c r="P110" i="8" a="1"/>
  <c r="P110" i="8" s="1"/>
  <c r="P126" i="8" a="1"/>
  <c r="P126" i="8" s="1"/>
  <c r="P142" i="8" a="1"/>
  <c r="P142" i="8" s="1"/>
  <c r="P121" i="8" a="1"/>
  <c r="P121" i="8" s="1"/>
  <c r="P127" i="8" a="1"/>
  <c r="P127" i="8" s="1"/>
  <c r="P137" i="8" a="1"/>
  <c r="P137" i="8" s="1"/>
  <c r="P132" i="8" a="1"/>
  <c r="P132" i="8" s="1"/>
  <c r="P143" i="8" a="1"/>
  <c r="P143" i="8" s="1"/>
  <c r="P148" i="8" a="1"/>
  <c r="P148" i="8" s="1"/>
  <c r="P111" i="8" a="1"/>
  <c r="P111" i="8" s="1"/>
  <c r="P153" i="8" a="1"/>
  <c r="P153" i="8" s="1"/>
  <c r="P116" i="8" a="1"/>
  <c r="P116" i="8" s="1"/>
  <c r="N111" i="8" a="1"/>
  <c r="N111" i="8" s="1"/>
  <c r="N127" i="8" a="1"/>
  <c r="N127" i="8" s="1"/>
  <c r="N143" i="8" a="1"/>
  <c r="N143" i="8" s="1"/>
  <c r="N112" i="8" a="1"/>
  <c r="N112" i="8" s="1"/>
  <c r="N117" i="8" a="1"/>
  <c r="N117" i="8" s="1"/>
  <c r="N122" i="8" a="1"/>
  <c r="N122" i="8" s="1"/>
  <c r="N128" i="8" a="1"/>
  <c r="N128" i="8" s="1"/>
  <c r="N133" i="8" a="1"/>
  <c r="N133" i="8" s="1"/>
  <c r="N138" i="8" a="1"/>
  <c r="N138" i="8" s="1"/>
  <c r="N144" i="8" a="1"/>
  <c r="N144" i="8" s="1"/>
  <c r="N149" i="8" a="1"/>
  <c r="N149" i="8" s="1"/>
  <c r="N154" i="8" a="1"/>
  <c r="N154" i="8" s="1"/>
  <c r="N123" i="8" a="1"/>
  <c r="N123" i="8" s="1"/>
  <c r="N139" i="8" a="1"/>
  <c r="N139" i="8" s="1"/>
  <c r="N155" i="8" a="1"/>
  <c r="N155" i="8" s="1"/>
  <c r="N113" i="8" a="1"/>
  <c r="N113" i="8" s="1"/>
  <c r="N118" i="8" a="1"/>
  <c r="N118" i="8" s="1"/>
  <c r="N124" i="8" a="1"/>
  <c r="N124" i="8" s="1"/>
  <c r="N129" i="8" a="1"/>
  <c r="N129" i="8" s="1"/>
  <c r="N134" i="8" a="1"/>
  <c r="N134" i="8" s="1"/>
  <c r="N140" i="8" a="1"/>
  <c r="N140" i="8" s="1"/>
  <c r="N145" i="8" a="1"/>
  <c r="N145" i="8" s="1"/>
  <c r="N150" i="8" a="1"/>
  <c r="N150" i="8" s="1"/>
  <c r="N156" i="8" a="1"/>
  <c r="N156" i="8" s="1"/>
  <c r="N119" i="8" a="1"/>
  <c r="N119" i="8" s="1"/>
  <c r="N135" i="8" a="1"/>
  <c r="N135" i="8" s="1"/>
  <c r="N151" i="8" a="1"/>
  <c r="N151" i="8" s="1"/>
  <c r="N109" i="8" a="1"/>
  <c r="N109" i="8" s="1"/>
  <c r="N114" i="8" a="1"/>
  <c r="N114" i="8" s="1"/>
  <c r="N120" i="8" a="1"/>
  <c r="N120" i="8" s="1"/>
  <c r="N125" i="8" a="1"/>
  <c r="N125" i="8" s="1"/>
  <c r="N130" i="8" a="1"/>
  <c r="N130" i="8" s="1"/>
  <c r="N136" i="8" a="1"/>
  <c r="N136" i="8" s="1"/>
  <c r="N141" i="8" a="1"/>
  <c r="N141" i="8" s="1"/>
  <c r="N146" i="8" a="1"/>
  <c r="N146" i="8" s="1"/>
  <c r="N152" i="8" a="1"/>
  <c r="N152" i="8" s="1"/>
  <c r="N115" i="8" a="1"/>
  <c r="N115" i="8" s="1"/>
  <c r="N131" i="8" a="1"/>
  <c r="N131" i="8" s="1"/>
  <c r="N147" i="8" a="1"/>
  <c r="N147" i="8" s="1"/>
  <c r="N110" i="8" a="1"/>
  <c r="N110" i="8" s="1"/>
  <c r="N153" i="8" a="1"/>
  <c r="N153" i="8" s="1"/>
  <c r="N116" i="8" a="1"/>
  <c r="N116" i="8" s="1"/>
  <c r="N126" i="8" a="1"/>
  <c r="N126" i="8" s="1"/>
  <c r="N132" i="8" a="1"/>
  <c r="N132" i="8" s="1"/>
  <c r="N137" i="8" a="1"/>
  <c r="N137" i="8" s="1"/>
  <c r="N142" i="8" a="1"/>
  <c r="N142" i="8" s="1"/>
  <c r="N148" i="8" a="1"/>
  <c r="N148" i="8" s="1"/>
  <c r="N121" i="8" a="1"/>
  <c r="N121" i="8" s="1"/>
  <c r="R119" i="8" a="1"/>
  <c r="R119" i="8" s="1"/>
  <c r="R125" i="8" a="1"/>
  <c r="R125" i="8" s="1"/>
  <c r="R132" i="8" a="1"/>
  <c r="R132" i="8" s="1"/>
  <c r="R138" i="8" a="1"/>
  <c r="R138" i="8" s="1"/>
  <c r="R151" i="8" a="1"/>
  <c r="R151" i="8" s="1"/>
  <c r="R113" i="8" a="1"/>
  <c r="R113" i="8" s="1"/>
  <c r="R120" i="8" a="1"/>
  <c r="R120" i="8" s="1"/>
  <c r="R126" i="8" a="1"/>
  <c r="R126" i="8" s="1"/>
  <c r="R139" i="8" a="1"/>
  <c r="R139" i="8" s="1"/>
  <c r="R145" i="8" a="1"/>
  <c r="R145" i="8" s="1"/>
  <c r="R152" i="8" a="1"/>
  <c r="R152" i="8" s="1"/>
  <c r="R114" i="8" a="1"/>
  <c r="R114" i="8" s="1"/>
  <c r="R127" i="8" a="1"/>
  <c r="R127" i="8" s="1"/>
  <c r="R133" i="8" a="1"/>
  <c r="R133" i="8" s="1"/>
  <c r="R140" i="8" a="1"/>
  <c r="R140" i="8" s="1"/>
  <c r="R146" i="8" a="1"/>
  <c r="R146" i="8" s="1"/>
  <c r="R115" i="8" a="1"/>
  <c r="R115" i="8" s="1"/>
  <c r="R121" i="8" a="1"/>
  <c r="R121" i="8" s="1"/>
  <c r="R128" i="8" a="1"/>
  <c r="R128" i="8" s="1"/>
  <c r="R134" i="8" a="1"/>
  <c r="R134" i="8" s="1"/>
  <c r="R147" i="8" a="1"/>
  <c r="R147" i="8" s="1"/>
  <c r="R153" i="8" a="1"/>
  <c r="R153" i="8" s="1"/>
  <c r="R109" i="8" a="1"/>
  <c r="R109" i="8" s="1"/>
  <c r="R116" i="8" a="1"/>
  <c r="R116" i="8" s="1"/>
  <c r="R122" i="8" a="1"/>
  <c r="R122" i="8" s="1"/>
  <c r="R135" i="8" a="1"/>
  <c r="R135" i="8" s="1"/>
  <c r="R141" i="8" a="1"/>
  <c r="R141" i="8" s="1"/>
  <c r="R148" i="8" a="1"/>
  <c r="R148" i="8" s="1"/>
  <c r="R154" i="8" a="1"/>
  <c r="R154" i="8" s="1"/>
  <c r="R110" i="8" a="1"/>
  <c r="R110" i="8" s="1"/>
  <c r="R123" i="8" a="1"/>
  <c r="R123" i="8" s="1"/>
  <c r="R129" i="8" a="1"/>
  <c r="R129" i="8" s="1"/>
  <c r="R136" i="8" a="1"/>
  <c r="R136" i="8" s="1"/>
  <c r="R142" i="8" a="1"/>
  <c r="R142" i="8" s="1"/>
  <c r="R155" i="8" a="1"/>
  <c r="R155" i="8" s="1"/>
  <c r="R111" i="8" a="1"/>
  <c r="R111" i="8" s="1"/>
  <c r="R117" i="8" a="1"/>
  <c r="R117" i="8" s="1"/>
  <c r="R124" i="8" a="1"/>
  <c r="R124" i="8" s="1"/>
  <c r="R130" i="8" a="1"/>
  <c r="R130" i="8" s="1"/>
  <c r="R143" i="8" a="1"/>
  <c r="R143" i="8" s="1"/>
  <c r="R149" i="8" a="1"/>
  <c r="R149" i="8" s="1"/>
  <c r="R156" i="8" a="1"/>
  <c r="R156" i="8" s="1"/>
  <c r="R118" i="8" a="1"/>
  <c r="R118" i="8" s="1"/>
  <c r="R137" i="8" a="1"/>
  <c r="R137" i="8" s="1"/>
  <c r="R144" i="8" a="1"/>
  <c r="R144" i="8" s="1"/>
  <c r="R131" i="8" a="1"/>
  <c r="R131" i="8" s="1"/>
  <c r="R150" i="8" a="1"/>
  <c r="R150" i="8" s="1"/>
  <c r="R112" i="8" a="1"/>
  <c r="R112" i="8" s="1"/>
  <c r="S109" i="8" a="1"/>
  <c r="S109" i="8" s="1"/>
  <c r="S116" i="8" a="1"/>
  <c r="S116" i="8" s="1"/>
  <c r="S122" i="8" a="1"/>
  <c r="S122" i="8" s="1"/>
  <c r="S135" i="8" a="1"/>
  <c r="S135" i="8" s="1"/>
  <c r="S141" i="8" a="1"/>
  <c r="S141" i="8" s="1"/>
  <c r="S148" i="8" a="1"/>
  <c r="S148" i="8" s="1"/>
  <c r="S154" i="8" a="1"/>
  <c r="S154" i="8" s="1"/>
  <c r="S110" i="8" a="1"/>
  <c r="S110" i="8" s="1"/>
  <c r="S123" i="8" a="1"/>
  <c r="S123" i="8" s="1"/>
  <c r="S129" i="8" a="1"/>
  <c r="S129" i="8" s="1"/>
  <c r="S136" i="8" a="1"/>
  <c r="S136" i="8" s="1"/>
  <c r="S142" i="8" a="1"/>
  <c r="S142" i="8" s="1"/>
  <c r="S155" i="8" a="1"/>
  <c r="S155" i="8" s="1"/>
  <c r="S111" i="8" a="1"/>
  <c r="S111" i="8" s="1"/>
  <c r="S117" i="8" a="1"/>
  <c r="S117" i="8" s="1"/>
  <c r="S124" i="8" a="1"/>
  <c r="S124" i="8" s="1"/>
  <c r="S130" i="8" a="1"/>
  <c r="S130" i="8" s="1"/>
  <c r="S143" i="8" a="1"/>
  <c r="S143" i="8" s="1"/>
  <c r="S149" i="8" a="1"/>
  <c r="S149" i="8" s="1"/>
  <c r="S156" i="8" a="1"/>
  <c r="S156" i="8" s="1"/>
  <c r="S112" i="8" a="1"/>
  <c r="S112" i="8" s="1"/>
  <c r="S118" i="8" a="1"/>
  <c r="S118" i="8" s="1"/>
  <c r="S131" i="8" a="1"/>
  <c r="S131" i="8" s="1"/>
  <c r="S137" i="8" a="1"/>
  <c r="S137" i="8" s="1"/>
  <c r="S144" i="8" a="1"/>
  <c r="S144" i="8" s="1"/>
  <c r="S150" i="8" a="1"/>
  <c r="S150" i="8" s="1"/>
  <c r="S119" i="8" a="1"/>
  <c r="S119" i="8" s="1"/>
  <c r="S125" i="8" a="1"/>
  <c r="S125" i="8" s="1"/>
  <c r="S132" i="8" a="1"/>
  <c r="S132" i="8" s="1"/>
  <c r="S138" i="8" a="1"/>
  <c r="S138" i="8" s="1"/>
  <c r="S151" i="8" a="1"/>
  <c r="S151" i="8" s="1"/>
  <c r="S113" i="8" a="1"/>
  <c r="S113" i="8" s="1"/>
  <c r="S120" i="8" a="1"/>
  <c r="S120" i="8" s="1"/>
  <c r="S126" i="8" a="1"/>
  <c r="S126" i="8" s="1"/>
  <c r="S139" i="8" a="1"/>
  <c r="S139" i="8" s="1"/>
  <c r="S145" i="8" a="1"/>
  <c r="S145" i="8" s="1"/>
  <c r="S152" i="8" a="1"/>
  <c r="S152" i="8" s="1"/>
  <c r="S114" i="8" a="1"/>
  <c r="S114" i="8" s="1"/>
  <c r="S127" i="8" a="1"/>
  <c r="S127" i="8" s="1"/>
  <c r="S133" i="8" a="1"/>
  <c r="S133" i="8" s="1"/>
  <c r="S140" i="8" a="1"/>
  <c r="S140" i="8" s="1"/>
  <c r="S146" i="8" a="1"/>
  <c r="S146" i="8" s="1"/>
  <c r="S115" i="8" a="1"/>
  <c r="S115" i="8" s="1"/>
  <c r="S121" i="8" a="1"/>
  <c r="S121" i="8" s="1"/>
  <c r="S128" i="8" a="1"/>
  <c r="S128" i="8" s="1"/>
  <c r="S134" i="8" a="1"/>
  <c r="S134" i="8" s="1"/>
  <c r="S147" i="8" a="1"/>
  <c r="S147" i="8" s="1"/>
  <c r="S153" i="8" a="1"/>
  <c r="S153" i="8" s="1"/>
  <c r="I113" i="8" a="1"/>
  <c r="I113" i="8" s="1"/>
  <c r="I114" i="8" a="1"/>
  <c r="I114" i="8" s="1"/>
  <c r="I120" i="8" a="1"/>
  <c r="I120" i="8" s="1"/>
  <c r="I110" i="8" a="1"/>
  <c r="I110" i="8" s="1"/>
  <c r="I116" i="8" a="1"/>
  <c r="I116" i="8" s="1"/>
  <c r="I112" i="8" a="1"/>
  <c r="I112" i="8" s="1"/>
  <c r="I117" i="8" a="1"/>
  <c r="I117" i="8" s="1"/>
  <c r="I124" i="8" a="1"/>
  <c r="I124" i="8" s="1"/>
  <c r="I129" i="8" a="1"/>
  <c r="I129" i="8" s="1"/>
  <c r="I134" i="8" a="1"/>
  <c r="I134" i="8" s="1"/>
  <c r="I140" i="8" a="1"/>
  <c r="I140" i="8" s="1"/>
  <c r="I145" i="8" a="1"/>
  <c r="I145" i="8" s="1"/>
  <c r="I150" i="8" a="1"/>
  <c r="I150" i="8" s="1"/>
  <c r="I156" i="8" a="1"/>
  <c r="I156" i="8" s="1"/>
  <c r="I135" i="8" a="1"/>
  <c r="I135" i="8" s="1"/>
  <c r="I136" i="8" a="1"/>
  <c r="I136" i="8" s="1"/>
  <c r="I111" i="8" a="1"/>
  <c r="I111" i="8" s="1"/>
  <c r="I131" i="8" a="1"/>
  <c r="I131" i="8" s="1"/>
  <c r="I147" i="8" a="1"/>
  <c r="I147" i="8" s="1"/>
  <c r="I143" i="8" a="1"/>
  <c r="I143" i="8" s="1"/>
  <c r="I139" i="8" a="1"/>
  <c r="I139" i="8" s="1"/>
  <c r="I118" i="8" a="1"/>
  <c r="I118" i="8" s="1"/>
  <c r="I130" i="8" a="1"/>
  <c r="I130" i="8" s="1"/>
  <c r="I152" i="8" a="1"/>
  <c r="I152" i="8" s="1"/>
  <c r="I121" i="8" a="1"/>
  <c r="I121" i="8" s="1"/>
  <c r="I126" i="8" a="1"/>
  <c r="I126" i="8" s="1"/>
  <c r="I132" i="8" a="1"/>
  <c r="I132" i="8" s="1"/>
  <c r="I137" i="8" a="1"/>
  <c r="I137" i="8" s="1"/>
  <c r="I142" i="8" a="1"/>
  <c r="I142" i="8" s="1"/>
  <c r="I148" i="8" a="1"/>
  <c r="I148" i="8" s="1"/>
  <c r="I153" i="8" a="1"/>
  <c r="I153" i="8" s="1"/>
  <c r="I151" i="8" a="1"/>
  <c r="I151" i="8" s="1"/>
  <c r="I119" i="8" a="1"/>
  <c r="I119" i="8" s="1"/>
  <c r="I146" i="8" a="1"/>
  <c r="I146" i="8" s="1"/>
  <c r="I127" i="8" a="1"/>
  <c r="I127" i="8" s="1"/>
  <c r="I155" i="8" a="1"/>
  <c r="I155" i="8" s="1"/>
  <c r="I125" i="8" a="1"/>
  <c r="I125" i="8" s="1"/>
  <c r="I115" i="8" a="1"/>
  <c r="I115" i="8" s="1"/>
  <c r="I122" i="8" a="1"/>
  <c r="I122" i="8" s="1"/>
  <c r="I128" i="8" a="1"/>
  <c r="I128" i="8" s="1"/>
  <c r="I133" i="8" a="1"/>
  <c r="I133" i="8" s="1"/>
  <c r="I138" i="8" a="1"/>
  <c r="I138" i="8" s="1"/>
  <c r="I144" i="8" a="1"/>
  <c r="I144" i="8" s="1"/>
  <c r="I149" i="8" a="1"/>
  <c r="I149" i="8" s="1"/>
  <c r="I154" i="8" a="1"/>
  <c r="I154" i="8" s="1"/>
  <c r="I123" i="8" a="1"/>
  <c r="I123" i="8" s="1"/>
  <c r="I109" i="8" a="1"/>
  <c r="I109" i="8" s="1"/>
  <c r="I141" i="8" a="1"/>
  <c r="I141" i="8" s="1"/>
  <c r="C119" i="8" a="1"/>
  <c r="C119" i="8" s="1"/>
  <c r="C139" i="8" a="1"/>
  <c r="C139" i="8" s="1"/>
  <c r="C110" i="8" a="1"/>
  <c r="C110" i="8" s="1"/>
  <c r="C116" i="8" a="1"/>
  <c r="C116" i="8" s="1"/>
  <c r="C155" i="8" a="1"/>
  <c r="C155" i="8" s="1"/>
  <c r="C118" i="8" a="1"/>
  <c r="C118" i="8" s="1"/>
  <c r="C125" i="8" a="1"/>
  <c r="C125" i="8" s="1"/>
  <c r="C145" i="8" a="1"/>
  <c r="C145" i="8" s="1"/>
  <c r="C121" i="8" a="1"/>
  <c r="C121" i="8" s="1"/>
  <c r="C122" i="8" a="1"/>
  <c r="C122" i="8" s="1"/>
  <c r="C112" i="8" a="1"/>
  <c r="C112" i="8" s="1"/>
  <c r="C131" i="8" a="1"/>
  <c r="C131" i="8" s="1"/>
  <c r="C132" i="8" a="1"/>
  <c r="C132" i="8" s="1"/>
  <c r="C115" i="8" a="1"/>
  <c r="C115" i="8" s="1"/>
  <c r="C128" i="8" a="1"/>
  <c r="C128" i="8" s="1"/>
  <c r="C135" i="8" a="1"/>
  <c r="C135" i="8" s="1"/>
  <c r="C117" i="8" a="1"/>
  <c r="C117" i="8" s="1"/>
  <c r="C137" i="8" a="1"/>
  <c r="C137" i="8" s="1"/>
  <c r="C138" i="8" a="1"/>
  <c r="C138" i="8" s="1"/>
  <c r="C127" i="8" a="1"/>
  <c r="C127" i="8" s="1"/>
  <c r="C134" i="8" a="1"/>
  <c r="C134" i="8" s="1"/>
  <c r="C141" i="8" a="1"/>
  <c r="C141" i="8" s="1"/>
  <c r="C124" i="8" a="1"/>
  <c r="C124" i="8" s="1"/>
  <c r="C144" i="8" a="1"/>
  <c r="C144" i="8" s="1"/>
  <c r="C151" i="8" a="1"/>
  <c r="C151" i="8" s="1"/>
  <c r="C133" i="8" a="1"/>
  <c r="C133" i="8" s="1"/>
  <c r="C147" i="8" a="1"/>
  <c r="C147" i="8" s="1"/>
  <c r="C148" i="8" a="1"/>
  <c r="C148" i="8" s="1"/>
  <c r="C130" i="8" a="1"/>
  <c r="C130" i="8" s="1"/>
  <c r="C150" i="8" a="1"/>
  <c r="C150" i="8" s="1"/>
  <c r="C114" i="8" a="1"/>
  <c r="C114" i="8" s="1"/>
  <c r="C140" i="8" a="1"/>
  <c r="C140" i="8" s="1"/>
  <c r="C153" i="8" a="1"/>
  <c r="C153" i="8" s="1"/>
  <c r="C154" i="8" a="1"/>
  <c r="C154" i="8" s="1"/>
  <c r="C143" i="8" a="1"/>
  <c r="C143" i="8" s="1"/>
  <c r="C152" i="8" a="1"/>
  <c r="C152" i="8" s="1"/>
  <c r="C109" i="8" a="1"/>
  <c r="C109" i="8" s="1"/>
  <c r="C120" i="8" a="1"/>
  <c r="C120" i="8" s="1"/>
  <c r="C146" i="8" a="1"/>
  <c r="C146" i="8" s="1"/>
  <c r="C142" i="8" a="1"/>
  <c r="C142" i="8" s="1"/>
  <c r="C123" i="8" a="1"/>
  <c r="C123" i="8" s="1"/>
  <c r="C149" i="8" a="1"/>
  <c r="C149" i="8" s="1"/>
  <c r="C113" i="8" a="1"/>
  <c r="C113" i="8" s="1"/>
  <c r="C126" i="8" a="1"/>
  <c r="C126" i="8" s="1"/>
  <c r="C136" i="8" a="1"/>
  <c r="C136" i="8" s="1"/>
  <c r="C111" i="8" a="1"/>
  <c r="C111" i="8" s="1"/>
  <c r="C129" i="8" a="1"/>
  <c r="C129" i="8" s="1"/>
  <c r="C156" i="8" a="1"/>
  <c r="C156" i="8" s="1"/>
  <c r="E109" i="8" a="1"/>
  <c r="E109" i="8" s="1"/>
  <c r="E118" i="8" a="1"/>
  <c r="E118" i="8" s="1"/>
  <c r="E119" i="8" a="1"/>
  <c r="E119" i="8" s="1"/>
  <c r="E141" i="8" a="1"/>
  <c r="E141" i="8" s="1"/>
  <c r="E121" i="8" a="1"/>
  <c r="E121" i="8" s="1"/>
  <c r="E127" i="8" a="1"/>
  <c r="E127" i="8" s="1"/>
  <c r="E144" i="8" a="1"/>
  <c r="E144" i="8" s="1"/>
  <c r="E124" i="8" a="1"/>
  <c r="E124" i="8" s="1"/>
  <c r="E135" i="8" a="1"/>
  <c r="E135" i="8" s="1"/>
  <c r="E146" i="8" a="1"/>
  <c r="E146" i="8" s="1"/>
  <c r="E126" i="8" a="1"/>
  <c r="E126" i="8" s="1"/>
  <c r="E143" i="8" a="1"/>
  <c r="E143" i="8" s="1"/>
  <c r="E149" i="8" a="1"/>
  <c r="E149" i="8" s="1"/>
  <c r="E129" i="8" a="1"/>
  <c r="E129" i="8" s="1"/>
  <c r="E151" i="8" a="1"/>
  <c r="E151" i="8" s="1"/>
  <c r="E152" i="8" a="1"/>
  <c r="E152" i="8" s="1"/>
  <c r="E132" i="8" a="1"/>
  <c r="E132" i="8" s="1"/>
  <c r="E112" i="8" a="1"/>
  <c r="E112" i="8" s="1"/>
  <c r="E154" i="8" a="1"/>
  <c r="E154" i="8" s="1"/>
  <c r="E134" i="8" a="1"/>
  <c r="E134" i="8" s="1"/>
  <c r="E114" i="8" a="1"/>
  <c r="E114" i="8" s="1"/>
  <c r="E115" i="8" a="1"/>
  <c r="E115" i="8" s="1"/>
  <c r="E137" i="8" a="1"/>
  <c r="E137" i="8" s="1"/>
  <c r="E117" i="8" a="1"/>
  <c r="E117" i="8" s="1"/>
  <c r="E123" i="8" a="1"/>
  <c r="E123" i="8" s="1"/>
  <c r="E140" i="8" a="1"/>
  <c r="E140" i="8" s="1"/>
  <c r="E120" i="8" a="1"/>
  <c r="E120" i="8" s="1"/>
  <c r="E131" i="8" a="1"/>
  <c r="E131" i="8" s="1"/>
  <c r="E142" i="8" a="1"/>
  <c r="E142" i="8" s="1"/>
  <c r="E122" i="8" a="1"/>
  <c r="E122" i="8" s="1"/>
  <c r="E139" i="8" a="1"/>
  <c r="E139" i="8" s="1"/>
  <c r="E145" i="8" a="1"/>
  <c r="E145" i="8" s="1"/>
  <c r="E125" i="8" a="1"/>
  <c r="E125" i="8" s="1"/>
  <c r="E147" i="8" a="1"/>
  <c r="E147" i="8" s="1"/>
  <c r="E148" i="8" a="1"/>
  <c r="E148" i="8" s="1"/>
  <c r="E128" i="8" a="1"/>
  <c r="E128" i="8" s="1"/>
  <c r="E155" i="8" a="1"/>
  <c r="E155" i="8" s="1"/>
  <c r="E150" i="8" a="1"/>
  <c r="E150" i="8" s="1"/>
  <c r="E130" i="8" a="1"/>
  <c r="E130" i="8" s="1"/>
  <c r="E110" i="8" a="1"/>
  <c r="E110" i="8" s="1"/>
  <c r="E153" i="8" a="1"/>
  <c r="E153" i="8" s="1"/>
  <c r="E133" i="8" a="1"/>
  <c r="E133" i="8" s="1"/>
  <c r="E113" i="8" a="1"/>
  <c r="E113" i="8" s="1"/>
  <c r="E156" i="8" a="1"/>
  <c r="E156" i="8" s="1"/>
  <c r="E136" i="8" a="1"/>
  <c r="E136" i="8" s="1"/>
  <c r="E116" i="8" a="1"/>
  <c r="E116" i="8" s="1"/>
  <c r="E111" i="8" a="1"/>
  <c r="E111" i="8" s="1"/>
  <c r="E138" i="8" a="1"/>
  <c r="E138" i="8" s="1"/>
  <c r="G110" i="8" a="1"/>
  <c r="G110" i="8" s="1"/>
  <c r="G116" i="8" a="1"/>
  <c r="G116" i="8" s="1"/>
  <c r="G121" i="8" a="1"/>
  <c r="G121" i="8" s="1"/>
  <c r="G126" i="8" a="1"/>
  <c r="G126" i="8" s="1"/>
  <c r="G132" i="8" a="1"/>
  <c r="G132" i="8" s="1"/>
  <c r="G137" i="8" a="1"/>
  <c r="G137" i="8" s="1"/>
  <c r="G142" i="8" a="1"/>
  <c r="G142" i="8" s="1"/>
  <c r="G148" i="8" a="1"/>
  <c r="G148" i="8" s="1"/>
  <c r="G153" i="8" a="1"/>
  <c r="G153" i="8" s="1"/>
  <c r="G111" i="8" a="1"/>
  <c r="G111" i="8" s="1"/>
  <c r="G127" i="8" a="1"/>
  <c r="G127" i="8" s="1"/>
  <c r="G143" i="8" a="1"/>
  <c r="G143" i="8" s="1"/>
  <c r="G112" i="8" a="1"/>
  <c r="G112" i="8" s="1"/>
  <c r="G117" i="8" a="1"/>
  <c r="G117" i="8" s="1"/>
  <c r="G122" i="8" a="1"/>
  <c r="G122" i="8" s="1"/>
  <c r="G128" i="8" a="1"/>
  <c r="G128" i="8" s="1"/>
  <c r="G133" i="8" a="1"/>
  <c r="G133" i="8" s="1"/>
  <c r="G138" i="8" a="1"/>
  <c r="G138" i="8" s="1"/>
  <c r="G144" i="8" a="1"/>
  <c r="G144" i="8" s="1"/>
  <c r="G149" i="8" a="1"/>
  <c r="G149" i="8" s="1"/>
  <c r="G154" i="8" a="1"/>
  <c r="G154" i="8" s="1"/>
  <c r="G123" i="8" a="1"/>
  <c r="G123" i="8" s="1"/>
  <c r="G139" i="8" a="1"/>
  <c r="G139" i="8" s="1"/>
  <c r="G155" i="8" a="1"/>
  <c r="G155" i="8" s="1"/>
  <c r="G113" i="8" a="1"/>
  <c r="G113" i="8" s="1"/>
  <c r="G118" i="8" a="1"/>
  <c r="G118" i="8" s="1"/>
  <c r="G124" i="8" a="1"/>
  <c r="G124" i="8" s="1"/>
  <c r="G129" i="8" a="1"/>
  <c r="G129" i="8" s="1"/>
  <c r="G134" i="8" a="1"/>
  <c r="G134" i="8" s="1"/>
  <c r="G140" i="8" a="1"/>
  <c r="G140" i="8" s="1"/>
  <c r="G145" i="8" a="1"/>
  <c r="G145" i="8" s="1"/>
  <c r="G150" i="8" a="1"/>
  <c r="G150" i="8" s="1"/>
  <c r="G156" i="8" a="1"/>
  <c r="G156" i="8" s="1"/>
  <c r="G119" i="8" a="1"/>
  <c r="G119" i="8" s="1"/>
  <c r="G135" i="8" a="1"/>
  <c r="G135" i="8" s="1"/>
  <c r="G151" i="8" a="1"/>
  <c r="G151" i="8" s="1"/>
  <c r="G114" i="8" a="1"/>
  <c r="G114" i="8" s="1"/>
  <c r="G120" i="8" a="1"/>
  <c r="G120" i="8" s="1"/>
  <c r="G125" i="8" a="1"/>
  <c r="G125" i="8" s="1"/>
  <c r="G130" i="8" a="1"/>
  <c r="G130" i="8" s="1"/>
  <c r="G136" i="8" a="1"/>
  <c r="G136" i="8" s="1"/>
  <c r="G141" i="8" a="1"/>
  <c r="G141" i="8" s="1"/>
  <c r="G146" i="8" a="1"/>
  <c r="G146" i="8" s="1"/>
  <c r="G152" i="8" a="1"/>
  <c r="G152" i="8" s="1"/>
  <c r="G115" i="8" a="1"/>
  <c r="G115" i="8" s="1"/>
  <c r="G131" i="8" a="1"/>
  <c r="G131" i="8" s="1"/>
  <c r="G147" i="8" a="1"/>
  <c r="G147" i="8" s="1"/>
  <c r="B133" i="8" a="1"/>
  <c r="B133" i="8" s="1"/>
  <c r="B135" i="8" a="1"/>
  <c r="B135" i="8" s="1"/>
  <c r="B129" i="8" a="1"/>
  <c r="B129" i="8" s="1"/>
  <c r="B124" i="8" a="1"/>
  <c r="B124" i="8" s="1"/>
  <c r="B125" i="8" a="1"/>
  <c r="B125" i="8" s="1"/>
  <c r="B126" i="8" a="1"/>
  <c r="B126" i="8" s="1"/>
  <c r="B140" i="8" a="1"/>
  <c r="B140" i="8" s="1"/>
  <c r="B141" i="8" a="1"/>
  <c r="B141" i="8" s="1"/>
  <c r="B136" i="8" a="1"/>
  <c r="B136" i="8" s="1"/>
  <c r="B130" i="8" a="1"/>
  <c r="B130" i="8" s="1"/>
  <c r="B132" i="8" a="1"/>
  <c r="B132" i="8" s="1"/>
  <c r="B139" i="8" a="1"/>
  <c r="B139" i="8" s="1"/>
  <c r="B146" i="8" a="1"/>
  <c r="B146" i="8" s="1"/>
  <c r="B148" i="8" a="1"/>
  <c r="B148" i="8" s="1"/>
  <c r="B142" i="8" a="1"/>
  <c r="B142" i="8" s="1"/>
  <c r="B143" i="8" a="1"/>
  <c r="B143" i="8" s="1"/>
  <c r="B138" i="8" a="1"/>
  <c r="B138" i="8" s="1"/>
  <c r="B145" i="8" a="1"/>
  <c r="B145" i="8" s="1"/>
  <c r="B115" i="8" a="1"/>
  <c r="B115" i="8" s="1"/>
  <c r="B154" i="8" a="1"/>
  <c r="B154" i="8" s="1"/>
  <c r="B155" i="8" a="1"/>
  <c r="B155" i="8" s="1"/>
  <c r="B149" i="8" a="1"/>
  <c r="B149" i="8" s="1"/>
  <c r="B151" i="8" a="1"/>
  <c r="B151" i="8" s="1"/>
  <c r="B152" i="8" a="1"/>
  <c r="B152" i="8" s="1"/>
  <c r="B153" i="8" a="1"/>
  <c r="B153" i="8" s="1"/>
  <c r="B137" i="8" a="1"/>
  <c r="B137" i="8" s="1"/>
  <c r="B118" i="8" a="1"/>
  <c r="B118" i="8" s="1"/>
  <c r="B156" i="8" a="1"/>
  <c r="B156" i="8" s="1"/>
  <c r="B121" i="8" a="1"/>
  <c r="B121" i="8" s="1"/>
  <c r="B128" i="8" a="1"/>
  <c r="B128" i="8" s="1"/>
  <c r="B134" i="8" a="1"/>
  <c r="B134" i="8" s="1"/>
  <c r="B150" i="8" a="1"/>
  <c r="B150" i="8" s="1"/>
  <c r="B144" i="8" a="1"/>
  <c r="B144" i="8" s="1"/>
  <c r="B112" i="8" a="1"/>
  <c r="B112" i="8" s="1"/>
  <c r="B109" i="8" a="1"/>
  <c r="B109" i="8" s="1"/>
  <c r="B147" i="8" a="1"/>
  <c r="B147" i="8" s="1"/>
  <c r="B114" i="8" a="1"/>
  <c r="B114" i="8" s="1"/>
  <c r="B116" i="8" a="1"/>
  <c r="B116" i="8" s="1"/>
  <c r="B110" i="8" a="1"/>
  <c r="B110" i="8" s="1"/>
  <c r="B111" i="8" a="1"/>
  <c r="B111" i="8" s="1"/>
  <c r="B131" i="8" a="1"/>
  <c r="B131" i="8" s="1"/>
  <c r="B113" i="8" a="1"/>
  <c r="B113" i="8" s="1"/>
  <c r="B117" i="8" a="1"/>
  <c r="B117" i="8" s="1"/>
  <c r="B127" i="8" a="1"/>
  <c r="B127" i="8" s="1"/>
  <c r="B122" i="8" a="1"/>
  <c r="B122" i="8" s="1"/>
  <c r="B123" i="8" a="1"/>
  <c r="B123" i="8" s="1"/>
  <c r="B119" i="8" a="1"/>
  <c r="B119" i="8" s="1"/>
  <c r="B120" i="8" a="1"/>
  <c r="B120" i="8" s="1"/>
  <c r="D116" i="8" a="1"/>
  <c r="D116" i="8" s="1"/>
  <c r="D140" i="8" a="1"/>
  <c r="D140" i="8" s="1"/>
  <c r="D111" i="8" a="1"/>
  <c r="D111" i="8" s="1"/>
  <c r="D123" i="8" a="1"/>
  <c r="D123" i="8" s="1"/>
  <c r="D133" i="8" a="1"/>
  <c r="D133" i="8" s="1"/>
  <c r="D150" i="8" a="1"/>
  <c r="D150" i="8" s="1"/>
  <c r="D154" i="8" a="1"/>
  <c r="D154" i="8" s="1"/>
  <c r="D127" i="8" a="1"/>
  <c r="D127" i="8" s="1"/>
  <c r="D144" i="8" a="1"/>
  <c r="D144" i="8" s="1"/>
  <c r="D141" i="8" a="1"/>
  <c r="D141" i="8" s="1"/>
  <c r="D113" i="8" a="1"/>
  <c r="D113" i="8" s="1"/>
  <c r="D131" i="8" a="1"/>
  <c r="D131" i="8" s="1"/>
  <c r="D124" i="8" a="1"/>
  <c r="D124" i="8" s="1"/>
  <c r="D126" i="8" a="1"/>
  <c r="D126" i="8" s="1"/>
  <c r="D149" i="8" a="1"/>
  <c r="D149" i="8" s="1"/>
  <c r="D138" i="8" a="1"/>
  <c r="D138" i="8" s="1"/>
  <c r="D153" i="8" a="1"/>
  <c r="D153" i="8" s="1"/>
  <c r="D119" i="8" a="1"/>
  <c r="D119" i="8" s="1"/>
  <c r="D143" i="8" a="1"/>
  <c r="D143" i="8" s="1"/>
  <c r="D128" i="8" a="1"/>
  <c r="D128" i="8" s="1"/>
  <c r="D147" i="8" a="1"/>
  <c r="D147" i="8" s="1"/>
  <c r="D112" i="8" a="1"/>
  <c r="D112" i="8" s="1"/>
  <c r="D109" i="8" a="1"/>
  <c r="D109" i="8" s="1"/>
  <c r="D155" i="8" a="1"/>
  <c r="D155" i="8" s="1"/>
  <c r="D156" i="8" a="1"/>
  <c r="D156" i="8" s="1"/>
  <c r="D145" i="8" a="1"/>
  <c r="D145" i="8" s="1"/>
  <c r="D135" i="8" a="1"/>
  <c r="D135" i="8" s="1"/>
  <c r="D118" i="8" a="1"/>
  <c r="D118" i="8" s="1"/>
  <c r="D114" i="8" a="1"/>
  <c r="D114" i="8" s="1"/>
  <c r="D130" i="8" a="1"/>
  <c r="D130" i="8" s="1"/>
  <c r="D139" i="8" a="1"/>
  <c r="D139" i="8" s="1"/>
  <c r="D122" i="8" a="1"/>
  <c r="D122" i="8" s="1"/>
  <c r="D137" i="8" a="1"/>
  <c r="D137" i="8" s="1"/>
  <c r="D146" i="8" a="1"/>
  <c r="D146" i="8" s="1"/>
  <c r="D142" i="8" a="1"/>
  <c r="D142" i="8" s="1"/>
  <c r="D151" i="8" a="1"/>
  <c r="D151" i="8" s="1"/>
  <c r="D115" i="8" a="1"/>
  <c r="D115" i="8" s="1"/>
  <c r="D117" i="8" a="1"/>
  <c r="D117" i="8" s="1"/>
  <c r="D120" i="8" a="1"/>
  <c r="D120" i="8" s="1"/>
  <c r="D136" i="8" a="1"/>
  <c r="D136" i="8" s="1"/>
  <c r="D132" i="8" a="1"/>
  <c r="D132" i="8" s="1"/>
  <c r="D134" i="8" a="1"/>
  <c r="D134" i="8" s="1"/>
  <c r="D110" i="8" a="1"/>
  <c r="D110" i="8" s="1"/>
  <c r="D152" i="8" a="1"/>
  <c r="D152" i="8" s="1"/>
  <c r="D148" i="8" a="1"/>
  <c r="D148" i="8" s="1"/>
  <c r="D129" i="8" a="1"/>
  <c r="D129" i="8" s="1"/>
  <c r="D125" i="8" a="1"/>
  <c r="D125" i="8" s="1"/>
  <c r="D121" i="8" a="1"/>
  <c r="D121" i="8" s="1"/>
  <c r="F110" i="8" a="1"/>
  <c r="F110" i="8" s="1"/>
  <c r="F116" i="8" a="1"/>
  <c r="F116" i="8" s="1"/>
  <c r="F121" i="8" a="1"/>
  <c r="F121" i="8" s="1"/>
  <c r="F126" i="8" a="1"/>
  <c r="F126" i="8" s="1"/>
  <c r="F132" i="8" a="1"/>
  <c r="F132" i="8" s="1"/>
  <c r="F137" i="8" a="1"/>
  <c r="F137" i="8" s="1"/>
  <c r="F142" i="8" a="1"/>
  <c r="F142" i="8" s="1"/>
  <c r="F148" i="8" a="1"/>
  <c r="F148" i="8" s="1"/>
  <c r="F153" i="8" a="1"/>
  <c r="F153" i="8" s="1"/>
  <c r="F111" i="8" a="1"/>
  <c r="F111" i="8" s="1"/>
  <c r="F127" i="8" a="1"/>
  <c r="F127" i="8" s="1"/>
  <c r="F143" i="8" a="1"/>
  <c r="F143" i="8" s="1"/>
  <c r="F112" i="8" a="1"/>
  <c r="F112" i="8" s="1"/>
  <c r="F117" i="8" a="1"/>
  <c r="F117" i="8" s="1"/>
  <c r="F122" i="8" a="1"/>
  <c r="F122" i="8" s="1"/>
  <c r="F128" i="8" a="1"/>
  <c r="F128" i="8" s="1"/>
  <c r="F133" i="8" a="1"/>
  <c r="F133" i="8" s="1"/>
  <c r="F138" i="8" a="1"/>
  <c r="F138" i="8" s="1"/>
  <c r="F144" i="8" a="1"/>
  <c r="F144" i="8" s="1"/>
  <c r="F149" i="8" a="1"/>
  <c r="F149" i="8" s="1"/>
  <c r="F154" i="8" a="1"/>
  <c r="F154" i="8" s="1"/>
  <c r="F123" i="8" a="1"/>
  <c r="F123" i="8" s="1"/>
  <c r="F139" i="8" a="1"/>
  <c r="F139" i="8" s="1"/>
  <c r="F155" i="8" a="1"/>
  <c r="F155" i="8" s="1"/>
  <c r="F113" i="8" a="1"/>
  <c r="F113" i="8" s="1"/>
  <c r="F118" i="8" a="1"/>
  <c r="F118" i="8" s="1"/>
  <c r="F124" i="8" a="1"/>
  <c r="F124" i="8" s="1"/>
  <c r="F129" i="8" a="1"/>
  <c r="F129" i="8" s="1"/>
  <c r="F134" i="8" a="1"/>
  <c r="F134" i="8" s="1"/>
  <c r="F140" i="8" a="1"/>
  <c r="F140" i="8" s="1"/>
  <c r="F145" i="8" a="1"/>
  <c r="F145" i="8" s="1"/>
  <c r="F150" i="8" a="1"/>
  <c r="F150" i="8" s="1"/>
  <c r="F156" i="8" a="1"/>
  <c r="F156" i="8" s="1"/>
  <c r="F119" i="8" a="1"/>
  <c r="F119" i="8" s="1"/>
  <c r="F135" i="8" a="1"/>
  <c r="F135" i="8" s="1"/>
  <c r="F151" i="8" a="1"/>
  <c r="F151" i="8" s="1"/>
  <c r="F109" i="8" a="1"/>
  <c r="F109" i="8" s="1"/>
  <c r="F114" i="8" a="1"/>
  <c r="F114" i="8" s="1"/>
  <c r="F120" i="8" a="1"/>
  <c r="F120" i="8" s="1"/>
  <c r="F125" i="8" a="1"/>
  <c r="F125" i="8" s="1"/>
  <c r="F130" i="8" a="1"/>
  <c r="F130" i="8" s="1"/>
  <c r="F136" i="8" a="1"/>
  <c r="F136" i="8" s="1"/>
  <c r="F141" i="8" a="1"/>
  <c r="F141" i="8" s="1"/>
  <c r="F146" i="8" a="1"/>
  <c r="F146" i="8" s="1"/>
  <c r="F152" i="8" a="1"/>
  <c r="F152" i="8" s="1"/>
  <c r="F115" i="8" a="1"/>
  <c r="F115" i="8" s="1"/>
  <c r="F131" i="8" a="1"/>
  <c r="F131" i="8" s="1"/>
  <c r="F147" i="8" a="1"/>
  <c r="F147" i="8" s="1"/>
  <c r="K38" i="8" a="1"/>
  <c r="K38" i="8" s="1"/>
  <c r="K4" i="8" a="1"/>
  <c r="K4" i="8" s="1"/>
  <c r="K7" i="8" a="1"/>
  <c r="K7" i="8" s="1"/>
  <c r="K3" i="8" a="1"/>
  <c r="K3" i="8" s="1"/>
  <c r="K42" i="8" a="1"/>
  <c r="K42" i="8" s="1"/>
  <c r="K36" i="8" a="1"/>
  <c r="K36" i="8" s="1"/>
  <c r="K15" i="8" a="1"/>
  <c r="K15" i="8" s="1"/>
  <c r="K27" i="8" a="1"/>
  <c r="K27" i="8" s="1"/>
  <c r="K20" i="8" a="1"/>
  <c r="K20" i="8" s="1"/>
  <c r="K30" i="8" a="1"/>
  <c r="K30" i="8" s="1"/>
  <c r="K11" i="8" a="1"/>
  <c r="K11" i="8" s="1"/>
  <c r="K29" i="8" a="1"/>
  <c r="K29" i="8" s="1"/>
  <c r="K40" i="8" a="1"/>
  <c r="K40" i="8" s="1"/>
  <c r="K43" i="8" a="1"/>
  <c r="K43" i="8" s="1"/>
  <c r="K18" i="8" a="1"/>
  <c r="K18" i="8" s="1"/>
  <c r="K45" i="8" a="1"/>
  <c r="K45" i="8" s="1"/>
  <c r="K17" i="8" a="1"/>
  <c r="K17" i="8" s="1"/>
  <c r="K32" i="8" a="1"/>
  <c r="K32" i="8" s="1"/>
  <c r="K33" i="8" a="1"/>
  <c r="K33" i="8" s="1"/>
  <c r="K47" i="8" a="1"/>
  <c r="K47" i="8" s="1"/>
  <c r="K14" i="8" a="1"/>
  <c r="K14" i="8" s="1"/>
  <c r="K44" i="8" a="1"/>
  <c r="K44" i="8" s="1"/>
  <c r="K25" i="8" a="1"/>
  <c r="K25" i="8" s="1"/>
  <c r="K24" i="8" a="1"/>
  <c r="K24" i="8" s="1"/>
  <c r="K46" i="8" a="1"/>
  <c r="K46" i="8" s="1"/>
  <c r="K22" i="8" a="1"/>
  <c r="K22" i="8" s="1"/>
  <c r="K49" i="8" a="1"/>
  <c r="K49" i="8" s="1"/>
  <c r="K9" i="8" a="1"/>
  <c r="K9" i="8" s="1"/>
  <c r="K50" i="8" a="1"/>
  <c r="K50" i="8" s="1"/>
  <c r="K34" i="8" a="1"/>
  <c r="K34" i="8" s="1"/>
  <c r="K39" i="8" a="1"/>
  <c r="K39" i="8" s="1"/>
  <c r="K23" i="8" a="1"/>
  <c r="K23" i="8" s="1"/>
  <c r="F4" i="8" a="1"/>
  <c r="F4" i="8" s="1"/>
  <c r="F49" i="8" a="1"/>
  <c r="F49" i="8" s="1"/>
  <c r="F48" i="8" a="1"/>
  <c r="F48" i="8" s="1"/>
  <c r="F28" i="8" a="1"/>
  <c r="F28" i="8" s="1"/>
  <c r="F46" i="8" a="1"/>
  <c r="F46" i="8" s="1"/>
  <c r="F13" i="8" a="1"/>
  <c r="F13" i="8" s="1"/>
  <c r="F37" i="8" a="1"/>
  <c r="F37" i="8" s="1"/>
  <c r="F36" i="8" a="1"/>
  <c r="F36" i="8" s="1"/>
  <c r="F30" i="8" a="1"/>
  <c r="F30" i="8" s="1"/>
  <c r="F42" i="8" a="1"/>
  <c r="F42" i="8" s="1"/>
  <c r="F15" i="8" a="1"/>
  <c r="F15" i="8" s="1"/>
  <c r="F39" i="8" a="1"/>
  <c r="F39" i="8" s="1"/>
  <c r="F44" i="8" a="1"/>
  <c r="F44" i="8" s="1"/>
  <c r="F24" i="8" a="1"/>
  <c r="F24" i="8" s="1"/>
  <c r="F16" i="8" a="1"/>
  <c r="F16" i="8" s="1"/>
  <c r="F34" i="8" a="1"/>
  <c r="F34" i="8" s="1"/>
  <c r="F14" i="8" a="1"/>
  <c r="F14" i="8" s="1"/>
  <c r="F32" i="8" a="1"/>
  <c r="F32" i="8" s="1"/>
  <c r="F25" i="8" a="1"/>
  <c r="F25" i="8" s="1"/>
  <c r="F5" i="8" a="1"/>
  <c r="F5" i="8" s="1"/>
  <c r="F3" i="8" a="1"/>
  <c r="F3" i="8" s="1"/>
  <c r="F21" i="8" a="1"/>
  <c r="F21" i="8" s="1"/>
  <c r="F22" i="8" a="1"/>
  <c r="F22" i="8" s="1"/>
  <c r="F45" i="8" a="1"/>
  <c r="F45" i="8" s="1"/>
  <c r="F6" i="8" a="1"/>
  <c r="F6" i="8" s="1"/>
  <c r="F50" i="8" a="1"/>
  <c r="F50" i="8" s="1"/>
  <c r="F41" i="8" a="1"/>
  <c r="F41" i="8" s="1"/>
  <c r="F8" i="8" a="1"/>
  <c r="F8" i="8" s="1"/>
  <c r="F9" i="8" a="1"/>
  <c r="F9" i="8" s="1"/>
  <c r="F26" i="8" a="1"/>
  <c r="F26" i="8" s="1"/>
  <c r="F43" i="8" a="1"/>
  <c r="F43" i="8" s="1"/>
  <c r="F35" i="8" a="1"/>
  <c r="F35" i="8" s="1"/>
  <c r="F11" i="8" a="1"/>
  <c r="F11" i="8" s="1"/>
  <c r="F17" i="8" a="1"/>
  <c r="F17" i="8" s="1"/>
  <c r="F40" i="8" a="1"/>
  <c r="F40" i="8" s="1"/>
  <c r="F47" i="8" a="1"/>
  <c r="F47" i="8" s="1"/>
  <c r="F29" i="8" a="1"/>
  <c r="F29" i="8" s="1"/>
  <c r="F27" i="8" a="1"/>
  <c r="F27" i="8" s="1"/>
  <c r="F33" i="8" a="1"/>
  <c r="F33" i="8" s="1"/>
  <c r="F10" i="8" a="1"/>
  <c r="F10" i="8" s="1"/>
  <c r="F20" i="8" a="1"/>
  <c r="F20" i="8" s="1"/>
  <c r="F38" i="8" a="1"/>
  <c r="F38" i="8" s="1"/>
  <c r="F7" i="8" a="1"/>
  <c r="F7" i="8" s="1"/>
  <c r="F19" i="8" a="1"/>
  <c r="F19" i="8" s="1"/>
  <c r="F31" i="8" a="1"/>
  <c r="F31" i="8" s="1"/>
  <c r="F18" i="8" a="1"/>
  <c r="F18" i="8" s="1"/>
  <c r="F23" i="8" a="1"/>
  <c r="F23" i="8" s="1"/>
  <c r="F12" i="8" a="1"/>
  <c r="F12" i="8" s="1"/>
  <c r="D25" i="8" a="1"/>
  <c r="D25" i="8" s="1"/>
  <c r="C37" i="8" a="1"/>
  <c r="C37" i="8" s="1"/>
  <c r="C30" i="8" a="1"/>
  <c r="C30" i="8" s="1"/>
  <c r="C39" i="8" a="1"/>
  <c r="C39" i="8" s="1"/>
  <c r="C7" i="8" a="1"/>
  <c r="C7" i="8" s="1"/>
  <c r="C11" i="8" a="1"/>
  <c r="C11" i="8" s="1"/>
  <c r="C41" i="8" a="1"/>
  <c r="C41" i="8" s="1"/>
  <c r="BC31" i="8" a="1"/>
  <c r="BC31" i="8" s="1"/>
  <c r="BC38" i="8" a="1"/>
  <c r="BC38" i="8" s="1"/>
  <c r="BC13" i="8" a="1"/>
  <c r="BC13" i="8" s="1"/>
  <c r="BC7" i="8" a="1"/>
  <c r="BC7" i="8" s="1"/>
  <c r="BC14" i="8" a="1"/>
  <c r="BC14" i="8" s="1"/>
  <c r="BC33" i="8" a="1"/>
  <c r="BC33" i="8" s="1"/>
  <c r="BC27" i="8" a="1"/>
  <c r="BC27" i="8" s="1"/>
  <c r="BC34" i="8" a="1"/>
  <c r="BC34" i="8" s="1"/>
  <c r="BC9" i="8" a="1"/>
  <c r="BC9" i="8" s="1"/>
  <c r="BC47" i="8" a="1"/>
  <c r="BC47" i="8" s="1"/>
  <c r="BC3" i="8" a="1"/>
  <c r="BC3" i="8" s="1"/>
  <c r="BC16" i="8" a="1"/>
  <c r="BC16" i="8" s="1"/>
  <c r="BC4" i="8" a="1"/>
  <c r="BC4" i="8" s="1"/>
  <c r="BC17" i="8" a="1"/>
  <c r="BC17" i="8" s="1"/>
  <c r="BC30" i="8" a="1"/>
  <c r="BC30" i="8" s="1"/>
  <c r="BC11" i="8" a="1"/>
  <c r="BC11" i="8" s="1"/>
  <c r="BC18" i="8" a="1"/>
  <c r="BC18" i="8" s="1"/>
  <c r="BC43" i="8" a="1"/>
  <c r="BC43" i="8" s="1"/>
  <c r="BB41" i="8" a="1"/>
  <c r="BB41" i="8" s="1"/>
  <c r="AY19" i="8" a="1"/>
  <c r="AY19" i="8" s="1"/>
  <c r="AY15" i="8" a="1"/>
  <c r="AY15" i="8" s="1"/>
  <c r="AY36" i="8" a="1"/>
  <c r="AY36" i="8" s="1"/>
  <c r="AY38" i="8" a="1"/>
  <c r="AY38" i="8" s="1"/>
  <c r="BF22" i="8" a="1"/>
  <c r="BF22" i="8" s="1"/>
  <c r="BF9" i="8" a="1"/>
  <c r="BF9" i="8" s="1"/>
  <c r="BF35" i="8" a="1"/>
  <c r="BF35" i="8" s="1"/>
  <c r="BE23" i="8" a="1"/>
  <c r="BE23" i="8" s="1"/>
  <c r="BE25" i="8" a="1"/>
  <c r="BE25" i="8" s="1"/>
  <c r="BE33" i="8" a="1"/>
  <c r="BE33" i="8" s="1"/>
  <c r="BE47" i="8" a="1"/>
  <c r="BE47" i="8" s="1"/>
  <c r="BH15" i="8" a="1"/>
  <c r="BH15" i="8" s="1"/>
  <c r="BH21" i="8" a="1"/>
  <c r="BH21" i="8" s="1"/>
  <c r="BH46" i="8" a="1"/>
  <c r="BH46" i="8" s="1"/>
  <c r="BH32" i="8" a="1"/>
  <c r="BH32" i="8" s="1"/>
  <c r="BH18" i="8" a="1"/>
  <c r="BH18" i="8" s="1"/>
  <c r="BH43" i="8" a="1"/>
  <c r="BH43" i="8" s="1"/>
  <c r="L288" i="8" a="1"/>
  <c r="L288" i="8" s="1"/>
  <c r="BI302" i="8" a="1"/>
  <c r="BI302" i="8" s="1"/>
  <c r="BI307" i="8" a="1"/>
  <c r="BI307" i="8" s="1"/>
  <c r="BI77" i="8" a="1"/>
  <c r="BI77" i="8" s="1"/>
  <c r="BI55" i="8" a="1"/>
  <c r="BI55" i="8" s="1"/>
  <c r="BH16" i="8" l="1" a="1"/>
  <c r="BH16" i="8" s="1"/>
  <c r="BC32" i="8" a="1"/>
  <c r="BC32" i="8" s="1"/>
  <c r="BH27" i="8" a="1"/>
  <c r="BH27" i="8" s="1"/>
  <c r="BH30" i="8" a="1"/>
  <c r="BH30" i="8" s="1"/>
  <c r="BH36" i="8" a="1"/>
  <c r="BH36" i="8" s="1"/>
  <c r="BH14" i="8" a="1"/>
  <c r="BH14" i="8" s="1"/>
  <c r="BC50" i="8" a="1"/>
  <c r="BC50" i="8" s="1"/>
  <c r="BC28" i="8" a="1"/>
  <c r="BC28" i="8" s="1"/>
  <c r="BC12" i="8" a="1"/>
  <c r="BC12" i="8" s="1"/>
  <c r="BH19" i="8" a="1"/>
  <c r="BH19" i="8" s="1"/>
  <c r="BH33" i="8" a="1"/>
  <c r="BH33" i="8" s="1"/>
  <c r="BH47" i="8" a="1"/>
  <c r="BH47" i="8" s="1"/>
  <c r="BH22" i="8" a="1"/>
  <c r="BH22" i="8" s="1"/>
  <c r="BH28" i="8" a="1"/>
  <c r="BH28" i="8" s="1"/>
  <c r="BH6" i="8" a="1"/>
  <c r="BH6" i="8" s="1"/>
  <c r="BC49" i="8" a="1"/>
  <c r="BC49" i="8" s="1"/>
  <c r="BC35" i="8" a="1"/>
  <c r="BC35" i="8" s="1"/>
  <c r="BC22" i="8" a="1"/>
  <c r="BC22" i="8" s="1"/>
  <c r="BC46" i="8" a="1"/>
  <c r="BC46" i="8" s="1"/>
  <c r="BC26" i="8" a="1"/>
  <c r="BC26" i="8" s="1"/>
  <c r="BC6" i="8" a="1"/>
  <c r="BC6" i="8" s="1"/>
  <c r="BH41" i="8" a="1"/>
  <c r="BH41" i="8" s="1"/>
  <c r="BC42" i="8" a="1"/>
  <c r="BC42" i="8" s="1"/>
  <c r="BC8" i="8" a="1"/>
  <c r="BC8" i="8" s="1"/>
  <c r="BH50" i="8" a="1"/>
  <c r="BH50" i="8" s="1"/>
  <c r="BH25" i="8" a="1"/>
  <c r="BH25" i="8" s="1"/>
  <c r="BH39" i="8" a="1"/>
  <c r="BH39" i="8" s="1"/>
  <c r="BH3" i="8" a="1"/>
  <c r="BH3" i="8" s="1"/>
  <c r="BH20" i="8" a="1"/>
  <c r="BH20" i="8" s="1"/>
  <c r="BH13" i="8" a="1"/>
  <c r="BH13" i="8" s="1"/>
  <c r="BC37" i="8" a="1"/>
  <c r="BC37" i="8" s="1"/>
  <c r="BC36" i="8" a="1"/>
  <c r="BC36" i="8" s="1"/>
  <c r="BC29" i="8" a="1"/>
  <c r="BC29" i="8" s="1"/>
  <c r="BC15" i="8" a="1"/>
  <c r="BC15" i="8" s="1"/>
  <c r="BC39" i="8" a="1"/>
  <c r="BC39" i="8" s="1"/>
  <c r="BC19" i="8" a="1"/>
  <c r="BC19" i="8" s="1"/>
  <c r="BH42" i="8" a="1"/>
  <c r="BH42" i="8" s="1"/>
  <c r="BH31" i="8" a="1"/>
  <c r="BH31" i="8" s="1"/>
  <c r="BH5" i="8" a="1"/>
  <c r="BH5" i="8" s="1"/>
  <c r="BH17" i="8" a="1"/>
  <c r="BH17" i="8" s="1"/>
  <c r="BH45" i="8" a="1"/>
  <c r="BH45" i="8" s="1"/>
  <c r="BH10" i="8" a="1"/>
  <c r="BH10" i="8" s="1"/>
  <c r="BH34" i="8" a="1"/>
  <c r="BH34" i="8" s="1"/>
  <c r="BH48" i="8" a="1"/>
  <c r="BH48" i="8" s="1"/>
  <c r="BH23" i="8" a="1"/>
  <c r="BH23" i="8" s="1"/>
  <c r="BH37" i="8" a="1"/>
  <c r="BH37" i="8" s="1"/>
  <c r="BH9" i="8" a="1"/>
  <c r="BH9" i="8" s="1"/>
  <c r="BH12" i="8" a="1"/>
  <c r="BH12" i="8" s="1"/>
  <c r="BC24" i="8" a="1"/>
  <c r="BC24" i="8" s="1"/>
  <c r="BC23" i="8" a="1"/>
  <c r="BC23" i="8" s="1"/>
  <c r="BC10" i="8" a="1"/>
  <c r="BC10" i="8" s="1"/>
  <c r="BC40" i="8" a="1"/>
  <c r="BC40" i="8" s="1"/>
  <c r="BC20" i="8" a="1"/>
  <c r="BC20" i="8" s="1"/>
  <c r="BC44" i="8" a="1"/>
  <c r="BC44" i="8" s="1"/>
  <c r="BH26" i="8" a="1"/>
  <c r="BH26" i="8" s="1"/>
  <c r="BH40" i="8" a="1"/>
  <c r="BH40" i="8" s="1"/>
  <c r="BH11" i="8" a="1"/>
  <c r="BH11" i="8" s="1"/>
  <c r="BH29" i="8" a="1"/>
  <c r="BH29" i="8" s="1"/>
  <c r="BH8" i="8" a="1"/>
  <c r="BH8" i="8" s="1"/>
  <c r="BH4" i="8" a="1"/>
  <c r="BH4" i="8" s="1"/>
  <c r="BH35" i="8" a="1"/>
  <c r="BH35" i="8" s="1"/>
  <c r="BH49" i="8" a="1"/>
  <c r="BH49" i="8" s="1"/>
  <c r="BH24" i="8" a="1"/>
  <c r="BH24" i="8" s="1"/>
  <c r="BH38" i="8" a="1"/>
  <c r="BH38" i="8" s="1"/>
  <c r="BH44" i="8" a="1"/>
  <c r="BH44" i="8" s="1"/>
  <c r="BC5" i="8" a="1"/>
  <c r="BC5" i="8" s="1"/>
  <c r="BC48" i="8" a="1"/>
  <c r="BC48" i="8" s="1"/>
  <c r="BC41" i="8" a="1"/>
  <c r="BC41" i="8" s="1"/>
  <c r="BC21" i="8" a="1"/>
  <c r="BC21" i="8" s="1"/>
  <c r="BC45" i="8" a="1"/>
  <c r="BC45" i="8" s="1"/>
  <c r="BH198" i="8" a="1"/>
  <c r="BH198" i="8" s="1"/>
  <c r="K8" i="8" a="1"/>
  <c r="K8" i="8" s="1"/>
  <c r="K35" i="8" a="1"/>
  <c r="K35" i="8" s="1"/>
  <c r="K16" i="8" a="1"/>
  <c r="K16" i="8" s="1"/>
  <c r="AA100" i="8" a="1"/>
  <c r="AA100" i="8" s="1"/>
  <c r="AA96" i="8" a="1"/>
  <c r="AA96" i="8" s="1"/>
  <c r="AA101" i="8" a="1"/>
  <c r="AA101" i="8" s="1"/>
  <c r="AA102" i="8" a="1"/>
  <c r="AA102" i="8" s="1"/>
  <c r="AA97" i="8" a="1"/>
  <c r="AA97" i="8" s="1"/>
  <c r="AA98" i="8" a="1"/>
  <c r="AA98" i="8" s="1"/>
  <c r="AA99" i="8" a="1"/>
  <c r="AA99" i="8" s="1"/>
  <c r="M45" i="8" a="1"/>
  <c r="M45" i="8" s="1"/>
  <c r="M3" i="8" a="1"/>
  <c r="M3" i="8" s="1"/>
  <c r="M4" i="8" a="1"/>
  <c r="M4" i="8" s="1"/>
  <c r="N3" i="8" a="1"/>
  <c r="N3" i="8" s="1"/>
  <c r="N5" i="8" a="1"/>
  <c r="N5" i="8" s="1"/>
  <c r="N4" i="8" a="1"/>
  <c r="N4" i="8" s="1"/>
  <c r="N40" i="8" a="1"/>
  <c r="N40" i="8" s="1"/>
  <c r="G47" i="8" a="1"/>
  <c r="G47" i="8" s="1"/>
  <c r="Q26" i="8" a="1"/>
  <c r="Q26" i="8" s="1"/>
  <c r="G46" i="8" a="1"/>
  <c r="G46" i="8" s="1"/>
  <c r="Q34" i="8" a="1"/>
  <c r="Q34" i="8" s="1"/>
  <c r="Q13" i="8" a="1"/>
  <c r="Q13" i="8" s="1"/>
  <c r="Q50" i="8" a="1"/>
  <c r="Q50" i="8" s="1"/>
  <c r="Q20" i="8" a="1"/>
  <c r="Q20" i="8" s="1"/>
  <c r="Q16" i="8" a="1"/>
  <c r="Q16" i="8" s="1"/>
  <c r="Q30" i="8" a="1"/>
  <c r="Q30" i="8" s="1"/>
  <c r="Q44" i="8" a="1"/>
  <c r="Q44" i="8" s="1"/>
  <c r="Q39" i="8" a="1"/>
  <c r="Q39" i="8" s="1"/>
  <c r="Q18" i="8" a="1"/>
  <c r="Q18" i="8" s="1"/>
  <c r="Q6" i="8" a="1"/>
  <c r="Q6" i="8" s="1"/>
  <c r="Q36" i="8" a="1"/>
  <c r="Q36" i="8" s="1"/>
  <c r="BD72" i="8" a="1"/>
  <c r="BD72" i="8" s="1"/>
  <c r="BA81" i="8" a="1"/>
  <c r="BA81" i="8" s="1"/>
  <c r="J339" i="8" a="1"/>
  <c r="J339" i="8" s="1"/>
  <c r="P36" i="8" a="1"/>
  <c r="P36" i="8" s="1"/>
  <c r="J50" i="8" a="1"/>
  <c r="J50" i="8" s="1"/>
  <c r="D318" i="8" a="1"/>
  <c r="D318" i="8" s="1"/>
  <c r="D305" i="8" a="1"/>
  <c r="D305" i="8" s="1"/>
  <c r="D366" i="8" a="1"/>
  <c r="D366" i="8" s="1"/>
  <c r="J375" i="8" a="1"/>
  <c r="J375" i="8" s="1"/>
  <c r="J12" i="8" a="1"/>
  <c r="J12" i="8" s="1"/>
  <c r="D275" i="8" a="1"/>
  <c r="D275" i="8" s="1"/>
  <c r="M46" i="8" a="1"/>
  <c r="M46" i="8" s="1"/>
  <c r="P5" i="8" a="1"/>
  <c r="P5" i="8" s="1"/>
  <c r="J318" i="8" a="1"/>
  <c r="J318" i="8" s="1"/>
  <c r="M173" i="8" a="1"/>
  <c r="M173" i="8" s="1"/>
  <c r="M164" i="8" a="1"/>
  <c r="M164" i="8" s="1"/>
  <c r="BL27" i="8" a="1"/>
  <c r="BL27" i="8" s="1"/>
  <c r="BL16" i="8" a="1"/>
  <c r="BL16" i="8" s="1"/>
  <c r="BB17" i="8" a="1"/>
  <c r="BB17" i="8" s="1"/>
  <c r="O45" i="8" a="1"/>
  <c r="O45" i="8" s="1"/>
  <c r="R43" i="8" a="1"/>
  <c r="R43" i="8" s="1"/>
  <c r="O21" i="8" a="1"/>
  <c r="O21" i="8" s="1"/>
  <c r="R33" i="8" a="1"/>
  <c r="R33" i="8" s="1"/>
  <c r="O30" i="8" a="1"/>
  <c r="O30" i="8" s="1"/>
  <c r="G81" i="8" a="1"/>
  <c r="G81" i="8" s="1"/>
  <c r="K277" i="8" a="1"/>
  <c r="K277" i="8" s="1"/>
  <c r="K91" i="8" a="1"/>
  <c r="K91" i="8" s="1"/>
  <c r="R24" i="8" a="1"/>
  <c r="R24" i="8" s="1"/>
  <c r="G379" i="8" a="1"/>
  <c r="G379" i="8" s="1"/>
  <c r="K346" i="8" a="1"/>
  <c r="K346" i="8" s="1"/>
  <c r="I67" i="8" a="1"/>
  <c r="I67" i="8" s="1"/>
  <c r="I292" i="8" a="1"/>
  <c r="I292" i="8" s="1"/>
  <c r="R47" i="8" a="1"/>
  <c r="R47" i="8" s="1"/>
  <c r="O41" i="8" a="1"/>
  <c r="O41" i="8" s="1"/>
  <c r="R6" i="8" a="1"/>
  <c r="R6" i="8" s="1"/>
  <c r="O34" i="8" a="1"/>
  <c r="O34" i="8" s="1"/>
  <c r="G321" i="8" a="1"/>
  <c r="G321" i="8" s="1"/>
  <c r="R7" i="8" a="1"/>
  <c r="R7" i="8" s="1"/>
  <c r="O42" i="8" a="1"/>
  <c r="O42" i="8" s="1"/>
  <c r="BM345" i="8" a="1"/>
  <c r="BM345" i="8" s="1"/>
  <c r="I90" i="8" a="1"/>
  <c r="I90" i="8" s="1"/>
  <c r="I279" i="8" a="1"/>
  <c r="I279" i="8" s="1"/>
  <c r="G60" i="8" a="1"/>
  <c r="G60" i="8" s="1"/>
  <c r="K66" i="8" a="1"/>
  <c r="K66" i="8" s="1"/>
  <c r="I73" i="8" a="1"/>
  <c r="I73" i="8" s="1"/>
  <c r="G291" i="8" a="1"/>
  <c r="G291" i="8" s="1"/>
  <c r="G382" i="8" a="1"/>
  <c r="G382" i="8" s="1"/>
  <c r="K339" i="8" a="1"/>
  <c r="K339" i="8" s="1"/>
  <c r="I302" i="8" a="1"/>
  <c r="I302" i="8" s="1"/>
  <c r="I364" i="8" a="1"/>
  <c r="I364" i="8" s="1"/>
  <c r="R32" i="8" a="1"/>
  <c r="R32" i="8" s="1"/>
  <c r="R19" i="8" a="1"/>
  <c r="R19" i="8" s="1"/>
  <c r="R16" i="8" a="1"/>
  <c r="R16" i="8" s="1"/>
  <c r="R22" i="8" a="1"/>
  <c r="R22" i="8" s="1"/>
  <c r="R13" i="8" a="1"/>
  <c r="R13" i="8" s="1"/>
  <c r="R11" i="8" a="1"/>
  <c r="R11" i="8" s="1"/>
  <c r="O20" i="8" a="1"/>
  <c r="O20" i="8" s="1"/>
  <c r="O27" i="8" a="1"/>
  <c r="O27" i="8" s="1"/>
  <c r="O48" i="8" a="1"/>
  <c r="O48" i="8" s="1"/>
  <c r="O11" i="8" a="1"/>
  <c r="O11" i="8" s="1"/>
  <c r="O49" i="8" a="1"/>
  <c r="O49" i="8" s="1"/>
  <c r="O26" i="8" a="1"/>
  <c r="O26" i="8" s="1"/>
  <c r="K85" i="8" a="1"/>
  <c r="K85" i="8" s="1"/>
  <c r="K289" i="8" a="1"/>
  <c r="K289" i="8" s="1"/>
  <c r="R40" i="8" a="1"/>
  <c r="R40" i="8" s="1"/>
  <c r="R14" i="8" a="1"/>
  <c r="R14" i="8" s="1"/>
  <c r="O31" i="8" a="1"/>
  <c r="O31" i="8" s="1"/>
  <c r="G90" i="8" a="1"/>
  <c r="G90" i="8" s="1"/>
  <c r="K68" i="8" a="1"/>
  <c r="K68" i="8" s="1"/>
  <c r="G341" i="8" a="1"/>
  <c r="G341" i="8" s="1"/>
  <c r="K308" i="8" a="1"/>
  <c r="K308" i="8" s="1"/>
  <c r="K378" i="8" a="1"/>
  <c r="K378" i="8" s="1"/>
  <c r="I359" i="8" a="1"/>
  <c r="I359" i="8" s="1"/>
  <c r="R9" i="8" a="1"/>
  <c r="R9" i="8" s="1"/>
  <c r="R25" i="8" a="1"/>
  <c r="R25" i="8" s="1"/>
  <c r="R36" i="8" a="1"/>
  <c r="R36" i="8" s="1"/>
  <c r="R38" i="8" a="1"/>
  <c r="R38" i="8" s="1"/>
  <c r="R30" i="8" a="1"/>
  <c r="R30" i="8" s="1"/>
  <c r="R23" i="8" a="1"/>
  <c r="R23" i="8" s="1"/>
  <c r="O14" i="8" a="1"/>
  <c r="O14" i="8" s="1"/>
  <c r="O6" i="8" a="1"/>
  <c r="O6" i="8" s="1"/>
  <c r="O18" i="8" a="1"/>
  <c r="O18" i="8" s="1"/>
  <c r="O5" i="8" a="1"/>
  <c r="O5" i="8" s="1"/>
  <c r="O4" i="8" a="1"/>
  <c r="O4" i="8" s="1"/>
  <c r="O35" i="8" a="1"/>
  <c r="O35" i="8" s="1"/>
  <c r="K363" i="8" a="1"/>
  <c r="K363" i="8" s="1"/>
  <c r="R50" i="8" a="1"/>
  <c r="R50" i="8" s="1"/>
  <c r="O25" i="8" a="1"/>
  <c r="O25" i="8" s="1"/>
  <c r="G73" i="8" a="1"/>
  <c r="G73" i="8" s="1"/>
  <c r="I66" i="8" a="1"/>
  <c r="I66" i="8" s="1"/>
  <c r="G338" i="8" a="1"/>
  <c r="G338" i="8" s="1"/>
  <c r="K302" i="8" a="1"/>
  <c r="K302" i="8" s="1"/>
  <c r="R48" i="8" a="1"/>
  <c r="R48" i="8" s="1"/>
  <c r="R45" i="8" a="1"/>
  <c r="R45" i="8" s="1"/>
  <c r="R8" i="8" a="1"/>
  <c r="R8" i="8" s="1"/>
  <c r="R41" i="8" a="1"/>
  <c r="R41" i="8" s="1"/>
  <c r="R5" i="8" a="1"/>
  <c r="R5" i="8" s="1"/>
  <c r="R27" i="8" a="1"/>
  <c r="R27" i="8" s="1"/>
  <c r="O39" i="8" a="1"/>
  <c r="O39" i="8" s="1"/>
  <c r="O29" i="8" a="1"/>
  <c r="O29" i="8" s="1"/>
  <c r="O37" i="8" a="1"/>
  <c r="O37" i="8" s="1"/>
  <c r="O32" i="8" a="1"/>
  <c r="O32" i="8" s="1"/>
  <c r="O9" i="8" a="1"/>
  <c r="O9" i="8" s="1"/>
  <c r="O8" i="8" a="1"/>
  <c r="O8" i="8" s="1"/>
  <c r="G312" i="8" a="1"/>
  <c r="G312" i="8" s="1"/>
  <c r="I310" i="8" a="1"/>
  <c r="I310" i="8" s="1"/>
  <c r="R18" i="8" a="1"/>
  <c r="R18" i="8" s="1"/>
  <c r="R12" i="8" a="1"/>
  <c r="R12" i="8" s="1"/>
  <c r="O7" i="8" a="1"/>
  <c r="O7" i="8" s="1"/>
  <c r="G62" i="8" a="1"/>
  <c r="G62" i="8" s="1"/>
  <c r="I81" i="8" a="1"/>
  <c r="I81" i="8" s="1"/>
  <c r="G345" i="8" a="1"/>
  <c r="G345" i="8" s="1"/>
  <c r="K311" i="8" a="1"/>
  <c r="K311" i="8" s="1"/>
  <c r="I294" i="8" a="1"/>
  <c r="I294" i="8" s="1"/>
  <c r="I358" i="8" a="1"/>
  <c r="I358" i="8" s="1"/>
  <c r="R17" i="8" a="1"/>
  <c r="R17" i="8" s="1"/>
  <c r="R37" i="8" a="1"/>
  <c r="R37" i="8" s="1"/>
  <c r="R46" i="8" a="1"/>
  <c r="R46" i="8" s="1"/>
  <c r="R10" i="8" a="1"/>
  <c r="R10" i="8" s="1"/>
  <c r="R3" i="8" a="1"/>
  <c r="R3" i="8" s="1"/>
  <c r="R31" i="8" a="1"/>
  <c r="R31" i="8" s="1"/>
  <c r="O10" i="8" a="1"/>
  <c r="O10" i="8" s="1"/>
  <c r="O3" i="8" a="1"/>
  <c r="O3" i="8" s="1"/>
  <c r="O12" i="8" a="1"/>
  <c r="O12" i="8" s="1"/>
  <c r="O15" i="8" a="1"/>
  <c r="O15" i="8" s="1"/>
  <c r="O28" i="8" a="1"/>
  <c r="O28" i="8" s="1"/>
  <c r="O33" i="8" a="1"/>
  <c r="O33" i="8" s="1"/>
  <c r="R39" i="8" a="1"/>
  <c r="R39" i="8" s="1"/>
  <c r="O47" i="8" a="1"/>
  <c r="O47" i="8" s="1"/>
  <c r="O23" i="8" a="1"/>
  <c r="O23" i="8" s="1"/>
  <c r="K365" i="8" a="1"/>
  <c r="K365" i="8" s="1"/>
  <c r="I350" i="8" a="1"/>
  <c r="I350" i="8" s="1"/>
  <c r="K78" i="8" a="1"/>
  <c r="K78" i="8" s="1"/>
  <c r="I70" i="8" a="1"/>
  <c r="I70" i="8" s="1"/>
  <c r="G304" i="8" a="1"/>
  <c r="G304" i="8" s="1"/>
  <c r="G359" i="8" a="1"/>
  <c r="G359" i="8" s="1"/>
  <c r="K350" i="8" a="1"/>
  <c r="K350" i="8" s="1"/>
  <c r="I285" i="8" a="1"/>
  <c r="I285" i="8" s="1"/>
  <c r="I361" i="8" a="1"/>
  <c r="I361" i="8" s="1"/>
  <c r="R26" i="8" a="1"/>
  <c r="R26" i="8" s="1"/>
  <c r="R34" i="8" a="1"/>
  <c r="R34" i="8" s="1"/>
  <c r="R4" i="8" a="1"/>
  <c r="R4" i="8" s="1"/>
  <c r="R21" i="8" a="1"/>
  <c r="R21" i="8" s="1"/>
  <c r="R15" i="8" a="1"/>
  <c r="R15" i="8" s="1"/>
  <c r="R42" i="8" a="1"/>
  <c r="R42" i="8" s="1"/>
  <c r="O36" i="8" a="1"/>
  <c r="O36" i="8" s="1"/>
  <c r="O16" i="8" a="1"/>
  <c r="O16" i="8" s="1"/>
  <c r="O40" i="8" a="1"/>
  <c r="O40" i="8" s="1"/>
  <c r="O19" i="8" a="1"/>
  <c r="O19" i="8" s="1"/>
  <c r="O38" i="8" a="1"/>
  <c r="O38" i="8" s="1"/>
  <c r="O50" i="8" a="1"/>
  <c r="O50" i="8" s="1"/>
  <c r="G70" i="8" a="1"/>
  <c r="G70" i="8" s="1"/>
  <c r="O43" i="8" a="1"/>
  <c r="O43" i="8" s="1"/>
  <c r="K77" i="8" a="1"/>
  <c r="K77" i="8" s="1"/>
  <c r="G298" i="8" a="1"/>
  <c r="G298" i="8" s="1"/>
  <c r="G367" i="8" a="1"/>
  <c r="G367" i="8" s="1"/>
  <c r="K317" i="8" a="1"/>
  <c r="K317" i="8" s="1"/>
  <c r="I374" i="8" a="1"/>
  <c r="I374" i="8" s="1"/>
  <c r="R29" i="8" a="1"/>
  <c r="R29" i="8" s="1"/>
  <c r="R20" i="8" a="1"/>
  <c r="R20" i="8" s="1"/>
  <c r="R44" i="8" a="1"/>
  <c r="R44" i="8" s="1"/>
  <c r="R35" i="8" a="1"/>
  <c r="R35" i="8" s="1"/>
  <c r="R49" i="8" a="1"/>
  <c r="R49" i="8" s="1"/>
  <c r="O22" i="8" a="1"/>
  <c r="O22" i="8" s="1"/>
  <c r="O24" i="8" a="1"/>
  <c r="O24" i="8" s="1"/>
  <c r="O44" i="8" a="1"/>
  <c r="O44" i="8" s="1"/>
  <c r="O13" i="8" a="1"/>
  <c r="O13" i="8" s="1"/>
  <c r="O46" i="8" a="1"/>
  <c r="O46" i="8" s="1"/>
  <c r="P303" i="8" a="1"/>
  <c r="P303" i="8" s="1"/>
  <c r="BL289" i="8" a="1"/>
  <c r="BL289" i="8" s="1"/>
  <c r="BB278" i="8" a="1"/>
  <c r="BB278" i="8" s="1"/>
  <c r="S9" i="8" a="1"/>
  <c r="S9" i="8" s="1"/>
  <c r="S101" i="8" a="1"/>
  <c r="S101" i="8" s="1"/>
  <c r="P64" i="8" a="1"/>
  <c r="P64" i="8" s="1"/>
  <c r="BM58" i="8" a="1"/>
  <c r="BM58" i="8" s="1"/>
  <c r="BJ301" i="8" a="1"/>
  <c r="BJ301" i="8" s="1"/>
  <c r="BM27" i="8" a="1"/>
  <c r="BM27" i="8" s="1"/>
  <c r="BM14" i="8" a="1"/>
  <c r="BM14" i="8" s="1"/>
  <c r="AX12" i="8" a="1"/>
  <c r="AX12" i="8" s="1"/>
  <c r="AX38" i="8" a="1"/>
  <c r="AX38" i="8" s="1"/>
  <c r="BN41" i="8" a="1"/>
  <c r="BN41" i="8" s="1"/>
  <c r="AX31" i="8" a="1"/>
  <c r="AX31" i="8" s="1"/>
  <c r="AX18" i="8" a="1"/>
  <c r="AX18" i="8" s="1"/>
  <c r="BM40" i="8" a="1"/>
  <c r="BM40" i="8" s="1"/>
  <c r="BN19" i="8" a="1"/>
  <c r="BN19" i="8" s="1"/>
  <c r="BM70" i="8" a="1"/>
  <c r="BM70" i="8" s="1"/>
  <c r="BM321" i="8" a="1"/>
  <c r="BM321" i="8" s="1"/>
  <c r="BJ87" i="8" a="1"/>
  <c r="BJ87" i="8" s="1"/>
  <c r="AX40" i="8" a="1"/>
  <c r="AX40" i="8" s="1"/>
  <c r="AX8" i="8" a="1"/>
  <c r="AX8" i="8" s="1"/>
  <c r="BM44" i="8" a="1"/>
  <c r="BM44" i="8" s="1"/>
  <c r="BM23" i="8" a="1"/>
  <c r="BM23" i="8" s="1"/>
  <c r="BN50" i="8" a="1"/>
  <c r="BN50" i="8" s="1"/>
  <c r="BJ317" i="8" a="1"/>
  <c r="BJ317" i="8" s="1"/>
  <c r="BM354" i="8" a="1"/>
  <c r="BM354" i="8" s="1"/>
  <c r="AX23" i="8" a="1"/>
  <c r="AX23" i="8" s="1"/>
  <c r="BN40" i="8" a="1"/>
  <c r="BN40" i="8" s="1"/>
  <c r="BM93" i="8" a="1"/>
  <c r="BM93" i="8" s="1"/>
  <c r="BM367" i="8" a="1"/>
  <c r="BM367" i="8" s="1"/>
  <c r="BJ320" i="8" a="1"/>
  <c r="BJ320" i="8" s="1"/>
  <c r="AX19" i="8" a="1"/>
  <c r="AX19" i="8" s="1"/>
  <c r="BM18" i="8" a="1"/>
  <c r="BM18" i="8" s="1"/>
  <c r="BN31" i="8" a="1"/>
  <c r="BN31" i="8" s="1"/>
  <c r="BM277" i="8" a="1"/>
  <c r="BM277" i="8" s="1"/>
  <c r="BM362" i="8" a="1"/>
  <c r="BM362" i="8" s="1"/>
  <c r="BJ382" i="8" a="1"/>
  <c r="BJ382" i="8" s="1"/>
  <c r="AX36" i="8" a="1"/>
  <c r="AX36" i="8" s="1"/>
  <c r="BM10" i="8" a="1"/>
  <c r="BM10" i="8" s="1"/>
  <c r="BN47" i="8" a="1"/>
  <c r="BN47" i="8" s="1"/>
  <c r="BN26" i="8" a="1"/>
  <c r="BN26" i="8" s="1"/>
  <c r="BM78" i="8" a="1"/>
  <c r="BM78" i="8" s="1"/>
  <c r="BM298" i="8" a="1"/>
  <c r="BM298" i="8" s="1"/>
  <c r="AX42" i="8" a="1"/>
  <c r="AX42" i="8" s="1"/>
  <c r="BM48" i="8" a="1"/>
  <c r="BM48" i="8" s="1"/>
  <c r="BN6" i="8" a="1"/>
  <c r="BN6" i="8" s="1"/>
  <c r="BN17" i="8" a="1"/>
  <c r="BN17" i="8" s="1"/>
  <c r="BM19" i="8" a="1"/>
  <c r="BM19" i="8" s="1"/>
  <c r="BM319" i="8" a="1"/>
  <c r="BM319" i="8" s="1"/>
  <c r="BM6" i="8" a="1"/>
  <c r="BM6" i="8" s="1"/>
  <c r="BJ92" i="8" a="1"/>
  <c r="BJ92" i="8" s="1"/>
  <c r="BN16" i="8" a="1"/>
  <c r="BN16" i="8" s="1"/>
  <c r="BM312" i="8" a="1"/>
  <c r="BM312" i="8" s="1"/>
  <c r="BJ55" i="8" a="1"/>
  <c r="BJ55" i="8" s="1"/>
  <c r="AX6" i="8" a="1"/>
  <c r="AX6" i="8" s="1"/>
  <c r="AX37" i="8" a="1"/>
  <c r="AX37" i="8" s="1"/>
  <c r="BM4" i="8" a="1"/>
  <c r="BM4" i="8" s="1"/>
  <c r="BM31" i="8" a="1"/>
  <c r="BM31" i="8" s="1"/>
  <c r="BN10" i="8" a="1"/>
  <c r="BN10" i="8" s="1"/>
  <c r="BN7" i="8" a="1"/>
  <c r="BN7" i="8" s="1"/>
  <c r="BL319" i="8" a="1"/>
  <c r="BL319" i="8" s="1"/>
  <c r="BB283" i="8" a="1"/>
  <c r="BB283" i="8" s="1"/>
  <c r="BL3" i="8" a="1"/>
  <c r="BL3" i="8" s="1"/>
  <c r="BL31" i="8" a="1"/>
  <c r="BL31" i="8" s="1"/>
  <c r="BB6" i="8" a="1"/>
  <c r="BB6" i="8" s="1"/>
  <c r="BB14" i="8" a="1"/>
  <c r="BB14" i="8" s="1"/>
  <c r="BL302" i="8" a="1"/>
  <c r="BL302" i="8" s="1"/>
  <c r="BB27" i="8" a="1"/>
  <c r="BB27" i="8" s="1"/>
  <c r="BB79" i="8" a="1"/>
  <c r="BB79" i="8" s="1"/>
  <c r="BB29" i="8" a="1"/>
  <c r="BB29" i="8" s="1"/>
  <c r="BB9" i="8" a="1"/>
  <c r="BB9" i="8" s="1"/>
  <c r="BL59" i="8" a="1"/>
  <c r="BL59" i="8" s="1"/>
  <c r="BL339" i="8" a="1"/>
  <c r="BL339" i="8" s="1"/>
  <c r="BB73" i="8" a="1"/>
  <c r="BB73" i="8" s="1"/>
  <c r="BB314" i="8" a="1"/>
  <c r="BB314" i="8" s="1"/>
  <c r="BL18" i="8" a="1"/>
  <c r="BL18" i="8" s="1"/>
  <c r="BL46" i="8" a="1"/>
  <c r="BL46" i="8" s="1"/>
  <c r="BB34" i="8" a="1"/>
  <c r="BB34" i="8" s="1"/>
  <c r="BB42" i="8" a="1"/>
  <c r="BB42" i="8" s="1"/>
  <c r="BB19" i="8" a="1"/>
  <c r="BB19" i="8" s="1"/>
  <c r="BB318" i="8" a="1"/>
  <c r="BB318" i="8" s="1"/>
  <c r="BL14" i="8" a="1"/>
  <c r="BL14" i="8" s="1"/>
  <c r="BB320" i="8" a="1"/>
  <c r="BB320" i="8" s="1"/>
  <c r="BL7" i="8" a="1"/>
  <c r="BL7" i="8" s="1"/>
  <c r="BB37" i="8" a="1"/>
  <c r="BB37" i="8" s="1"/>
  <c r="BL77" i="8" a="1"/>
  <c r="BL77" i="8" s="1"/>
  <c r="BL354" i="8" a="1"/>
  <c r="BL354" i="8" s="1"/>
  <c r="BB88" i="8" a="1"/>
  <c r="BB88" i="8" s="1"/>
  <c r="BB369" i="8" a="1"/>
  <c r="BB369" i="8" s="1"/>
  <c r="BL20" i="8" a="1"/>
  <c r="BL20" i="8" s="1"/>
  <c r="BL33" i="8" a="1"/>
  <c r="BL33" i="8" s="1"/>
  <c r="BL37" i="8" a="1"/>
  <c r="BL37" i="8" s="1"/>
  <c r="BB28" i="8" a="1"/>
  <c r="BB28" i="8" s="1"/>
  <c r="BB5" i="8" a="1"/>
  <c r="BB5" i="8" s="1"/>
  <c r="BL355" i="8" a="1"/>
  <c r="BL355" i="8" s="1"/>
  <c r="BB45" i="8" a="1"/>
  <c r="BB45" i="8" s="1"/>
  <c r="BB82" i="8" a="1"/>
  <c r="BB82" i="8" s="1"/>
  <c r="BL44" i="8" a="1"/>
  <c r="BL44" i="8" s="1"/>
  <c r="BL48" i="8" a="1"/>
  <c r="BL48" i="8" s="1"/>
  <c r="BL29" i="8" a="1"/>
  <c r="BL29" i="8" s="1"/>
  <c r="BB23" i="8" a="1"/>
  <c r="BB23" i="8" s="1"/>
  <c r="BB31" i="8" a="1"/>
  <c r="BB31" i="8" s="1"/>
  <c r="BL102" i="8" a="1"/>
  <c r="BL102" i="8" s="1"/>
  <c r="BL50" i="8" a="1"/>
  <c r="BL50" i="8" s="1"/>
  <c r="BL63" i="8" a="1"/>
  <c r="BL63" i="8" s="1"/>
  <c r="BB90" i="8" a="1"/>
  <c r="BB90" i="8" s="1"/>
  <c r="BL41" i="8" a="1"/>
  <c r="BL41" i="8" s="1"/>
  <c r="BL61" i="8" a="1"/>
  <c r="BL61" i="8" s="1"/>
  <c r="BL370" i="8" a="1"/>
  <c r="BL370" i="8" s="1"/>
  <c r="BB383" i="8" a="1"/>
  <c r="BB383" i="8" s="1"/>
  <c r="BL281" i="8" a="1"/>
  <c r="BL281" i="8" s="1"/>
  <c r="BL371" i="8" a="1"/>
  <c r="BL371" i="8" s="1"/>
  <c r="BB301" i="8" a="1"/>
  <c r="BB301" i="8" s="1"/>
  <c r="BB379" i="8" a="1"/>
  <c r="BB379" i="8" s="1"/>
  <c r="BL36" i="8" a="1"/>
  <c r="BL36" i="8" s="1"/>
  <c r="BL24" i="8" a="1"/>
  <c r="BL24" i="8" s="1"/>
  <c r="BB38" i="8" a="1"/>
  <c r="BB38" i="8" s="1"/>
  <c r="BB20" i="8" a="1"/>
  <c r="BB20" i="8" s="1"/>
  <c r="P182" i="8" a="1"/>
  <c r="P182" i="8" s="1"/>
  <c r="BL88" i="8" a="1"/>
  <c r="BL88" i="8" s="1"/>
  <c r="BL284" i="8" a="1"/>
  <c r="BL284" i="8" s="1"/>
  <c r="BL312" i="8" a="1"/>
  <c r="BL312" i="8" s="1"/>
  <c r="BL351" i="8" a="1"/>
  <c r="BL351" i="8" s="1"/>
  <c r="BA101" i="8" a="1"/>
  <c r="BA101" i="8" s="1"/>
  <c r="BB89" i="8" a="1"/>
  <c r="BB89" i="8" s="1"/>
  <c r="BB285" i="8" a="1"/>
  <c r="BB285" i="8" s="1"/>
  <c r="BB304" i="8" a="1"/>
  <c r="BB304" i="8" s="1"/>
  <c r="BB352" i="8" a="1"/>
  <c r="BB352" i="8" s="1"/>
  <c r="BL12" i="8" a="1"/>
  <c r="BL12" i="8" s="1"/>
  <c r="BL19" i="8" a="1"/>
  <c r="BL19" i="8" s="1"/>
  <c r="BL10" i="8" a="1"/>
  <c r="BL10" i="8" s="1"/>
  <c r="BL40" i="8" a="1"/>
  <c r="BL40" i="8" s="1"/>
  <c r="BL23" i="8" a="1"/>
  <c r="BL23" i="8" s="1"/>
  <c r="BL6" i="8" a="1"/>
  <c r="BL6" i="8" s="1"/>
  <c r="BB44" i="8" a="1"/>
  <c r="BB44" i="8" s="1"/>
  <c r="BB33" i="8" a="1"/>
  <c r="BB33" i="8" s="1"/>
  <c r="BB16" i="8" a="1"/>
  <c r="BB16" i="8" s="1"/>
  <c r="BB47" i="8" a="1"/>
  <c r="BB47" i="8" s="1"/>
  <c r="BB30" i="8" a="1"/>
  <c r="BB30" i="8" s="1"/>
  <c r="BB8" i="8" a="1"/>
  <c r="BB8" i="8" s="1"/>
  <c r="BL83" i="8" a="1"/>
  <c r="BL83" i="8" s="1"/>
  <c r="BL286" i="8" a="1"/>
  <c r="BL286" i="8" s="1"/>
  <c r="BL304" i="8" a="1"/>
  <c r="BL304" i="8" s="1"/>
  <c r="BL353" i="8" a="1"/>
  <c r="BL353" i="8" s="1"/>
  <c r="BA344" i="8" a="1"/>
  <c r="BA344" i="8" s="1"/>
  <c r="BB76" i="8" a="1"/>
  <c r="BB76" i="8" s="1"/>
  <c r="BB300" i="8" a="1"/>
  <c r="BB300" i="8" s="1"/>
  <c r="BB347" i="8" a="1"/>
  <c r="BB347" i="8" s="1"/>
  <c r="BB357" i="8" a="1"/>
  <c r="BB357" i="8" s="1"/>
  <c r="BL4" i="8" a="1"/>
  <c r="BL4" i="8" s="1"/>
  <c r="BL11" i="8" a="1"/>
  <c r="BL11" i="8" s="1"/>
  <c r="BL49" i="8" a="1"/>
  <c r="BL49" i="8" s="1"/>
  <c r="BL32" i="8" a="1"/>
  <c r="BL32" i="8" s="1"/>
  <c r="BL15" i="8" a="1"/>
  <c r="BL15" i="8" s="1"/>
  <c r="BL45" i="8" a="1"/>
  <c r="BL45" i="8" s="1"/>
  <c r="BB39" i="8" a="1"/>
  <c r="BB39" i="8" s="1"/>
  <c r="BB22" i="8" a="1"/>
  <c r="BB22" i="8" s="1"/>
  <c r="BB11" i="8" a="1"/>
  <c r="BB11" i="8" s="1"/>
  <c r="BB36" i="8" a="1"/>
  <c r="BB36" i="8" s="1"/>
  <c r="BB25" i="8" a="1"/>
  <c r="BB25" i="8" s="1"/>
  <c r="BB3" i="8" a="1"/>
  <c r="BB3" i="8" s="1"/>
  <c r="BD288" i="8" a="1"/>
  <c r="BD288" i="8" s="1"/>
  <c r="BD313" i="8" a="1"/>
  <c r="BD313" i="8" s="1"/>
  <c r="BL85" i="8" a="1"/>
  <c r="BL85" i="8" s="1"/>
  <c r="BL66" i="8" a="1"/>
  <c r="BL66" i="8" s="1"/>
  <c r="BL301" i="8" a="1"/>
  <c r="BL301" i="8" s="1"/>
  <c r="BL357" i="8" a="1"/>
  <c r="BL357" i="8" s="1"/>
  <c r="BL373" i="8" a="1"/>
  <c r="BL373" i="8" s="1"/>
  <c r="BB66" i="8" a="1"/>
  <c r="BB66" i="8" s="1"/>
  <c r="BB87" i="8" a="1"/>
  <c r="BB87" i="8" s="1"/>
  <c r="BB282" i="8" a="1"/>
  <c r="BB282" i="8" s="1"/>
  <c r="BB340" i="8" a="1"/>
  <c r="BB340" i="8" s="1"/>
  <c r="BB366" i="8" a="1"/>
  <c r="BB366" i="8" s="1"/>
  <c r="AZ73" i="8" a="1"/>
  <c r="AZ73" i="8" s="1"/>
  <c r="BL28" i="8" a="1"/>
  <c r="BL28" i="8" s="1"/>
  <c r="BL42" i="8" a="1"/>
  <c r="BL42" i="8" s="1"/>
  <c r="BL25" i="8" a="1"/>
  <c r="BL25" i="8" s="1"/>
  <c r="BL8" i="8" a="1"/>
  <c r="BL8" i="8" s="1"/>
  <c r="BL38" i="8" a="1"/>
  <c r="BL38" i="8" s="1"/>
  <c r="BL21" i="8" a="1"/>
  <c r="BL21" i="8" s="1"/>
  <c r="BB18" i="8" a="1"/>
  <c r="BB18" i="8" s="1"/>
  <c r="BB12" i="8" a="1"/>
  <c r="BB12" i="8" s="1"/>
  <c r="BB48" i="8" a="1"/>
  <c r="BB48" i="8" s="1"/>
  <c r="BB26" i="8" a="1"/>
  <c r="BB26" i="8" s="1"/>
  <c r="BB15" i="8" a="1"/>
  <c r="BB15" i="8" s="1"/>
  <c r="BB40" i="8" a="1"/>
  <c r="BB40" i="8" s="1"/>
  <c r="BC80" i="8" a="1"/>
  <c r="BC80" i="8" s="1"/>
  <c r="BD341" i="8" a="1"/>
  <c r="BD341" i="8" s="1"/>
  <c r="BL69" i="8" a="1"/>
  <c r="BL69" i="8" s="1"/>
  <c r="BL60" i="8" a="1"/>
  <c r="BL60" i="8" s="1"/>
  <c r="BL317" i="8" a="1"/>
  <c r="BL317" i="8" s="1"/>
  <c r="BL341" i="8" a="1"/>
  <c r="BL341" i="8" s="1"/>
  <c r="BL374" i="8" a="1"/>
  <c r="BL374" i="8" s="1"/>
  <c r="BB59" i="8" a="1"/>
  <c r="BB59" i="8" s="1"/>
  <c r="BB81" i="8" a="1"/>
  <c r="BB81" i="8" s="1"/>
  <c r="BB297" i="8" a="1"/>
  <c r="BB297" i="8" s="1"/>
  <c r="BB343" i="8" a="1"/>
  <c r="BB343" i="8" s="1"/>
  <c r="BB372" i="8" a="1"/>
  <c r="BB372" i="8" s="1"/>
  <c r="AZ342" i="8" a="1"/>
  <c r="AZ342" i="8" s="1"/>
  <c r="BL43" i="8" a="1"/>
  <c r="BL43" i="8" s="1"/>
  <c r="BL34" i="8" a="1"/>
  <c r="BL34" i="8" s="1"/>
  <c r="BL17" i="8" a="1"/>
  <c r="BL17" i="8" s="1"/>
  <c r="BL47" i="8" a="1"/>
  <c r="BL47" i="8" s="1"/>
  <c r="BL30" i="8" a="1"/>
  <c r="BL30" i="8" s="1"/>
  <c r="BL13" i="8" a="1"/>
  <c r="BL13" i="8" s="1"/>
  <c r="BB13" i="8" a="1"/>
  <c r="BB13" i="8" s="1"/>
  <c r="BB7" i="8" a="1"/>
  <c r="BB7" i="8" s="1"/>
  <c r="BB43" i="8" a="1"/>
  <c r="BB43" i="8" s="1"/>
  <c r="BB21" i="8" a="1"/>
  <c r="BB21" i="8" s="1"/>
  <c r="BB4" i="8" a="1"/>
  <c r="BB4" i="8" s="1"/>
  <c r="BB35" i="8" a="1"/>
  <c r="BB35" i="8" s="1"/>
  <c r="BL68" i="8" a="1"/>
  <c r="BL68" i="8" s="1"/>
  <c r="BL280" i="8" a="1"/>
  <c r="BL280" i="8" s="1"/>
  <c r="BL308" i="8" a="1"/>
  <c r="BL308" i="8" s="1"/>
  <c r="BB96" i="8" a="1"/>
  <c r="BB96" i="8" s="1"/>
  <c r="BB291" i="8" a="1"/>
  <c r="BB291" i="8" s="1"/>
  <c r="BB313" i="8" a="1"/>
  <c r="BB313" i="8" s="1"/>
  <c r="AZ372" i="8" a="1"/>
  <c r="AZ372" i="8" s="1"/>
  <c r="BL35" i="8" a="1"/>
  <c r="BL35" i="8" s="1"/>
  <c r="BL26" i="8" a="1"/>
  <c r="BL26" i="8" s="1"/>
  <c r="BL9" i="8" a="1"/>
  <c r="BL9" i="8" s="1"/>
  <c r="BL39" i="8" a="1"/>
  <c r="BL39" i="8" s="1"/>
  <c r="BL22" i="8" a="1"/>
  <c r="BL22" i="8" s="1"/>
  <c r="BB50" i="8" a="1"/>
  <c r="BB50" i="8" s="1"/>
  <c r="BB49" i="8" a="1"/>
  <c r="BB49" i="8" s="1"/>
  <c r="BB32" i="8" a="1"/>
  <c r="BB32" i="8" s="1"/>
  <c r="BB10" i="8" a="1"/>
  <c r="BB10" i="8" s="1"/>
  <c r="BB46" i="8" a="1"/>
  <c r="BB46" i="8" s="1"/>
  <c r="BM98" i="8" a="1"/>
  <c r="BM98" i="8" s="1"/>
  <c r="BM340" i="8" a="1"/>
  <c r="BM340" i="8" s="1"/>
  <c r="BJ355" i="8" a="1"/>
  <c r="BJ355" i="8" s="1"/>
  <c r="BE375" i="8" a="1"/>
  <c r="BE375" i="8" s="1"/>
  <c r="BE109" i="8" a="1"/>
  <c r="BE109" i="8" s="1"/>
  <c r="BE117" i="8" a="1"/>
  <c r="BE117" i="8" s="1"/>
  <c r="BE125" i="8" a="1"/>
  <c r="BE125" i="8" s="1"/>
  <c r="BE133" i="8" a="1"/>
  <c r="BE133" i="8" s="1"/>
  <c r="BE141" i="8" a="1"/>
  <c r="BE141" i="8" s="1"/>
  <c r="BE149" i="8" a="1"/>
  <c r="BE149" i="8" s="1"/>
  <c r="BE118" i="8" a="1"/>
  <c r="BE118" i="8" s="1"/>
  <c r="BE134" i="8" a="1"/>
  <c r="BE134" i="8" s="1"/>
  <c r="BE150" i="8" a="1"/>
  <c r="BE150" i="8" s="1"/>
  <c r="BE119" i="8" a="1"/>
  <c r="BE119" i="8" s="1"/>
  <c r="BE128" i="8" a="1"/>
  <c r="BE128" i="8" s="1"/>
  <c r="BE112" i="8" a="1"/>
  <c r="BE112" i="8" s="1"/>
  <c r="BE113" i="8" a="1"/>
  <c r="BE113" i="8" s="1"/>
  <c r="BE121" i="8" a="1"/>
  <c r="BE121" i="8" s="1"/>
  <c r="BE129" i="8" a="1"/>
  <c r="BE129" i="8" s="1"/>
  <c r="BE137" i="8" a="1"/>
  <c r="BE137" i="8" s="1"/>
  <c r="BE145" i="8" a="1"/>
  <c r="BE145" i="8" s="1"/>
  <c r="BE153" i="8" a="1"/>
  <c r="BE153" i="8" s="1"/>
  <c r="BE123" i="8" a="1"/>
  <c r="BE123" i="8" s="1"/>
  <c r="BE139" i="8" a="1"/>
  <c r="BE139" i="8" s="1"/>
  <c r="BE155" i="8" a="1"/>
  <c r="BE155" i="8" s="1"/>
  <c r="BE111" i="8" a="1"/>
  <c r="BE111" i="8" s="1"/>
  <c r="BE120" i="8" a="1"/>
  <c r="BE120" i="8" s="1"/>
  <c r="BE144" i="8" a="1"/>
  <c r="BE144" i="8" s="1"/>
  <c r="BE114" i="8" a="1"/>
  <c r="BE114" i="8" s="1"/>
  <c r="BE122" i="8" a="1"/>
  <c r="BE122" i="8" s="1"/>
  <c r="BE130" i="8" a="1"/>
  <c r="BE130" i="8" s="1"/>
  <c r="BE138" i="8" a="1"/>
  <c r="BE138" i="8" s="1"/>
  <c r="BE146" i="8" a="1"/>
  <c r="BE146" i="8" s="1"/>
  <c r="BE154" i="8" a="1"/>
  <c r="BE154" i="8" s="1"/>
  <c r="BE115" i="8" a="1"/>
  <c r="BE115" i="8" s="1"/>
  <c r="BE131" i="8" a="1"/>
  <c r="BE131" i="8" s="1"/>
  <c r="BE147" i="8" a="1"/>
  <c r="BE147" i="8" s="1"/>
  <c r="BE135" i="8" a="1"/>
  <c r="BE135" i="8" s="1"/>
  <c r="BE151" i="8" a="1"/>
  <c r="BE151" i="8" s="1"/>
  <c r="BE152" i="8" a="1"/>
  <c r="BE152" i="8" s="1"/>
  <c r="BE116" i="8" a="1"/>
  <c r="BE116" i="8" s="1"/>
  <c r="BE124" i="8" a="1"/>
  <c r="BE124" i="8" s="1"/>
  <c r="BE132" i="8" a="1"/>
  <c r="BE132" i="8" s="1"/>
  <c r="BE140" i="8" a="1"/>
  <c r="BE140" i="8" s="1"/>
  <c r="BE148" i="8" a="1"/>
  <c r="BE148" i="8" s="1"/>
  <c r="BE156" i="8" a="1"/>
  <c r="BE156" i="8" s="1"/>
  <c r="BE110" i="8" a="1"/>
  <c r="BE110" i="8" s="1"/>
  <c r="BE126" i="8" a="1"/>
  <c r="BE126" i="8" s="1"/>
  <c r="BE142" i="8" a="1"/>
  <c r="BE142" i="8" s="1"/>
  <c r="BE127" i="8" a="1"/>
  <c r="BE127" i="8" s="1"/>
  <c r="BE143" i="8" a="1"/>
  <c r="BE143" i="8" s="1"/>
  <c r="BE136" i="8" a="1"/>
  <c r="BE136" i="8" s="1"/>
  <c r="AX34" i="8" a="1"/>
  <c r="AX34" i="8" s="1"/>
  <c r="AX22" i="8" a="1"/>
  <c r="AX22" i="8" s="1"/>
  <c r="AX3" i="8" a="1"/>
  <c r="AX3" i="8" s="1"/>
  <c r="BM11" i="8" a="1"/>
  <c r="BM11" i="8" s="1"/>
  <c r="BM32" i="8" a="1"/>
  <c r="BM32" i="8" s="1"/>
  <c r="BM15" i="8" a="1"/>
  <c r="BM15" i="8" s="1"/>
  <c r="BM45" i="8" a="1"/>
  <c r="BM45" i="8" s="1"/>
  <c r="BN46" i="8" a="1"/>
  <c r="BN46" i="8" s="1"/>
  <c r="BN43" i="8" a="1"/>
  <c r="BN43" i="8" s="1"/>
  <c r="BM101" i="8" a="1"/>
  <c r="BM101" i="8" s="1"/>
  <c r="BM379" i="8" a="1"/>
  <c r="BM379" i="8" s="1"/>
  <c r="BJ348" i="8" a="1"/>
  <c r="BJ348" i="8" s="1"/>
  <c r="AX39" i="8" a="1"/>
  <c r="AX39" i="8" s="1"/>
  <c r="AX14" i="8" a="1"/>
  <c r="AX14" i="8" s="1"/>
  <c r="AX5" i="8" a="1"/>
  <c r="AX5" i="8" s="1"/>
  <c r="AX44" i="8" a="1"/>
  <c r="AX44" i="8" s="1"/>
  <c r="AX48" i="8" a="1"/>
  <c r="AX48" i="8" s="1"/>
  <c r="AX11" i="8" a="1"/>
  <c r="AX11" i="8" s="1"/>
  <c r="BM28" i="8" a="1"/>
  <c r="BM28" i="8" s="1"/>
  <c r="BM3" i="8" a="1"/>
  <c r="BM3" i="8" s="1"/>
  <c r="BM41" i="8" a="1"/>
  <c r="BM41" i="8" s="1"/>
  <c r="BM24" i="8" a="1"/>
  <c r="BM24" i="8" s="1"/>
  <c r="BM7" i="8" a="1"/>
  <c r="BM7" i="8" s="1"/>
  <c r="BM37" i="8" a="1"/>
  <c r="BM37" i="8" s="1"/>
  <c r="BN29" i="8" a="1"/>
  <c r="BN29" i="8" s="1"/>
  <c r="BN37" i="8" a="1"/>
  <c r="BN37" i="8" s="1"/>
  <c r="BN27" i="8" a="1"/>
  <c r="BN27" i="8" s="1"/>
  <c r="BN13" i="8" a="1"/>
  <c r="BN13" i="8" s="1"/>
  <c r="BN3" i="8" a="1"/>
  <c r="BN3" i="8" s="1"/>
  <c r="BN34" i="8" a="1"/>
  <c r="BN34" i="8" s="1"/>
  <c r="BN38" i="8" a="1"/>
  <c r="BN38" i="8" s="1"/>
  <c r="BN36" i="8" a="1"/>
  <c r="BN36" i="8" s="1"/>
  <c r="BN22" i="8" a="1"/>
  <c r="BN22" i="8" s="1"/>
  <c r="BN12" i="8" a="1"/>
  <c r="BN12" i="8" s="1"/>
  <c r="BM71" i="8" a="1"/>
  <c r="BM71" i="8" s="1"/>
  <c r="BM347" i="8" a="1"/>
  <c r="BM347" i="8" s="1"/>
  <c r="BJ73" i="8" a="1"/>
  <c r="BJ73" i="8" s="1"/>
  <c r="BM100" i="8" a="1"/>
  <c r="BM100" i="8" s="1"/>
  <c r="BM55" i="8" a="1"/>
  <c r="BM55" i="8" s="1"/>
  <c r="BM278" i="8" a="1"/>
  <c r="BM278" i="8" s="1"/>
  <c r="BM343" i="8" a="1"/>
  <c r="BM343" i="8" s="1"/>
  <c r="BM373" i="8" a="1"/>
  <c r="BM373" i="8" s="1"/>
  <c r="BJ285" i="8" a="1"/>
  <c r="BJ285" i="8" s="1"/>
  <c r="BJ356" i="8" a="1"/>
  <c r="BJ356" i="8" s="1"/>
  <c r="AX24" i="8" a="1"/>
  <c r="AX24" i="8" s="1"/>
  <c r="AX17" i="8" a="1"/>
  <c r="AX17" i="8" s="1"/>
  <c r="AX20" i="8" a="1"/>
  <c r="AX20" i="8" s="1"/>
  <c r="AX7" i="8" a="1"/>
  <c r="AX7" i="8" s="1"/>
  <c r="AX30" i="8" a="1"/>
  <c r="AX30" i="8" s="1"/>
  <c r="AX29" i="8" a="1"/>
  <c r="AX29" i="8" s="1"/>
  <c r="BM20" i="8" a="1"/>
  <c r="BM20" i="8" s="1"/>
  <c r="BM50" i="8" a="1"/>
  <c r="BM50" i="8" s="1"/>
  <c r="BM33" i="8" a="1"/>
  <c r="BM33" i="8" s="1"/>
  <c r="BM16" i="8" a="1"/>
  <c r="BM16" i="8" s="1"/>
  <c r="BM46" i="8" a="1"/>
  <c r="BM46" i="8" s="1"/>
  <c r="BM29" i="8" a="1"/>
  <c r="BM29" i="8" s="1"/>
  <c r="BN24" i="8" a="1"/>
  <c r="BN24" i="8" s="1"/>
  <c r="BN32" i="8" a="1"/>
  <c r="BN32" i="8" s="1"/>
  <c r="BN18" i="8" a="1"/>
  <c r="BN18" i="8" s="1"/>
  <c r="BN8" i="8" a="1"/>
  <c r="BN8" i="8" s="1"/>
  <c r="BN48" i="8" a="1"/>
  <c r="BN48" i="8" s="1"/>
  <c r="BN25" i="8" a="1"/>
  <c r="BN25" i="8" s="1"/>
  <c r="BM59" i="8" a="1"/>
  <c r="BM59" i="8" s="1"/>
  <c r="BM287" i="8" a="1"/>
  <c r="BM287" i="8" s="1"/>
  <c r="BM364" i="8" a="1"/>
  <c r="BM364" i="8" s="1"/>
  <c r="BJ90" i="8" a="1"/>
  <c r="BJ90" i="8" s="1"/>
  <c r="AX46" i="8" a="1"/>
  <c r="AX46" i="8" s="1"/>
  <c r="AX27" i="8" a="1"/>
  <c r="AX27" i="8" s="1"/>
  <c r="AX35" i="8" a="1"/>
  <c r="AX35" i="8" s="1"/>
  <c r="BM36" i="8" a="1"/>
  <c r="BM36" i="8" s="1"/>
  <c r="BM49" i="8" a="1"/>
  <c r="BM49" i="8" s="1"/>
  <c r="BM320" i="8" a="1"/>
  <c r="BM320" i="8" s="1"/>
  <c r="BM74" i="8" a="1"/>
  <c r="BM74" i="8" s="1"/>
  <c r="BM280" i="8" a="1"/>
  <c r="BM280" i="8" s="1"/>
  <c r="BM288" i="8" a="1"/>
  <c r="BM288" i="8" s="1"/>
  <c r="BM355" i="8" a="1"/>
  <c r="BM355" i="8" s="1"/>
  <c r="BJ302" i="8" a="1"/>
  <c r="BJ302" i="8" s="1"/>
  <c r="BJ369" i="8" a="1"/>
  <c r="BJ369" i="8" s="1"/>
  <c r="AX41" i="8" a="1"/>
  <c r="AX41" i="8" s="1"/>
  <c r="AX21" i="8" a="1"/>
  <c r="AX21" i="8" s="1"/>
  <c r="AX13" i="8" a="1"/>
  <c r="AX13" i="8" s="1"/>
  <c r="AX28" i="8" a="1"/>
  <c r="AX28" i="8" s="1"/>
  <c r="AX32" i="8" a="1"/>
  <c r="AX32" i="8" s="1"/>
  <c r="AX47" i="8" a="1"/>
  <c r="AX47" i="8" s="1"/>
  <c r="BM12" i="8" a="1"/>
  <c r="BM12" i="8" s="1"/>
  <c r="BM42" i="8" a="1"/>
  <c r="BM42" i="8" s="1"/>
  <c r="BM25" i="8" a="1"/>
  <c r="BM25" i="8" s="1"/>
  <c r="BM8" i="8" a="1"/>
  <c r="BM8" i="8" s="1"/>
  <c r="BM38" i="8" a="1"/>
  <c r="BM38" i="8" s="1"/>
  <c r="BM21" i="8" a="1"/>
  <c r="BM21" i="8" s="1"/>
  <c r="BN42" i="8" a="1"/>
  <c r="BN42" i="8" s="1"/>
  <c r="BN23" i="8" a="1"/>
  <c r="BN23" i="8" s="1"/>
  <c r="BN9" i="8" a="1"/>
  <c r="BN9" i="8" s="1"/>
  <c r="BN49" i="8" a="1"/>
  <c r="BN49" i="8" s="1"/>
  <c r="BN39" i="8" a="1"/>
  <c r="BN39" i="8" s="1"/>
  <c r="BN20" i="8" a="1"/>
  <c r="BN20" i="8" s="1"/>
  <c r="AX26" i="8" a="1"/>
  <c r="AX26" i="8" s="1"/>
  <c r="AX9" i="8" a="1"/>
  <c r="AX9" i="8" s="1"/>
  <c r="AX45" i="8" a="1"/>
  <c r="AX45" i="8" s="1"/>
  <c r="AX25" i="8" a="1"/>
  <c r="AX25" i="8" s="1"/>
  <c r="AX15" i="8" a="1"/>
  <c r="AX15" i="8" s="1"/>
  <c r="AX50" i="8" a="1"/>
  <c r="AX50" i="8" s="1"/>
  <c r="BM43" i="8" a="1"/>
  <c r="BM43" i="8" s="1"/>
  <c r="BM34" i="8" a="1"/>
  <c r="BM34" i="8" s="1"/>
  <c r="BM17" i="8" a="1"/>
  <c r="BM17" i="8" s="1"/>
  <c r="BM47" i="8" a="1"/>
  <c r="BM47" i="8" s="1"/>
  <c r="BM30" i="8" a="1"/>
  <c r="BM30" i="8" s="1"/>
  <c r="BM13" i="8" a="1"/>
  <c r="BM13" i="8" s="1"/>
  <c r="BN33" i="8" a="1"/>
  <c r="BN33" i="8" s="1"/>
  <c r="BN14" i="8" a="1"/>
  <c r="BN14" i="8" s="1"/>
  <c r="BN4" i="8" a="1"/>
  <c r="BN4" i="8" s="1"/>
  <c r="BN44" i="8" a="1"/>
  <c r="BN44" i="8" s="1"/>
  <c r="BN30" i="8" a="1"/>
  <c r="BN30" i="8" s="1"/>
  <c r="BN11" i="8" a="1"/>
  <c r="BN11" i="8" s="1"/>
  <c r="BM94" i="8" a="1"/>
  <c r="BM94" i="8" s="1"/>
  <c r="BM285" i="8" a="1"/>
  <c r="BM285" i="8" s="1"/>
  <c r="BM307" i="8" a="1"/>
  <c r="BM307" i="8" s="1"/>
  <c r="BM351" i="8" a="1"/>
  <c r="BM351" i="8" s="1"/>
  <c r="BJ82" i="8" a="1"/>
  <c r="BJ82" i="8" s="1"/>
  <c r="BJ308" i="8" a="1"/>
  <c r="BJ308" i="8" s="1"/>
  <c r="BJ371" i="8" a="1"/>
  <c r="BJ371" i="8" s="1"/>
  <c r="AX43" i="8" a="1"/>
  <c r="AX43" i="8" s="1"/>
  <c r="AX4" i="8" a="1"/>
  <c r="AX4" i="8" s="1"/>
  <c r="AX49" i="8" a="1"/>
  <c r="AX49" i="8" s="1"/>
  <c r="AX16" i="8" a="1"/>
  <c r="AX16" i="8" s="1"/>
  <c r="AX33" i="8" a="1"/>
  <c r="AX33" i="8" s="1"/>
  <c r="BM35" i="8" a="1"/>
  <c r="BM35" i="8" s="1"/>
  <c r="BM26" i="8" a="1"/>
  <c r="BM26" i="8" s="1"/>
  <c r="BM9" i="8" a="1"/>
  <c r="BM9" i="8" s="1"/>
  <c r="BM39" i="8" a="1"/>
  <c r="BM39" i="8" s="1"/>
  <c r="BM22" i="8" a="1"/>
  <c r="BM22" i="8" s="1"/>
  <c r="BN15" i="8" a="1"/>
  <c r="BN15" i="8" s="1"/>
  <c r="BN28" i="8" a="1"/>
  <c r="BN28" i="8" s="1"/>
  <c r="BN5" i="8" a="1"/>
  <c r="BN5" i="8" s="1"/>
  <c r="BN45" i="8" a="1"/>
  <c r="BN45" i="8" s="1"/>
  <c r="BN35" i="8" a="1"/>
  <c r="BN35" i="8" s="1"/>
  <c r="P88" i="8" a="1"/>
  <c r="P88" i="8" s="1"/>
  <c r="S78" i="8" a="1"/>
  <c r="S78" i="8" s="1"/>
  <c r="P368" i="8" a="1"/>
  <c r="P368" i="8" s="1"/>
  <c r="H38" i="8" a="1"/>
  <c r="H38" i="8" s="1"/>
  <c r="S3" i="8" a="1"/>
  <c r="S3" i="8" s="1"/>
  <c r="B342" i="8" a="1"/>
  <c r="B342" i="8" s="1"/>
  <c r="H43" i="8" a="1"/>
  <c r="H43" i="8" s="1"/>
  <c r="S14" i="8" a="1"/>
  <c r="S14" i="8" s="1"/>
  <c r="S34" i="8" a="1"/>
  <c r="S34" i="8" s="1"/>
  <c r="B370" i="8" a="1"/>
  <c r="B370" i="8" s="1"/>
  <c r="H47" i="8" a="1"/>
  <c r="H47" i="8" s="1"/>
  <c r="S10" i="8" a="1"/>
  <c r="S10" i="8" s="1"/>
  <c r="H33" i="8" a="1"/>
  <c r="H33" i="8" s="1"/>
  <c r="S18" i="8" a="1"/>
  <c r="S18" i="8" s="1"/>
  <c r="S307" i="8" a="1"/>
  <c r="S307" i="8" s="1"/>
  <c r="H17" i="8" a="1"/>
  <c r="H17" i="8" s="1"/>
  <c r="S36" i="8" a="1"/>
  <c r="S36" i="8" s="1"/>
  <c r="S343" i="8" a="1"/>
  <c r="S343" i="8" s="1"/>
  <c r="S280" i="8" a="1"/>
  <c r="S280" i="8" s="1"/>
  <c r="P274" i="8" a="1"/>
  <c r="P274" i="8" s="1"/>
  <c r="H8" i="8" a="1"/>
  <c r="H8" i="8" s="1"/>
  <c r="P101" i="8" a="1"/>
  <c r="P101" i="8" s="1"/>
  <c r="S288" i="8" a="1"/>
  <c r="S288" i="8" s="1"/>
  <c r="P278" i="8" a="1"/>
  <c r="P278" i="8" s="1"/>
  <c r="H29" i="8" a="1"/>
  <c r="H29" i="8" s="1"/>
  <c r="H28" i="8" a="1"/>
  <c r="H28" i="8" s="1"/>
  <c r="H20" i="8" a="1"/>
  <c r="H20" i="8" s="1"/>
  <c r="H4" i="8" a="1"/>
  <c r="H4" i="8" s="1"/>
  <c r="H34" i="8" a="1"/>
  <c r="H34" i="8" s="1"/>
  <c r="H21" i="8" a="1"/>
  <c r="H21" i="8" s="1"/>
  <c r="B90" i="8" a="1"/>
  <c r="B90" i="8" s="1"/>
  <c r="S28" i="8" a="1"/>
  <c r="S28" i="8" s="1"/>
  <c r="S25" i="8" a="1"/>
  <c r="S25" i="8" s="1"/>
  <c r="S93" i="8" a="1"/>
  <c r="S93" i="8" s="1"/>
  <c r="B354" i="8" a="1"/>
  <c r="B354" i="8" s="1"/>
  <c r="S369" i="8" a="1"/>
  <c r="S369" i="8" s="1"/>
  <c r="P302" i="8" a="1"/>
  <c r="P302" i="8" s="1"/>
  <c r="P85" i="8" a="1"/>
  <c r="P85" i="8" s="1"/>
  <c r="P93" i="8" a="1"/>
  <c r="P93" i="8" s="1"/>
  <c r="S100" i="8" a="1"/>
  <c r="S100" i="8" s="1"/>
  <c r="S61" i="8" a="1"/>
  <c r="S61" i="8" s="1"/>
  <c r="B349" i="8" a="1"/>
  <c r="B349" i="8" s="1"/>
  <c r="B361" i="8" a="1"/>
  <c r="B361" i="8" s="1"/>
  <c r="S292" i="8" a="1"/>
  <c r="S292" i="8" s="1"/>
  <c r="S355" i="8" a="1"/>
  <c r="S355" i="8" s="1"/>
  <c r="S363" i="8" a="1"/>
  <c r="S363" i="8" s="1"/>
  <c r="P311" i="8" a="1"/>
  <c r="P311" i="8" s="1"/>
  <c r="P339" i="8" a="1"/>
  <c r="P339" i="8" s="1"/>
  <c r="P374" i="8" a="1"/>
  <c r="P374" i="8" s="1"/>
  <c r="H5" i="8" a="1"/>
  <c r="H5" i="8" s="1"/>
  <c r="H14" i="8" a="1"/>
  <c r="H14" i="8" s="1"/>
  <c r="H32" i="8" a="1"/>
  <c r="H32" i="8" s="1"/>
  <c r="H45" i="8" a="1"/>
  <c r="H45" i="8" s="1"/>
  <c r="H19" i="8" a="1"/>
  <c r="H19" i="8" s="1"/>
  <c r="B83" i="8" a="1"/>
  <c r="B83" i="8" s="1"/>
  <c r="S33" i="8" a="1"/>
  <c r="S33" i="8" s="1"/>
  <c r="S7" i="8" a="1"/>
  <c r="S7" i="8" s="1"/>
  <c r="P62" i="8" a="1"/>
  <c r="P62" i="8" s="1"/>
  <c r="S69" i="8" a="1"/>
  <c r="S69" i="8" s="1"/>
  <c r="B365" i="8" a="1"/>
  <c r="B365" i="8" s="1"/>
  <c r="S337" i="8" a="1"/>
  <c r="S337" i="8" s="1"/>
  <c r="P371" i="8" a="1"/>
  <c r="P371" i="8" s="1"/>
  <c r="P84" i="8" a="1"/>
  <c r="P84" i="8" s="1"/>
  <c r="P77" i="8" a="1"/>
  <c r="P77" i="8" s="1"/>
  <c r="S74" i="8" a="1"/>
  <c r="S74" i="8" s="1"/>
  <c r="S98" i="8" a="1"/>
  <c r="S98" i="8" s="1"/>
  <c r="B345" i="8" a="1"/>
  <c r="B345" i="8" s="1"/>
  <c r="B364" i="8" a="1"/>
  <c r="B364" i="8" s="1"/>
  <c r="S293" i="8" a="1"/>
  <c r="S293" i="8" s="1"/>
  <c r="S320" i="8" a="1"/>
  <c r="S320" i="8" s="1"/>
  <c r="S367" i="8" a="1"/>
  <c r="S367" i="8" s="1"/>
  <c r="P310" i="8" a="1"/>
  <c r="P310" i="8" s="1"/>
  <c r="P344" i="8" a="1"/>
  <c r="P344" i="8" s="1"/>
  <c r="P359" i="8" a="1"/>
  <c r="P359" i="8" s="1"/>
  <c r="H13" i="8" a="1"/>
  <c r="H13" i="8" s="1"/>
  <c r="H3" i="8" a="1"/>
  <c r="H3" i="8" s="1"/>
  <c r="H42" i="8" a="1"/>
  <c r="H42" i="8" s="1"/>
  <c r="H30" i="8" a="1"/>
  <c r="H30" i="8" s="1"/>
  <c r="H37" i="8" a="1"/>
  <c r="H37" i="8" s="1"/>
  <c r="H9" i="8" a="1"/>
  <c r="H9" i="8" s="1"/>
  <c r="H48" i="8" a="1"/>
  <c r="H48" i="8" s="1"/>
  <c r="S29" i="8" a="1"/>
  <c r="S29" i="8" s="1"/>
  <c r="S41" i="8" a="1"/>
  <c r="S41" i="8" s="1"/>
  <c r="S47" i="8" a="1"/>
  <c r="S47" i="8" s="1"/>
  <c r="S50" i="8" a="1"/>
  <c r="S50" i="8" s="1"/>
  <c r="S31" i="8" a="1"/>
  <c r="S31" i="8" s="1"/>
  <c r="S11" i="8" a="1"/>
  <c r="S11" i="8" s="1"/>
  <c r="S4" i="8" a="1"/>
  <c r="S4" i="8" s="1"/>
  <c r="S353" i="8" a="1"/>
  <c r="S353" i="8" s="1"/>
  <c r="H22" i="8" a="1"/>
  <c r="H22" i="8" s="1"/>
  <c r="H24" i="8" a="1"/>
  <c r="H24" i="8" s="1"/>
  <c r="H10" i="8" a="1"/>
  <c r="H10" i="8" s="1"/>
  <c r="H44" i="8" a="1"/>
  <c r="H44" i="8" s="1"/>
  <c r="H39" i="8" a="1"/>
  <c r="H39" i="8" s="1"/>
  <c r="S35" i="8" a="1"/>
  <c r="S35" i="8" s="1"/>
  <c r="S48" i="8" a="1"/>
  <c r="S48" i="8" s="1"/>
  <c r="S42" i="8" a="1"/>
  <c r="S42" i="8" s="1"/>
  <c r="S44" i="8" a="1"/>
  <c r="S44" i="8" s="1"/>
  <c r="S26" i="8" a="1"/>
  <c r="S26" i="8" s="1"/>
  <c r="S20" i="8" a="1"/>
  <c r="S20" i="8" s="1"/>
  <c r="S39" i="8" a="1"/>
  <c r="S39" i="8" s="1"/>
  <c r="S37" i="8" a="1"/>
  <c r="S37" i="8" s="1"/>
  <c r="P82" i="8" a="1"/>
  <c r="P82" i="8" s="1"/>
  <c r="S63" i="8" a="1"/>
  <c r="S63" i="8" s="1"/>
  <c r="S71" i="8" a="1"/>
  <c r="S71" i="8" s="1"/>
  <c r="B347" i="8" a="1"/>
  <c r="B347" i="8" s="1"/>
  <c r="B374" i="8" a="1"/>
  <c r="B374" i="8" s="1"/>
  <c r="S360" i="8" a="1"/>
  <c r="S360" i="8" s="1"/>
  <c r="P308" i="8" a="1"/>
  <c r="P308" i="8" s="1"/>
  <c r="P377" i="8" a="1"/>
  <c r="P377" i="8" s="1"/>
  <c r="P71" i="8" a="1"/>
  <c r="P71" i="8" s="1"/>
  <c r="P372" i="8" a="1"/>
  <c r="P372" i="8" s="1"/>
  <c r="H27" i="8" a="1"/>
  <c r="H27" i="8" s="1"/>
  <c r="H25" i="8" a="1"/>
  <c r="H25" i="8" s="1"/>
  <c r="H15" i="8" a="1"/>
  <c r="H15" i="8" s="1"/>
  <c r="H11" i="8" a="1"/>
  <c r="H11" i="8" s="1"/>
  <c r="H35" i="8" a="1"/>
  <c r="H35" i="8" s="1"/>
  <c r="S24" i="8" a="1"/>
  <c r="S24" i="8" s="1"/>
  <c r="S21" i="8" a="1"/>
  <c r="S21" i="8" s="1"/>
  <c r="S17" i="8" a="1"/>
  <c r="S17" i="8" s="1"/>
  <c r="S38" i="8" a="1"/>
  <c r="S38" i="8" s="1"/>
  <c r="S45" i="8" a="1"/>
  <c r="S45" i="8" s="1"/>
  <c r="S27" i="8" a="1"/>
  <c r="S27" i="8" s="1"/>
  <c r="S30" i="8" a="1"/>
  <c r="S30" i="8" s="1"/>
  <c r="S49" i="8" a="1"/>
  <c r="S49" i="8" s="1"/>
  <c r="P74" i="8" a="1"/>
  <c r="P74" i="8" s="1"/>
  <c r="P314" i="8" a="1"/>
  <c r="P314" i="8" s="1"/>
  <c r="P65" i="8" a="1"/>
  <c r="P65" i="8" s="1"/>
  <c r="S96" i="8" a="1"/>
  <c r="S96" i="8" s="1"/>
  <c r="B376" i="8" a="1"/>
  <c r="B376" i="8" s="1"/>
  <c r="S296" i="8" a="1"/>
  <c r="S296" i="8" s="1"/>
  <c r="S379" i="8" a="1"/>
  <c r="S379" i="8" s="1"/>
  <c r="P297" i="8" a="1"/>
  <c r="P297" i="8" s="1"/>
  <c r="P96" i="8" a="1"/>
  <c r="P96" i="8" s="1"/>
  <c r="S86" i="8" a="1"/>
  <c r="S86" i="8" s="1"/>
  <c r="S55" i="8" a="1"/>
  <c r="S55" i="8" s="1"/>
  <c r="B379" i="8" a="1"/>
  <c r="B379" i="8" s="1"/>
  <c r="P383" i="8" a="1"/>
  <c r="P383" i="8" s="1"/>
  <c r="H7" i="8" a="1"/>
  <c r="H7" i="8" s="1"/>
  <c r="H16" i="8" a="1"/>
  <c r="H16" i="8" s="1"/>
  <c r="H50" i="8" a="1"/>
  <c r="H50" i="8" s="1"/>
  <c r="H12" i="8" a="1"/>
  <c r="H12" i="8" s="1"/>
  <c r="H26" i="8" a="1"/>
  <c r="H26" i="8" s="1"/>
  <c r="H18" i="8" a="1"/>
  <c r="H18" i="8" s="1"/>
  <c r="S12" i="8" a="1"/>
  <c r="S12" i="8" s="1"/>
  <c r="S19" i="8" a="1"/>
  <c r="S19" i="8" s="1"/>
  <c r="S8" i="8" a="1"/>
  <c r="S8" i="8" s="1"/>
  <c r="S46" i="8" a="1"/>
  <c r="S46" i="8" s="1"/>
  <c r="S13" i="8" a="1"/>
  <c r="S13" i="8" s="1"/>
  <c r="S32" i="8" a="1"/>
  <c r="S32" i="8" s="1"/>
  <c r="S15" i="8" a="1"/>
  <c r="S15" i="8" s="1"/>
  <c r="S310" i="8" a="1"/>
  <c r="S310" i="8" s="1"/>
  <c r="P68" i="8" a="1"/>
  <c r="P68" i="8" s="1"/>
  <c r="S58" i="8" a="1"/>
  <c r="S58" i="8" s="1"/>
  <c r="S60" i="8" a="1"/>
  <c r="S60" i="8" s="1"/>
  <c r="B352" i="8" a="1"/>
  <c r="B352" i="8" s="1"/>
  <c r="S338" i="8" a="1"/>
  <c r="S338" i="8" s="1"/>
  <c r="P337" i="8" a="1"/>
  <c r="P337" i="8" s="1"/>
  <c r="P57" i="8" a="1"/>
  <c r="P57" i="8" s="1"/>
  <c r="P66" i="8" a="1"/>
  <c r="P66" i="8" s="1"/>
  <c r="S94" i="8" a="1"/>
  <c r="S94" i="8" s="1"/>
  <c r="B353" i="8" a="1"/>
  <c r="B353" i="8" s="1"/>
  <c r="S309" i="8" a="1"/>
  <c r="S309" i="8" s="1"/>
  <c r="S339" i="8" a="1"/>
  <c r="S339" i="8" s="1"/>
  <c r="S373" i="8" a="1"/>
  <c r="S373" i="8" s="1"/>
  <c r="P293" i="8" a="1"/>
  <c r="P293" i="8" s="1"/>
  <c r="P348" i="8" a="1"/>
  <c r="P348" i="8" s="1"/>
  <c r="P91" i="8" a="1"/>
  <c r="P91" i="8" s="1"/>
  <c r="P94" i="8" a="1"/>
  <c r="P94" i="8" s="1"/>
  <c r="S80" i="8" a="1"/>
  <c r="S80" i="8" s="1"/>
  <c r="S83" i="8" a="1"/>
  <c r="S83" i="8" s="1"/>
  <c r="B339" i="8" a="1"/>
  <c r="B339" i="8" s="1"/>
  <c r="B363" i="8" a="1"/>
  <c r="B363" i="8" s="1"/>
  <c r="S311" i="8" a="1"/>
  <c r="S311" i="8" s="1"/>
  <c r="S306" i="8" a="1"/>
  <c r="S306" i="8" s="1"/>
  <c r="P291" i="8" a="1"/>
  <c r="P291" i="8" s="1"/>
  <c r="P316" i="8" a="1"/>
  <c r="P316" i="8" s="1"/>
  <c r="H46" i="8" a="1"/>
  <c r="H46" i="8" s="1"/>
  <c r="H36" i="8" a="1"/>
  <c r="H36" i="8" s="1"/>
  <c r="H31" i="8" a="1"/>
  <c r="H31" i="8" s="1"/>
  <c r="H23" i="8" a="1"/>
  <c r="H23" i="8" s="1"/>
  <c r="H6" i="8" a="1"/>
  <c r="H6" i="8" s="1"/>
  <c r="H41" i="8" a="1"/>
  <c r="H41" i="8" s="1"/>
  <c r="H49" i="8" a="1"/>
  <c r="H49" i="8" s="1"/>
  <c r="S23" i="8" a="1"/>
  <c r="S23" i="8" s="1"/>
  <c r="S6" i="8" a="1"/>
  <c r="S6" i="8" s="1"/>
  <c r="S43" i="8" a="1"/>
  <c r="S43" i="8" s="1"/>
  <c r="S16" i="8" a="1"/>
  <c r="S16" i="8" s="1"/>
  <c r="S22" i="8" a="1"/>
  <c r="S22" i="8" s="1"/>
  <c r="S5" i="8" a="1"/>
  <c r="S5" i="8" s="1"/>
  <c r="L307" i="8" a="1"/>
  <c r="L307" i="8" s="1"/>
  <c r="BE41" i="8" a="1"/>
  <c r="BE41" i="8" s="1"/>
  <c r="BE12" i="8" a="1"/>
  <c r="BE12" i="8" s="1"/>
  <c r="BF19" i="8" a="1"/>
  <c r="BF19" i="8" s="1"/>
  <c r="AY31" i="8" a="1"/>
  <c r="AY31" i="8" s="1"/>
  <c r="BI71" i="8" a="1"/>
  <c r="BI71" i="8" s="1"/>
  <c r="BI316" i="8" a="1"/>
  <c r="BI316" i="8" s="1"/>
  <c r="C345" i="8" a="1"/>
  <c r="C345" i="8" s="1"/>
  <c r="BE28" i="8" a="1"/>
  <c r="BE28" i="8" s="1"/>
  <c r="BE7" i="8" a="1"/>
  <c r="BE7" i="8" s="1"/>
  <c r="BE43" i="8" a="1"/>
  <c r="BE43" i="8" s="1"/>
  <c r="BA41" i="8" a="1"/>
  <c r="BA41" i="8" s="1"/>
  <c r="BF50" i="8" a="1"/>
  <c r="BF50" i="8" s="1"/>
  <c r="BF16" i="8" a="1"/>
  <c r="BF16" i="8" s="1"/>
  <c r="BF29" i="8" a="1"/>
  <c r="BF29" i="8" s="1"/>
  <c r="AY25" i="8" a="1"/>
  <c r="AY25" i="8" s="1"/>
  <c r="AY17" i="8" a="1"/>
  <c r="AY17" i="8" s="1"/>
  <c r="AY34" i="8" a="1"/>
  <c r="AY34" i="8" s="1"/>
  <c r="BK36" i="8" a="1"/>
  <c r="BK36" i="8" s="1"/>
  <c r="Q31" i="8" a="1"/>
  <c r="Q31" i="8" s="1"/>
  <c r="Q4" i="8" a="1"/>
  <c r="Q4" i="8" s="1"/>
  <c r="Q47" i="8" a="1"/>
  <c r="Q47" i="8" s="1"/>
  <c r="Q15" i="8" a="1"/>
  <c r="Q15" i="8" s="1"/>
  <c r="Q11" i="8" a="1"/>
  <c r="Q11" i="8" s="1"/>
  <c r="Q22" i="8" a="1"/>
  <c r="Q22" i="8" s="1"/>
  <c r="BI346" i="8" a="1"/>
  <c r="BI346" i="8" s="1"/>
  <c r="BE9" i="8" a="1"/>
  <c r="BE9" i="8" s="1"/>
  <c r="BE45" i="8" a="1"/>
  <c r="BE45" i="8" s="1"/>
  <c r="BE37" i="8" a="1"/>
  <c r="BE37" i="8" s="1"/>
  <c r="BA24" i="8" a="1"/>
  <c r="BA24" i="8" s="1"/>
  <c r="BF42" i="8" a="1"/>
  <c r="BF42" i="8" s="1"/>
  <c r="BF8" i="8" a="1"/>
  <c r="BF8" i="8" s="1"/>
  <c r="BF21" i="8" a="1"/>
  <c r="BF21" i="8" s="1"/>
  <c r="AY50" i="8" a="1"/>
  <c r="AY50" i="8" s="1"/>
  <c r="AY4" i="8" a="1"/>
  <c r="AY4" i="8" s="1"/>
  <c r="AY27" i="8" a="1"/>
  <c r="AY27" i="8" s="1"/>
  <c r="BK27" i="8" a="1"/>
  <c r="BK27" i="8" s="1"/>
  <c r="Q7" i="8" a="1"/>
  <c r="Q7" i="8" s="1"/>
  <c r="Q43" i="8" a="1"/>
  <c r="Q43" i="8" s="1"/>
  <c r="Q25" i="8" a="1"/>
  <c r="Q25" i="8" s="1"/>
  <c r="Q33" i="8" a="1"/>
  <c r="Q33" i="8" s="1"/>
  <c r="Q46" i="8" a="1"/>
  <c r="Q46" i="8" s="1"/>
  <c r="Q5" i="8" a="1"/>
  <c r="Q5" i="8" s="1"/>
  <c r="D44" i="8" a="1"/>
  <c r="D44" i="8" s="1"/>
  <c r="BI79" i="8" a="1"/>
  <c r="BI79" i="8" s="1"/>
  <c r="BI315" i="8" a="1"/>
  <c r="BI315" i="8" s="1"/>
  <c r="BI347" i="8" a="1"/>
  <c r="BI347" i="8" s="1"/>
  <c r="BE35" i="8" a="1"/>
  <c r="BE35" i="8" s="1"/>
  <c r="BE40" i="8" a="1"/>
  <c r="BE40" i="8" s="1"/>
  <c r="BE32" i="8" a="1"/>
  <c r="BE32" i="8" s="1"/>
  <c r="BE18" i="8" a="1"/>
  <c r="BE18" i="8" s="1"/>
  <c r="BA7" i="8" a="1"/>
  <c r="BA7" i="8" s="1"/>
  <c r="BF26" i="8" a="1"/>
  <c r="BF26" i="8" s="1"/>
  <c r="BF39" i="8" a="1"/>
  <c r="BF39" i="8" s="1"/>
  <c r="BF5" i="8" a="1"/>
  <c r="BF5" i="8" s="1"/>
  <c r="AY43" i="8" a="1"/>
  <c r="AY43" i="8" s="1"/>
  <c r="AY29" i="8" a="1"/>
  <c r="AY29" i="8" s="1"/>
  <c r="AY39" i="8" a="1"/>
  <c r="AY39" i="8" s="1"/>
  <c r="BK18" i="8" a="1"/>
  <c r="BK18" i="8" s="1"/>
  <c r="G34" i="8" a="1"/>
  <c r="G34" i="8" s="1"/>
  <c r="Q32" i="8" a="1"/>
  <c r="Q32" i="8" s="1"/>
  <c r="Q27" i="8" a="1"/>
  <c r="Q27" i="8" s="1"/>
  <c r="Q37" i="8" a="1"/>
  <c r="Q37" i="8" s="1"/>
  <c r="Q9" i="8" a="1"/>
  <c r="Q9" i="8" s="1"/>
  <c r="Q29" i="8" a="1"/>
  <c r="Q29" i="8" s="1"/>
  <c r="Q8" i="8" a="1"/>
  <c r="Q8" i="8" s="1"/>
  <c r="BE20" i="8" a="1"/>
  <c r="BE20" i="8" s="1"/>
  <c r="BE4" i="8" a="1"/>
  <c r="BE4" i="8" s="1"/>
  <c r="BF48" i="8" a="1"/>
  <c r="BF48" i="8" s="1"/>
  <c r="AY30" i="8" a="1"/>
  <c r="AY30" i="8" s="1"/>
  <c r="AY13" i="8" a="1"/>
  <c r="AY13" i="8" s="1"/>
  <c r="BI276" i="8" a="1"/>
  <c r="BI276" i="8" s="1"/>
  <c r="BE27" i="8" a="1"/>
  <c r="BE27" i="8" s="1"/>
  <c r="BE11" i="8" a="1"/>
  <c r="BE11" i="8" s="1"/>
  <c r="BA37" i="8" a="1"/>
  <c r="BA37" i="8" s="1"/>
  <c r="BF18" i="8" a="1"/>
  <c r="BF18" i="8" s="1"/>
  <c r="BF31" i="8" a="1"/>
  <c r="BF31" i="8" s="1"/>
  <c r="BF44" i="8" a="1"/>
  <c r="BF44" i="8" s="1"/>
  <c r="AY24" i="8" a="1"/>
  <c r="AY24" i="8" s="1"/>
  <c r="AY33" i="8" a="1"/>
  <c r="AY33" i="8" s="1"/>
  <c r="BK48" i="8" a="1"/>
  <c r="BK48" i="8" s="1"/>
  <c r="G4" i="8" a="1"/>
  <c r="G4" i="8" s="1"/>
  <c r="Q3" i="8" a="1"/>
  <c r="Q3" i="8" s="1"/>
  <c r="Q23" i="8" a="1"/>
  <c r="Q23" i="8" s="1"/>
  <c r="Q17" i="8" a="1"/>
  <c r="Q17" i="8" s="1"/>
  <c r="Q49" i="8" a="1"/>
  <c r="Q49" i="8" s="1"/>
  <c r="Q12" i="8" a="1"/>
  <c r="Q12" i="8" s="1"/>
  <c r="Q10" i="8" a="1"/>
  <c r="Q10" i="8" s="1"/>
  <c r="H56" i="8" a="1"/>
  <c r="H56" i="8" s="1"/>
  <c r="BI362" i="8" a="1"/>
  <c r="BI362" i="8" s="1"/>
  <c r="BI83" i="8" a="1"/>
  <c r="BI83" i="8" s="1"/>
  <c r="BI277" i="8" a="1"/>
  <c r="BI277" i="8" s="1"/>
  <c r="BI379" i="8" a="1"/>
  <c r="BI379" i="8" s="1"/>
  <c r="BE10" i="8" a="1"/>
  <c r="BE10" i="8" s="1"/>
  <c r="BE21" i="8" a="1"/>
  <c r="BE21" i="8" s="1"/>
  <c r="BE44" i="8" a="1"/>
  <c r="BE44" i="8" s="1"/>
  <c r="BE5" i="8" a="1"/>
  <c r="BE5" i="8" s="1"/>
  <c r="BA20" i="8" a="1"/>
  <c r="BA20" i="8" s="1"/>
  <c r="BF33" i="8" a="1"/>
  <c r="BF33" i="8" s="1"/>
  <c r="BF46" i="8" a="1"/>
  <c r="BF46" i="8" s="1"/>
  <c r="BF12" i="8" a="1"/>
  <c r="BF12" i="8" s="1"/>
  <c r="AY18" i="8" a="1"/>
  <c r="AY18" i="8" s="1"/>
  <c r="AY3" i="8" a="1"/>
  <c r="AY3" i="8" s="1"/>
  <c r="AY14" i="8" a="1"/>
  <c r="AY14" i="8" s="1"/>
  <c r="BK31" i="8" a="1"/>
  <c r="BK31" i="8" s="1"/>
  <c r="D48" i="8" a="1"/>
  <c r="D48" i="8" s="1"/>
  <c r="G26" i="8" a="1"/>
  <c r="G26" i="8" s="1"/>
  <c r="Q21" i="8" a="1"/>
  <c r="Q21" i="8" s="1"/>
  <c r="Q38" i="8" a="1"/>
  <c r="Q38" i="8" s="1"/>
  <c r="Q19" i="8" a="1"/>
  <c r="Q19" i="8" s="1"/>
  <c r="Q45" i="8" a="1"/>
  <c r="Q45" i="8" s="1"/>
  <c r="Q42" i="8" a="1"/>
  <c r="Q42" i="8" s="1"/>
  <c r="Q41" i="8" a="1"/>
  <c r="Q41" i="8" s="1"/>
  <c r="BF14" i="8" a="1"/>
  <c r="BF14" i="8" s="1"/>
  <c r="AY9" i="8" a="1"/>
  <c r="AY9" i="8" s="1"/>
  <c r="BE42" i="8" a="1"/>
  <c r="BE42" i="8" s="1"/>
  <c r="BE13" i="8" a="1"/>
  <c r="BE13" i="8" s="1"/>
  <c r="AY16" i="8" a="1"/>
  <c r="AY16" i="8" s="1"/>
  <c r="BI88" i="8" a="1"/>
  <c r="BI88" i="8" s="1"/>
  <c r="BI311" i="8" a="1"/>
  <c r="BI311" i="8" s="1"/>
  <c r="BI376" i="8" a="1"/>
  <c r="BI376" i="8" s="1"/>
  <c r="BE3" i="8" a="1"/>
  <c r="BE3" i="8" s="1"/>
  <c r="BE8" i="8" a="1"/>
  <c r="BE8" i="8" s="1"/>
  <c r="BE31" i="8" a="1"/>
  <c r="BE31" i="8" s="1"/>
  <c r="BE30" i="8" a="1"/>
  <c r="BE30" i="8" s="1"/>
  <c r="BA3" i="8" a="1"/>
  <c r="BA3" i="8" s="1"/>
  <c r="BF25" i="8" a="1"/>
  <c r="BF25" i="8" s="1"/>
  <c r="BF38" i="8" a="1"/>
  <c r="BF38" i="8" s="1"/>
  <c r="BF4" i="8" a="1"/>
  <c r="BF4" i="8" s="1"/>
  <c r="AY11" i="8" a="1"/>
  <c r="AY11" i="8" s="1"/>
  <c r="AY47" i="8" a="1"/>
  <c r="AY47" i="8" s="1"/>
  <c r="AY7" i="8" a="1"/>
  <c r="AY7" i="8" s="1"/>
  <c r="BK14" i="8" a="1"/>
  <c r="BK14" i="8" s="1"/>
  <c r="D36" i="8" a="1"/>
  <c r="D36" i="8" s="1"/>
  <c r="G25" i="8" a="1"/>
  <c r="G25" i="8" s="1"/>
  <c r="Q40" i="8" a="1"/>
  <c r="Q40" i="8" s="1"/>
  <c r="Q48" i="8" a="1"/>
  <c r="Q48" i="8" s="1"/>
  <c r="Q24" i="8" a="1"/>
  <c r="Q24" i="8" s="1"/>
  <c r="Q28" i="8" a="1"/>
  <c r="Q28" i="8" s="1"/>
  <c r="Q35" i="8" a="1"/>
  <c r="Q35" i="8" s="1"/>
  <c r="J373" i="8" a="1"/>
  <c r="J373" i="8" s="1"/>
  <c r="J281" i="8" a="1"/>
  <c r="J281" i="8" s="1"/>
  <c r="BD276" i="8" a="1"/>
  <c r="BD276" i="8" s="1"/>
  <c r="D284" i="8" a="1"/>
  <c r="D284" i="8" s="1"/>
  <c r="D368" i="8" a="1"/>
  <c r="D368" i="8" s="1"/>
  <c r="BA355" i="8" a="1"/>
  <c r="BA355" i="8" s="1"/>
  <c r="AZ90" i="8" a="1"/>
  <c r="AZ90" i="8" s="1"/>
  <c r="P23" i="8" a="1"/>
  <c r="P23" i="8" s="1"/>
  <c r="J306" i="8" a="1"/>
  <c r="J306" i="8" s="1"/>
  <c r="J275" i="8" a="1"/>
  <c r="J275" i="8" s="1"/>
  <c r="J19" i="8" a="1"/>
  <c r="J19" i="8" s="1"/>
  <c r="M35" i="8" a="1"/>
  <c r="M35" i="8" s="1"/>
  <c r="BD298" i="8" a="1"/>
  <c r="BD298" i="8" s="1"/>
  <c r="D278" i="8" a="1"/>
  <c r="D278" i="8" s="1"/>
  <c r="D372" i="8" a="1"/>
  <c r="D372" i="8" s="1"/>
  <c r="BA77" i="8" a="1"/>
  <c r="BA77" i="8" s="1"/>
  <c r="AZ281" i="8" a="1"/>
  <c r="AZ281" i="8" s="1"/>
  <c r="J341" i="8" a="1"/>
  <c r="J341" i="8" s="1"/>
  <c r="J290" i="8" a="1"/>
  <c r="J290" i="8" s="1"/>
  <c r="BD76" i="8" a="1"/>
  <c r="BD76" i="8" s="1"/>
  <c r="BD360" i="8" a="1"/>
  <c r="BD360" i="8" s="1"/>
  <c r="D346" i="8" a="1"/>
  <c r="D346" i="8" s="1"/>
  <c r="BA277" i="8" a="1"/>
  <c r="BA277" i="8" s="1"/>
  <c r="BC281" i="8" a="1"/>
  <c r="BC281" i="8" s="1"/>
  <c r="AZ31" i="8" a="1"/>
  <c r="AZ31" i="8" s="1"/>
  <c r="P3" i="8" a="1"/>
  <c r="P3" i="8" s="1"/>
  <c r="J374" i="8" a="1"/>
  <c r="J374" i="8" s="1"/>
  <c r="J29" i="8" a="1"/>
  <c r="J29" i="8" s="1"/>
  <c r="M22" i="8" a="1"/>
  <c r="M22" i="8" s="1"/>
  <c r="D102" i="8" a="1"/>
  <c r="D102" i="8" s="1"/>
  <c r="BD80" i="8" a="1"/>
  <c r="BD80" i="8" s="1"/>
  <c r="BD383" i="8" a="1"/>
  <c r="BD383" i="8" s="1"/>
  <c r="D347" i="8" a="1"/>
  <c r="D347" i="8" s="1"/>
  <c r="BA292" i="8" a="1"/>
  <c r="BA292" i="8" s="1"/>
  <c r="BC320" i="8" a="1"/>
  <c r="BC320" i="8" s="1"/>
  <c r="P37" i="8" a="1"/>
  <c r="P37" i="8" s="1"/>
  <c r="J314" i="8" a="1"/>
  <c r="J314" i="8" s="1"/>
  <c r="J33" i="8" a="1"/>
  <c r="J33" i="8" s="1"/>
  <c r="M27" i="8" a="1"/>
  <c r="M27" i="8" s="1"/>
  <c r="M41" i="8" a="1"/>
  <c r="M41" i="8" s="1"/>
  <c r="BD74" i="8" a="1"/>
  <c r="BD74" i="8" s="1"/>
  <c r="D274" i="8" a="1"/>
  <c r="D274" i="8" s="1"/>
  <c r="D352" i="8" a="1"/>
  <c r="D352" i="8" s="1"/>
  <c r="BA301" i="8" a="1"/>
  <c r="BA301" i="8" s="1"/>
  <c r="P14" i="8" a="1"/>
  <c r="P14" i="8" s="1"/>
  <c r="J366" i="8" a="1"/>
  <c r="J366" i="8" s="1"/>
  <c r="J36" i="8" a="1"/>
  <c r="J36" i="8" s="1"/>
  <c r="M21" i="8" a="1"/>
  <c r="M21" i="8" s="1"/>
  <c r="M29" i="8" a="1"/>
  <c r="M29" i="8" s="1"/>
  <c r="BC382" i="8" a="1"/>
  <c r="BC382" i="8" s="1"/>
  <c r="BC355" i="8" a="1"/>
  <c r="BC355" i="8" s="1"/>
  <c r="BC370" i="8" a="1"/>
  <c r="BC370" i="8" s="1"/>
  <c r="BC351" i="8" a="1"/>
  <c r="BC351" i="8" s="1"/>
  <c r="BC319" i="8" a="1"/>
  <c r="BC319" i="8" s="1"/>
  <c r="BC313" i="8" a="1"/>
  <c r="BC313" i="8" s="1"/>
  <c r="BC318" i="8" a="1"/>
  <c r="BC318" i="8" s="1"/>
  <c r="BC338" i="8" a="1"/>
  <c r="BC338" i="8" s="1"/>
  <c r="BC307" i="8" a="1"/>
  <c r="BC307" i="8" s="1"/>
  <c r="BC275" i="8" a="1"/>
  <c r="BC275" i="8" s="1"/>
  <c r="BC279" i="8" a="1"/>
  <c r="BC279" i="8" s="1"/>
  <c r="BC283" i="8" a="1"/>
  <c r="BC283" i="8" s="1"/>
  <c r="BC66" i="8" a="1"/>
  <c r="BC66" i="8" s="1"/>
  <c r="BC79" i="8" a="1"/>
  <c r="BC79" i="8" s="1"/>
  <c r="BC93" i="8" a="1"/>
  <c r="BC93" i="8" s="1"/>
  <c r="BC94" i="8" a="1"/>
  <c r="BC94" i="8" s="1"/>
  <c r="BC64" i="8" a="1"/>
  <c r="BC64" i="8" s="1"/>
  <c r="BC58" i="8" a="1"/>
  <c r="BC58" i="8" s="1"/>
  <c r="BC376" i="8" a="1"/>
  <c r="BC376" i="8" s="1"/>
  <c r="BC377" i="8" a="1"/>
  <c r="BC377" i="8" s="1"/>
  <c r="BC381" i="8" a="1"/>
  <c r="BC381" i="8" s="1"/>
  <c r="BC365" i="8" a="1"/>
  <c r="BC365" i="8" s="1"/>
  <c r="BC341" i="8" a="1"/>
  <c r="BC341" i="8" s="1"/>
  <c r="BC317" i="8" a="1"/>
  <c r="BC317" i="8" s="1"/>
  <c r="BC354" i="8" a="1"/>
  <c r="BC354" i="8" s="1"/>
  <c r="BC312" i="8" a="1"/>
  <c r="BC312" i="8" s="1"/>
  <c r="BC302" i="8" a="1"/>
  <c r="BC302" i="8" s="1"/>
  <c r="BC295" i="8" a="1"/>
  <c r="BC295" i="8" s="1"/>
  <c r="BC314" i="8" a="1"/>
  <c r="BC314" i="8" s="1"/>
  <c r="BC310" i="8" a="1"/>
  <c r="BC310" i="8" s="1"/>
  <c r="BC65" i="8" a="1"/>
  <c r="BC65" i="8" s="1"/>
  <c r="BC72" i="8" a="1"/>
  <c r="BC72" i="8" s="1"/>
  <c r="BC86" i="8" a="1"/>
  <c r="BC86" i="8" s="1"/>
  <c r="BC99" i="8" a="1"/>
  <c r="BC99" i="8" s="1"/>
  <c r="BC100" i="8" a="1"/>
  <c r="BC100" i="8" s="1"/>
  <c r="BC57" i="8" a="1"/>
  <c r="BC57" i="8" s="1"/>
  <c r="BC372" i="8" a="1"/>
  <c r="BC372" i="8" s="1"/>
  <c r="BC379" i="8" a="1"/>
  <c r="BC379" i="8" s="1"/>
  <c r="BC371" i="8" a="1"/>
  <c r="BC371" i="8" s="1"/>
  <c r="BC360" i="8" a="1"/>
  <c r="BC360" i="8" s="1"/>
  <c r="BC346" i="8" a="1"/>
  <c r="BC346" i="8" s="1"/>
  <c r="BC349" i="8" a="1"/>
  <c r="BC349" i="8" s="1"/>
  <c r="BC347" i="8" a="1"/>
  <c r="BC347" i="8" s="1"/>
  <c r="BC311" i="8" a="1"/>
  <c r="BC311" i="8" s="1"/>
  <c r="BC298" i="8" a="1"/>
  <c r="BC298" i="8" s="1"/>
  <c r="BC294" i="8" a="1"/>
  <c r="BC294" i="8" s="1"/>
  <c r="BC296" i="8" a="1"/>
  <c r="BC296" i="8" s="1"/>
  <c r="BC289" i="8" a="1"/>
  <c r="BC289" i="8" s="1"/>
  <c r="BC71" i="8" a="1"/>
  <c r="BC71" i="8" s="1"/>
  <c r="BC85" i="8" a="1"/>
  <c r="BC85" i="8" s="1"/>
  <c r="BC92" i="8" a="1"/>
  <c r="BC92" i="8" s="1"/>
  <c r="BC96" i="8" a="1"/>
  <c r="BC96" i="8" s="1"/>
  <c r="BC56" i="8" a="1"/>
  <c r="BC56" i="8" s="1"/>
  <c r="BC63" i="8" a="1"/>
  <c r="BC63" i="8" s="1"/>
  <c r="BC378" i="8" a="1"/>
  <c r="BC378" i="8" s="1"/>
  <c r="BC383" i="8" a="1"/>
  <c r="BC383" i="8" s="1"/>
  <c r="BC362" i="8" a="1"/>
  <c r="BC362" i="8" s="1"/>
  <c r="BC358" i="8" a="1"/>
  <c r="BC358" i="8" s="1"/>
  <c r="BC344" i="8" a="1"/>
  <c r="BC344" i="8" s="1"/>
  <c r="BC348" i="8" a="1"/>
  <c r="BC348" i="8" s="1"/>
  <c r="BC303" i="8" a="1"/>
  <c r="BC303" i="8" s="1"/>
  <c r="BC308" i="8" a="1"/>
  <c r="BC308" i="8" s="1"/>
  <c r="BC297" i="8" a="1"/>
  <c r="BC297" i="8" s="1"/>
  <c r="BC300" i="8" a="1"/>
  <c r="BC300" i="8" s="1"/>
  <c r="BC309" i="8" a="1"/>
  <c r="BC309" i="8" s="1"/>
  <c r="BC282" i="8" a="1"/>
  <c r="BC282" i="8" s="1"/>
  <c r="BC78" i="8" a="1"/>
  <c r="BC78" i="8" s="1"/>
  <c r="BC91" i="8" a="1"/>
  <c r="BC91" i="8" s="1"/>
  <c r="BC90" i="8" a="1"/>
  <c r="BC90" i="8" s="1"/>
  <c r="BC55" i="8" a="1"/>
  <c r="BC55" i="8" s="1"/>
  <c r="BC69" i="8" a="1"/>
  <c r="BC69" i="8" s="1"/>
  <c r="BC70" i="8" a="1"/>
  <c r="BC70" i="8" s="1"/>
  <c r="BC375" i="8" a="1"/>
  <c r="BC375" i="8" s="1"/>
  <c r="BC380" i="8" a="1"/>
  <c r="BC380" i="8" s="1"/>
  <c r="BC357" i="8" a="1"/>
  <c r="BC357" i="8" s="1"/>
  <c r="BC359" i="8" a="1"/>
  <c r="BC359" i="8" s="1"/>
  <c r="BC342" i="8" a="1"/>
  <c r="BC342" i="8" s="1"/>
  <c r="BC345" i="8" a="1"/>
  <c r="BC345" i="8" s="1"/>
  <c r="BC306" i="8" a="1"/>
  <c r="BC306" i="8" s="1"/>
  <c r="BC301" i="8" a="1"/>
  <c r="BC301" i="8" s="1"/>
  <c r="BC299" i="8" a="1"/>
  <c r="BC299" i="8" s="1"/>
  <c r="BC292" i="8" a="1"/>
  <c r="BC292" i="8" s="1"/>
  <c r="BC286" i="8" a="1"/>
  <c r="BC286" i="8" s="1"/>
  <c r="BC277" i="8" a="1"/>
  <c r="BC277" i="8" s="1"/>
  <c r="BC84" i="8" a="1"/>
  <c r="BC84" i="8" s="1"/>
  <c r="BC98" i="8" a="1"/>
  <c r="BC98" i="8" s="1"/>
  <c r="BC61" i="8" a="1"/>
  <c r="BC61" i="8" s="1"/>
  <c r="BC62" i="8" a="1"/>
  <c r="BC62" i="8" s="1"/>
  <c r="BC75" i="8" a="1"/>
  <c r="BC75" i="8" s="1"/>
  <c r="BC76" i="8" a="1"/>
  <c r="BC76" i="8" s="1"/>
  <c r="BC89" i="8" a="1"/>
  <c r="BC89" i="8" s="1"/>
  <c r="BC374" i="8" a="1"/>
  <c r="BC374" i="8" s="1"/>
  <c r="BC369" i="8" a="1"/>
  <c r="BC369" i="8" s="1"/>
  <c r="BC352" i="8" a="1"/>
  <c r="BC352" i="8" s="1"/>
  <c r="BC339" i="8" a="1"/>
  <c r="BC339" i="8" s="1"/>
  <c r="BC340" i="8" a="1"/>
  <c r="BC340" i="8" s="1"/>
  <c r="BC336" i="8" a="1"/>
  <c r="BC336" i="8" s="1"/>
  <c r="BC305" i="8" a="1"/>
  <c r="BC305" i="8" s="1"/>
  <c r="BC343" i="8" a="1"/>
  <c r="BC343" i="8" s="1"/>
  <c r="BC288" i="8" a="1"/>
  <c r="BC288" i="8" s="1"/>
  <c r="BC291" i="8" a="1"/>
  <c r="BC291" i="8" s="1"/>
  <c r="BC276" i="8" a="1"/>
  <c r="BC276" i="8" s="1"/>
  <c r="BC290" i="8" a="1"/>
  <c r="BC290" i="8" s="1"/>
  <c r="BC97" i="8" a="1"/>
  <c r="BC97" i="8" s="1"/>
  <c r="BC77" i="8" a="1"/>
  <c r="BC77" i="8" s="1"/>
  <c r="BC67" i="8" a="1"/>
  <c r="BC67" i="8" s="1"/>
  <c r="BC68" i="8" a="1"/>
  <c r="BC68" i="8" s="1"/>
  <c r="BC82" i="8" a="1"/>
  <c r="BC82" i="8" s="1"/>
  <c r="BD83" i="8" a="1"/>
  <c r="BD83" i="8" s="1"/>
  <c r="BD87" i="8" a="1"/>
  <c r="BD87" i="8" s="1"/>
  <c r="BD86" i="8" a="1"/>
  <c r="BD86" i="8" s="1"/>
  <c r="BD84" i="8" a="1"/>
  <c r="BD84" i="8" s="1"/>
  <c r="BD275" i="8" a="1"/>
  <c r="BD275" i="8" s="1"/>
  <c r="BD286" i="8" a="1"/>
  <c r="BD286" i="8" s="1"/>
  <c r="BD315" i="8" a="1"/>
  <c r="BD315" i="8" s="1"/>
  <c r="BD320" i="8" a="1"/>
  <c r="BD320" i="8" s="1"/>
  <c r="BD358" i="8" a="1"/>
  <c r="BD358" i="8" s="1"/>
  <c r="BD369" i="8" a="1"/>
  <c r="BD369" i="8" s="1"/>
  <c r="BD381" i="8" a="1"/>
  <c r="BD381" i="8" s="1"/>
  <c r="BA73" i="8" a="1"/>
  <c r="BA73" i="8" s="1"/>
  <c r="BA55" i="8" a="1"/>
  <c r="BA55" i="8" s="1"/>
  <c r="BA59" i="8" a="1"/>
  <c r="BA59" i="8" s="1"/>
  <c r="BA58" i="8" a="1"/>
  <c r="BA58" i="8" s="1"/>
  <c r="BA275" i="8" a="1"/>
  <c r="BA275" i="8" s="1"/>
  <c r="BA358" i="8" a="1"/>
  <c r="BA358" i="8" s="1"/>
  <c r="BA360" i="8" a="1"/>
  <c r="BA360" i="8" s="1"/>
  <c r="BA383" i="8" a="1"/>
  <c r="BA383" i="8" s="1"/>
  <c r="BA381" i="8" a="1"/>
  <c r="BA381" i="8" s="1"/>
  <c r="BC81" i="8" a="1"/>
  <c r="BC81" i="8" s="1"/>
  <c r="BC287" i="8" a="1"/>
  <c r="BC287" i="8" s="1"/>
  <c r="BC304" i="8" a="1"/>
  <c r="BC304" i="8" s="1"/>
  <c r="BC361" i="8" a="1"/>
  <c r="BC361" i="8" s="1"/>
  <c r="AZ88" i="8" a="1"/>
  <c r="AZ88" i="8" s="1"/>
  <c r="AZ59" i="8" a="1"/>
  <c r="AZ59" i="8" s="1"/>
  <c r="AZ280" i="8" a="1"/>
  <c r="AZ280" i="8" s="1"/>
  <c r="AZ317" i="8" a="1"/>
  <c r="AZ317" i="8" s="1"/>
  <c r="AZ369" i="8" a="1"/>
  <c r="AZ369" i="8" s="1"/>
  <c r="AZ38" i="8" a="1"/>
  <c r="AZ38" i="8" s="1"/>
  <c r="BD75" i="8" a="1"/>
  <c r="BD75" i="8" s="1"/>
  <c r="BD280" i="8" a="1"/>
  <c r="BD280" i="8" s="1"/>
  <c r="BD355" i="8" a="1"/>
  <c r="BD355" i="8" s="1"/>
  <c r="BD379" i="8" a="1"/>
  <c r="BD379" i="8" s="1"/>
  <c r="BA61" i="8" a="1"/>
  <c r="BA61" i="8" s="1"/>
  <c r="BA89" i="8" a="1"/>
  <c r="BA89" i="8" s="1"/>
  <c r="BA85" i="8" a="1"/>
  <c r="BA85" i="8" s="1"/>
  <c r="BA308" i="8" a="1"/>
  <c r="BA308" i="8" s="1"/>
  <c r="BA312" i="8" a="1"/>
  <c r="BA312" i="8" s="1"/>
  <c r="BA340" i="8" a="1"/>
  <c r="BA340" i="8" s="1"/>
  <c r="BA361" i="8" a="1"/>
  <c r="BA361" i="8" s="1"/>
  <c r="BC74" i="8" a="1"/>
  <c r="BC74" i="8" s="1"/>
  <c r="BC316" i="8" a="1"/>
  <c r="BC316" i="8" s="1"/>
  <c r="BC353" i="8" a="1"/>
  <c r="BC353" i="8" s="1"/>
  <c r="BC363" i="8" a="1"/>
  <c r="BC363" i="8" s="1"/>
  <c r="AZ93" i="8" a="1"/>
  <c r="AZ93" i="8" s="1"/>
  <c r="AZ84" i="8" a="1"/>
  <c r="AZ84" i="8" s="1"/>
  <c r="AZ287" i="8" a="1"/>
  <c r="AZ287" i="8" s="1"/>
  <c r="AZ344" i="8" a="1"/>
  <c r="AZ344" i="8" s="1"/>
  <c r="AZ376" i="8" a="1"/>
  <c r="AZ376" i="8" s="1"/>
  <c r="AZ16" i="8" a="1"/>
  <c r="AZ16" i="8" s="1"/>
  <c r="AZ30" i="8" a="1"/>
  <c r="AZ30" i="8" s="1"/>
  <c r="AZ37" i="8" a="1"/>
  <c r="AZ37" i="8" s="1"/>
  <c r="AZ7" i="8" a="1"/>
  <c r="AZ7" i="8" s="1"/>
  <c r="AZ27" i="8" a="1"/>
  <c r="AZ27" i="8" s="1"/>
  <c r="AZ40" i="8" a="1"/>
  <c r="AZ40" i="8" s="1"/>
  <c r="AZ3" i="8" a="1"/>
  <c r="AZ3" i="8" s="1"/>
  <c r="AZ23" i="8" a="1"/>
  <c r="AZ23" i="8" s="1"/>
  <c r="AZ36" i="8" a="1"/>
  <c r="AZ36" i="8" s="1"/>
  <c r="AZ50" i="8" a="1"/>
  <c r="AZ50" i="8" s="1"/>
  <c r="AZ13" i="8" a="1"/>
  <c r="AZ13" i="8" s="1"/>
  <c r="AZ33" i="8" a="1"/>
  <c r="AZ33" i="8" s="1"/>
  <c r="AZ9" i="8" a="1"/>
  <c r="AZ9" i="8" s="1"/>
  <c r="AZ29" i="8" a="1"/>
  <c r="AZ29" i="8" s="1"/>
  <c r="AZ43" i="8" a="1"/>
  <c r="AZ43" i="8" s="1"/>
  <c r="AZ6" i="8" a="1"/>
  <c r="AZ6" i="8" s="1"/>
  <c r="AZ26" i="8" a="1"/>
  <c r="AZ26" i="8" s="1"/>
  <c r="AZ46" i="8" a="1"/>
  <c r="AZ46" i="8" s="1"/>
  <c r="AZ22" i="8" a="1"/>
  <c r="AZ22" i="8" s="1"/>
  <c r="AZ42" i="8" a="1"/>
  <c r="AZ42" i="8" s="1"/>
  <c r="AZ49" i="8" a="1"/>
  <c r="AZ49" i="8" s="1"/>
  <c r="AZ12" i="8" a="1"/>
  <c r="AZ12" i="8" s="1"/>
  <c r="AZ32" i="8" a="1"/>
  <c r="AZ32" i="8" s="1"/>
  <c r="AZ15" i="8" a="1"/>
  <c r="AZ15" i="8" s="1"/>
  <c r="AZ28" i="8" a="1"/>
  <c r="AZ28" i="8" s="1"/>
  <c r="AZ48" i="8" a="1"/>
  <c r="AZ48" i="8" s="1"/>
  <c r="AZ5" i="8" a="1"/>
  <c r="AZ5" i="8" s="1"/>
  <c r="AZ19" i="8" a="1"/>
  <c r="AZ19" i="8" s="1"/>
  <c r="AZ39" i="8" a="1"/>
  <c r="AZ39" i="8" s="1"/>
  <c r="AZ8" i="8" a="1"/>
  <c r="AZ8" i="8" s="1"/>
  <c r="AZ35" i="8" a="1"/>
  <c r="AZ35" i="8" s="1"/>
  <c r="AZ4" i="8" a="1"/>
  <c r="AZ4" i="8" s="1"/>
  <c r="AZ18" i="8" a="1"/>
  <c r="AZ18" i="8" s="1"/>
  <c r="AZ25" i="8" a="1"/>
  <c r="AZ25" i="8" s="1"/>
  <c r="AZ45" i="8" a="1"/>
  <c r="AZ45" i="8" s="1"/>
  <c r="AZ21" i="8" a="1"/>
  <c r="AZ21" i="8" s="1"/>
  <c r="BD67" i="8" a="1"/>
  <c r="BD67" i="8" s="1"/>
  <c r="BD66" i="8" a="1"/>
  <c r="BD66" i="8" s="1"/>
  <c r="BD63" i="8" a="1"/>
  <c r="BD63" i="8" s="1"/>
  <c r="BD296" i="8" a="1"/>
  <c r="BD296" i="8" s="1"/>
  <c r="BD307" i="8" a="1"/>
  <c r="BD307" i="8" s="1"/>
  <c r="BD338" i="8" a="1"/>
  <c r="BD338" i="8" s="1"/>
  <c r="BD351" i="8" a="1"/>
  <c r="BD351" i="8" s="1"/>
  <c r="BA291" i="8" a="1"/>
  <c r="BA291" i="8" s="1"/>
  <c r="BD62" i="8" a="1"/>
  <c r="BD62" i="8" s="1"/>
  <c r="BD55" i="8" a="1"/>
  <c r="BD55" i="8" s="1"/>
  <c r="BD64" i="8" a="1"/>
  <c r="BD64" i="8" s="1"/>
  <c r="BD58" i="8" a="1"/>
  <c r="BD58" i="8" s="1"/>
  <c r="BD291" i="8" a="1"/>
  <c r="BD291" i="8" s="1"/>
  <c r="BD303" i="8" a="1"/>
  <c r="BD303" i="8" s="1"/>
  <c r="BD310" i="8" a="1"/>
  <c r="BD310" i="8" s="1"/>
  <c r="BD352" i="8" a="1"/>
  <c r="BD352" i="8" s="1"/>
  <c r="BD340" i="8" a="1"/>
  <c r="BD340" i="8" s="1"/>
  <c r="BD356" i="8" a="1"/>
  <c r="BD356" i="8" s="1"/>
  <c r="BD377" i="8" a="1"/>
  <c r="BD377" i="8" s="1"/>
  <c r="BA94" i="8" a="1"/>
  <c r="BA94" i="8" s="1"/>
  <c r="BA98" i="8" a="1"/>
  <c r="BA98" i="8" s="1"/>
  <c r="BA102" i="8" a="1"/>
  <c r="BA102" i="8" s="1"/>
  <c r="BA100" i="8" a="1"/>
  <c r="BA100" i="8" s="1"/>
  <c r="BA287" i="8" a="1"/>
  <c r="BA287" i="8" s="1"/>
  <c r="BA311" i="8" a="1"/>
  <c r="BA311" i="8" s="1"/>
  <c r="BA303" i="8" a="1"/>
  <c r="BA303" i="8" s="1"/>
  <c r="BA343" i="8" a="1"/>
  <c r="BA343" i="8" s="1"/>
  <c r="BA377" i="8" a="1"/>
  <c r="BA377" i="8" s="1"/>
  <c r="BC102" i="8" a="1"/>
  <c r="BC102" i="8" s="1"/>
  <c r="BC73" i="8" a="1"/>
  <c r="BC73" i="8" s="1"/>
  <c r="BC284" i="8" a="1"/>
  <c r="BC284" i="8" s="1"/>
  <c r="BC337" i="8" a="1"/>
  <c r="BC337" i="8" s="1"/>
  <c r="BC366" i="8" a="1"/>
  <c r="BC366" i="8" s="1"/>
  <c r="AZ76" i="8" a="1"/>
  <c r="AZ76" i="8" s="1"/>
  <c r="AZ295" i="8" a="1"/>
  <c r="AZ295" i="8" s="1"/>
  <c r="AZ292" i="8" a="1"/>
  <c r="AZ292" i="8" s="1"/>
  <c r="AZ339" i="8" a="1"/>
  <c r="AZ339" i="8" s="1"/>
  <c r="AZ34" i="8" a="1"/>
  <c r="AZ34" i="8" s="1"/>
  <c r="AZ17" i="8" a="1"/>
  <c r="AZ17" i="8" s="1"/>
  <c r="BD101" i="8" a="1"/>
  <c r="BD101" i="8" s="1"/>
  <c r="BD294" i="8" a="1"/>
  <c r="BD294" i="8" s="1"/>
  <c r="BD343" i="8" a="1"/>
  <c r="BD343" i="8" s="1"/>
  <c r="BD363" i="8" a="1"/>
  <c r="BD363" i="8" s="1"/>
  <c r="BA83" i="8" a="1"/>
  <c r="BA83" i="8" s="1"/>
  <c r="BA87" i="8" a="1"/>
  <c r="BA87" i="8" s="1"/>
  <c r="BA96" i="8" a="1"/>
  <c r="BA96" i="8" s="1"/>
  <c r="BA90" i="8" a="1"/>
  <c r="BA90" i="8" s="1"/>
  <c r="BA279" i="8" a="1"/>
  <c r="BA279" i="8" s="1"/>
  <c r="BA295" i="8" a="1"/>
  <c r="BA295" i="8" s="1"/>
  <c r="BA313" i="8" a="1"/>
  <c r="BA313" i="8" s="1"/>
  <c r="BA339" i="8" a="1"/>
  <c r="BA339" i="8" s="1"/>
  <c r="BA382" i="8" a="1"/>
  <c r="BA382" i="8" s="1"/>
  <c r="BC95" i="8" a="1"/>
  <c r="BC95" i="8" s="1"/>
  <c r="BC60" i="8" a="1"/>
  <c r="BC60" i="8" s="1"/>
  <c r="BC285" i="8" a="1"/>
  <c r="BC285" i="8" s="1"/>
  <c r="BC315" i="8" a="1"/>
  <c r="BC315" i="8" s="1"/>
  <c r="BC368" i="8" a="1"/>
  <c r="BC368" i="8" s="1"/>
  <c r="AZ71" i="8" a="1"/>
  <c r="AZ71" i="8" s="1"/>
  <c r="AZ277" i="8" a="1"/>
  <c r="AZ277" i="8" s="1"/>
  <c r="AZ300" i="8" a="1"/>
  <c r="AZ300" i="8" s="1"/>
  <c r="AZ47" i="8" a="1"/>
  <c r="AZ47" i="8" s="1"/>
  <c r="AZ11" i="8" a="1"/>
  <c r="AZ11" i="8" s="1"/>
  <c r="AZ378" i="8" a="1"/>
  <c r="AZ378" i="8" s="1"/>
  <c r="AZ358" i="8" a="1"/>
  <c r="AZ358" i="8" s="1"/>
  <c r="AZ362" i="8" a="1"/>
  <c r="AZ362" i="8" s="1"/>
  <c r="AZ359" i="8" a="1"/>
  <c r="AZ359" i="8" s="1"/>
  <c r="AZ356" i="8" a="1"/>
  <c r="AZ356" i="8" s="1"/>
  <c r="AZ338" i="8" a="1"/>
  <c r="AZ338" i="8" s="1"/>
  <c r="AZ345" i="8" a="1"/>
  <c r="AZ345" i="8" s="1"/>
  <c r="AZ291" i="8" a="1"/>
  <c r="AZ291" i="8" s="1"/>
  <c r="AZ279" i="8" a="1"/>
  <c r="AZ279" i="8" s="1"/>
  <c r="AZ312" i="8" a="1"/>
  <c r="AZ312" i="8" s="1"/>
  <c r="AZ286" i="8" a="1"/>
  <c r="AZ286" i="8" s="1"/>
  <c r="AZ282" i="8" a="1"/>
  <c r="AZ282" i="8" s="1"/>
  <c r="AZ95" i="8" a="1"/>
  <c r="AZ95" i="8" s="1"/>
  <c r="AZ70" i="8" a="1"/>
  <c r="AZ70" i="8" s="1"/>
  <c r="AZ81" i="8" a="1"/>
  <c r="AZ81" i="8" s="1"/>
  <c r="AZ82" i="8" a="1"/>
  <c r="AZ82" i="8" s="1"/>
  <c r="AZ56" i="8" a="1"/>
  <c r="AZ56" i="8" s="1"/>
  <c r="AZ99" i="8" a="1"/>
  <c r="AZ99" i="8" s="1"/>
  <c r="AZ383" i="8" a="1"/>
  <c r="AZ383" i="8" s="1"/>
  <c r="AZ375" i="8" a="1"/>
  <c r="AZ375" i="8" s="1"/>
  <c r="AZ366" i="8" a="1"/>
  <c r="AZ366" i="8" s="1"/>
  <c r="AZ357" i="8" a="1"/>
  <c r="AZ357" i="8" s="1"/>
  <c r="AZ353" i="8" a="1"/>
  <c r="AZ353" i="8" s="1"/>
  <c r="AZ350" i="8" a="1"/>
  <c r="AZ350" i="8" s="1"/>
  <c r="AZ337" i="8" a="1"/>
  <c r="AZ337" i="8" s="1"/>
  <c r="AZ320" i="8" a="1"/>
  <c r="AZ320" i="8" s="1"/>
  <c r="AZ313" i="8" a="1"/>
  <c r="AZ313" i="8" s="1"/>
  <c r="AZ302" i="8" a="1"/>
  <c r="AZ302" i="8" s="1"/>
  <c r="AZ297" i="8" a="1"/>
  <c r="AZ297" i="8" s="1"/>
  <c r="AZ298" i="8" a="1"/>
  <c r="AZ298" i="8" s="1"/>
  <c r="AZ58" i="8" a="1"/>
  <c r="AZ58" i="8" s="1"/>
  <c r="AZ100" i="8" a="1"/>
  <c r="AZ100" i="8" s="1"/>
  <c r="AZ75" i="8" a="1"/>
  <c r="AZ75" i="8" s="1"/>
  <c r="AZ97" i="8" a="1"/>
  <c r="AZ97" i="8" s="1"/>
  <c r="AZ87" i="8" a="1"/>
  <c r="AZ87" i="8" s="1"/>
  <c r="AZ62" i="8" a="1"/>
  <c r="AZ62" i="8" s="1"/>
  <c r="AZ380" i="8" a="1"/>
  <c r="AZ380" i="8" s="1"/>
  <c r="AZ374" i="8" a="1"/>
  <c r="AZ374" i="8" s="1"/>
  <c r="AZ361" i="8" a="1"/>
  <c r="AZ361" i="8" s="1"/>
  <c r="AZ352" i="8" a="1"/>
  <c r="AZ352" i="8" s="1"/>
  <c r="AZ347" i="8" a="1"/>
  <c r="AZ347" i="8" s="1"/>
  <c r="AZ348" i="8" a="1"/>
  <c r="AZ348" i="8" s="1"/>
  <c r="AZ336" i="8" a="1"/>
  <c r="AZ336" i="8" s="1"/>
  <c r="AZ306" i="8" a="1"/>
  <c r="AZ306" i="8" s="1"/>
  <c r="AZ304" i="8" a="1"/>
  <c r="AZ304" i="8" s="1"/>
  <c r="AZ293" i="8" a="1"/>
  <c r="AZ293" i="8" s="1"/>
  <c r="AZ294" i="8" a="1"/>
  <c r="AZ294" i="8" s="1"/>
  <c r="AZ310" i="8" a="1"/>
  <c r="AZ310" i="8" s="1"/>
  <c r="AZ63" i="8" a="1"/>
  <c r="AZ63" i="8" s="1"/>
  <c r="AZ89" i="8" a="1"/>
  <c r="AZ89" i="8" s="1"/>
  <c r="AZ80" i="8" a="1"/>
  <c r="AZ80" i="8" s="1"/>
  <c r="AZ57" i="8" a="1"/>
  <c r="AZ57" i="8" s="1"/>
  <c r="AZ92" i="8" a="1"/>
  <c r="AZ92" i="8" s="1"/>
  <c r="AZ67" i="8" a="1"/>
  <c r="AZ67" i="8" s="1"/>
  <c r="AZ381" i="8" a="1"/>
  <c r="AZ381" i="8" s="1"/>
  <c r="AZ373" i="8" a="1"/>
  <c r="AZ373" i="8" s="1"/>
  <c r="AZ354" i="8" a="1"/>
  <c r="AZ354" i="8" s="1"/>
  <c r="AZ364" i="8" a="1"/>
  <c r="AZ364" i="8" s="1"/>
  <c r="AZ351" i="8" a="1"/>
  <c r="AZ351" i="8" s="1"/>
  <c r="AZ341" i="8" a="1"/>
  <c r="AZ341" i="8" s="1"/>
  <c r="AZ315" i="8" a="1"/>
  <c r="AZ315" i="8" s="1"/>
  <c r="AZ305" i="8" a="1"/>
  <c r="AZ305" i="8" s="1"/>
  <c r="AZ296" i="8" a="1"/>
  <c r="AZ296" i="8" s="1"/>
  <c r="AZ307" i="8" a="1"/>
  <c r="AZ307" i="8" s="1"/>
  <c r="AZ283" i="8" a="1"/>
  <c r="AZ283" i="8" s="1"/>
  <c r="AZ276" i="8" a="1"/>
  <c r="AZ276" i="8" s="1"/>
  <c r="AZ68" i="8" a="1"/>
  <c r="AZ68" i="8" s="1"/>
  <c r="AZ69" i="8" a="1"/>
  <c r="AZ69" i="8" s="1"/>
  <c r="AZ86" i="8" a="1"/>
  <c r="AZ86" i="8" s="1"/>
  <c r="AZ55" i="8" a="1"/>
  <c r="AZ55" i="8" s="1"/>
  <c r="AZ98" i="8" a="1"/>
  <c r="AZ98" i="8" s="1"/>
  <c r="AZ72" i="8" a="1"/>
  <c r="AZ72" i="8" s="1"/>
  <c r="AZ371" i="8" a="1"/>
  <c r="AZ371" i="8" s="1"/>
  <c r="AZ382" i="8" a="1"/>
  <c r="AZ382" i="8" s="1"/>
  <c r="AZ379" i="8" a="1"/>
  <c r="AZ379" i="8" s="1"/>
  <c r="AZ363" i="8" a="1"/>
  <c r="AZ363" i="8" s="1"/>
  <c r="AZ346" i="8" a="1"/>
  <c r="AZ346" i="8" s="1"/>
  <c r="AZ321" i="8" a="1"/>
  <c r="AZ321" i="8" s="1"/>
  <c r="AZ311" i="8" a="1"/>
  <c r="AZ311" i="8" s="1"/>
  <c r="AZ316" i="8" a="1"/>
  <c r="AZ316" i="8" s="1"/>
  <c r="AZ290" i="8" a="1"/>
  <c r="AZ290" i="8" s="1"/>
  <c r="AZ299" i="8" a="1"/>
  <c r="AZ299" i="8" s="1"/>
  <c r="AZ278" i="8" a="1"/>
  <c r="AZ278" i="8" s="1"/>
  <c r="AZ285" i="8" a="1"/>
  <c r="AZ285" i="8" s="1"/>
  <c r="AZ74" i="8" a="1"/>
  <c r="AZ74" i="8" s="1"/>
  <c r="AZ85" i="8" a="1"/>
  <c r="AZ85" i="8" s="1"/>
  <c r="AZ91" i="8" a="1"/>
  <c r="AZ91" i="8" s="1"/>
  <c r="AZ60" i="8" a="1"/>
  <c r="AZ60" i="8" s="1"/>
  <c r="AZ61" i="8" a="1"/>
  <c r="AZ61" i="8" s="1"/>
  <c r="AZ78" i="8" a="1"/>
  <c r="AZ78" i="8" s="1"/>
  <c r="AZ370" i="8" a="1"/>
  <c r="AZ370" i="8" s="1"/>
  <c r="AZ377" i="8" a="1"/>
  <c r="AZ377" i="8" s="1"/>
  <c r="AZ368" i="8" a="1"/>
  <c r="AZ368" i="8" s="1"/>
  <c r="AZ365" i="8" a="1"/>
  <c r="AZ365" i="8" s="1"/>
  <c r="AZ340" i="8" a="1"/>
  <c r="AZ340" i="8" s="1"/>
  <c r="AZ319" i="8" a="1"/>
  <c r="AZ319" i="8" s="1"/>
  <c r="AZ308" i="8" a="1"/>
  <c r="AZ308" i="8" s="1"/>
  <c r="AZ314" i="8" a="1"/>
  <c r="AZ314" i="8" s="1"/>
  <c r="AZ289" i="8" a="1"/>
  <c r="AZ289" i="8" s="1"/>
  <c r="AZ288" i="8" a="1"/>
  <c r="AZ288" i="8" s="1"/>
  <c r="AZ309" i="8" a="1"/>
  <c r="AZ309" i="8" s="1"/>
  <c r="AZ284" i="8" a="1"/>
  <c r="AZ284" i="8" s="1"/>
  <c r="AZ79" i="8" a="1"/>
  <c r="AZ79" i="8" s="1"/>
  <c r="AZ101" i="8" a="1"/>
  <c r="AZ101" i="8" s="1"/>
  <c r="AZ96" i="8" a="1"/>
  <c r="AZ96" i="8" s="1"/>
  <c r="AZ66" i="8" a="1"/>
  <c r="AZ66" i="8" s="1"/>
  <c r="AZ77" i="8" a="1"/>
  <c r="AZ77" i="8" s="1"/>
  <c r="AZ83" i="8" a="1"/>
  <c r="AZ83" i="8" s="1"/>
  <c r="BD73" i="8" a="1"/>
  <c r="BD73" i="8" s="1"/>
  <c r="BD292" i="8" a="1"/>
  <c r="BD292" i="8" s="1"/>
  <c r="BD318" i="8" a="1"/>
  <c r="BD318" i="8" s="1"/>
  <c r="BD77" i="8" a="1"/>
  <c r="BD77" i="8" s="1"/>
  <c r="BD81" i="8" a="1"/>
  <c r="BD81" i="8" s="1"/>
  <c r="BD278" i="8" a="1"/>
  <c r="BD278" i="8" s="1"/>
  <c r="BD279" i="8" a="1"/>
  <c r="BD279" i="8" s="1"/>
  <c r="BD321" i="8" a="1"/>
  <c r="BD321" i="8" s="1"/>
  <c r="BD312" i="8" a="1"/>
  <c r="BD312" i="8" s="1"/>
  <c r="BD342" i="8" a="1"/>
  <c r="BD342" i="8" s="1"/>
  <c r="BD348" i="8" a="1"/>
  <c r="BD348" i="8" s="1"/>
  <c r="BD362" i="8" a="1"/>
  <c r="BD362" i="8" s="1"/>
  <c r="BA78" i="8" a="1"/>
  <c r="BA78" i="8" s="1"/>
  <c r="BA76" i="8" a="1"/>
  <c r="BA76" i="8" s="1"/>
  <c r="BA91" i="8" a="1"/>
  <c r="BA91" i="8" s="1"/>
  <c r="BA79" i="8" a="1"/>
  <c r="BA79" i="8" s="1"/>
  <c r="BA300" i="8" a="1"/>
  <c r="BA300" i="8" s="1"/>
  <c r="BA298" i="8" a="1"/>
  <c r="BA298" i="8" s="1"/>
  <c r="BA357" i="8" a="1"/>
  <c r="BA357" i="8" s="1"/>
  <c r="BA347" i="8" a="1"/>
  <c r="BA347" i="8" s="1"/>
  <c r="BA375" i="8" a="1"/>
  <c r="BA375" i="8" s="1"/>
  <c r="BC101" i="8" a="1"/>
  <c r="BC101" i="8" s="1"/>
  <c r="BC59" i="8" a="1"/>
  <c r="BC59" i="8" s="1"/>
  <c r="BC274" i="8" a="1"/>
  <c r="BC274" i="8" s="1"/>
  <c r="BC321" i="8" a="1"/>
  <c r="BC321" i="8" s="1"/>
  <c r="BC367" i="8" a="1"/>
  <c r="BC367" i="8" s="1"/>
  <c r="AZ65" i="8" a="1"/>
  <c r="AZ65" i="8" s="1"/>
  <c r="AZ318" i="8" a="1"/>
  <c r="AZ318" i="8" s="1"/>
  <c r="AZ303" i="8" a="1"/>
  <c r="AZ303" i="8" s="1"/>
  <c r="AZ367" i="8" a="1"/>
  <c r="AZ367" i="8" s="1"/>
  <c r="AZ20" i="8" a="1"/>
  <c r="AZ20" i="8" s="1"/>
  <c r="AZ10" i="8" a="1"/>
  <c r="AZ10" i="8" s="1"/>
  <c r="BD378" i="8" a="1"/>
  <c r="BD378" i="8" s="1"/>
  <c r="BD380" i="8" a="1"/>
  <c r="BD380" i="8" s="1"/>
  <c r="BD364" i="8" a="1"/>
  <c r="BD364" i="8" s="1"/>
  <c r="BD361" i="8" a="1"/>
  <c r="BD361" i="8" s="1"/>
  <c r="BD337" i="8" a="1"/>
  <c r="BD337" i="8" s="1"/>
  <c r="BD349" i="8" a="1"/>
  <c r="BD349" i="8" s="1"/>
  <c r="BD316" i="8" a="1"/>
  <c r="BD316" i="8" s="1"/>
  <c r="BD309" i="8" a="1"/>
  <c r="BD309" i="8" s="1"/>
  <c r="BD299" i="8" a="1"/>
  <c r="BD299" i="8" s="1"/>
  <c r="BD308" i="8" a="1"/>
  <c r="BD308" i="8" s="1"/>
  <c r="BD301" i="8" a="1"/>
  <c r="BD301" i="8" s="1"/>
  <c r="BD277" i="8" a="1"/>
  <c r="BD277" i="8" s="1"/>
  <c r="BD68" i="8" a="1"/>
  <c r="BD68" i="8" s="1"/>
  <c r="BD85" i="8" a="1"/>
  <c r="BD85" i="8" s="1"/>
  <c r="BD91" i="8" a="1"/>
  <c r="BD91" i="8" s="1"/>
  <c r="BD60" i="8" a="1"/>
  <c r="BD60" i="8" s="1"/>
  <c r="BD61" i="8" a="1"/>
  <c r="BD61" i="8" s="1"/>
  <c r="BD78" i="8" a="1"/>
  <c r="BD78" i="8" s="1"/>
  <c r="BD374" i="8" a="1"/>
  <c r="BD374" i="8" s="1"/>
  <c r="BD371" i="8" a="1"/>
  <c r="BD371" i="8" s="1"/>
  <c r="BD353" i="8" a="1"/>
  <c r="BD353" i="8" s="1"/>
  <c r="BD366" i="8" a="1"/>
  <c r="BD366" i="8" s="1"/>
  <c r="BD344" i="8" a="1"/>
  <c r="BD344" i="8" s="1"/>
  <c r="BD314" i="8" a="1"/>
  <c r="BD314" i="8" s="1"/>
  <c r="BD304" i="8" a="1"/>
  <c r="BD304" i="8" s="1"/>
  <c r="BD302" i="8" a="1"/>
  <c r="BD302" i="8" s="1"/>
  <c r="BD295" i="8" a="1"/>
  <c r="BD295" i="8" s="1"/>
  <c r="BD284" i="8" a="1"/>
  <c r="BD284" i="8" s="1"/>
  <c r="BD290" i="8" a="1"/>
  <c r="BD290" i="8" s="1"/>
  <c r="BD289" i="8" a="1"/>
  <c r="BD289" i="8" s="1"/>
  <c r="BD79" i="8" a="1"/>
  <c r="BD79" i="8" s="1"/>
  <c r="BD59" i="8" a="1"/>
  <c r="BD59" i="8" s="1"/>
  <c r="BD102" i="8" a="1"/>
  <c r="BD102" i="8" s="1"/>
  <c r="BD71" i="8" a="1"/>
  <c r="BD71" i="8" s="1"/>
  <c r="BD93" i="8" a="1"/>
  <c r="BD93" i="8" s="1"/>
  <c r="BD88" i="8" a="1"/>
  <c r="BD88" i="8" s="1"/>
  <c r="BD382" i="8" a="1"/>
  <c r="BD382" i="8" s="1"/>
  <c r="BD368" i="8" a="1"/>
  <c r="BD368" i="8" s="1"/>
  <c r="BD365" i="8" a="1"/>
  <c r="BD365" i="8" s="1"/>
  <c r="BD346" i="8" a="1"/>
  <c r="BD346" i="8" s="1"/>
  <c r="BD350" i="8" a="1"/>
  <c r="BD350" i="8" s="1"/>
  <c r="BD336" i="8" a="1"/>
  <c r="BD336" i="8" s="1"/>
  <c r="BD339" i="8" a="1"/>
  <c r="BD339" i="8" s="1"/>
  <c r="BD297" i="8" a="1"/>
  <c r="BD297" i="8" s="1"/>
  <c r="BD311" i="8" a="1"/>
  <c r="BD311" i="8" s="1"/>
  <c r="BD285" i="8" a="1"/>
  <c r="BD285" i="8" s="1"/>
  <c r="BD293" i="8" a="1"/>
  <c r="BD293" i="8" s="1"/>
  <c r="BD283" i="8" a="1"/>
  <c r="BD283" i="8" s="1"/>
  <c r="BD90" i="8" a="1"/>
  <c r="BD90" i="8" s="1"/>
  <c r="BD70" i="8" a="1"/>
  <c r="BD70" i="8" s="1"/>
  <c r="BD65" i="8" a="1"/>
  <c r="BD65" i="8" s="1"/>
  <c r="BD82" i="8" a="1"/>
  <c r="BD82" i="8" s="1"/>
  <c r="BD56" i="8" a="1"/>
  <c r="BD56" i="8" s="1"/>
  <c r="BD99" i="8" a="1"/>
  <c r="BD99" i="8" s="1"/>
  <c r="BD319" i="8" a="1"/>
  <c r="BD319" i="8" s="1"/>
  <c r="BD57" i="8" a="1"/>
  <c r="BD57" i="8" s="1"/>
  <c r="BD98" i="8" a="1"/>
  <c r="BD98" i="8" s="1"/>
  <c r="BD89" i="8" a="1"/>
  <c r="BD89" i="8" s="1"/>
  <c r="BD100" i="8" a="1"/>
  <c r="BD100" i="8" s="1"/>
  <c r="BD274" i="8" a="1"/>
  <c r="BD274" i="8" s="1"/>
  <c r="BD281" i="8" a="1"/>
  <c r="BD281" i="8" s="1"/>
  <c r="BD305" i="8" a="1"/>
  <c r="BD305" i="8" s="1"/>
  <c r="BD357" i="8" a="1"/>
  <c r="BD357" i="8" s="1"/>
  <c r="BD345" i="8" a="1"/>
  <c r="BD345" i="8" s="1"/>
  <c r="BD354" i="8" a="1"/>
  <c r="BD354" i="8" s="1"/>
  <c r="BD367" i="8" a="1"/>
  <c r="BD367" i="8" s="1"/>
  <c r="BD372" i="8" a="1"/>
  <c r="BD372" i="8" s="1"/>
  <c r="BA72" i="8" a="1"/>
  <c r="BA72" i="8" s="1"/>
  <c r="BA66" i="8" a="1"/>
  <c r="BA66" i="8" s="1"/>
  <c r="BA80" i="8" a="1"/>
  <c r="BA80" i="8" s="1"/>
  <c r="BA74" i="8" a="1"/>
  <c r="BA74" i="8" s="1"/>
  <c r="BA284" i="8" a="1"/>
  <c r="BA284" i="8" s="1"/>
  <c r="BA293" i="8" a="1"/>
  <c r="BA293" i="8" s="1"/>
  <c r="BA317" i="8" a="1"/>
  <c r="BA317" i="8" s="1"/>
  <c r="BA350" i="8" a="1"/>
  <c r="BA350" i="8" s="1"/>
  <c r="BC88" i="8" a="1"/>
  <c r="BC88" i="8" s="1"/>
  <c r="BC83" i="8" a="1"/>
  <c r="BC83" i="8" s="1"/>
  <c r="BC280" i="8" a="1"/>
  <c r="BC280" i="8" s="1"/>
  <c r="BC350" i="8" a="1"/>
  <c r="BC350" i="8" s="1"/>
  <c r="BC373" i="8" a="1"/>
  <c r="BC373" i="8" s="1"/>
  <c r="AZ102" i="8" a="1"/>
  <c r="AZ102" i="8" s="1"/>
  <c r="AZ275" i="8" a="1"/>
  <c r="AZ275" i="8" s="1"/>
  <c r="AZ301" i="8" a="1"/>
  <c r="AZ301" i="8" s="1"/>
  <c r="AZ355" i="8" a="1"/>
  <c r="AZ355" i="8" s="1"/>
  <c r="AZ14" i="8" a="1"/>
  <c r="AZ14" i="8" s="1"/>
  <c r="AZ41" i="8" a="1"/>
  <c r="AZ41" i="8" s="1"/>
  <c r="BA376" i="8" a="1"/>
  <c r="BA376" i="8" s="1"/>
  <c r="BA379" i="8" a="1"/>
  <c r="BA379" i="8" s="1"/>
  <c r="BA367" i="8" a="1"/>
  <c r="BA367" i="8" s="1"/>
  <c r="BA345" i="8" a="1"/>
  <c r="BA345" i="8" s="1"/>
  <c r="BA338" i="8" a="1"/>
  <c r="BA338" i="8" s="1"/>
  <c r="BA349" i="8" a="1"/>
  <c r="BA349" i="8" s="1"/>
  <c r="BA315" i="8" a="1"/>
  <c r="BA315" i="8" s="1"/>
  <c r="BA296" i="8" a="1"/>
  <c r="BA296" i="8" s="1"/>
  <c r="BA297" i="8" a="1"/>
  <c r="BA297" i="8" s="1"/>
  <c r="BA283" i="8" a="1"/>
  <c r="BA283" i="8" s="1"/>
  <c r="BA285" i="8" a="1"/>
  <c r="BA285" i="8" s="1"/>
  <c r="BA282" i="8" a="1"/>
  <c r="BA282" i="8" s="1"/>
  <c r="BA84" i="8" a="1"/>
  <c r="BA84" i="8" s="1"/>
  <c r="BA64" i="8" a="1"/>
  <c r="BA64" i="8" s="1"/>
  <c r="BA57" i="8" a="1"/>
  <c r="BA57" i="8" s="1"/>
  <c r="BA71" i="8" a="1"/>
  <c r="BA71" i="8" s="1"/>
  <c r="BA93" i="8" a="1"/>
  <c r="BA93" i="8" s="1"/>
  <c r="BA88" i="8" a="1"/>
  <c r="BA88" i="8" s="1"/>
  <c r="BA372" i="8" a="1"/>
  <c r="BA372" i="8" s="1"/>
  <c r="BA362" i="8" a="1"/>
  <c r="BA362" i="8" s="1"/>
  <c r="BA342" i="8" a="1"/>
  <c r="BA342" i="8" s="1"/>
  <c r="BA321" i="8" a="1"/>
  <c r="BA321" i="8" s="1"/>
  <c r="BA290" i="8" a="1"/>
  <c r="BA290" i="8" s="1"/>
  <c r="BA278" i="8" a="1"/>
  <c r="BA278" i="8" s="1"/>
  <c r="BA307" i="8" a="1"/>
  <c r="BA307" i="8" s="1"/>
  <c r="BA359" i="8" a="1"/>
  <c r="BA359" i="8" s="1"/>
  <c r="BA354" i="8" a="1"/>
  <c r="BA354" i="8" s="1"/>
  <c r="BA302" i="8" a="1"/>
  <c r="BA302" i="8" s="1"/>
  <c r="BA310" i="8" a="1"/>
  <c r="BA310" i="8" s="1"/>
  <c r="BA280" i="8" a="1"/>
  <c r="BA280" i="8" s="1"/>
  <c r="BA378" i="8" a="1"/>
  <c r="BA378" i="8" s="1"/>
  <c r="BA366" i="8" a="1"/>
  <c r="BA366" i="8" s="1"/>
  <c r="BA363" i="8" a="1"/>
  <c r="BA363" i="8" s="1"/>
  <c r="BA369" i="8" a="1"/>
  <c r="BA369" i="8" s="1"/>
  <c r="BA341" i="8" a="1"/>
  <c r="BA341" i="8" s="1"/>
  <c r="BA319" i="8" a="1"/>
  <c r="BA319" i="8" s="1"/>
  <c r="BA337" i="8" a="1"/>
  <c r="BA337" i="8" s="1"/>
  <c r="BA289" i="8" a="1"/>
  <c r="BA289" i="8" s="1"/>
  <c r="BA309" i="8" a="1"/>
  <c r="BA309" i="8" s="1"/>
  <c r="BA288" i="8" a="1"/>
  <c r="BA288" i="8" s="1"/>
  <c r="BA281" i="8" a="1"/>
  <c r="BA281" i="8" s="1"/>
  <c r="BA274" i="8" a="1"/>
  <c r="BA274" i="8" s="1"/>
  <c r="BA95" i="8" a="1"/>
  <c r="BA95" i="8" s="1"/>
  <c r="BA75" i="8" a="1"/>
  <c r="BA75" i="8" s="1"/>
  <c r="BA65" i="8" a="1"/>
  <c r="BA65" i="8" s="1"/>
  <c r="BA82" i="8" a="1"/>
  <c r="BA82" i="8" s="1"/>
  <c r="BA56" i="8" a="1"/>
  <c r="BA56" i="8" s="1"/>
  <c r="BA99" i="8" a="1"/>
  <c r="BA99" i="8" s="1"/>
  <c r="BA371" i="8" a="1"/>
  <c r="BA371" i="8" s="1"/>
  <c r="BA374" i="8" a="1"/>
  <c r="BA374" i="8" s="1"/>
  <c r="BA380" i="8" a="1"/>
  <c r="BA380" i="8" s="1"/>
  <c r="BA353" i="8" a="1"/>
  <c r="BA353" i="8" s="1"/>
  <c r="BA348" i="8" a="1"/>
  <c r="BA348" i="8" s="1"/>
  <c r="BA320" i="8" a="1"/>
  <c r="BA320" i="8" s="1"/>
  <c r="BA318" i="8" a="1"/>
  <c r="BA318" i="8" s="1"/>
  <c r="BA336" i="8" a="1"/>
  <c r="BA336" i="8" s="1"/>
  <c r="BA306" i="8" a="1"/>
  <c r="BA306" i="8" s="1"/>
  <c r="BA294" i="8" a="1"/>
  <c r="BA294" i="8" s="1"/>
  <c r="BA299" i="8" a="1"/>
  <c r="BA299" i="8" s="1"/>
  <c r="BA276" i="8" a="1"/>
  <c r="BA276" i="8" s="1"/>
  <c r="BA63" i="8" a="1"/>
  <c r="BA63" i="8" s="1"/>
  <c r="BA69" i="8" a="1"/>
  <c r="BA69" i="8" s="1"/>
  <c r="BA86" i="8" a="1"/>
  <c r="BA86" i="8" s="1"/>
  <c r="BA97" i="8" a="1"/>
  <c r="BA97" i="8" s="1"/>
  <c r="BA92" i="8" a="1"/>
  <c r="BA92" i="8" s="1"/>
  <c r="BA67" i="8" a="1"/>
  <c r="BA67" i="8" s="1"/>
  <c r="BA370" i="8" a="1"/>
  <c r="BA370" i="8" s="1"/>
  <c r="BA368" i="8" a="1"/>
  <c r="BA368" i="8" s="1"/>
  <c r="BA346" i="8" a="1"/>
  <c r="BA346" i="8" s="1"/>
  <c r="BA316" i="8" a="1"/>
  <c r="BA316" i="8" s="1"/>
  <c r="BA304" i="8" a="1"/>
  <c r="BA304" i="8" s="1"/>
  <c r="BA373" i="8" a="1"/>
  <c r="BA373" i="8" s="1"/>
  <c r="BA351" i="8" a="1"/>
  <c r="BA351" i="8" s="1"/>
  <c r="BA314" i="8" a="1"/>
  <c r="BA314" i="8" s="1"/>
  <c r="BD97" i="8" a="1"/>
  <c r="BD97" i="8" s="1"/>
  <c r="BD287" i="8" a="1"/>
  <c r="BD287" i="8" s="1"/>
  <c r="BD373" i="8" a="1"/>
  <c r="BD373" i="8" s="1"/>
  <c r="BD69" i="8" a="1"/>
  <c r="BD69" i="8" s="1"/>
  <c r="BD94" i="8" a="1"/>
  <c r="BD94" i="8" s="1"/>
  <c r="BD92" i="8" a="1"/>
  <c r="BD92" i="8" s="1"/>
  <c r="BD96" i="8" a="1"/>
  <c r="BD96" i="8" s="1"/>
  <c r="BD95" i="8" a="1"/>
  <c r="BD95" i="8" s="1"/>
  <c r="BD282" i="8" a="1"/>
  <c r="BD282" i="8" s="1"/>
  <c r="BD300" i="8" a="1"/>
  <c r="BD300" i="8" s="1"/>
  <c r="BD306" i="8" a="1"/>
  <c r="BD306" i="8" s="1"/>
  <c r="BD317" i="8" a="1"/>
  <c r="BD317" i="8" s="1"/>
  <c r="BD347" i="8" a="1"/>
  <c r="BD347" i="8" s="1"/>
  <c r="BD359" i="8" a="1"/>
  <c r="BD359" i="8" s="1"/>
  <c r="BD370" i="8" a="1"/>
  <c r="BD370" i="8" s="1"/>
  <c r="BD376" i="8" a="1"/>
  <c r="BD376" i="8" s="1"/>
  <c r="BA62" i="8" a="1"/>
  <c r="BA62" i="8" s="1"/>
  <c r="BA60" i="8" a="1"/>
  <c r="BA60" i="8" s="1"/>
  <c r="BA70" i="8" a="1"/>
  <c r="BA70" i="8" s="1"/>
  <c r="BA68" i="8" a="1"/>
  <c r="BA68" i="8" s="1"/>
  <c r="BA286" i="8" a="1"/>
  <c r="BA286" i="8" s="1"/>
  <c r="BA305" i="8" a="1"/>
  <c r="BA305" i="8" s="1"/>
  <c r="BA352" i="8" a="1"/>
  <c r="BA352" i="8" s="1"/>
  <c r="BA356" i="8" a="1"/>
  <c r="BA356" i="8" s="1"/>
  <c r="BA365" i="8" a="1"/>
  <c r="BA365" i="8" s="1"/>
  <c r="BC87" i="8" a="1"/>
  <c r="BC87" i="8" s="1"/>
  <c r="BC278" i="8" a="1"/>
  <c r="BC278" i="8" s="1"/>
  <c r="BC293" i="8" a="1"/>
  <c r="BC293" i="8" s="1"/>
  <c r="BC356" i="8" a="1"/>
  <c r="BC356" i="8" s="1"/>
  <c r="AZ94" i="8" a="1"/>
  <c r="AZ94" i="8" s="1"/>
  <c r="AZ64" i="8" a="1"/>
  <c r="AZ64" i="8" s="1"/>
  <c r="AZ274" i="8" a="1"/>
  <c r="AZ274" i="8" s="1"/>
  <c r="AZ343" i="8" a="1"/>
  <c r="AZ343" i="8" s="1"/>
  <c r="AZ360" i="8" a="1"/>
  <c r="AZ360" i="8" s="1"/>
  <c r="AZ44" i="8" a="1"/>
  <c r="AZ44" i="8" s="1"/>
  <c r="D313" i="8" a="1"/>
  <c r="D313" i="8" s="1"/>
  <c r="D359" i="8" a="1"/>
  <c r="D359" i="8" s="1"/>
  <c r="D304" i="8" a="1"/>
  <c r="D304" i="8" s="1"/>
  <c r="D302" i="8" a="1"/>
  <c r="D302" i="8" s="1"/>
  <c r="D279" i="8" a="1"/>
  <c r="D279" i="8" s="1"/>
  <c r="D317" i="8" a="1"/>
  <c r="D317" i="8" s="1"/>
  <c r="D291" i="8" a="1"/>
  <c r="D291" i="8" s="1"/>
  <c r="D321" i="8" a="1"/>
  <c r="D321" i="8" s="1"/>
  <c r="D342" i="8" a="1"/>
  <c r="D342" i="8" s="1"/>
  <c r="D344" i="8" a="1"/>
  <c r="D344" i="8" s="1"/>
  <c r="D351" i="8" a="1"/>
  <c r="D351" i="8" s="1"/>
  <c r="D370" i="8" a="1"/>
  <c r="D370" i="8" s="1"/>
  <c r="D383" i="8" a="1"/>
  <c r="D383" i="8" s="1"/>
  <c r="D377" i="8" a="1"/>
  <c r="D377" i="8" s="1"/>
  <c r="P7" i="8" a="1"/>
  <c r="P7" i="8" s="1"/>
  <c r="P44" i="8" a="1"/>
  <c r="P44" i="8" s="1"/>
  <c r="P31" i="8" a="1"/>
  <c r="P31" i="8" s="1"/>
  <c r="P26" i="8" a="1"/>
  <c r="P26" i="8" s="1"/>
  <c r="P49" i="8" a="1"/>
  <c r="P49" i="8" s="1"/>
  <c r="P34" i="8" a="1"/>
  <c r="P34" i="8" s="1"/>
  <c r="J379" i="8" a="1"/>
  <c r="J379" i="8" s="1"/>
  <c r="J365" i="8" a="1"/>
  <c r="J365" i="8" s="1"/>
  <c r="J311" i="8" a="1"/>
  <c r="J311" i="8" s="1"/>
  <c r="J283" i="8" a="1"/>
  <c r="J283" i="8" s="1"/>
  <c r="J310" i="8" a="1"/>
  <c r="J310" i="8" s="1"/>
  <c r="J291" i="8" a="1"/>
  <c r="J291" i="8" s="1"/>
  <c r="J317" i="8" a="1"/>
  <c r="J317" i="8" s="1"/>
  <c r="J351" i="8" a="1"/>
  <c r="J351" i="8" s="1"/>
  <c r="J298" i="8" a="1"/>
  <c r="J298" i="8" s="1"/>
  <c r="J319" i="8" a="1"/>
  <c r="J319" i="8" s="1"/>
  <c r="J284" i="8" a="1"/>
  <c r="J284" i="8" s="1"/>
  <c r="J301" i="8" a="1"/>
  <c r="J301" i="8" s="1"/>
  <c r="J40" i="8" a="1"/>
  <c r="J40" i="8" s="1"/>
  <c r="J35" i="8" a="1"/>
  <c r="J35" i="8" s="1"/>
  <c r="J6" i="8" a="1"/>
  <c r="J6" i="8" s="1"/>
  <c r="J11" i="8" a="1"/>
  <c r="J11" i="8" s="1"/>
  <c r="J34" i="8" a="1"/>
  <c r="J34" i="8" s="1"/>
  <c r="J5" i="8" a="1"/>
  <c r="J5" i="8" s="1"/>
  <c r="M8" i="8" a="1"/>
  <c r="M8" i="8" s="1"/>
  <c r="M12" i="8" a="1"/>
  <c r="M12" i="8" s="1"/>
  <c r="M34" i="8" a="1"/>
  <c r="M34" i="8" s="1"/>
  <c r="M36" i="8" a="1"/>
  <c r="M36" i="8" s="1"/>
  <c r="M14" i="8" a="1"/>
  <c r="M14" i="8" s="1"/>
  <c r="M25" i="8" a="1"/>
  <c r="M25" i="8" s="1"/>
  <c r="M18" i="8" a="1"/>
  <c r="M18" i="8" s="1"/>
  <c r="M43" i="8" a="1"/>
  <c r="M43" i="8" s="1"/>
  <c r="D64" i="8" a="1"/>
  <c r="D64" i="8" s="1"/>
  <c r="D277" i="8" a="1"/>
  <c r="D277" i="8" s="1"/>
  <c r="D288" i="8" a="1"/>
  <c r="D288" i="8" s="1"/>
  <c r="D287" i="8" a="1"/>
  <c r="D287" i="8" s="1"/>
  <c r="D283" i="8" a="1"/>
  <c r="D283" i="8" s="1"/>
  <c r="D356" i="8" a="1"/>
  <c r="D356" i="8" s="1"/>
  <c r="D340" i="8" a="1"/>
  <c r="D340" i="8" s="1"/>
  <c r="D343" i="8" a="1"/>
  <c r="D343" i="8" s="1"/>
  <c r="D349" i="8" a="1"/>
  <c r="D349" i="8" s="1"/>
  <c r="D354" i="8" a="1"/>
  <c r="D354" i="8" s="1"/>
  <c r="D365" i="8" a="1"/>
  <c r="D365" i="8" s="1"/>
  <c r="D374" i="8" a="1"/>
  <c r="D374" i="8" s="1"/>
  <c r="D382" i="8" a="1"/>
  <c r="D382" i="8" s="1"/>
  <c r="P45" i="8" a="1"/>
  <c r="P45" i="8" s="1"/>
  <c r="P22" i="8" a="1"/>
  <c r="P22" i="8" s="1"/>
  <c r="P18" i="8" a="1"/>
  <c r="P18" i="8" s="1"/>
  <c r="P48" i="8" a="1"/>
  <c r="P48" i="8" s="1"/>
  <c r="P41" i="8" a="1"/>
  <c r="P41" i="8" s="1"/>
  <c r="P21" i="8" a="1"/>
  <c r="P21" i="8" s="1"/>
  <c r="J359" i="8" a="1"/>
  <c r="J359" i="8" s="1"/>
  <c r="J280" i="8" a="1"/>
  <c r="J280" i="8" s="1"/>
  <c r="J354" i="8" a="1"/>
  <c r="J354" i="8" s="1"/>
  <c r="J345" i="8" a="1"/>
  <c r="J345" i="8" s="1"/>
  <c r="J309" i="8" a="1"/>
  <c r="J309" i="8" s="1"/>
  <c r="J343" i="8" a="1"/>
  <c r="J343" i="8" s="1"/>
  <c r="J376" i="8" a="1"/>
  <c r="J376" i="8" s="1"/>
  <c r="J287" i="8" a="1"/>
  <c r="J287" i="8" s="1"/>
  <c r="J371" i="8" a="1"/>
  <c r="J371" i="8" s="1"/>
  <c r="J383" i="8" a="1"/>
  <c r="J383" i="8" s="1"/>
  <c r="J20" i="8" a="1"/>
  <c r="J20" i="8" s="1"/>
  <c r="J308" i="8" a="1"/>
  <c r="J308" i="8" s="1"/>
  <c r="J4" i="8" a="1"/>
  <c r="J4" i="8" s="1"/>
  <c r="J26" i="8" a="1"/>
  <c r="J26" i="8" s="1"/>
  <c r="J45" i="8" a="1"/>
  <c r="J45" i="8" s="1"/>
  <c r="J31" i="8" a="1"/>
  <c r="J31" i="8" s="1"/>
  <c r="J37" i="8" a="1"/>
  <c r="J37" i="8" s="1"/>
  <c r="J24" i="8" a="1"/>
  <c r="J24" i="8" s="1"/>
  <c r="M47" i="8" a="1"/>
  <c r="M47" i="8" s="1"/>
  <c r="M20" i="8" a="1"/>
  <c r="M20" i="8" s="1"/>
  <c r="M19" i="8" a="1"/>
  <c r="M19" i="8" s="1"/>
  <c r="M26" i="8" a="1"/>
  <c r="M26" i="8" s="1"/>
  <c r="D101" i="8" a="1"/>
  <c r="D101" i="8" s="1"/>
  <c r="D286" i="8" a="1"/>
  <c r="D286" i="8" s="1"/>
  <c r="D285" i="8" a="1"/>
  <c r="D285" i="8" s="1"/>
  <c r="D295" i="8" a="1"/>
  <c r="D295" i="8" s="1"/>
  <c r="D309" i="8" a="1"/>
  <c r="D309" i="8" s="1"/>
  <c r="D298" i="8" a="1"/>
  <c r="D298" i="8" s="1"/>
  <c r="D308" i="8" a="1"/>
  <c r="D308" i="8" s="1"/>
  <c r="D348" i="8" a="1"/>
  <c r="D348" i="8" s="1"/>
  <c r="D345" i="8" a="1"/>
  <c r="D345" i="8" s="1"/>
  <c r="D350" i="8" a="1"/>
  <c r="D350" i="8" s="1"/>
  <c r="D357" i="8" a="1"/>
  <c r="D357" i="8" s="1"/>
  <c r="D355" i="8" a="1"/>
  <c r="D355" i="8" s="1"/>
  <c r="D375" i="8" a="1"/>
  <c r="D375" i="8" s="1"/>
  <c r="P38" i="8" a="1"/>
  <c r="P38" i="8" s="1"/>
  <c r="P24" i="8" a="1"/>
  <c r="P24" i="8" s="1"/>
  <c r="P32" i="8" a="1"/>
  <c r="P32" i="8" s="1"/>
  <c r="P8" i="8" a="1"/>
  <c r="P8" i="8" s="1"/>
  <c r="P27" i="8" a="1"/>
  <c r="P27" i="8" s="1"/>
  <c r="P29" i="8" a="1"/>
  <c r="P29" i="8" s="1"/>
  <c r="J294" i="8" a="1"/>
  <c r="J294" i="8" s="1"/>
  <c r="J313" i="8" a="1"/>
  <c r="J313" i="8" s="1"/>
  <c r="J304" i="8" a="1"/>
  <c r="J304" i="8" s="1"/>
  <c r="J278" i="8" a="1"/>
  <c r="J278" i="8" s="1"/>
  <c r="J370" i="8" a="1"/>
  <c r="J370" i="8" s="1"/>
  <c r="J350" i="8" a="1"/>
  <c r="J350" i="8" s="1"/>
  <c r="J358" i="8" a="1"/>
  <c r="J358" i="8" s="1"/>
  <c r="J315" i="8" a="1"/>
  <c r="J315" i="8" s="1"/>
  <c r="J282" i="8" a="1"/>
  <c r="J282" i="8" s="1"/>
  <c r="J299" i="8" a="1"/>
  <c r="J299" i="8" s="1"/>
  <c r="J378" i="8" a="1"/>
  <c r="J378" i="8" s="1"/>
  <c r="J372" i="8" a="1"/>
  <c r="J372" i="8" s="1"/>
  <c r="J27" i="8" a="1"/>
  <c r="J27" i="8" s="1"/>
  <c r="J7" i="8" a="1"/>
  <c r="J7" i="8" s="1"/>
  <c r="J49" i="8" a="1"/>
  <c r="J49" i="8" s="1"/>
  <c r="J32" i="8" a="1"/>
  <c r="J32" i="8" s="1"/>
  <c r="J13" i="8" a="1"/>
  <c r="J13" i="8" s="1"/>
  <c r="J10" i="8" a="1"/>
  <c r="J10" i="8" s="1"/>
  <c r="M17" i="8" a="1"/>
  <c r="M17" i="8" s="1"/>
  <c r="M7" i="8" a="1"/>
  <c r="M7" i="8" s="1"/>
  <c r="M37" i="8" a="1"/>
  <c r="M37" i="8" s="1"/>
  <c r="M24" i="8" a="1"/>
  <c r="M24" i="8" s="1"/>
  <c r="D94" i="8" a="1"/>
  <c r="D94" i="8" s="1"/>
  <c r="D297" i="8" a="1"/>
  <c r="D297" i="8" s="1"/>
  <c r="P17" i="8" a="1"/>
  <c r="P17" i="8" s="1"/>
  <c r="P40" i="8" a="1"/>
  <c r="P40" i="8" s="1"/>
  <c r="P50" i="8" a="1"/>
  <c r="P50" i="8" s="1"/>
  <c r="P11" i="8" a="1"/>
  <c r="P11" i="8" s="1"/>
  <c r="P25" i="8" a="1"/>
  <c r="P25" i="8" s="1"/>
  <c r="P12" i="8" a="1"/>
  <c r="P12" i="8" s="1"/>
  <c r="J302" i="8" a="1"/>
  <c r="J302" i="8" s="1"/>
  <c r="J337" i="8" a="1"/>
  <c r="J337" i="8" s="1"/>
  <c r="J300" i="8" a="1"/>
  <c r="J300" i="8" s="1"/>
  <c r="J364" i="8" a="1"/>
  <c r="J364" i="8" s="1"/>
  <c r="J357" i="8" a="1"/>
  <c r="J357" i="8" s="1"/>
  <c r="J279" i="8" a="1"/>
  <c r="J279" i="8" s="1"/>
  <c r="J288" i="8" a="1"/>
  <c r="J288" i="8" s="1"/>
  <c r="J360" i="8" a="1"/>
  <c r="J360" i="8" s="1"/>
  <c r="J380" i="8" a="1"/>
  <c r="J380" i="8" s="1"/>
  <c r="J369" i="8" a="1"/>
  <c r="J369" i="8" s="1"/>
  <c r="J363" i="8" a="1"/>
  <c r="J363" i="8" s="1"/>
  <c r="J338" i="8" a="1"/>
  <c r="J338" i="8" s="1"/>
  <c r="J14" i="8" a="1"/>
  <c r="J14" i="8" s="1"/>
  <c r="J41" i="8" a="1"/>
  <c r="J41" i="8" s="1"/>
  <c r="J3" i="8" a="1"/>
  <c r="J3" i="8" s="1"/>
  <c r="J43" i="8" a="1"/>
  <c r="J43" i="8" s="1"/>
  <c r="J39" i="8" a="1"/>
  <c r="J39" i="8" s="1"/>
  <c r="J15" i="8" a="1"/>
  <c r="J15" i="8" s="1"/>
  <c r="M13" i="8" a="1"/>
  <c r="M13" i="8" s="1"/>
  <c r="M6" i="8" a="1"/>
  <c r="M6" i="8" s="1"/>
  <c r="M32" i="8" a="1"/>
  <c r="M32" i="8" s="1"/>
  <c r="M39" i="8" a="1"/>
  <c r="M39" i="8" s="1"/>
  <c r="M15" i="8" a="1"/>
  <c r="M15" i="8" s="1"/>
  <c r="D99" i="8" a="1"/>
  <c r="D99" i="8" s="1"/>
  <c r="D292" i="8" a="1"/>
  <c r="D292" i="8" s="1"/>
  <c r="D310" i="8" a="1"/>
  <c r="D310" i="8" s="1"/>
  <c r="D360" i="8" a="1"/>
  <c r="D360" i="8" s="1"/>
  <c r="D376" i="8" a="1"/>
  <c r="D376" i="8" s="1"/>
  <c r="D276" i="8" a="1"/>
  <c r="D276" i="8" s="1"/>
  <c r="D320" i="8" a="1"/>
  <c r="D320" i="8" s="1"/>
  <c r="D336" i="8" a="1"/>
  <c r="D336" i="8" s="1"/>
  <c r="D300" i="8" a="1"/>
  <c r="D300" i="8" s="1"/>
  <c r="D294" i="8" a="1"/>
  <c r="D294" i="8" s="1"/>
  <c r="D311" i="8" a="1"/>
  <c r="D311" i="8" s="1"/>
  <c r="D337" i="8" a="1"/>
  <c r="D337" i="8" s="1"/>
  <c r="D338" i="8" a="1"/>
  <c r="D338" i="8" s="1"/>
  <c r="D361" i="8" a="1"/>
  <c r="D361" i="8" s="1"/>
  <c r="D353" i="8" a="1"/>
  <c r="D353" i="8" s="1"/>
  <c r="D381" i="8" a="1"/>
  <c r="D381" i="8" s="1"/>
  <c r="D379" i="8" a="1"/>
  <c r="D379" i="8" s="1"/>
  <c r="P4" i="8" a="1"/>
  <c r="P4" i="8" s="1"/>
  <c r="P30" i="8" a="1"/>
  <c r="P30" i="8" s="1"/>
  <c r="P28" i="8" a="1"/>
  <c r="P28" i="8" s="1"/>
  <c r="P15" i="8" a="1"/>
  <c r="P15" i="8" s="1"/>
  <c r="P20" i="8" a="1"/>
  <c r="P20" i="8" s="1"/>
  <c r="P39" i="8" a="1"/>
  <c r="P39" i="8" s="1"/>
  <c r="J307" i="8" a="1"/>
  <c r="J307" i="8" s="1"/>
  <c r="J381" i="8" a="1"/>
  <c r="J381" i="8" s="1"/>
  <c r="J295" i="8" a="1"/>
  <c r="J295" i="8" s="1"/>
  <c r="J316" i="8" a="1"/>
  <c r="J316" i="8" s="1"/>
  <c r="J285" i="8" a="1"/>
  <c r="J285" i="8" s="1"/>
  <c r="J361" i="8" a="1"/>
  <c r="J361" i="8" s="1"/>
  <c r="J347" i="8" a="1"/>
  <c r="J347" i="8" s="1"/>
  <c r="J293" i="8" a="1"/>
  <c r="J293" i="8" s="1"/>
  <c r="J346" i="8" a="1"/>
  <c r="J346" i="8" s="1"/>
  <c r="J303" i="8" a="1"/>
  <c r="J303" i="8" s="1"/>
  <c r="J382" i="8" a="1"/>
  <c r="J382" i="8" s="1"/>
  <c r="J289" i="8" a="1"/>
  <c r="J289" i="8" s="1"/>
  <c r="J48" i="8" a="1"/>
  <c r="J48" i="8" s="1"/>
  <c r="J25" i="8" a="1"/>
  <c r="J25" i="8" s="1"/>
  <c r="J9" i="8" a="1"/>
  <c r="J9" i="8" s="1"/>
  <c r="J23" i="8" a="1"/>
  <c r="J23" i="8" s="1"/>
  <c r="J16" i="8" a="1"/>
  <c r="J16" i="8" s="1"/>
  <c r="J44" i="8" a="1"/>
  <c r="J44" i="8" s="1"/>
  <c r="M48" i="8" a="1"/>
  <c r="M48" i="8" s="1"/>
  <c r="M44" i="8" a="1"/>
  <c r="M44" i="8" s="1"/>
  <c r="M33" i="8" a="1"/>
  <c r="M33" i="8" s="1"/>
  <c r="M50" i="8" a="1"/>
  <c r="M50" i="8" s="1"/>
  <c r="M28" i="8" a="1"/>
  <c r="M28" i="8" s="1"/>
  <c r="D73" i="8" a="1"/>
  <c r="D73" i="8" s="1"/>
  <c r="D289" i="8" a="1"/>
  <c r="D289" i="8" s="1"/>
  <c r="D299" i="8" a="1"/>
  <c r="D299" i="8" s="1"/>
  <c r="D316" i="8" a="1"/>
  <c r="D316" i="8" s="1"/>
  <c r="D362" i="8" a="1"/>
  <c r="D362" i="8" s="1"/>
  <c r="D280" i="8" a="1"/>
  <c r="D280" i="8" s="1"/>
  <c r="D312" i="8" a="1"/>
  <c r="D312" i="8" s="1"/>
  <c r="D293" i="8" a="1"/>
  <c r="D293" i="8" s="1"/>
  <c r="D301" i="8" a="1"/>
  <c r="D301" i="8" s="1"/>
  <c r="D303" i="8" a="1"/>
  <c r="D303" i="8" s="1"/>
  <c r="D306" i="8" a="1"/>
  <c r="D306" i="8" s="1"/>
  <c r="D315" i="8" a="1"/>
  <c r="D315" i="8" s="1"/>
  <c r="D339" i="8" a="1"/>
  <c r="D339" i="8" s="1"/>
  <c r="D364" i="8" a="1"/>
  <c r="D364" i="8" s="1"/>
  <c r="D358" i="8" a="1"/>
  <c r="D358" i="8" s="1"/>
  <c r="D380" i="8" a="1"/>
  <c r="D380" i="8" s="1"/>
  <c r="D367" i="8" a="1"/>
  <c r="D367" i="8" s="1"/>
  <c r="P35" i="8" a="1"/>
  <c r="P35" i="8" s="1"/>
  <c r="P10" i="8" a="1"/>
  <c r="P10" i="8" s="1"/>
  <c r="P9" i="8" a="1"/>
  <c r="P9" i="8" s="1"/>
  <c r="P33" i="8" a="1"/>
  <c r="P33" i="8" s="1"/>
  <c r="P13" i="8" a="1"/>
  <c r="P13" i="8" s="1"/>
  <c r="P47" i="8" a="1"/>
  <c r="P47" i="8" s="1"/>
  <c r="J377" i="8" a="1"/>
  <c r="J377" i="8" s="1"/>
  <c r="J276" i="8" a="1"/>
  <c r="J276" i="8" s="1"/>
  <c r="J368" i="8" a="1"/>
  <c r="J368" i="8" s="1"/>
  <c r="J349" i="8" a="1"/>
  <c r="J349" i="8" s="1"/>
  <c r="J342" i="8" a="1"/>
  <c r="J342" i="8" s="1"/>
  <c r="J312" i="8" a="1"/>
  <c r="J312" i="8" s="1"/>
  <c r="J352" i="8" a="1"/>
  <c r="J352" i="8" s="1"/>
  <c r="J355" i="8" a="1"/>
  <c r="J355" i="8" s="1"/>
  <c r="J321" i="8" a="1"/>
  <c r="J321" i="8" s="1"/>
  <c r="J367" i="8" a="1"/>
  <c r="J367" i="8" s="1"/>
  <c r="J344" i="8" a="1"/>
  <c r="J344" i="8" s="1"/>
  <c r="J296" i="8" a="1"/>
  <c r="J296" i="8" s="1"/>
  <c r="J21" i="8" a="1"/>
  <c r="J21" i="8" s="1"/>
  <c r="J30" i="8" a="1"/>
  <c r="J30" i="8" s="1"/>
  <c r="J38" i="8" a="1"/>
  <c r="J38" i="8" s="1"/>
  <c r="J42" i="8" a="1"/>
  <c r="J42" i="8" s="1"/>
  <c r="J22" i="8" a="1"/>
  <c r="J22" i="8" s="1"/>
  <c r="M42" i="8" a="1"/>
  <c r="M42" i="8" s="1"/>
  <c r="M16" i="8" a="1"/>
  <c r="M16" i="8" s="1"/>
  <c r="M10" i="8" a="1"/>
  <c r="M10" i="8" s="1"/>
  <c r="M38" i="8" a="1"/>
  <c r="M38" i="8" s="1"/>
  <c r="M49" i="8" a="1"/>
  <c r="M49" i="8" s="1"/>
  <c r="M9" i="8" a="1"/>
  <c r="M9" i="8" s="1"/>
  <c r="D83" i="8" a="1"/>
  <c r="D83" i="8" s="1"/>
  <c r="D371" i="8" a="1"/>
  <c r="D371" i="8" s="1"/>
  <c r="D282" i="8" a="1"/>
  <c r="D282" i="8" s="1"/>
  <c r="D281" i="8" a="1"/>
  <c r="D281" i="8" s="1"/>
  <c r="D296" i="8" a="1"/>
  <c r="D296" i="8" s="1"/>
  <c r="D314" i="8" a="1"/>
  <c r="D314" i="8" s="1"/>
  <c r="D290" i="8" a="1"/>
  <c r="D290" i="8" s="1"/>
  <c r="D307" i="8" a="1"/>
  <c r="D307" i="8" s="1"/>
  <c r="D319" i="8" a="1"/>
  <c r="D319" i="8" s="1"/>
  <c r="D341" i="8" a="1"/>
  <c r="D341" i="8" s="1"/>
  <c r="D369" i="8" a="1"/>
  <c r="D369" i="8" s="1"/>
  <c r="D363" i="8" a="1"/>
  <c r="D363" i="8" s="1"/>
  <c r="D378" i="8" a="1"/>
  <c r="D378" i="8" s="1"/>
  <c r="D373" i="8" a="1"/>
  <c r="D373" i="8" s="1"/>
  <c r="P46" i="8" a="1"/>
  <c r="P46" i="8" s="1"/>
  <c r="P42" i="8" a="1"/>
  <c r="P42" i="8" s="1"/>
  <c r="P43" i="8" a="1"/>
  <c r="P43" i="8" s="1"/>
  <c r="P6" i="8" a="1"/>
  <c r="P6" i="8" s="1"/>
  <c r="P19" i="8" a="1"/>
  <c r="P19" i="8" s="1"/>
  <c r="J286" i="8" a="1"/>
  <c r="J286" i="8" s="1"/>
  <c r="J362" i="8" a="1"/>
  <c r="J362" i="8" s="1"/>
  <c r="J340" i="8" a="1"/>
  <c r="J340" i="8" s="1"/>
  <c r="J297" i="8" a="1"/>
  <c r="J297" i="8" s="1"/>
  <c r="J348" i="8" a="1"/>
  <c r="J348" i="8" s="1"/>
  <c r="J356" i="8" a="1"/>
  <c r="J356" i="8" s="1"/>
  <c r="J292" i="8" a="1"/>
  <c r="J292" i="8" s="1"/>
  <c r="J353" i="8" a="1"/>
  <c r="J353" i="8" s="1"/>
  <c r="J320" i="8" a="1"/>
  <c r="J320" i="8" s="1"/>
  <c r="J305" i="8" a="1"/>
  <c r="J305" i="8" s="1"/>
  <c r="J277" i="8" a="1"/>
  <c r="J277" i="8" s="1"/>
  <c r="J17" i="8" a="1"/>
  <c r="J17" i="8" s="1"/>
  <c r="J46" i="8" a="1"/>
  <c r="J46" i="8" s="1"/>
  <c r="J28" i="8" a="1"/>
  <c r="J28" i="8" s="1"/>
  <c r="J18" i="8" a="1"/>
  <c r="J18" i="8" s="1"/>
  <c r="J47" i="8" a="1"/>
  <c r="J47" i="8" s="1"/>
  <c r="M30" i="8" a="1"/>
  <c r="M30" i="8" s="1"/>
  <c r="M40" i="8" a="1"/>
  <c r="M40" i="8" s="1"/>
  <c r="M23" i="8" a="1"/>
  <c r="M23" i="8" s="1"/>
  <c r="M31" i="8" a="1"/>
  <c r="M31" i="8" s="1"/>
  <c r="M11" i="8" a="1"/>
  <c r="M11" i="8" s="1"/>
  <c r="D4" i="8" a="1"/>
  <c r="D4" i="8" s="1"/>
  <c r="D17" i="8" a="1"/>
  <c r="D17" i="8" s="1"/>
  <c r="BE48" i="8" a="1"/>
  <c r="BE48" i="8" s="1"/>
  <c r="BE34" i="8" a="1"/>
  <c r="BE34" i="8" s="1"/>
  <c r="BE14" i="8" a="1"/>
  <c r="BE14" i="8" s="1"/>
  <c r="BE38" i="8" a="1"/>
  <c r="BE38" i="8" s="1"/>
  <c r="BE24" i="8" a="1"/>
  <c r="BE24" i="8" s="1"/>
  <c r="BE17" i="8" a="1"/>
  <c r="BE17" i="8" s="1"/>
  <c r="BF27" i="8" a="1"/>
  <c r="BF27" i="8" s="1"/>
  <c r="BF34" i="8" a="1"/>
  <c r="BF34" i="8" s="1"/>
  <c r="BF17" i="8" a="1"/>
  <c r="BF17" i="8" s="1"/>
  <c r="BF47" i="8" a="1"/>
  <c r="BF47" i="8" s="1"/>
  <c r="BF30" i="8" a="1"/>
  <c r="BF30" i="8" s="1"/>
  <c r="BF13" i="8" a="1"/>
  <c r="BF13" i="8" s="1"/>
  <c r="AY44" i="8" a="1"/>
  <c r="AY44" i="8" s="1"/>
  <c r="AY37" i="8" a="1"/>
  <c r="AY37" i="8" s="1"/>
  <c r="AY23" i="8" a="1"/>
  <c r="AY23" i="8" s="1"/>
  <c r="AY10" i="8" a="1"/>
  <c r="AY10" i="8" s="1"/>
  <c r="AY40" i="8" a="1"/>
  <c r="AY40" i="8" s="1"/>
  <c r="AY20" i="8" a="1"/>
  <c r="AY20" i="8" s="1"/>
  <c r="D41" i="8" a="1"/>
  <c r="D41" i="8" s="1"/>
  <c r="D27" i="8" a="1"/>
  <c r="D27" i="8" s="1"/>
  <c r="F180" i="8" a="1"/>
  <c r="F180" i="8" s="1"/>
  <c r="D31" i="8" a="1"/>
  <c r="D31" i="8" s="1"/>
  <c r="D39" i="8" a="1"/>
  <c r="D39" i="8" s="1"/>
  <c r="BF11" i="8" a="1"/>
  <c r="BF11" i="8" s="1"/>
  <c r="BF10" i="8" a="1"/>
  <c r="BF10" i="8" s="1"/>
  <c r="BF40" i="8" a="1"/>
  <c r="BF40" i="8" s="1"/>
  <c r="BF23" i="8" a="1"/>
  <c r="BF23" i="8" s="1"/>
  <c r="BF6" i="8" a="1"/>
  <c r="BF6" i="8" s="1"/>
  <c r="BF36" i="8" a="1"/>
  <c r="BF36" i="8" s="1"/>
  <c r="AY48" i="8" a="1"/>
  <c r="AY48" i="8" s="1"/>
  <c r="AY41" i="8" a="1"/>
  <c r="AY41" i="8" s="1"/>
  <c r="AY21" i="8" a="1"/>
  <c r="AY21" i="8" s="1"/>
  <c r="AY45" i="8" a="1"/>
  <c r="AY45" i="8" s="1"/>
  <c r="D9" i="8" a="1"/>
  <c r="D9" i="8" s="1"/>
  <c r="D8" i="8" a="1"/>
  <c r="D8" i="8" s="1"/>
  <c r="BE29" i="8" a="1"/>
  <c r="BE29" i="8" s="1"/>
  <c r="BE22" i="8" a="1"/>
  <c r="BE22" i="8" s="1"/>
  <c r="BE46" i="8" a="1"/>
  <c r="BE46" i="8" s="1"/>
  <c r="BE26" i="8" a="1"/>
  <c r="BE26" i="8" s="1"/>
  <c r="BE6" i="8" a="1"/>
  <c r="BE6" i="8" s="1"/>
  <c r="BE49" i="8" a="1"/>
  <c r="BE49" i="8" s="1"/>
  <c r="BF3" i="8" a="1"/>
  <c r="BF3" i="8" s="1"/>
  <c r="BF49" i="8" a="1"/>
  <c r="BF49" i="8" s="1"/>
  <c r="BF32" i="8" a="1"/>
  <c r="BF32" i="8" s="1"/>
  <c r="BF15" i="8" a="1"/>
  <c r="BF15" i="8" s="1"/>
  <c r="BF45" i="8" a="1"/>
  <c r="BF45" i="8" s="1"/>
  <c r="BF28" i="8" a="1"/>
  <c r="BF28" i="8" s="1"/>
  <c r="AY12" i="8" a="1"/>
  <c r="AY12" i="8" s="1"/>
  <c r="AY5" i="8" a="1"/>
  <c r="AY5" i="8" s="1"/>
  <c r="AY42" i="8" a="1"/>
  <c r="AY42" i="8" s="1"/>
  <c r="AY28" i="8" a="1"/>
  <c r="AY28" i="8" s="1"/>
  <c r="AY8" i="8" a="1"/>
  <c r="AY8" i="8" s="1"/>
  <c r="AY32" i="8" a="1"/>
  <c r="AY32" i="8" s="1"/>
  <c r="D32" i="8" a="1"/>
  <c r="D32" i="8" s="1"/>
  <c r="D5" i="8" a="1"/>
  <c r="D5" i="8" s="1"/>
  <c r="D46" i="8" a="1"/>
  <c r="D46" i="8" s="1"/>
  <c r="BE16" i="8" a="1"/>
  <c r="BE16" i="8" s="1"/>
  <c r="BE15" i="8" a="1"/>
  <c r="BE15" i="8" s="1"/>
  <c r="BE39" i="8" a="1"/>
  <c r="BE39" i="8" s="1"/>
  <c r="BE19" i="8" a="1"/>
  <c r="BE19" i="8" s="1"/>
  <c r="BE50" i="8" a="1"/>
  <c r="BE50" i="8" s="1"/>
  <c r="BF43" i="8" a="1"/>
  <c r="BF43" i="8" s="1"/>
  <c r="BF41" i="8" a="1"/>
  <c r="BF41" i="8" s="1"/>
  <c r="BF24" i="8" a="1"/>
  <c r="BF24" i="8" s="1"/>
  <c r="BF7" i="8" a="1"/>
  <c r="BF7" i="8" s="1"/>
  <c r="BF37" i="8" a="1"/>
  <c r="BF37" i="8" s="1"/>
  <c r="AY6" i="8" a="1"/>
  <c r="AY6" i="8" s="1"/>
  <c r="AY49" i="8" a="1"/>
  <c r="AY49" i="8" s="1"/>
  <c r="AY35" i="8" a="1"/>
  <c r="AY35" i="8" s="1"/>
  <c r="AY22" i="8" a="1"/>
  <c r="AY22" i="8" s="1"/>
  <c r="AY46" i="8" a="1"/>
  <c r="AY46" i="8" s="1"/>
  <c r="D34" i="8" a="1"/>
  <c r="D34" i="8" s="1"/>
  <c r="D10" i="8" a="1"/>
  <c r="D10" i="8" s="1"/>
  <c r="D42" i="8" a="1"/>
  <c r="D42" i="8" s="1"/>
  <c r="M211" i="8" a="1"/>
  <c r="M211" i="8" s="1"/>
  <c r="F203" i="8" a="1"/>
  <c r="F203" i="8" s="1"/>
  <c r="F202" i="8" a="1"/>
  <c r="F202" i="8" s="1"/>
  <c r="F211" i="8" a="1"/>
  <c r="F211" i="8" s="1"/>
  <c r="F166" i="8" a="1"/>
  <c r="F166" i="8" s="1"/>
  <c r="G200" i="8" a="1"/>
  <c r="G200" i="8" s="1"/>
  <c r="AZ175" i="8" a="1"/>
  <c r="AZ175" i="8" s="1"/>
  <c r="S184" i="8" a="1"/>
  <c r="S184" i="8" s="1"/>
  <c r="P198" i="8" a="1"/>
  <c r="P198" i="8" s="1"/>
  <c r="P178" i="8" a="1"/>
  <c r="P178" i="8" s="1"/>
  <c r="C195" i="8" a="1"/>
  <c r="C195" i="8" s="1"/>
  <c r="P200" i="8" a="1"/>
  <c r="P200" i="8" s="1"/>
  <c r="C204" i="8" a="1"/>
  <c r="C204" i="8" s="1"/>
  <c r="C191" i="8" a="1"/>
  <c r="C191" i="8" s="1"/>
  <c r="D205" i="8" a="1"/>
  <c r="D205" i="8" s="1"/>
  <c r="D185" i="8" a="1"/>
  <c r="D185" i="8" s="1"/>
  <c r="D190" i="8" a="1"/>
  <c r="D190" i="8" s="1"/>
  <c r="BK184" i="8" a="1"/>
  <c r="BK184" i="8" s="1"/>
  <c r="B181" i="8" a="1"/>
  <c r="B181" i="8" s="1"/>
  <c r="BK203" i="8" a="1"/>
  <c r="BK203" i="8" s="1"/>
  <c r="M190" i="8" a="1"/>
  <c r="M190" i="8" s="1"/>
  <c r="B205" i="8" a="1"/>
  <c r="B205" i="8" s="1"/>
  <c r="BK180" i="8" a="1"/>
  <c r="BK180" i="8" s="1"/>
  <c r="M210" i="8" a="1"/>
  <c r="M210" i="8" s="1"/>
  <c r="BK208" i="8" a="1"/>
  <c r="BK208" i="8" s="1"/>
  <c r="B179" i="8" a="1"/>
  <c r="B179" i="8" s="1"/>
  <c r="BK168" i="8" a="1"/>
  <c r="BK168" i="8" s="1"/>
  <c r="B177" i="8" a="1"/>
  <c r="B177" i="8" s="1"/>
  <c r="BK189" i="8" a="1"/>
  <c r="BK189" i="8" s="1"/>
  <c r="B176" i="8" a="1"/>
  <c r="B176" i="8" s="1"/>
  <c r="B169" i="8" a="1"/>
  <c r="B169" i="8" s="1"/>
  <c r="BG21" i="8" a="1"/>
  <c r="BG21" i="8" s="1"/>
  <c r="BD16" i="8" a="1"/>
  <c r="BD16" i="8" s="1"/>
  <c r="AX69" i="8" a="1"/>
  <c r="AX69" i="8" s="1"/>
  <c r="AY279" i="8" a="1"/>
  <c r="AY279" i="8" s="1"/>
  <c r="BK362" i="8" a="1"/>
  <c r="BK362" i="8" s="1"/>
  <c r="AY372" i="8" a="1"/>
  <c r="AY372" i="8" s="1"/>
  <c r="AX346" i="8" a="1"/>
  <c r="AX346" i="8" s="1"/>
  <c r="BN356" i="8" a="1"/>
  <c r="BN356" i="8" s="1"/>
  <c r="BK290" i="8" a="1"/>
  <c r="BK290" i="8" s="1"/>
  <c r="BD33" i="8" a="1"/>
  <c r="BD33" i="8" s="1"/>
  <c r="BG8" i="8" a="1"/>
  <c r="BG8" i="8" s="1"/>
  <c r="BD27" i="8" a="1"/>
  <c r="BD27" i="8" s="1"/>
  <c r="BG38" i="8" a="1"/>
  <c r="BG38" i="8" s="1"/>
  <c r="BD47" i="8" a="1"/>
  <c r="BD47" i="8" s="1"/>
  <c r="BG4" i="8" a="1"/>
  <c r="BG4" i="8" s="1"/>
  <c r="BD50" i="8" a="1"/>
  <c r="BD50" i="8" s="1"/>
  <c r="BD5" i="8" a="1"/>
  <c r="BD5" i="8" s="1"/>
  <c r="BD10" i="8" a="1"/>
  <c r="BD10" i="8" s="1"/>
  <c r="BD13" i="8" a="1"/>
  <c r="BD13" i="8" s="1"/>
  <c r="BD30" i="8" a="1"/>
  <c r="BD30" i="8" s="1"/>
  <c r="BG42" i="8" a="1"/>
  <c r="BG42" i="8" s="1"/>
  <c r="BD8" i="8" a="1"/>
  <c r="BD8" i="8" s="1"/>
  <c r="BD7" i="8" a="1"/>
  <c r="BD7" i="8" s="1"/>
  <c r="BD25" i="8" a="1"/>
  <c r="BD25" i="8" s="1"/>
  <c r="BG25" i="8" a="1"/>
  <c r="BG25" i="8" s="1"/>
  <c r="AY72" i="8" a="1"/>
  <c r="AY72" i="8" s="1"/>
  <c r="AY343" i="8" a="1"/>
  <c r="AY343" i="8" s="1"/>
  <c r="AX77" i="8" a="1"/>
  <c r="AX77" i="8" s="1"/>
  <c r="AX301" i="8" a="1"/>
  <c r="AX301" i="8" s="1"/>
  <c r="BK61" i="8" a="1"/>
  <c r="BK61" i="8" s="1"/>
  <c r="BK338" i="8" a="1"/>
  <c r="BK338" i="8" s="1"/>
  <c r="BN66" i="8" a="1"/>
  <c r="BN66" i="8" s="1"/>
  <c r="AY65" i="8" a="1"/>
  <c r="AY65" i="8" s="1"/>
  <c r="AY350" i="8" a="1"/>
  <c r="AY350" i="8" s="1"/>
  <c r="AX70" i="8" a="1"/>
  <c r="AX70" i="8" s="1"/>
  <c r="AX317" i="8" a="1"/>
  <c r="AX317" i="8" s="1"/>
  <c r="BK276" i="8" a="1"/>
  <c r="BK276" i="8" s="1"/>
  <c r="BK356" i="8" a="1"/>
  <c r="BK356" i="8" s="1"/>
  <c r="BN284" i="8" a="1"/>
  <c r="BN284" i="8" s="1"/>
  <c r="AX55" i="8" a="1"/>
  <c r="AX55" i="8" s="1"/>
  <c r="AX342" i="8" a="1"/>
  <c r="AX342" i="8" s="1"/>
  <c r="BK64" i="8" a="1"/>
  <c r="BK64" i="8" s="1"/>
  <c r="BK292" i="8" a="1"/>
  <c r="BK292" i="8" s="1"/>
  <c r="BK380" i="8" a="1"/>
  <c r="BK380" i="8" s="1"/>
  <c r="BN369" i="8" a="1"/>
  <c r="BN369" i="8" s="1"/>
  <c r="AY294" i="8" a="1"/>
  <c r="AY294" i="8" s="1"/>
  <c r="AY353" i="8" a="1"/>
  <c r="AY353" i="8" s="1"/>
  <c r="AY57" i="8" a="1"/>
  <c r="AY57" i="8" s="1"/>
  <c r="AY297" i="8" a="1"/>
  <c r="AY297" i="8" s="1"/>
  <c r="AY376" i="8" a="1"/>
  <c r="AY376" i="8" s="1"/>
  <c r="AX289" i="8" a="1"/>
  <c r="AX289" i="8" s="1"/>
  <c r="AX374" i="8" a="1"/>
  <c r="AX374" i="8" s="1"/>
  <c r="BK71" i="8" a="1"/>
  <c r="BK71" i="8" s="1"/>
  <c r="BK299" i="8" a="1"/>
  <c r="BK299" i="8" s="1"/>
  <c r="BK375" i="8" a="1"/>
  <c r="BK375" i="8" s="1"/>
  <c r="AY100" i="8" a="1"/>
  <c r="AY100" i="8" s="1"/>
  <c r="AY315" i="8" a="1"/>
  <c r="AY315" i="8" s="1"/>
  <c r="AY379" i="8" a="1"/>
  <c r="AY379" i="8" s="1"/>
  <c r="AX309" i="8" a="1"/>
  <c r="AX309" i="8" s="1"/>
  <c r="AX360" i="8" a="1"/>
  <c r="AX360" i="8" s="1"/>
  <c r="BK86" i="8" a="1"/>
  <c r="BK86" i="8" s="1"/>
  <c r="BK308" i="8" a="1"/>
  <c r="BK308" i="8" s="1"/>
  <c r="AY99" i="8" a="1"/>
  <c r="AY99" i="8" s="1"/>
  <c r="AY339" i="8" a="1"/>
  <c r="AY339" i="8" s="1"/>
  <c r="AX98" i="8" a="1"/>
  <c r="AX98" i="8" s="1"/>
  <c r="AX293" i="8" a="1"/>
  <c r="AX293" i="8" s="1"/>
  <c r="AX371" i="8" a="1"/>
  <c r="AX371" i="8" s="1"/>
  <c r="BK85" i="8" a="1"/>
  <c r="BK85" i="8" s="1"/>
  <c r="BK303" i="8" a="1"/>
  <c r="BK303" i="8" s="1"/>
  <c r="AY86" i="8" a="1"/>
  <c r="AY86" i="8" s="1"/>
  <c r="AY314" i="8" a="1"/>
  <c r="AY314" i="8" s="1"/>
  <c r="AX84" i="8" a="1"/>
  <c r="AX84" i="8" s="1"/>
  <c r="AX304" i="8" a="1"/>
  <c r="AX304" i="8" s="1"/>
  <c r="AX382" i="8" a="1"/>
  <c r="AX382" i="8" s="1"/>
  <c r="BK68" i="8" a="1"/>
  <c r="BK68" i="8" s="1"/>
  <c r="BK344" i="8" a="1"/>
  <c r="BK344" i="8" s="1"/>
  <c r="BN80" i="8" a="1"/>
  <c r="BN80" i="8" s="1"/>
  <c r="AY70" i="8" a="1"/>
  <c r="AY70" i="8" s="1"/>
  <c r="AY286" i="8" a="1"/>
  <c r="AY286" i="8" s="1"/>
  <c r="AX60" i="8" a="1"/>
  <c r="AX60" i="8" s="1"/>
  <c r="AX93" i="8" a="1"/>
  <c r="AX93" i="8" s="1"/>
  <c r="AX90" i="8" a="1"/>
  <c r="AX90" i="8" s="1"/>
  <c r="AX89" i="8" a="1"/>
  <c r="AX89" i="8" s="1"/>
  <c r="AX82" i="8" a="1"/>
  <c r="AX82" i="8" s="1"/>
  <c r="AX68" i="8" a="1"/>
  <c r="AX68" i="8" s="1"/>
  <c r="AX279" i="8" a="1"/>
  <c r="AX279" i="8" s="1"/>
  <c r="AX354" i="8" a="1"/>
  <c r="AX354" i="8" s="1"/>
  <c r="AX290" i="8" a="1"/>
  <c r="AX290" i="8" s="1"/>
  <c r="AX292" i="8" a="1"/>
  <c r="AX292" i="8" s="1"/>
  <c r="AX302" i="8" a="1"/>
  <c r="AX302" i="8" s="1"/>
  <c r="AX314" i="8" a="1"/>
  <c r="AX314" i="8" s="1"/>
  <c r="AX344" i="8" a="1"/>
  <c r="AX344" i="8" s="1"/>
  <c r="AX351" i="8" a="1"/>
  <c r="AX351" i="8" s="1"/>
  <c r="AX352" i="8" a="1"/>
  <c r="AX352" i="8" s="1"/>
  <c r="AX375" i="8" a="1"/>
  <c r="AX375" i="8" s="1"/>
  <c r="AX372" i="8" a="1"/>
  <c r="AX372" i="8" s="1"/>
  <c r="AX379" i="8" a="1"/>
  <c r="AX379" i="8" s="1"/>
  <c r="BK82" i="8" a="1"/>
  <c r="BK82" i="8" s="1"/>
  <c r="BK97" i="8" a="1"/>
  <c r="BK97" i="8" s="1"/>
  <c r="BK70" i="8" a="1"/>
  <c r="BK70" i="8" s="1"/>
  <c r="BK83" i="8" a="1"/>
  <c r="BK83" i="8" s="1"/>
  <c r="BK79" i="8" a="1"/>
  <c r="BK79" i="8" s="1"/>
  <c r="BK62" i="8" a="1"/>
  <c r="BK62" i="8" s="1"/>
  <c r="BK279" i="8" a="1"/>
  <c r="BK279" i="8" s="1"/>
  <c r="BK320" i="8" a="1"/>
  <c r="BK320" i="8" s="1"/>
  <c r="BK285" i="8" a="1"/>
  <c r="BK285" i="8" s="1"/>
  <c r="BK280" i="8" a="1"/>
  <c r="BK280" i="8" s="1"/>
  <c r="BK354" i="8" a="1"/>
  <c r="BK354" i="8" s="1"/>
  <c r="BK314" i="8" a="1"/>
  <c r="BK314" i="8" s="1"/>
  <c r="BK340" i="8" a="1"/>
  <c r="BK340" i="8" s="1"/>
  <c r="BK319" i="8" a="1"/>
  <c r="BK319" i="8" s="1"/>
  <c r="BK339" i="8" a="1"/>
  <c r="BK339" i="8" s="1"/>
  <c r="BK352" i="8" a="1"/>
  <c r="BK352" i="8" s="1"/>
  <c r="BK368" i="8" a="1"/>
  <c r="BK368" i="8" s="1"/>
  <c r="BK373" i="8" a="1"/>
  <c r="BK373" i="8" s="1"/>
  <c r="BN70" i="8" a="1"/>
  <c r="BN70" i="8" s="1"/>
  <c r="BN72" i="8" a="1"/>
  <c r="BN72" i="8" s="1"/>
  <c r="BN286" i="8" a="1"/>
  <c r="BN286" i="8" s="1"/>
  <c r="BN316" i="8" a="1"/>
  <c r="BN316" i="8" s="1"/>
  <c r="BN367" i="8" a="1"/>
  <c r="BN367" i="8" s="1"/>
  <c r="AY69" i="8" a="1"/>
  <c r="AY69" i="8" s="1"/>
  <c r="AY55" i="8" a="1"/>
  <c r="AY55" i="8" s="1"/>
  <c r="AY96" i="8" a="1"/>
  <c r="AY96" i="8" s="1"/>
  <c r="AY91" i="8" a="1"/>
  <c r="AY91" i="8" s="1"/>
  <c r="AY78" i="8" a="1"/>
  <c r="AY78" i="8" s="1"/>
  <c r="AY288" i="8" a="1"/>
  <c r="AY288" i="8" s="1"/>
  <c r="AY277" i="8" a="1"/>
  <c r="AY277" i="8" s="1"/>
  <c r="AY276" i="8" a="1"/>
  <c r="AY276" i="8" s="1"/>
  <c r="AY304" i="8" a="1"/>
  <c r="AY304" i="8" s="1"/>
  <c r="AY310" i="8" a="1"/>
  <c r="AY310" i="8" s="1"/>
  <c r="AY338" i="8" a="1"/>
  <c r="AY338" i="8" s="1"/>
  <c r="AY345" i="8" a="1"/>
  <c r="AY345" i="8" s="1"/>
  <c r="AY357" i="8" a="1"/>
  <c r="AY357" i="8" s="1"/>
  <c r="AY360" i="8" a="1"/>
  <c r="AY360" i="8" s="1"/>
  <c r="AY375" i="8" a="1"/>
  <c r="AY375" i="8" s="1"/>
  <c r="AY380" i="8" a="1"/>
  <c r="AY380" i="8" s="1"/>
  <c r="AY63" i="8" a="1"/>
  <c r="AY63" i="8" s="1"/>
  <c r="AY56" i="8" a="1"/>
  <c r="AY56" i="8" s="1"/>
  <c r="AY83" i="8" a="1"/>
  <c r="AY83" i="8" s="1"/>
  <c r="AY92" i="8" a="1"/>
  <c r="AY92" i="8" s="1"/>
  <c r="AY85" i="8" a="1"/>
  <c r="AY85" i="8" s="1"/>
  <c r="AY71" i="8" a="1"/>
  <c r="AY71" i="8" s="1"/>
  <c r="AY289" i="8" a="1"/>
  <c r="AY289" i="8" s="1"/>
  <c r="AY303" i="8" a="1"/>
  <c r="AY303" i="8" s="1"/>
  <c r="AY282" i="8" a="1"/>
  <c r="AY282" i="8" s="1"/>
  <c r="AY296" i="8" a="1"/>
  <c r="AY296" i="8" s="1"/>
  <c r="AY319" i="8" a="1"/>
  <c r="AY319" i="8" s="1"/>
  <c r="AY313" i="8" a="1"/>
  <c r="AY313" i="8" s="1"/>
  <c r="AY340" i="8" a="1"/>
  <c r="AY340" i="8" s="1"/>
  <c r="AY347" i="8" a="1"/>
  <c r="AY347" i="8" s="1"/>
  <c r="AY362" i="8" a="1"/>
  <c r="AY362" i="8" s="1"/>
  <c r="AY351" i="8" a="1"/>
  <c r="AY351" i="8" s="1"/>
  <c r="AY378" i="8" a="1"/>
  <c r="AY378" i="8" s="1"/>
  <c r="AY383" i="8" a="1"/>
  <c r="AY383" i="8" s="1"/>
  <c r="AX61" i="8" a="1"/>
  <c r="AX61" i="8" s="1"/>
  <c r="AX97" i="8" a="1"/>
  <c r="AX97" i="8" s="1"/>
  <c r="AX83" i="8" a="1"/>
  <c r="AX83" i="8" s="1"/>
  <c r="AX76" i="8" a="1"/>
  <c r="AX76" i="8" s="1"/>
  <c r="AX75" i="8" a="1"/>
  <c r="AX75" i="8" s="1"/>
  <c r="AX62" i="8" a="1"/>
  <c r="AX62" i="8" s="1"/>
  <c r="AX281" i="8" a="1"/>
  <c r="AX281" i="8" s="1"/>
  <c r="AX288" i="8" a="1"/>
  <c r="AX288" i="8" s="1"/>
  <c r="AX306" i="8" a="1"/>
  <c r="AX306" i="8" s="1"/>
  <c r="AX300" i="8" a="1"/>
  <c r="AX300" i="8" s="1"/>
  <c r="AX337" i="8" a="1"/>
  <c r="AX337" i="8" s="1"/>
  <c r="AX338" i="8" a="1"/>
  <c r="AX338" i="8" s="1"/>
  <c r="AX340" i="8" a="1"/>
  <c r="AX340" i="8" s="1"/>
  <c r="AX356" i="8" a="1"/>
  <c r="AX356" i="8" s="1"/>
  <c r="AX357" i="8" a="1"/>
  <c r="AX357" i="8" s="1"/>
  <c r="AX358" i="8" a="1"/>
  <c r="AX358" i="8" s="1"/>
  <c r="AX376" i="8" a="1"/>
  <c r="AX376" i="8" s="1"/>
  <c r="AX377" i="8" a="1"/>
  <c r="AX377" i="8" s="1"/>
  <c r="BK72" i="8" a="1"/>
  <c r="BK72" i="8" s="1"/>
  <c r="BK80" i="8" a="1"/>
  <c r="BK80" i="8" s="1"/>
  <c r="BK93" i="8" a="1"/>
  <c r="BK93" i="8" s="1"/>
  <c r="BK101" i="8" a="1"/>
  <c r="BK101" i="8" s="1"/>
  <c r="BK74" i="8" a="1"/>
  <c r="BK74" i="8" s="1"/>
  <c r="BK56" i="8" a="1"/>
  <c r="BK56" i="8" s="1"/>
  <c r="BK281" i="8" a="1"/>
  <c r="BK281" i="8" s="1"/>
  <c r="BK345" i="8" a="1"/>
  <c r="BK345" i="8" s="1"/>
  <c r="BK291" i="8" a="1"/>
  <c r="BK291" i="8" s="1"/>
  <c r="BK288" i="8" a="1"/>
  <c r="BK288" i="8" s="1"/>
  <c r="BK301" i="8" a="1"/>
  <c r="BK301" i="8" s="1"/>
  <c r="BK350" i="8" a="1"/>
  <c r="BK350" i="8" s="1"/>
  <c r="BK342" i="8" a="1"/>
  <c r="BK342" i="8" s="1"/>
  <c r="BK321" i="8" a="1"/>
  <c r="BK321" i="8" s="1"/>
  <c r="BK351" i="8" a="1"/>
  <c r="BK351" i="8" s="1"/>
  <c r="BK357" i="8" a="1"/>
  <c r="BK357" i="8" s="1"/>
  <c r="BK369" i="8" a="1"/>
  <c r="BK369" i="8" s="1"/>
  <c r="BK374" i="8" a="1"/>
  <c r="BK374" i="8" s="1"/>
  <c r="BN65" i="8" a="1"/>
  <c r="BN65" i="8" s="1"/>
  <c r="BN56" i="8" a="1"/>
  <c r="BN56" i="8" s="1"/>
  <c r="BN305" i="8" a="1"/>
  <c r="BN305" i="8" s="1"/>
  <c r="BN320" i="8" a="1"/>
  <c r="BN320" i="8" s="1"/>
  <c r="BN375" i="8" a="1"/>
  <c r="BN375" i="8" s="1"/>
  <c r="AY64" i="8" a="1"/>
  <c r="AY64" i="8" s="1"/>
  <c r="AY94" i="8" a="1"/>
  <c r="AY94" i="8" s="1"/>
  <c r="AY93" i="8" a="1"/>
  <c r="AY93" i="8" s="1"/>
  <c r="AY79" i="8" a="1"/>
  <c r="AY79" i="8" s="1"/>
  <c r="AY66" i="8" a="1"/>
  <c r="AY66" i="8" s="1"/>
  <c r="AY284" i="8" a="1"/>
  <c r="AY284" i="8" s="1"/>
  <c r="AY281" i="8" a="1"/>
  <c r="AY281" i="8" s="1"/>
  <c r="AY308" i="8" a="1"/>
  <c r="AY308" i="8" s="1"/>
  <c r="AY298" i="8" a="1"/>
  <c r="AY298" i="8" s="1"/>
  <c r="AY291" i="8" a="1"/>
  <c r="AY291" i="8" s="1"/>
  <c r="AY302" i="8" a="1"/>
  <c r="AY302" i="8" s="1"/>
  <c r="AY318" i="8" a="1"/>
  <c r="AY318" i="8" s="1"/>
  <c r="AY346" i="8" a="1"/>
  <c r="AY346" i="8" s="1"/>
  <c r="AY363" i="8" a="1"/>
  <c r="AY363" i="8" s="1"/>
  <c r="AY354" i="8" a="1"/>
  <c r="AY354" i="8" s="1"/>
  <c r="AY356" i="8" a="1"/>
  <c r="AY356" i="8" s="1"/>
  <c r="AY370" i="8" a="1"/>
  <c r="AY370" i="8" s="1"/>
  <c r="AX80" i="8" a="1"/>
  <c r="AX80" i="8" s="1"/>
  <c r="AX91" i="8" a="1"/>
  <c r="AX91" i="8" s="1"/>
  <c r="AX78" i="8" a="1"/>
  <c r="AX78" i="8" s="1"/>
  <c r="AX64" i="8" a="1"/>
  <c r="AX64" i="8" s="1"/>
  <c r="AX63" i="8" a="1"/>
  <c r="AX63" i="8" s="1"/>
  <c r="AX56" i="8" a="1"/>
  <c r="AX56" i="8" s="1"/>
  <c r="AX278" i="8" a="1"/>
  <c r="AX278" i="8" s="1"/>
  <c r="AX298" i="8" a="1"/>
  <c r="AX298" i="8" s="1"/>
  <c r="AX280" i="8" a="1"/>
  <c r="AX280" i="8" s="1"/>
  <c r="AX296" i="8" a="1"/>
  <c r="AX296" i="8" s="1"/>
  <c r="AX294" i="8" a="1"/>
  <c r="AX294" i="8" s="1"/>
  <c r="AX308" i="8" a="1"/>
  <c r="AX308" i="8" s="1"/>
  <c r="AX319" i="8" a="1"/>
  <c r="AX319" i="8" s="1"/>
  <c r="AX313" i="8" a="1"/>
  <c r="AX313" i="8" s="1"/>
  <c r="AX345" i="8" a="1"/>
  <c r="AX345" i="8" s="1"/>
  <c r="AX355" i="8" a="1"/>
  <c r="AX355" i="8" s="1"/>
  <c r="AX365" i="8" a="1"/>
  <c r="AX365" i="8" s="1"/>
  <c r="AX381" i="8" a="1"/>
  <c r="AX381" i="8" s="1"/>
  <c r="BK66" i="8" a="1"/>
  <c r="BK66" i="8" s="1"/>
  <c r="BK96" i="8" a="1"/>
  <c r="BK96" i="8" s="1"/>
  <c r="BK76" i="8" a="1"/>
  <c r="BK76" i="8" s="1"/>
  <c r="BK69" i="8" a="1"/>
  <c r="BK69" i="8" s="1"/>
  <c r="BK63" i="8" a="1"/>
  <c r="BK63" i="8" s="1"/>
  <c r="BK60" i="8" a="1"/>
  <c r="BK60" i="8" s="1"/>
  <c r="BK277" i="8" a="1"/>
  <c r="BK277" i="8" s="1"/>
  <c r="BK278" i="8" a="1"/>
  <c r="BK278" i="8" s="1"/>
  <c r="BK302" i="8" a="1"/>
  <c r="BK302" i="8" s="1"/>
  <c r="BK297" i="8" a="1"/>
  <c r="BK297" i="8" s="1"/>
  <c r="BK311" i="8" a="1"/>
  <c r="BK311" i="8" s="1"/>
  <c r="BK316" i="8" a="1"/>
  <c r="BK316" i="8" s="1"/>
  <c r="BK346" i="8" a="1"/>
  <c r="BK346" i="8" s="1"/>
  <c r="BK343" i="8" a="1"/>
  <c r="BK343" i="8" s="1"/>
  <c r="BK365" i="8" a="1"/>
  <c r="BK365" i="8" s="1"/>
  <c r="BK366" i="8" a="1"/>
  <c r="BK366" i="8" s="1"/>
  <c r="BK383" i="8" a="1"/>
  <c r="BK383" i="8" s="1"/>
  <c r="BK378" i="8" a="1"/>
  <c r="BK378" i="8" s="1"/>
  <c r="BN64" i="8" a="1"/>
  <c r="BN64" i="8" s="1"/>
  <c r="BN61" i="8" a="1"/>
  <c r="BN61" i="8" s="1"/>
  <c r="BN285" i="8" a="1"/>
  <c r="BN285" i="8" s="1"/>
  <c r="BN336" i="8" a="1"/>
  <c r="BN336" i="8" s="1"/>
  <c r="BN380" i="8" a="1"/>
  <c r="BN380" i="8" s="1"/>
  <c r="AY58" i="8" a="1"/>
  <c r="AY58" i="8" s="1"/>
  <c r="AY102" i="8" a="1"/>
  <c r="AY102" i="8" s="1"/>
  <c r="AY101" i="8" a="1"/>
  <c r="AY101" i="8" s="1"/>
  <c r="AY87" i="8" a="1"/>
  <c r="AY87" i="8" s="1"/>
  <c r="AY80" i="8" a="1"/>
  <c r="AY80" i="8" s="1"/>
  <c r="AY73" i="8" a="1"/>
  <c r="AY73" i="8" s="1"/>
  <c r="AY59" i="8" a="1"/>
  <c r="AY59" i="8" s="1"/>
  <c r="AY287" i="8" a="1"/>
  <c r="AY287" i="8" s="1"/>
  <c r="AY285" i="8" a="1"/>
  <c r="AY285" i="8" s="1"/>
  <c r="AY280" i="8" a="1"/>
  <c r="AY280" i="8" s="1"/>
  <c r="AY305" i="8" a="1"/>
  <c r="AY305" i="8" s="1"/>
  <c r="AY292" i="8" a="1"/>
  <c r="AY292" i="8" s="1"/>
  <c r="AY317" i="8" a="1"/>
  <c r="AY317" i="8" s="1"/>
  <c r="AY377" i="8" a="1"/>
  <c r="AY377" i="8" s="1"/>
  <c r="AY348" i="8" a="1"/>
  <c r="AY348" i="8" s="1"/>
  <c r="AY364" i="8" a="1"/>
  <c r="AY364" i="8" s="1"/>
  <c r="AY361" i="8" a="1"/>
  <c r="AY361" i="8" s="1"/>
  <c r="AY365" i="8" a="1"/>
  <c r="AY365" i="8" s="1"/>
  <c r="AY371" i="8" a="1"/>
  <c r="AY371" i="8" s="1"/>
  <c r="AX92" i="8" a="1"/>
  <c r="AX92" i="8" s="1"/>
  <c r="AX85" i="8" a="1"/>
  <c r="AX85" i="8" s="1"/>
  <c r="AX71" i="8" a="1"/>
  <c r="AX71" i="8" s="1"/>
  <c r="AX58" i="8" a="1"/>
  <c r="AX58" i="8" s="1"/>
  <c r="AX57" i="8" a="1"/>
  <c r="AX57" i="8" s="1"/>
  <c r="AX100" i="8" a="1"/>
  <c r="AX100" i="8" s="1"/>
  <c r="AX299" i="8" a="1"/>
  <c r="AX299" i="8" s="1"/>
  <c r="AX307" i="8" a="1"/>
  <c r="AX307" i="8" s="1"/>
  <c r="AX297" i="8" a="1"/>
  <c r="AX297" i="8" s="1"/>
  <c r="AX275" i="8" a="1"/>
  <c r="AX275" i="8" s="1"/>
  <c r="AX295" i="8" a="1"/>
  <c r="AX295" i="8" s="1"/>
  <c r="AX311" i="8" a="1"/>
  <c r="AX311" i="8" s="1"/>
  <c r="AX321" i="8" a="1"/>
  <c r="AX321" i="8" s="1"/>
  <c r="AX336" i="8" a="1"/>
  <c r="AX336" i="8" s="1"/>
  <c r="AX347" i="8" a="1"/>
  <c r="AX347" i="8" s="1"/>
  <c r="AX367" i="8" a="1"/>
  <c r="AX367" i="8" s="1"/>
  <c r="AX373" i="8" a="1"/>
  <c r="AX373" i="8" s="1"/>
  <c r="AX368" i="8" a="1"/>
  <c r="AX368" i="8" s="1"/>
  <c r="BK98" i="8" a="1"/>
  <c r="BK98" i="8" s="1"/>
  <c r="BK87" i="8" a="1"/>
  <c r="BK87" i="8" s="1"/>
  <c r="BK67" i="8" a="1"/>
  <c r="BK67" i="8" s="1"/>
  <c r="BK100" i="8" a="1"/>
  <c r="BK100" i="8" s="1"/>
  <c r="BK58" i="8" a="1"/>
  <c r="BK58" i="8" s="1"/>
  <c r="BK55" i="8" a="1"/>
  <c r="BK55" i="8" s="1"/>
  <c r="BK282" i="8" a="1"/>
  <c r="BK282" i="8" s="1"/>
  <c r="BK283" i="8" a="1"/>
  <c r="BK283" i="8" s="1"/>
  <c r="BK318" i="8" a="1"/>
  <c r="BK318" i="8" s="1"/>
  <c r="BK298" i="8" a="1"/>
  <c r="BK298" i="8" s="1"/>
  <c r="BK300" i="8" a="1"/>
  <c r="BK300" i="8" s="1"/>
  <c r="BK348" i="8" a="1"/>
  <c r="BK348" i="8" s="1"/>
  <c r="BK315" i="8" a="1"/>
  <c r="BK315" i="8" s="1"/>
  <c r="BK337" i="8" a="1"/>
  <c r="BK337" i="8" s="1"/>
  <c r="BK359" i="8" a="1"/>
  <c r="BK359" i="8" s="1"/>
  <c r="BK370" i="8" a="1"/>
  <c r="BK370" i="8" s="1"/>
  <c r="BK379" i="8" a="1"/>
  <c r="BK379" i="8" s="1"/>
  <c r="BK372" i="8" a="1"/>
  <c r="BK372" i="8" s="1"/>
  <c r="BN69" i="8" a="1"/>
  <c r="BN69" i="8" s="1"/>
  <c r="BN289" i="8" a="1"/>
  <c r="BN289" i="8" s="1"/>
  <c r="BN303" i="8" a="1"/>
  <c r="BN303" i="8" s="1"/>
  <c r="BN357" i="8" a="1"/>
  <c r="BN357" i="8" s="1"/>
  <c r="AY95" i="8" a="1"/>
  <c r="AY95" i="8" s="1"/>
  <c r="AY88" i="8" a="1"/>
  <c r="AY88" i="8" s="1"/>
  <c r="AY81" i="8" a="1"/>
  <c r="AY81" i="8" s="1"/>
  <c r="AY74" i="8" a="1"/>
  <c r="AY74" i="8" s="1"/>
  <c r="AY60" i="8" a="1"/>
  <c r="AY60" i="8" s="1"/>
  <c r="AY90" i="8" a="1"/>
  <c r="AY90" i="8" s="1"/>
  <c r="AY274" i="8" a="1"/>
  <c r="AY274" i="8" s="1"/>
  <c r="AY299" i="8" a="1"/>
  <c r="AY299" i="8" s="1"/>
  <c r="AY293" i="8" a="1"/>
  <c r="AY293" i="8" s="1"/>
  <c r="AY306" i="8" a="1"/>
  <c r="AY306" i="8" s="1"/>
  <c r="AY300" i="8" a="1"/>
  <c r="AY300" i="8" s="1"/>
  <c r="AY341" i="8" a="1"/>
  <c r="AY341" i="8" s="1"/>
  <c r="AY316" i="8" a="1"/>
  <c r="AY316" i="8" s="1"/>
  <c r="AY349" i="8" a="1"/>
  <c r="AY349" i="8" s="1"/>
  <c r="AY344" i="8" a="1"/>
  <c r="AY344" i="8" s="1"/>
  <c r="AY366" i="8" a="1"/>
  <c r="AY366" i="8" s="1"/>
  <c r="AY367" i="8" a="1"/>
  <c r="AY367" i="8" s="1"/>
  <c r="AY381" i="8" a="1"/>
  <c r="AY381" i="8" s="1"/>
  <c r="AX86" i="8" a="1"/>
  <c r="AX86" i="8" s="1"/>
  <c r="AX72" i="8" a="1"/>
  <c r="AX72" i="8" s="1"/>
  <c r="AX65" i="8" a="1"/>
  <c r="AX65" i="8" s="1"/>
  <c r="AX99" i="8" a="1"/>
  <c r="AX99" i="8" s="1"/>
  <c r="AX67" i="8" a="1"/>
  <c r="AX67" i="8" s="1"/>
  <c r="AX94" i="8" a="1"/>
  <c r="AX94" i="8" s="1"/>
  <c r="AX274" i="8" a="1"/>
  <c r="AX274" i="8" s="1"/>
  <c r="AX276" i="8" a="1"/>
  <c r="AX276" i="8" s="1"/>
  <c r="AX277" i="8" a="1"/>
  <c r="AX277" i="8" s="1"/>
  <c r="AX284" i="8" a="1"/>
  <c r="AX284" i="8" s="1"/>
  <c r="AX303" i="8" a="1"/>
  <c r="AX303" i="8" s="1"/>
  <c r="AX315" i="8" a="1"/>
  <c r="AX315" i="8" s="1"/>
  <c r="AX316" i="8" a="1"/>
  <c r="AX316" i="8" s="1"/>
  <c r="AX353" i="8" a="1"/>
  <c r="AX353" i="8" s="1"/>
  <c r="AX350" i="8" a="1"/>
  <c r="AX350" i="8" s="1"/>
  <c r="AX361" i="8" a="1"/>
  <c r="AX361" i="8" s="1"/>
  <c r="AX363" i="8" a="1"/>
  <c r="AX363" i="8" s="1"/>
  <c r="AX369" i="8" a="1"/>
  <c r="AX369" i="8" s="1"/>
  <c r="BK88" i="8" a="1"/>
  <c r="BK88" i="8" s="1"/>
  <c r="BK78" i="8" a="1"/>
  <c r="BK78" i="8" s="1"/>
  <c r="BK99" i="8" a="1"/>
  <c r="BK99" i="8" s="1"/>
  <c r="BK95" i="8" a="1"/>
  <c r="BK95" i="8" s="1"/>
  <c r="BK89" i="8" a="1"/>
  <c r="BK89" i="8" s="1"/>
  <c r="BK65" i="8" a="1"/>
  <c r="BK65" i="8" s="1"/>
  <c r="BK304" i="8" a="1"/>
  <c r="BK304" i="8" s="1"/>
  <c r="BK289" i="8" a="1"/>
  <c r="BK289" i="8" s="1"/>
  <c r="BK294" i="8" a="1"/>
  <c r="BK294" i="8" s="1"/>
  <c r="BK293" i="8" a="1"/>
  <c r="BK293" i="8" s="1"/>
  <c r="BK312" i="8" a="1"/>
  <c r="BK312" i="8" s="1"/>
  <c r="BK349" i="8" a="1"/>
  <c r="BK349" i="8" s="1"/>
  <c r="BK336" i="8" a="1"/>
  <c r="BK336" i="8" s="1"/>
  <c r="BK341" i="8" a="1"/>
  <c r="BK341" i="8" s="1"/>
  <c r="BK364" i="8" a="1"/>
  <c r="BK364" i="8" s="1"/>
  <c r="BK355" i="8" a="1"/>
  <c r="BK355" i="8" s="1"/>
  <c r="BK377" i="8" a="1"/>
  <c r="BK377" i="8" s="1"/>
  <c r="BK376" i="8" a="1"/>
  <c r="BK376" i="8" s="1"/>
  <c r="BN63" i="8" a="1"/>
  <c r="BN63" i="8" s="1"/>
  <c r="BN278" i="8" a="1"/>
  <c r="BN278" i="8" s="1"/>
  <c r="BN318" i="8" a="1"/>
  <c r="BN318" i="8" s="1"/>
  <c r="BN362" i="8" a="1"/>
  <c r="BN362" i="8" s="1"/>
  <c r="AY89" i="8" a="1"/>
  <c r="AY89" i="8" s="1"/>
  <c r="AY82" i="8" a="1"/>
  <c r="AY82" i="8" s="1"/>
  <c r="AY68" i="8" a="1"/>
  <c r="AY68" i="8" s="1"/>
  <c r="AY67" i="8" a="1"/>
  <c r="AY67" i="8" s="1"/>
  <c r="AY77" i="8" a="1"/>
  <c r="AY77" i="8" s="1"/>
  <c r="AY97" i="8" a="1"/>
  <c r="AY97" i="8" s="1"/>
  <c r="AY275" i="8" a="1"/>
  <c r="AY275" i="8" s="1"/>
  <c r="AY278" i="8" a="1"/>
  <c r="AY278" i="8" s="1"/>
  <c r="AY312" i="8" a="1"/>
  <c r="AY312" i="8" s="1"/>
  <c r="AY321" i="8" a="1"/>
  <c r="AY321" i="8" s="1"/>
  <c r="AY301" i="8" a="1"/>
  <c r="AY301" i="8" s="1"/>
  <c r="AY307" i="8" a="1"/>
  <c r="AY307" i="8" s="1"/>
  <c r="AY320" i="8" a="1"/>
  <c r="AY320" i="8" s="1"/>
  <c r="AY355" i="8" a="1"/>
  <c r="AY355" i="8" s="1"/>
  <c r="AY358" i="8" a="1"/>
  <c r="AY358" i="8" s="1"/>
  <c r="AY382" i="8" a="1"/>
  <c r="AY382" i="8" s="1"/>
  <c r="AY373" i="8" a="1"/>
  <c r="AY373" i="8" s="1"/>
  <c r="AY368" i="8" a="1"/>
  <c r="AY368" i="8" s="1"/>
  <c r="AX79" i="8" a="1"/>
  <c r="AX79" i="8" s="1"/>
  <c r="AX66" i="8" a="1"/>
  <c r="AX66" i="8" s="1"/>
  <c r="AX74" i="8" a="1"/>
  <c r="AX74" i="8" s="1"/>
  <c r="AX102" i="8" a="1"/>
  <c r="AX102" i="8" s="1"/>
  <c r="AX101" i="8" a="1"/>
  <c r="AX101" i="8" s="1"/>
  <c r="AX87" i="8" a="1"/>
  <c r="AX87" i="8" s="1"/>
  <c r="AX283" i="8" a="1"/>
  <c r="AX283" i="8" s="1"/>
  <c r="AX286" i="8" a="1"/>
  <c r="AX286" i="8" s="1"/>
  <c r="AX282" i="8" a="1"/>
  <c r="AX282" i="8" s="1"/>
  <c r="AX285" i="8" a="1"/>
  <c r="AX285" i="8" s="1"/>
  <c r="AX318" i="8" a="1"/>
  <c r="AX318" i="8" s="1"/>
  <c r="AX348" i="8" a="1"/>
  <c r="AX348" i="8" s="1"/>
  <c r="AX320" i="8" a="1"/>
  <c r="AX320" i="8" s="1"/>
  <c r="AX362" i="8" a="1"/>
  <c r="AX362" i="8" s="1"/>
  <c r="AX370" i="8" a="1"/>
  <c r="AX370" i="8" s="1"/>
  <c r="AX378" i="8" a="1"/>
  <c r="AX378" i="8" s="1"/>
  <c r="AX364" i="8" a="1"/>
  <c r="AX364" i="8" s="1"/>
  <c r="AX380" i="8" a="1"/>
  <c r="AX380" i="8" s="1"/>
  <c r="BK75" i="8" a="1"/>
  <c r="BK75" i="8" s="1"/>
  <c r="BK81" i="8" a="1"/>
  <c r="BK81" i="8" s="1"/>
  <c r="BK94" i="8" a="1"/>
  <c r="BK94" i="8" s="1"/>
  <c r="BK102" i="8" a="1"/>
  <c r="BK102" i="8" s="1"/>
  <c r="BK90" i="8" a="1"/>
  <c r="BK90" i="8" s="1"/>
  <c r="BK73" i="8" a="1"/>
  <c r="BK73" i="8" s="1"/>
  <c r="BK307" i="8" a="1"/>
  <c r="BK307" i="8" s="1"/>
  <c r="BK287" i="8" a="1"/>
  <c r="BK287" i="8" s="1"/>
  <c r="BK275" i="8" a="1"/>
  <c r="BK275" i="8" s="1"/>
  <c r="BK295" i="8" a="1"/>
  <c r="BK295" i="8" s="1"/>
  <c r="BK309" i="8" a="1"/>
  <c r="BK309" i="8" s="1"/>
  <c r="BK305" i="8" a="1"/>
  <c r="BK305" i="8" s="1"/>
  <c r="BK353" i="8" a="1"/>
  <c r="BK353" i="8" s="1"/>
  <c r="BK347" i="8" a="1"/>
  <c r="BK347" i="8" s="1"/>
  <c r="BK361" i="8" a="1"/>
  <c r="BK361" i="8" s="1"/>
  <c r="BK358" i="8" a="1"/>
  <c r="BK358" i="8" s="1"/>
  <c r="BK381" i="8" a="1"/>
  <c r="BK381" i="8" s="1"/>
  <c r="BK382" i="8" a="1"/>
  <c r="BK382" i="8" s="1"/>
  <c r="BN89" i="8" a="1"/>
  <c r="BN89" i="8" s="1"/>
  <c r="BN297" i="8" a="1"/>
  <c r="BN297" i="8" s="1"/>
  <c r="BN351" i="8" a="1"/>
  <c r="BN351" i="8" s="1"/>
  <c r="BN361" i="8" a="1"/>
  <c r="BN361" i="8" s="1"/>
  <c r="AY76" i="8" a="1"/>
  <c r="AY76" i="8" s="1"/>
  <c r="AY75" i="8" a="1"/>
  <c r="AY75" i="8" s="1"/>
  <c r="AY62" i="8" a="1"/>
  <c r="AY62" i="8" s="1"/>
  <c r="AY61" i="8" a="1"/>
  <c r="AY61" i="8" s="1"/>
  <c r="AY98" i="8" a="1"/>
  <c r="AY98" i="8" s="1"/>
  <c r="AY84" i="8" a="1"/>
  <c r="AY84" i="8" s="1"/>
  <c r="AY290" i="8" a="1"/>
  <c r="AY290" i="8" s="1"/>
  <c r="AY283" i="8" a="1"/>
  <c r="AY283" i="8" s="1"/>
  <c r="AY295" i="8" a="1"/>
  <c r="AY295" i="8" s="1"/>
  <c r="AY336" i="8" a="1"/>
  <c r="AY336" i="8" s="1"/>
  <c r="AY311" i="8" a="1"/>
  <c r="AY311" i="8" s="1"/>
  <c r="AY309" i="8" a="1"/>
  <c r="AY309" i="8" s="1"/>
  <c r="AY337" i="8" a="1"/>
  <c r="AY337" i="8" s="1"/>
  <c r="AY342" i="8" a="1"/>
  <c r="AY342" i="8" s="1"/>
  <c r="AY352" i="8" a="1"/>
  <c r="AY352" i="8" s="1"/>
  <c r="AY359" i="8" a="1"/>
  <c r="AY359" i="8" s="1"/>
  <c r="AY374" i="8" a="1"/>
  <c r="AY374" i="8" s="1"/>
  <c r="AX73" i="8" a="1"/>
  <c r="AX73" i="8" s="1"/>
  <c r="AX59" i="8" a="1"/>
  <c r="AX59" i="8" s="1"/>
  <c r="AX96" i="8" a="1"/>
  <c r="AX96" i="8" s="1"/>
  <c r="AX95" i="8" a="1"/>
  <c r="AX95" i="8" s="1"/>
  <c r="AX88" i="8" a="1"/>
  <c r="AX88" i="8" s="1"/>
  <c r="AX81" i="8" a="1"/>
  <c r="AX81" i="8" s="1"/>
  <c r="AX305" i="8" a="1"/>
  <c r="AX305" i="8" s="1"/>
  <c r="AX310" i="8" a="1"/>
  <c r="AX310" i="8" s="1"/>
  <c r="AX287" i="8" a="1"/>
  <c r="AX287" i="8" s="1"/>
  <c r="AX291" i="8" a="1"/>
  <c r="AX291" i="8" s="1"/>
  <c r="AX343" i="8" a="1"/>
  <c r="AX343" i="8" s="1"/>
  <c r="AX312" i="8" a="1"/>
  <c r="AX312" i="8" s="1"/>
  <c r="AX349" i="8" a="1"/>
  <c r="AX349" i="8" s="1"/>
  <c r="AX339" i="8" a="1"/>
  <c r="AX339" i="8" s="1"/>
  <c r="AX341" i="8" a="1"/>
  <c r="AX341" i="8" s="1"/>
  <c r="AX359" i="8" a="1"/>
  <c r="AX359" i="8" s="1"/>
  <c r="AX366" i="8" a="1"/>
  <c r="AX366" i="8" s="1"/>
  <c r="BK91" i="8" a="1"/>
  <c r="BK91" i="8" s="1"/>
  <c r="BK59" i="8" a="1"/>
  <c r="BK59" i="8" s="1"/>
  <c r="BK77" i="8" a="1"/>
  <c r="BK77" i="8" s="1"/>
  <c r="BK92" i="8" a="1"/>
  <c r="BK92" i="8" s="1"/>
  <c r="BK84" i="8" a="1"/>
  <c r="BK84" i="8" s="1"/>
  <c r="BK57" i="8" a="1"/>
  <c r="BK57" i="8" s="1"/>
  <c r="BK296" i="8" a="1"/>
  <c r="BK296" i="8" s="1"/>
  <c r="BK286" i="8" a="1"/>
  <c r="BK286" i="8" s="1"/>
  <c r="BK284" i="8" a="1"/>
  <c r="BK284" i="8" s="1"/>
  <c r="BK274" i="8" a="1"/>
  <c r="BK274" i="8" s="1"/>
  <c r="BK310" i="8" a="1"/>
  <c r="BK310" i="8" s="1"/>
  <c r="BK306" i="8" a="1"/>
  <c r="BK306" i="8" s="1"/>
  <c r="BK313" i="8" a="1"/>
  <c r="BK313" i="8" s="1"/>
  <c r="BK317" i="8" a="1"/>
  <c r="BK317" i="8" s="1"/>
  <c r="BK371" i="8" a="1"/>
  <c r="BK371" i="8" s="1"/>
  <c r="BK360" i="8" a="1"/>
  <c r="BK360" i="8" s="1"/>
  <c r="BK363" i="8" a="1"/>
  <c r="BK363" i="8" s="1"/>
  <c r="BN83" i="8" a="1"/>
  <c r="BN83" i="8" s="1"/>
  <c r="BN307" i="8" a="1"/>
  <c r="BN307" i="8" s="1"/>
  <c r="BN300" i="8" a="1"/>
  <c r="BN300" i="8" s="1"/>
  <c r="BN364" i="8" a="1"/>
  <c r="BN364" i="8" s="1"/>
  <c r="BB175" i="8" a="1"/>
  <c r="BB175" i="8" s="1"/>
  <c r="BB165" i="8" a="1"/>
  <c r="BB165" i="8" s="1"/>
  <c r="D7" i="8" a="1"/>
  <c r="D7" i="8" s="1"/>
  <c r="D50" i="8" a="1"/>
  <c r="D50" i="8" s="1"/>
  <c r="D33" i="8" a="1"/>
  <c r="D33" i="8" s="1"/>
  <c r="D40" i="8" a="1"/>
  <c r="D40" i="8" s="1"/>
  <c r="D16" i="8" a="1"/>
  <c r="D16" i="8" s="1"/>
  <c r="D13" i="8" a="1"/>
  <c r="D13" i="8" s="1"/>
  <c r="L363" i="8" a="1"/>
  <c r="L363" i="8" s="1"/>
  <c r="D45" i="8" a="1"/>
  <c r="D45" i="8" s="1"/>
  <c r="D15" i="8" a="1"/>
  <c r="D15" i="8" s="1"/>
  <c r="D47" i="8" a="1"/>
  <c r="D47" i="8" s="1"/>
  <c r="D12" i="8" a="1"/>
  <c r="D12" i="8" s="1"/>
  <c r="D30" i="8" a="1"/>
  <c r="D30" i="8" s="1"/>
  <c r="D6" i="8" a="1"/>
  <c r="D6" i="8" s="1"/>
  <c r="D3" i="8" a="1"/>
  <c r="D3" i="8" s="1"/>
  <c r="D38" i="8" a="1"/>
  <c r="D38" i="8" s="1"/>
  <c r="D11" i="8" a="1"/>
  <c r="D11" i="8" s="1"/>
  <c r="D29" i="8" a="1"/>
  <c r="D29" i="8" s="1"/>
  <c r="D37" i="8" a="1"/>
  <c r="D37" i="8" s="1"/>
  <c r="D49" i="8" a="1"/>
  <c r="D49" i="8" s="1"/>
  <c r="L94" i="8" a="1"/>
  <c r="L94" i="8" s="1"/>
  <c r="D20" i="8" a="1"/>
  <c r="D20" i="8" s="1"/>
  <c r="D26" i="8" a="1"/>
  <c r="D26" i="8" s="1"/>
  <c r="D19" i="8" a="1"/>
  <c r="D19" i="8" s="1"/>
  <c r="D35" i="8" a="1"/>
  <c r="D35" i="8" s="1"/>
  <c r="D14" i="8" a="1"/>
  <c r="D14" i="8" s="1"/>
  <c r="D18" i="8" a="1"/>
  <c r="D18" i="8" s="1"/>
  <c r="L95" i="8" a="1"/>
  <c r="L95" i="8" s="1"/>
  <c r="D22" i="8" a="1"/>
  <c r="D22" i="8" s="1"/>
  <c r="D28" i="8" a="1"/>
  <c r="D28" i="8" s="1"/>
  <c r="D23" i="8" a="1"/>
  <c r="D23" i="8" s="1"/>
  <c r="D21" i="8" a="1"/>
  <c r="D21" i="8" s="1"/>
  <c r="D43" i="8" a="1"/>
  <c r="D43" i="8" s="1"/>
  <c r="BC196" i="8" a="1"/>
  <c r="BC196" i="8" s="1"/>
  <c r="BJ20" i="8" a="1"/>
  <c r="BJ20" i="8" s="1"/>
  <c r="N14" i="8" a="1"/>
  <c r="N14" i="8" s="1"/>
  <c r="E7" i="8" a="1"/>
  <c r="E7" i="8" s="1"/>
  <c r="E20" i="8" a="1"/>
  <c r="E20" i="8" s="1"/>
  <c r="E50" i="8" a="1"/>
  <c r="E50" i="8" s="1"/>
  <c r="E24" i="8" a="1"/>
  <c r="E24" i="8" s="1"/>
  <c r="D100" i="8" a="1"/>
  <c r="D100" i="8" s="1"/>
  <c r="D59" i="8" a="1"/>
  <c r="D59" i="8" s="1"/>
  <c r="S170" i="8" a="1"/>
  <c r="S170" i="8" s="1"/>
  <c r="G195" i="8" a="1"/>
  <c r="G195" i="8" s="1"/>
  <c r="D58" i="8" a="1"/>
  <c r="D58" i="8" s="1"/>
  <c r="S173" i="8" a="1"/>
  <c r="S173" i="8" s="1"/>
  <c r="G181" i="8" a="1"/>
  <c r="G181" i="8" s="1"/>
  <c r="AZ183" i="8" a="1"/>
  <c r="AZ183" i="8" s="1"/>
  <c r="BJ198" i="8" a="1"/>
  <c r="BJ198" i="8" s="1"/>
  <c r="D95" i="8" a="1"/>
  <c r="D95" i="8" s="1"/>
  <c r="D93" i="8" a="1"/>
  <c r="D93" i="8" s="1"/>
  <c r="S204" i="8" a="1"/>
  <c r="S204" i="8" s="1"/>
  <c r="G187" i="8" a="1"/>
  <c r="G187" i="8" s="1"/>
  <c r="AZ202" i="8" a="1"/>
  <c r="AZ202" i="8" s="1"/>
  <c r="BJ206" i="8" a="1"/>
  <c r="BJ206" i="8" s="1"/>
  <c r="D96" i="8" a="1"/>
  <c r="D96" i="8" s="1"/>
  <c r="D80" i="8" a="1"/>
  <c r="D80" i="8" s="1"/>
  <c r="S180" i="8" a="1"/>
  <c r="S180" i="8" s="1"/>
  <c r="S193" i="8" a="1"/>
  <c r="S193" i="8" s="1"/>
  <c r="G185" i="8" a="1"/>
  <c r="G185" i="8" s="1"/>
  <c r="G174" i="8" a="1"/>
  <c r="G174" i="8" s="1"/>
  <c r="AZ208" i="8" a="1"/>
  <c r="AZ208" i="8" s="1"/>
  <c r="BJ169" i="8" a="1"/>
  <c r="BJ169" i="8" s="1"/>
  <c r="D77" i="8" a="1"/>
  <c r="D77" i="8" s="1"/>
  <c r="D79" i="8" a="1"/>
  <c r="D79" i="8" s="1"/>
  <c r="S191" i="8" a="1"/>
  <c r="S191" i="8" s="1"/>
  <c r="S208" i="8" a="1"/>
  <c r="S208" i="8" s="1"/>
  <c r="G165" i="8" a="1"/>
  <c r="G165" i="8" s="1"/>
  <c r="G173" i="8" a="1"/>
  <c r="G173" i="8" s="1"/>
  <c r="AZ185" i="8" a="1"/>
  <c r="AZ185" i="8" s="1"/>
  <c r="BJ181" i="8" a="1"/>
  <c r="BJ181" i="8" s="1"/>
  <c r="S175" i="8" a="1"/>
  <c r="S175" i="8" s="1"/>
  <c r="S197" i="8" a="1"/>
  <c r="S197" i="8" s="1"/>
  <c r="G189" i="8" a="1"/>
  <c r="G189" i="8" s="1"/>
  <c r="G209" i="8" a="1"/>
  <c r="G209" i="8" s="1"/>
  <c r="AZ168" i="8" a="1"/>
  <c r="AZ168" i="8" s="1"/>
  <c r="BJ166" i="8" a="1"/>
  <c r="BJ166" i="8" s="1"/>
  <c r="D90" i="8" a="1"/>
  <c r="D90" i="8" s="1"/>
  <c r="D60" i="8" a="1"/>
  <c r="D60" i="8" s="1"/>
  <c r="S202" i="8" a="1"/>
  <c r="S202" i="8" s="1"/>
  <c r="S165" i="8" a="1"/>
  <c r="S165" i="8" s="1"/>
  <c r="G166" i="8" a="1"/>
  <c r="G166" i="8" s="1"/>
  <c r="G164" i="8" a="1"/>
  <c r="G164" i="8" s="1"/>
  <c r="BJ209" i="8" a="1"/>
  <c r="BJ209" i="8" s="1"/>
  <c r="F295" i="8" a="1"/>
  <c r="F295" i="8" s="1"/>
  <c r="B41" i="8" a="1"/>
  <c r="B41" i="8" s="1"/>
  <c r="AA311" i="8" a="1"/>
  <c r="AA311" i="8" s="1"/>
  <c r="B49" i="8" a="1"/>
  <c r="B49" i="8" s="1"/>
  <c r="B26" i="8" a="1"/>
  <c r="B26" i="8" s="1"/>
  <c r="B24" i="8" a="1"/>
  <c r="B24" i="8" s="1"/>
  <c r="L48" i="8" a="1"/>
  <c r="L48" i="8" s="1"/>
  <c r="B9" i="8" a="1"/>
  <c r="B9" i="8" s="1"/>
  <c r="AA91" i="8" a="1"/>
  <c r="AA91" i="8" s="1"/>
  <c r="B11" i="8" a="1"/>
  <c r="B11" i="8" s="1"/>
  <c r="BE296" i="8" a="1"/>
  <c r="BE296" i="8" s="1"/>
  <c r="BE370" i="8" a="1"/>
  <c r="BE370" i="8" s="1"/>
  <c r="BJ40" i="8" a="1"/>
  <c r="BJ40" i="8" s="1"/>
  <c r="BJ45" i="8" a="1"/>
  <c r="BJ45" i="8" s="1"/>
  <c r="BJ23" i="8" a="1"/>
  <c r="BJ23" i="8" s="1"/>
  <c r="BJ43" i="8" a="1"/>
  <c r="BJ43" i="8" s="1"/>
  <c r="BJ37" i="8" a="1"/>
  <c r="BJ37" i="8" s="1"/>
  <c r="AA92" i="8" a="1"/>
  <c r="AA92" i="8" s="1"/>
  <c r="B28" i="8" a="1"/>
  <c r="B28" i="8" s="1"/>
  <c r="B30" i="8" a="1"/>
  <c r="B30" i="8" s="1"/>
  <c r="B38" i="8" a="1"/>
  <c r="B38" i="8" s="1"/>
  <c r="B5" i="8" a="1"/>
  <c r="B5" i="8" s="1"/>
  <c r="B7" i="8" a="1"/>
  <c r="B7" i="8" s="1"/>
  <c r="E82" i="8" a="1"/>
  <c r="E82" i="8" s="1"/>
  <c r="F375" i="8" a="1"/>
  <c r="F375" i="8" s="1"/>
  <c r="AA317" i="8" a="1"/>
  <c r="AA317" i="8" s="1"/>
  <c r="I7" i="8" a="1"/>
  <c r="I7" i="8" s="1"/>
  <c r="AA89" i="8" a="1"/>
  <c r="AA89" i="8" s="1"/>
  <c r="B23" i="8" a="1"/>
  <c r="B23" i="8" s="1"/>
  <c r="B22" i="8" a="1"/>
  <c r="B22" i="8" s="1"/>
  <c r="B46" i="8" a="1"/>
  <c r="B46" i="8" s="1"/>
  <c r="B31" i="8" a="1"/>
  <c r="B31" i="8" s="1"/>
  <c r="B18" i="8" a="1"/>
  <c r="B18" i="8" s="1"/>
  <c r="B16" i="8" a="1"/>
  <c r="B16" i="8" s="1"/>
  <c r="M61" i="8" a="1"/>
  <c r="M61" i="8" s="1"/>
  <c r="M318" i="8" a="1"/>
  <c r="M318" i="8" s="1"/>
  <c r="I24" i="8" a="1"/>
  <c r="I24" i="8" s="1"/>
  <c r="AA93" i="8" a="1"/>
  <c r="AA93" i="8" s="1"/>
  <c r="B39" i="8" a="1"/>
  <c r="B39" i="8" s="1"/>
  <c r="E302" i="8" a="1"/>
  <c r="E302" i="8" s="1"/>
  <c r="AA315" i="8" a="1"/>
  <c r="AA315" i="8" s="1"/>
  <c r="L29" i="8" a="1"/>
  <c r="L29" i="8" s="1"/>
  <c r="B36" i="8" a="1"/>
  <c r="B36" i="8" s="1"/>
  <c r="AA95" i="8" a="1"/>
  <c r="AA95" i="8" s="1"/>
  <c r="B42" i="8" a="1"/>
  <c r="B42" i="8" s="1"/>
  <c r="B40" i="8" a="1"/>
  <c r="B40" i="8" s="1"/>
  <c r="B33" i="8" a="1"/>
  <c r="B33" i="8" s="1"/>
  <c r="B44" i="8" a="1"/>
  <c r="B44" i="8" s="1"/>
  <c r="B10" i="8" a="1"/>
  <c r="B10" i="8" s="1"/>
  <c r="B8" i="8" a="1"/>
  <c r="B8" i="8" s="1"/>
  <c r="L34" i="8" a="1"/>
  <c r="L34" i="8" s="1"/>
  <c r="I50" i="8" a="1"/>
  <c r="I50" i="8" s="1"/>
  <c r="B48" i="8" a="1"/>
  <c r="B48" i="8" s="1"/>
  <c r="B14" i="8" a="1"/>
  <c r="B14" i="8" s="1"/>
  <c r="B12" i="8" a="1"/>
  <c r="B12" i="8" s="1"/>
  <c r="AA94" i="8" a="1"/>
  <c r="AA94" i="8" s="1"/>
  <c r="B35" i="8" a="1"/>
  <c r="B35" i="8" s="1"/>
  <c r="B34" i="8" a="1"/>
  <c r="B34" i="8" s="1"/>
  <c r="B20" i="8" a="1"/>
  <c r="B20" i="8" s="1"/>
  <c r="B50" i="8" a="1"/>
  <c r="B50" i="8" s="1"/>
  <c r="B6" i="8" a="1"/>
  <c r="B6" i="8" s="1"/>
  <c r="B4" i="8" a="1"/>
  <c r="B4" i="8" s="1"/>
  <c r="F88" i="8" a="1"/>
  <c r="F88" i="8" s="1"/>
  <c r="L49" i="8" a="1"/>
  <c r="L49" i="8" s="1"/>
  <c r="B29" i="8" a="1"/>
  <c r="B29" i="8" s="1"/>
  <c r="B27" i="8" a="1"/>
  <c r="B27" i="8" s="1"/>
  <c r="B45" i="8" a="1"/>
  <c r="B45" i="8" s="1"/>
  <c r="B43" i="8" a="1"/>
  <c r="B43" i="8" s="1"/>
  <c r="B17" i="8" a="1"/>
  <c r="B17" i="8" s="1"/>
  <c r="B19" i="8" a="1"/>
  <c r="B19" i="8" s="1"/>
  <c r="L9" i="8" a="1"/>
  <c r="L9" i="8" s="1"/>
  <c r="I9" i="8" a="1"/>
  <c r="I9" i="8" s="1"/>
  <c r="I43" i="8" a="1"/>
  <c r="I43" i="8" s="1"/>
  <c r="AA90" i="8" a="1"/>
  <c r="AA90" i="8" s="1"/>
  <c r="B25" i="8" a="1"/>
  <c r="B25" i="8" s="1"/>
  <c r="B47" i="8" a="1"/>
  <c r="B47" i="8" s="1"/>
  <c r="B21" i="8" a="1"/>
  <c r="B21" i="8" s="1"/>
  <c r="B32" i="8" a="1"/>
  <c r="B32" i="8" s="1"/>
  <c r="B37" i="8" a="1"/>
  <c r="B37" i="8" s="1"/>
  <c r="B13" i="8" a="1"/>
  <c r="B13" i="8" s="1"/>
  <c r="B15" i="8" a="1"/>
  <c r="B15" i="8" s="1"/>
  <c r="L37" i="8" a="1"/>
  <c r="L37" i="8" s="1"/>
  <c r="I28" i="8" a="1"/>
  <c r="I28" i="8" s="1"/>
  <c r="E47" i="8" a="1"/>
  <c r="E47" i="8" s="1"/>
  <c r="E65" i="8" a="1"/>
  <c r="E65" i="8" s="1"/>
  <c r="BH79" i="8" a="1"/>
  <c r="BH79" i="8" s="1"/>
  <c r="F336" i="8" a="1"/>
  <c r="F336" i="8" s="1"/>
  <c r="M282" i="8" a="1"/>
  <c r="M282" i="8" s="1"/>
  <c r="M357" i="8" a="1"/>
  <c r="M357" i="8" s="1"/>
  <c r="H169" i="8" a="1"/>
  <c r="H169" i="8" s="1"/>
  <c r="E101" i="8" a="1"/>
  <c r="E101" i="8" s="1"/>
  <c r="BH338" i="8" a="1"/>
  <c r="BH338" i="8" s="1"/>
  <c r="F305" i="8" a="1"/>
  <c r="F305" i="8" s="1"/>
  <c r="M303" i="8" a="1"/>
  <c r="M303" i="8" s="1"/>
  <c r="M353" i="8" a="1"/>
  <c r="M353" i="8" s="1"/>
  <c r="H202" i="8" a="1"/>
  <c r="H202" i="8" s="1"/>
  <c r="M87" i="8" a="1"/>
  <c r="M87" i="8" s="1"/>
  <c r="F315" i="8" a="1"/>
  <c r="F315" i="8" s="1"/>
  <c r="M285" i="8" a="1"/>
  <c r="M285" i="8" s="1"/>
  <c r="M369" i="8" a="1"/>
  <c r="M369" i="8" s="1"/>
  <c r="H171" i="8" a="1"/>
  <c r="H171" i="8" s="1"/>
  <c r="F100" i="8" a="1"/>
  <c r="F100" i="8" s="1"/>
  <c r="M84" i="8" a="1"/>
  <c r="M84" i="8" s="1"/>
  <c r="F67" i="8" a="1"/>
  <c r="F67" i="8" s="1"/>
  <c r="F342" i="8" a="1"/>
  <c r="F342" i="8" s="1"/>
  <c r="M281" i="8" a="1"/>
  <c r="M281" i="8" s="1"/>
  <c r="M375" i="8" a="1"/>
  <c r="M375" i="8" s="1"/>
  <c r="O187" i="8" a="1"/>
  <c r="O187" i="8" s="1"/>
  <c r="E102" i="8" a="1"/>
  <c r="E102" i="8" s="1"/>
  <c r="M82" i="8" a="1"/>
  <c r="M82" i="8" s="1"/>
  <c r="F91" i="8" a="1"/>
  <c r="F91" i="8" s="1"/>
  <c r="F278" i="8" a="1"/>
  <c r="F278" i="8" s="1"/>
  <c r="F365" i="8" a="1"/>
  <c r="F365" i="8" s="1"/>
  <c r="M319" i="8" a="1"/>
  <c r="M319" i="8" s="1"/>
  <c r="BF72" i="8" a="1"/>
  <c r="BF72" i="8" s="1"/>
  <c r="O200" i="8" a="1"/>
  <c r="O200" i="8" s="1"/>
  <c r="E208" i="8" a="1"/>
  <c r="E208" i="8" s="1"/>
  <c r="E57" i="8" a="1"/>
  <c r="E57" i="8" s="1"/>
  <c r="F71" i="8" a="1"/>
  <c r="F71" i="8" s="1"/>
  <c r="F292" i="8" a="1"/>
  <c r="F292" i="8" s="1"/>
  <c r="F351" i="8" a="1"/>
  <c r="F351" i="8" s="1"/>
  <c r="M307" i="8" a="1"/>
  <c r="M307" i="8" s="1"/>
  <c r="BF296" i="8" a="1"/>
  <c r="BF296" i="8" s="1"/>
  <c r="O185" i="8" a="1"/>
  <c r="O185" i="8" s="1"/>
  <c r="E187" i="8" a="1"/>
  <c r="E187" i="8" s="1"/>
  <c r="M100" i="8" a="1"/>
  <c r="M100" i="8" s="1"/>
  <c r="E62" i="8" a="1"/>
  <c r="E62" i="8" s="1"/>
  <c r="M85" i="8" a="1"/>
  <c r="M85" i="8" s="1"/>
  <c r="F102" i="8" a="1"/>
  <c r="F102" i="8" s="1"/>
  <c r="F294" i="8" a="1"/>
  <c r="F294" i="8" s="1"/>
  <c r="F371" i="8" a="1"/>
  <c r="F371" i="8" s="1"/>
  <c r="M316" i="8" a="1"/>
  <c r="M316" i="8" s="1"/>
  <c r="BF372" i="8" a="1"/>
  <c r="BF372" i="8" s="1"/>
  <c r="O178" i="8" a="1"/>
  <c r="O178" i="8" s="1"/>
  <c r="E347" i="8" a="1"/>
  <c r="E347" i="8" s="1"/>
  <c r="AA320" i="8" a="1"/>
  <c r="AA320" i="8" s="1"/>
  <c r="AA319" i="8" a="1"/>
  <c r="AA319" i="8" s="1"/>
  <c r="AA383" i="8" a="1"/>
  <c r="AA383" i="8" s="1"/>
  <c r="AA316" i="8" a="1"/>
  <c r="AA316" i="8" s="1"/>
  <c r="L24" i="8" a="1"/>
  <c r="L24" i="8" s="1"/>
  <c r="L10" i="8" a="1"/>
  <c r="L10" i="8" s="1"/>
  <c r="L40" i="8" a="1"/>
  <c r="L40" i="8" s="1"/>
  <c r="L28" i="8" a="1"/>
  <c r="L28" i="8" s="1"/>
  <c r="L14" i="8" a="1"/>
  <c r="L14" i="8" s="1"/>
  <c r="L31" i="8" a="1"/>
  <c r="L31" i="8" s="1"/>
  <c r="I8" i="8" a="1"/>
  <c r="I8" i="8" s="1"/>
  <c r="I19" i="8" a="1"/>
  <c r="I19" i="8" s="1"/>
  <c r="I26" i="8" a="1"/>
  <c r="I26" i="8" s="1"/>
  <c r="I5" i="8" a="1"/>
  <c r="I5" i="8" s="1"/>
  <c r="I32" i="8" a="1"/>
  <c r="I32" i="8" s="1"/>
  <c r="I15" i="8" a="1"/>
  <c r="I15" i="8" s="1"/>
  <c r="I46" i="8" a="1"/>
  <c r="I46" i="8" s="1"/>
  <c r="E343" i="8" a="1"/>
  <c r="E343" i="8" s="1"/>
  <c r="AA321" i="8" a="1"/>
  <c r="AA321" i="8" s="1"/>
  <c r="AA370" i="8" a="1"/>
  <c r="AA370" i="8" s="1"/>
  <c r="AA308" i="8" a="1"/>
  <c r="AA308" i="8" s="1"/>
  <c r="AA371" i="8" a="1"/>
  <c r="AA371" i="8" s="1"/>
  <c r="L21" i="8" a="1"/>
  <c r="L21" i="8" s="1"/>
  <c r="L26" i="8" a="1"/>
  <c r="L26" i="8" s="1"/>
  <c r="L23" i="8" a="1"/>
  <c r="L23" i="8" s="1"/>
  <c r="L13" i="8" a="1"/>
  <c r="L13" i="8" s="1"/>
  <c r="L12" i="8" a="1"/>
  <c r="L12" i="8" s="1"/>
  <c r="L22" i="8" a="1"/>
  <c r="L22" i="8" s="1"/>
  <c r="I16" i="8" a="1"/>
  <c r="I16" i="8" s="1"/>
  <c r="I20" i="8" a="1"/>
  <c r="I20" i="8" s="1"/>
  <c r="I47" i="8" a="1"/>
  <c r="I47" i="8" s="1"/>
  <c r="I18" i="8" a="1"/>
  <c r="I18" i="8" s="1"/>
  <c r="I30" i="8" a="1"/>
  <c r="I30" i="8" s="1"/>
  <c r="I14" i="8" a="1"/>
  <c r="I14" i="8" s="1"/>
  <c r="E338" i="8" a="1"/>
  <c r="E338" i="8" s="1"/>
  <c r="AA380" i="8" a="1"/>
  <c r="AA380" i="8" s="1"/>
  <c r="AA373" i="8" a="1"/>
  <c r="AA373" i="8" s="1"/>
  <c r="AA376" i="8" a="1"/>
  <c r="AA376" i="8" s="1"/>
  <c r="AA318" i="8" a="1"/>
  <c r="AA318" i="8" s="1"/>
  <c r="L27" i="8" a="1"/>
  <c r="L27" i="8" s="1"/>
  <c r="L46" i="8" a="1"/>
  <c r="L46" i="8" s="1"/>
  <c r="L15" i="8" a="1"/>
  <c r="L15" i="8" s="1"/>
  <c r="L19" i="8" a="1"/>
  <c r="L19" i="8" s="1"/>
  <c r="L5" i="8" a="1"/>
  <c r="L5" i="8" s="1"/>
  <c r="L44" i="8" a="1"/>
  <c r="L44" i="8" s="1"/>
  <c r="I21" i="8" a="1"/>
  <c r="I21" i="8" s="1"/>
  <c r="I33" i="8" a="1"/>
  <c r="I33" i="8" s="1"/>
  <c r="I13" i="8" a="1"/>
  <c r="I13" i="8" s="1"/>
  <c r="I27" i="8" a="1"/>
  <c r="I27" i="8" s="1"/>
  <c r="I34" i="8" a="1"/>
  <c r="I34" i="8" s="1"/>
  <c r="I49" i="8" a="1"/>
  <c r="I49" i="8" s="1"/>
  <c r="E284" i="8" a="1"/>
  <c r="E284" i="8" s="1"/>
  <c r="E355" i="8" a="1"/>
  <c r="E355" i="8" s="1"/>
  <c r="B3" i="8" a="1"/>
  <c r="B3" i="8" s="1"/>
  <c r="AA377" i="8" a="1"/>
  <c r="AA377" i="8" s="1"/>
  <c r="AA312" i="8" a="1"/>
  <c r="AA312" i="8" s="1"/>
  <c r="AA372" i="8" a="1"/>
  <c r="AA372" i="8" s="1"/>
  <c r="AA374" i="8" a="1"/>
  <c r="AA374" i="8" s="1"/>
  <c r="L4" i="8" a="1"/>
  <c r="L4" i="8" s="1"/>
  <c r="L47" i="8" a="1"/>
  <c r="L47" i="8" s="1"/>
  <c r="L36" i="8" a="1"/>
  <c r="L36" i="8" s="1"/>
  <c r="L42" i="8" a="1"/>
  <c r="L42" i="8" s="1"/>
  <c r="L39" i="8" a="1"/>
  <c r="L39" i="8" s="1"/>
  <c r="L43" i="8" a="1"/>
  <c r="L43" i="8" s="1"/>
  <c r="I22" i="8" a="1"/>
  <c r="I22" i="8" s="1"/>
  <c r="I23" i="8" a="1"/>
  <c r="I23" i="8" s="1"/>
  <c r="I48" i="8" a="1"/>
  <c r="I48" i="8" s="1"/>
  <c r="I31" i="8" a="1"/>
  <c r="I31" i="8" s="1"/>
  <c r="E305" i="8" a="1"/>
  <c r="E305" i="8" s="1"/>
  <c r="E367" i="8" a="1"/>
  <c r="E367" i="8" s="1"/>
  <c r="AA382" i="8" a="1"/>
  <c r="AA382" i="8" s="1"/>
  <c r="AA313" i="8" a="1"/>
  <c r="AA313" i="8" s="1"/>
  <c r="AA378" i="8" a="1"/>
  <c r="AA378" i="8" s="1"/>
  <c r="L18" i="8" a="1"/>
  <c r="L18" i="8" s="1"/>
  <c r="L20" i="8" a="1"/>
  <c r="L20" i="8" s="1"/>
  <c r="L35" i="8" a="1"/>
  <c r="L35" i="8" s="1"/>
  <c r="L41" i="8" a="1"/>
  <c r="L41" i="8" s="1"/>
  <c r="L25" i="8" a="1"/>
  <c r="L25" i="8" s="1"/>
  <c r="L30" i="8" a="1"/>
  <c r="L30" i="8" s="1"/>
  <c r="I41" i="8" a="1"/>
  <c r="I41" i="8" s="1"/>
  <c r="I12" i="8" a="1"/>
  <c r="I12" i="8" s="1"/>
  <c r="I44" i="8" a="1"/>
  <c r="I44" i="8" s="1"/>
  <c r="I10" i="8" a="1"/>
  <c r="I10" i="8" s="1"/>
  <c r="I25" i="8" a="1"/>
  <c r="I25" i="8" s="1"/>
  <c r="I3" i="8" a="1"/>
  <c r="I3" i="8" s="1"/>
  <c r="E292" i="8" a="1"/>
  <c r="E292" i="8" s="1"/>
  <c r="E365" i="8" a="1"/>
  <c r="E365" i="8" s="1"/>
  <c r="AA309" i="8" a="1"/>
  <c r="AA309" i="8" s="1"/>
  <c r="AA375" i="8" a="1"/>
  <c r="AA375" i="8" s="1"/>
  <c r="AA381" i="8" a="1"/>
  <c r="AA381" i="8" s="1"/>
  <c r="L45" i="8" a="1"/>
  <c r="L45" i="8" s="1"/>
  <c r="L50" i="8" a="1"/>
  <c r="L50" i="8" s="1"/>
  <c r="L33" i="8" a="1"/>
  <c r="L33" i="8" s="1"/>
  <c r="L32" i="8" a="1"/>
  <c r="L32" i="8" s="1"/>
  <c r="L17" i="8" a="1"/>
  <c r="L17" i="8" s="1"/>
  <c r="L8" i="8" a="1"/>
  <c r="L8" i="8" s="1"/>
  <c r="I11" i="8" a="1"/>
  <c r="I11" i="8" s="1"/>
  <c r="I42" i="8" a="1"/>
  <c r="I42" i="8" s="1"/>
  <c r="I17" i="8" a="1"/>
  <c r="I17" i="8" s="1"/>
  <c r="I37" i="8" a="1"/>
  <c r="I37" i="8" s="1"/>
  <c r="I36" i="8" a="1"/>
  <c r="I36" i="8" s="1"/>
  <c r="I45" i="8" a="1"/>
  <c r="I45" i="8" s="1"/>
  <c r="I29" i="8" a="1"/>
  <c r="I29" i="8" s="1"/>
  <c r="E289" i="8" a="1"/>
  <c r="E289" i="8" s="1"/>
  <c r="E368" i="8" a="1"/>
  <c r="E368" i="8" s="1"/>
  <c r="AA310" i="8" a="1"/>
  <c r="AA310" i="8" s="1"/>
  <c r="AA314" i="8" a="1"/>
  <c r="AA314" i="8" s="1"/>
  <c r="AA379" i="8" a="1"/>
  <c r="AA379" i="8" s="1"/>
  <c r="L11" i="8" a="1"/>
  <c r="L11" i="8" s="1"/>
  <c r="L7" i="8" a="1"/>
  <c r="L7" i="8" s="1"/>
  <c r="L38" i="8" a="1"/>
  <c r="L38" i="8" s="1"/>
  <c r="L16" i="8" a="1"/>
  <c r="L16" i="8" s="1"/>
  <c r="L3" i="8" a="1"/>
  <c r="L3" i="8" s="1"/>
  <c r="I40" i="8" a="1"/>
  <c r="I40" i="8" s="1"/>
  <c r="I39" i="8" a="1"/>
  <c r="I39" i="8" s="1"/>
  <c r="I4" i="8" a="1"/>
  <c r="I4" i="8" s="1"/>
  <c r="I35" i="8" a="1"/>
  <c r="I35" i="8" s="1"/>
  <c r="I38" i="8" a="1"/>
  <c r="I38" i="8" s="1"/>
  <c r="BE352" i="8" a="1"/>
  <c r="BE352" i="8" s="1"/>
  <c r="BJ21" i="8" a="1"/>
  <c r="BJ21" i="8" s="1"/>
  <c r="BF292" i="8" a="1"/>
  <c r="BF292" i="8" s="1"/>
  <c r="BJ35" i="8" a="1"/>
  <c r="BJ35" i="8" s="1"/>
  <c r="BE67" i="8" a="1"/>
  <c r="BE67" i="8" s="1"/>
  <c r="BE300" i="8" a="1"/>
  <c r="BE300" i="8" s="1"/>
  <c r="BE380" i="8" a="1"/>
  <c r="BE380" i="8" s="1"/>
  <c r="BH286" i="8" a="1"/>
  <c r="BH286" i="8" s="1"/>
  <c r="BH357" i="8" a="1"/>
  <c r="BH357" i="8" s="1"/>
  <c r="BF97" i="8" a="1"/>
  <c r="BF97" i="8" s="1"/>
  <c r="BF303" i="8" a="1"/>
  <c r="BF303" i="8" s="1"/>
  <c r="BJ30" i="8" a="1"/>
  <c r="BJ30" i="8" s="1"/>
  <c r="BJ13" i="8" a="1"/>
  <c r="BJ13" i="8" s="1"/>
  <c r="BJ12" i="8" a="1"/>
  <c r="BJ12" i="8" s="1"/>
  <c r="BJ32" i="8" a="1"/>
  <c r="BJ32" i="8" s="1"/>
  <c r="BJ5" i="8" a="1"/>
  <c r="BJ5" i="8" s="1"/>
  <c r="BJ10" i="8" a="1"/>
  <c r="BJ10" i="8" s="1"/>
  <c r="BE87" i="8" a="1"/>
  <c r="BE87" i="8" s="1"/>
  <c r="BE299" i="8" a="1"/>
  <c r="BE299" i="8" s="1"/>
  <c r="BE378" i="8" a="1"/>
  <c r="BE378" i="8" s="1"/>
  <c r="BH274" i="8" a="1"/>
  <c r="BH274" i="8" s="1"/>
  <c r="BH365" i="8" a="1"/>
  <c r="BH365" i="8" s="1"/>
  <c r="BF75" i="8" a="1"/>
  <c r="BF75" i="8" s="1"/>
  <c r="BF321" i="8" a="1"/>
  <c r="BF321" i="8" s="1"/>
  <c r="BJ24" i="8" a="1"/>
  <c r="BJ24" i="8" s="1"/>
  <c r="BJ50" i="8" a="1"/>
  <c r="BJ50" i="8" s="1"/>
  <c r="BJ7" i="8" a="1"/>
  <c r="BJ7" i="8" s="1"/>
  <c r="BJ27" i="8" a="1"/>
  <c r="BJ27" i="8" s="1"/>
  <c r="BJ47" i="8" a="1"/>
  <c r="BJ47" i="8" s="1"/>
  <c r="BJ4" i="8" a="1"/>
  <c r="BJ4" i="8" s="1"/>
  <c r="BE303" i="8" a="1"/>
  <c r="BE303" i="8" s="1"/>
  <c r="BJ18" i="8" a="1"/>
  <c r="BJ18" i="8" s="1"/>
  <c r="BE81" i="8" a="1"/>
  <c r="BE81" i="8" s="1"/>
  <c r="BE316" i="8" a="1"/>
  <c r="BE316" i="8" s="1"/>
  <c r="BH92" i="8" a="1"/>
  <c r="BH92" i="8" s="1"/>
  <c r="BH287" i="8" a="1"/>
  <c r="BH287" i="8" s="1"/>
  <c r="BH375" i="8" a="1"/>
  <c r="BH375" i="8" s="1"/>
  <c r="BF69" i="8" a="1"/>
  <c r="BF69" i="8" s="1"/>
  <c r="BF313" i="8" a="1"/>
  <c r="BF313" i="8" s="1"/>
  <c r="BJ25" i="8" a="1"/>
  <c r="BJ25" i="8" s="1"/>
  <c r="BJ19" i="8" a="1"/>
  <c r="BJ19" i="8" s="1"/>
  <c r="BJ44" i="8" a="1"/>
  <c r="BJ44" i="8" s="1"/>
  <c r="BJ49" i="8" a="1"/>
  <c r="BJ49" i="8" s="1"/>
  <c r="BJ22" i="8" a="1"/>
  <c r="BJ22" i="8" s="1"/>
  <c r="BJ42" i="8" a="1"/>
  <c r="BJ42" i="8" s="1"/>
  <c r="BH57" i="8" a="1"/>
  <c r="BH57" i="8" s="1"/>
  <c r="BF98" i="8" a="1"/>
  <c r="BF98" i="8" s="1"/>
  <c r="BJ15" i="8" a="1"/>
  <c r="BJ15" i="8" s="1"/>
  <c r="BE75" i="8" a="1"/>
  <c r="BE75" i="8" s="1"/>
  <c r="BE340" i="8" a="1"/>
  <c r="BE340" i="8" s="1"/>
  <c r="BH94" i="8" a="1"/>
  <c r="BH94" i="8" s="1"/>
  <c r="BH291" i="8" a="1"/>
  <c r="BH291" i="8" s="1"/>
  <c r="BH383" i="8" a="1"/>
  <c r="BH383" i="8" s="1"/>
  <c r="BF68" i="8" a="1"/>
  <c r="BF68" i="8" s="1"/>
  <c r="BF345" i="8" a="1"/>
  <c r="BF345" i="8" s="1"/>
  <c r="BJ9" i="8" a="1"/>
  <c r="BJ9" i="8" s="1"/>
  <c r="BJ14" i="8" a="1"/>
  <c r="BJ14" i="8" s="1"/>
  <c r="BJ39" i="8" a="1"/>
  <c r="BJ39" i="8" s="1"/>
  <c r="BJ33" i="8" a="1"/>
  <c r="BJ33" i="8" s="1"/>
  <c r="BJ16" i="8" a="1"/>
  <c r="BJ16" i="8" s="1"/>
  <c r="BJ36" i="8" a="1"/>
  <c r="BJ36" i="8" s="1"/>
  <c r="BJ29" i="8" a="1"/>
  <c r="BJ29" i="8" s="1"/>
  <c r="BE100" i="8" a="1"/>
  <c r="BE100" i="8" s="1"/>
  <c r="BE341" i="8" a="1"/>
  <c r="BE341" i="8" s="1"/>
  <c r="BH86" i="8" a="1"/>
  <c r="BH86" i="8" s="1"/>
  <c r="BH314" i="8" a="1"/>
  <c r="BH314" i="8" s="1"/>
  <c r="BF286" i="8" a="1"/>
  <c r="BF286" i="8" s="1"/>
  <c r="BF341" i="8" a="1"/>
  <c r="BF341" i="8" s="1"/>
  <c r="BJ41" i="8" a="1"/>
  <c r="BJ41" i="8" s="1"/>
  <c r="BJ8" i="8" a="1"/>
  <c r="BJ8" i="8" s="1"/>
  <c r="BJ34" i="8" a="1"/>
  <c r="BJ34" i="8" s="1"/>
  <c r="BJ17" i="8" a="1"/>
  <c r="BJ17" i="8" s="1"/>
  <c r="BJ11" i="8" a="1"/>
  <c r="BJ11" i="8" s="1"/>
  <c r="BJ31" i="8" a="1"/>
  <c r="BJ31" i="8" s="1"/>
  <c r="BH339" i="8" a="1"/>
  <c r="BH339" i="8" s="1"/>
  <c r="BF379" i="8" a="1"/>
  <c r="BF379" i="8" s="1"/>
  <c r="BJ38" i="8" a="1"/>
  <c r="BJ38" i="8" s="1"/>
  <c r="BE58" i="8" a="1"/>
  <c r="BE58" i="8" s="1"/>
  <c r="BE368" i="8" a="1"/>
  <c r="BE368" i="8" s="1"/>
  <c r="BH101" i="8" a="1"/>
  <c r="BH101" i="8" s="1"/>
  <c r="BH315" i="8" a="1"/>
  <c r="BH315" i="8" s="1"/>
  <c r="BF277" i="8" a="1"/>
  <c r="BF277" i="8" s="1"/>
  <c r="BF378" i="8" a="1"/>
  <c r="BF378" i="8" s="1"/>
  <c r="BJ46" i="8" a="1"/>
  <c r="BJ46" i="8" s="1"/>
  <c r="BJ3" i="8" a="1"/>
  <c r="BJ3" i="8" s="1"/>
  <c r="BJ28" i="8" a="1"/>
  <c r="BJ28" i="8" s="1"/>
  <c r="BJ48" i="8" a="1"/>
  <c r="BJ48" i="8" s="1"/>
  <c r="BJ6" i="8" a="1"/>
  <c r="BJ6" i="8" s="1"/>
  <c r="BB170" i="8" a="1"/>
  <c r="BB170" i="8" s="1"/>
  <c r="M168" i="8" a="1"/>
  <c r="M168" i="8" s="1"/>
  <c r="BB198" i="8" a="1"/>
  <c r="BB198" i="8" s="1"/>
  <c r="M181" i="8" a="1"/>
  <c r="M181" i="8" s="1"/>
  <c r="BB196" i="8" a="1"/>
  <c r="BB196" i="8" s="1"/>
  <c r="M201" i="8" a="1"/>
  <c r="M201" i="8" s="1"/>
  <c r="BB187" i="8" a="1"/>
  <c r="BB187" i="8" s="1"/>
  <c r="BE57" i="8" a="1"/>
  <c r="BE57" i="8" s="1"/>
  <c r="BE62" i="8" a="1"/>
  <c r="BE62" i="8" s="1"/>
  <c r="BE82" i="8" a="1"/>
  <c r="BE82" i="8" s="1"/>
  <c r="BE65" i="8" a="1"/>
  <c r="BE65" i="8" s="1"/>
  <c r="BE70" i="8" a="1"/>
  <c r="BE70" i="8" s="1"/>
  <c r="BE95" i="8" a="1"/>
  <c r="BE95" i="8" s="1"/>
  <c r="BE276" i="8" a="1"/>
  <c r="BE276" i="8" s="1"/>
  <c r="BE274" i="8" a="1"/>
  <c r="BE274" i="8" s="1"/>
  <c r="BE297" i="8" a="1"/>
  <c r="BE297" i="8" s="1"/>
  <c r="BE278" i="8" a="1"/>
  <c r="BE278" i="8" s="1"/>
  <c r="BE302" i="8" a="1"/>
  <c r="BE302" i="8" s="1"/>
  <c r="BE342" i="8" a="1"/>
  <c r="BE342" i="8" s="1"/>
  <c r="BE305" i="8" a="1"/>
  <c r="BE305" i="8" s="1"/>
  <c r="BE345" i="8" a="1"/>
  <c r="BE345" i="8" s="1"/>
  <c r="BE344" i="8" a="1"/>
  <c r="BE344" i="8" s="1"/>
  <c r="BE372" i="8" a="1"/>
  <c r="BE372" i="8" s="1"/>
  <c r="BE357" i="8" a="1"/>
  <c r="BE357" i="8" s="1"/>
  <c r="BE383" i="8" a="1"/>
  <c r="BE383" i="8" s="1"/>
  <c r="BH56" i="8" a="1"/>
  <c r="BH56" i="8" s="1"/>
  <c r="BH87" i="8" a="1"/>
  <c r="BH87" i="8" s="1"/>
  <c r="BH97" i="8" a="1"/>
  <c r="BH97" i="8" s="1"/>
  <c r="BH80" i="8" a="1"/>
  <c r="BH80" i="8" s="1"/>
  <c r="BH85" i="8" a="1"/>
  <c r="BH85" i="8" s="1"/>
  <c r="BH74" i="8" a="1"/>
  <c r="BH74" i="8" s="1"/>
  <c r="BH276" i="8" a="1"/>
  <c r="BH276" i="8" s="1"/>
  <c r="BH294" i="8" a="1"/>
  <c r="BH294" i="8" s="1"/>
  <c r="BH280" i="8" a="1"/>
  <c r="BH280" i="8" s="1"/>
  <c r="BH289" i="8" a="1"/>
  <c r="BH289" i="8" s="1"/>
  <c r="BH292" i="8" a="1"/>
  <c r="BH292" i="8" s="1"/>
  <c r="BH316" i="8" a="1"/>
  <c r="BH316" i="8" s="1"/>
  <c r="BH336" i="8" a="1"/>
  <c r="BH336" i="8" s="1"/>
  <c r="BH343" i="8" a="1"/>
  <c r="BH343" i="8" s="1"/>
  <c r="BH349" i="8" a="1"/>
  <c r="BH349" i="8" s="1"/>
  <c r="BH362" i="8" a="1"/>
  <c r="BH362" i="8" s="1"/>
  <c r="BH358" i="8" a="1"/>
  <c r="BH358" i="8" s="1"/>
  <c r="BH378" i="8" a="1"/>
  <c r="BH378" i="8" s="1"/>
  <c r="BF67" i="8" a="1"/>
  <c r="BF67" i="8" s="1"/>
  <c r="BF92" i="8" a="1"/>
  <c r="BF92" i="8" s="1"/>
  <c r="BF81" i="8" a="1"/>
  <c r="BF81" i="8" s="1"/>
  <c r="BF70" i="8" a="1"/>
  <c r="BF70" i="8" s="1"/>
  <c r="BF73" i="8" a="1"/>
  <c r="BF73" i="8" s="1"/>
  <c r="BF63" i="8" a="1"/>
  <c r="BF63" i="8" s="1"/>
  <c r="BF297" i="8" a="1"/>
  <c r="BF297" i="8" s="1"/>
  <c r="BF282" i="8" a="1"/>
  <c r="BF282" i="8" s="1"/>
  <c r="BF309" i="8" a="1"/>
  <c r="BF309" i="8" s="1"/>
  <c r="BF300" i="8" a="1"/>
  <c r="BF300" i="8" s="1"/>
  <c r="BF302" i="8" a="1"/>
  <c r="BF302" i="8" s="1"/>
  <c r="BF340" i="8" a="1"/>
  <c r="BF340" i="8" s="1"/>
  <c r="BF348" i="8" a="1"/>
  <c r="BF348" i="8" s="1"/>
  <c r="BF347" i="8" a="1"/>
  <c r="BF347" i="8" s="1"/>
  <c r="BF367" i="8" a="1"/>
  <c r="BF367" i="8" s="1"/>
  <c r="BF358" i="8" a="1"/>
  <c r="BF358" i="8" s="1"/>
  <c r="BF376" i="8" a="1"/>
  <c r="BF376" i="8" s="1"/>
  <c r="BF377" i="8" a="1"/>
  <c r="BF377" i="8" s="1"/>
  <c r="BE99" i="8" a="1"/>
  <c r="BE99" i="8" s="1"/>
  <c r="BE56" i="8" a="1"/>
  <c r="BE56" i="8" s="1"/>
  <c r="BE76" i="8" a="1"/>
  <c r="BE76" i="8" s="1"/>
  <c r="BE73" i="8" a="1"/>
  <c r="BE73" i="8" s="1"/>
  <c r="BE64" i="8" a="1"/>
  <c r="BE64" i="8" s="1"/>
  <c r="BE90" i="8" a="1"/>
  <c r="BE90" i="8" s="1"/>
  <c r="BE298" i="8" a="1"/>
  <c r="BE298" i="8" s="1"/>
  <c r="BE277" i="8" a="1"/>
  <c r="BE277" i="8" s="1"/>
  <c r="BE279" i="8" a="1"/>
  <c r="BE279" i="8" s="1"/>
  <c r="BE283" i="8" a="1"/>
  <c r="BE283" i="8" s="1"/>
  <c r="BE346" i="8" a="1"/>
  <c r="BE346" i="8" s="1"/>
  <c r="BE307" i="8" a="1"/>
  <c r="BE307" i="8" s="1"/>
  <c r="BE306" i="8" a="1"/>
  <c r="BE306" i="8" s="1"/>
  <c r="BE348" i="8" a="1"/>
  <c r="BE348" i="8" s="1"/>
  <c r="BE376" i="8" a="1"/>
  <c r="BE376" i="8" s="1"/>
  <c r="BE358" i="8" a="1"/>
  <c r="BE358" i="8" s="1"/>
  <c r="BE362" i="8" a="1"/>
  <c r="BE362" i="8" s="1"/>
  <c r="BE379" i="8" a="1"/>
  <c r="BE379" i="8" s="1"/>
  <c r="BH93" i="8" a="1"/>
  <c r="BH93" i="8" s="1"/>
  <c r="BH82" i="8" a="1"/>
  <c r="BH82" i="8" s="1"/>
  <c r="BH81" i="8" a="1"/>
  <c r="BH81" i="8" s="1"/>
  <c r="BH75" i="8" a="1"/>
  <c r="BH75" i="8" s="1"/>
  <c r="BH69" i="8" a="1"/>
  <c r="BH69" i="8" s="1"/>
  <c r="BH68" i="8" a="1"/>
  <c r="BH68" i="8" s="1"/>
  <c r="BH278" i="8" a="1"/>
  <c r="BH278" i="8" s="1"/>
  <c r="BH297" i="8" a="1"/>
  <c r="BH297" i="8" s="1"/>
  <c r="BH288" i="8" a="1"/>
  <c r="BH288" i="8" s="1"/>
  <c r="BH290" i="8" a="1"/>
  <c r="BH290" i="8" s="1"/>
  <c r="BH300" i="8" a="1"/>
  <c r="BH300" i="8" s="1"/>
  <c r="BH350" i="8" a="1"/>
  <c r="BH350" i="8" s="1"/>
  <c r="BH342" i="8" a="1"/>
  <c r="BH342" i="8" s="1"/>
  <c r="BH356" i="8" a="1"/>
  <c r="BH356" i="8" s="1"/>
  <c r="BH353" i="8" a="1"/>
  <c r="BH353" i="8" s="1"/>
  <c r="BH366" i="8" a="1"/>
  <c r="BH366" i="8" s="1"/>
  <c r="BH360" i="8" a="1"/>
  <c r="BH360" i="8" s="1"/>
  <c r="BH372" i="8" a="1"/>
  <c r="BH372" i="8" s="1"/>
  <c r="BF62" i="8" a="1"/>
  <c r="BF62" i="8" s="1"/>
  <c r="BF87" i="8" a="1"/>
  <c r="BF87" i="8" s="1"/>
  <c r="BF65" i="8" a="1"/>
  <c r="BF65" i="8" s="1"/>
  <c r="BF64" i="8" a="1"/>
  <c r="BF64" i="8" s="1"/>
  <c r="BF100" i="8" a="1"/>
  <c r="BF100" i="8" s="1"/>
  <c r="BF58" i="8" a="1"/>
  <c r="BF58" i="8" s="1"/>
  <c r="BF278" i="8" a="1"/>
  <c r="BF278" i="8" s="1"/>
  <c r="BF287" i="8" a="1"/>
  <c r="BF287" i="8" s="1"/>
  <c r="BF310" i="8" a="1"/>
  <c r="BF310" i="8" s="1"/>
  <c r="BF307" i="8" a="1"/>
  <c r="BF307" i="8" s="1"/>
  <c r="BF301" i="8" a="1"/>
  <c r="BF301" i="8" s="1"/>
  <c r="BF346" i="8" a="1"/>
  <c r="BF346" i="8" s="1"/>
  <c r="BF336" i="8" a="1"/>
  <c r="BF336" i="8" s="1"/>
  <c r="BF350" i="8" a="1"/>
  <c r="BF350" i="8" s="1"/>
  <c r="BF355" i="8" a="1"/>
  <c r="BF355" i="8" s="1"/>
  <c r="BF360" i="8" a="1"/>
  <c r="BF360" i="8" s="1"/>
  <c r="BF371" i="8" a="1"/>
  <c r="BF371" i="8" s="1"/>
  <c r="BF382" i="8" a="1"/>
  <c r="BF382" i="8" s="1"/>
  <c r="BE94" i="8" a="1"/>
  <c r="BE94" i="8" s="1"/>
  <c r="BE93" i="8" a="1"/>
  <c r="BE93" i="8" s="1"/>
  <c r="BE71" i="8" a="1"/>
  <c r="BE71" i="8" s="1"/>
  <c r="BE102" i="8" a="1"/>
  <c r="BE102" i="8" s="1"/>
  <c r="BE59" i="8" a="1"/>
  <c r="BE59" i="8" s="1"/>
  <c r="BE84" i="8" a="1"/>
  <c r="BE84" i="8" s="1"/>
  <c r="BE317" i="8" a="1"/>
  <c r="BE317" i="8" s="1"/>
  <c r="BE282" i="8" a="1"/>
  <c r="BE282" i="8" s="1"/>
  <c r="BE281" i="8" a="1"/>
  <c r="BE281" i="8" s="1"/>
  <c r="BE286" i="8" a="1"/>
  <c r="BE286" i="8" s="1"/>
  <c r="BE313" i="8" a="1"/>
  <c r="BE313" i="8" s="1"/>
  <c r="BE309" i="8" a="1"/>
  <c r="BE309" i="8" s="1"/>
  <c r="BE347" i="8" a="1"/>
  <c r="BE347" i="8" s="1"/>
  <c r="BE315" i="8" a="1"/>
  <c r="BE315" i="8" s="1"/>
  <c r="BE355" i="8" a="1"/>
  <c r="BE355" i="8" s="1"/>
  <c r="BE360" i="8" a="1"/>
  <c r="BE360" i="8" s="1"/>
  <c r="BE367" i="8" a="1"/>
  <c r="BE367" i="8" s="1"/>
  <c r="BE377" i="8" a="1"/>
  <c r="BE377" i="8" s="1"/>
  <c r="BH77" i="8" a="1"/>
  <c r="BH77" i="8" s="1"/>
  <c r="BH76" i="8" a="1"/>
  <c r="BH76" i="8" s="1"/>
  <c r="BH65" i="8" a="1"/>
  <c r="BH65" i="8" s="1"/>
  <c r="BH70" i="8" a="1"/>
  <c r="BH70" i="8" s="1"/>
  <c r="BH67" i="8" a="1"/>
  <c r="BH67" i="8" s="1"/>
  <c r="BH63" i="8" a="1"/>
  <c r="BH63" i="8" s="1"/>
  <c r="BH283" i="8" a="1"/>
  <c r="BH283" i="8" s="1"/>
  <c r="BH295" i="8" a="1"/>
  <c r="BH295" i="8" s="1"/>
  <c r="BH299" i="8" a="1"/>
  <c r="BH299" i="8" s="1"/>
  <c r="BH309" i="8" a="1"/>
  <c r="BH309" i="8" s="1"/>
  <c r="BH305" i="8" a="1"/>
  <c r="BH305" i="8" s="1"/>
  <c r="BH340" i="8" a="1"/>
  <c r="BH340" i="8" s="1"/>
  <c r="BH344" i="8" a="1"/>
  <c r="BH344" i="8" s="1"/>
  <c r="BH337" i="8" a="1"/>
  <c r="BH337" i="8" s="1"/>
  <c r="BH359" i="8" a="1"/>
  <c r="BH359" i="8" s="1"/>
  <c r="BH355" i="8" a="1"/>
  <c r="BH355" i="8" s="1"/>
  <c r="BH364" i="8" a="1"/>
  <c r="BH364" i="8" s="1"/>
  <c r="BH376" i="8" a="1"/>
  <c r="BH376" i="8" s="1"/>
  <c r="BF99" i="8" a="1"/>
  <c r="BF99" i="8" s="1"/>
  <c r="BF56" i="8" a="1"/>
  <c r="BF56" i="8" s="1"/>
  <c r="BF82" i="8" a="1"/>
  <c r="BF82" i="8" s="1"/>
  <c r="BF102" i="8" a="1"/>
  <c r="BF102" i="8" s="1"/>
  <c r="BF59" i="8" a="1"/>
  <c r="BF59" i="8" s="1"/>
  <c r="BF95" i="8" a="1"/>
  <c r="BF95" i="8" s="1"/>
  <c r="BF288" i="8" a="1"/>
  <c r="BF288" i="8" s="1"/>
  <c r="BF283" i="8" a="1"/>
  <c r="BF283" i="8" s="1"/>
  <c r="BF318" i="8" a="1"/>
  <c r="BF318" i="8" s="1"/>
  <c r="BF344" i="8" a="1"/>
  <c r="BF344" i="8" s="1"/>
  <c r="BF294" i="8" a="1"/>
  <c r="BF294" i="8" s="1"/>
  <c r="BF308" i="8" a="1"/>
  <c r="BF308" i="8" s="1"/>
  <c r="BF316" i="8" a="1"/>
  <c r="BF316" i="8" s="1"/>
  <c r="BF349" i="8" a="1"/>
  <c r="BF349" i="8" s="1"/>
  <c r="BF353" i="8" a="1"/>
  <c r="BF353" i="8" s="1"/>
  <c r="BF374" i="8" a="1"/>
  <c r="BF374" i="8" s="1"/>
  <c r="BF364" i="8" a="1"/>
  <c r="BF364" i="8" s="1"/>
  <c r="BF381" i="8" a="1"/>
  <c r="BF381" i="8" s="1"/>
  <c r="BE88" i="8" a="1"/>
  <c r="BE88" i="8" s="1"/>
  <c r="BE77" i="8" a="1"/>
  <c r="BE77" i="8" s="1"/>
  <c r="BE66" i="8" a="1"/>
  <c r="BE66" i="8" s="1"/>
  <c r="BE96" i="8" a="1"/>
  <c r="BE96" i="8" s="1"/>
  <c r="BE101" i="8" a="1"/>
  <c r="BE101" i="8" s="1"/>
  <c r="BE79" i="8" a="1"/>
  <c r="BE79" i="8" s="1"/>
  <c r="BE280" i="8" a="1"/>
  <c r="BE280" i="8" s="1"/>
  <c r="BE291" i="8" a="1"/>
  <c r="BE291" i="8" s="1"/>
  <c r="BE287" i="8" a="1"/>
  <c r="BE287" i="8" s="1"/>
  <c r="BE294" i="8" a="1"/>
  <c r="BE294" i="8" s="1"/>
  <c r="BE314" i="8" a="1"/>
  <c r="BE314" i="8" s="1"/>
  <c r="BE310" i="8" a="1"/>
  <c r="BE310" i="8" s="1"/>
  <c r="BE338" i="8" a="1"/>
  <c r="BE338" i="8" s="1"/>
  <c r="BE336" i="8" a="1"/>
  <c r="BE336" i="8" s="1"/>
  <c r="BE366" i="8" a="1"/>
  <c r="BE366" i="8" s="1"/>
  <c r="BE351" i="8" a="1"/>
  <c r="BE351" i="8" s="1"/>
  <c r="BE371" i="8" a="1"/>
  <c r="BE371" i="8" s="1"/>
  <c r="BE382" i="8" a="1"/>
  <c r="BE382" i="8" s="1"/>
  <c r="BH61" i="8" a="1"/>
  <c r="BH61" i="8" s="1"/>
  <c r="BH71" i="8" a="1"/>
  <c r="BH71" i="8" s="1"/>
  <c r="BH99" i="8" a="1"/>
  <c r="BH99" i="8" s="1"/>
  <c r="BH64" i="8" a="1"/>
  <c r="BH64" i="8" s="1"/>
  <c r="BH100" i="8" a="1"/>
  <c r="BH100" i="8" s="1"/>
  <c r="BH58" i="8" a="1"/>
  <c r="BH58" i="8" s="1"/>
  <c r="BH285" i="8" a="1"/>
  <c r="BH285" i="8" s="1"/>
  <c r="BH302" i="8" a="1"/>
  <c r="BH302" i="8" s="1"/>
  <c r="BH304" i="8" a="1"/>
  <c r="BH304" i="8" s="1"/>
  <c r="BH310" i="8" a="1"/>
  <c r="BH310" i="8" s="1"/>
  <c r="BH306" i="8" a="1"/>
  <c r="BH306" i="8" s="1"/>
  <c r="BH301" i="8" a="1"/>
  <c r="BH301" i="8" s="1"/>
  <c r="BH317" i="8" a="1"/>
  <c r="BH317" i="8" s="1"/>
  <c r="BH345" i="8" a="1"/>
  <c r="BH345" i="8" s="1"/>
  <c r="BH363" i="8" a="1"/>
  <c r="BH363" i="8" s="1"/>
  <c r="BH369" i="8" a="1"/>
  <c r="BH369" i="8" s="1"/>
  <c r="BH377" i="8" a="1"/>
  <c r="BH377" i="8" s="1"/>
  <c r="BH370" i="8" a="1"/>
  <c r="BH370" i="8" s="1"/>
  <c r="BF94" i="8" a="1"/>
  <c r="BF94" i="8" s="1"/>
  <c r="BF93" i="8" a="1"/>
  <c r="BF93" i="8" s="1"/>
  <c r="BF76" i="8" a="1"/>
  <c r="BF76" i="8" s="1"/>
  <c r="BF96" i="8" a="1"/>
  <c r="BF96" i="8" s="1"/>
  <c r="BF89" i="8" a="1"/>
  <c r="BF89" i="8" s="1"/>
  <c r="BF90" i="8" a="1"/>
  <c r="BF90" i="8" s="1"/>
  <c r="BF276" i="8" a="1"/>
  <c r="BF276" i="8" s="1"/>
  <c r="BF304" i="8" a="1"/>
  <c r="BF304" i="8" s="1"/>
  <c r="BF299" i="8" a="1"/>
  <c r="BF299" i="8" s="1"/>
  <c r="BF275" i="8" a="1"/>
  <c r="BF275" i="8" s="1"/>
  <c r="BF295" i="8" a="1"/>
  <c r="BF295" i="8" s="1"/>
  <c r="BF311" i="8" a="1"/>
  <c r="BF311" i="8" s="1"/>
  <c r="BF320" i="8" a="1"/>
  <c r="BF320" i="8" s="1"/>
  <c r="BF339" i="8" a="1"/>
  <c r="BF339" i="8" s="1"/>
  <c r="BF354" i="8" a="1"/>
  <c r="BF354" i="8" s="1"/>
  <c r="BF361" i="8" a="1"/>
  <c r="BF361" i="8" s="1"/>
  <c r="BF375" i="8" a="1"/>
  <c r="BF375" i="8" s="1"/>
  <c r="BF368" i="8" a="1"/>
  <c r="BF368" i="8" s="1"/>
  <c r="BE83" i="8" a="1"/>
  <c r="BE83" i="8" s="1"/>
  <c r="BE61" i="8" a="1"/>
  <c r="BE61" i="8" s="1"/>
  <c r="BE60" i="8" a="1"/>
  <c r="BE60" i="8" s="1"/>
  <c r="BE91" i="8" a="1"/>
  <c r="BE91" i="8" s="1"/>
  <c r="BE85" i="8" a="1"/>
  <c r="BE85" i="8" s="1"/>
  <c r="BE74" i="8" a="1"/>
  <c r="BE74" i="8" s="1"/>
  <c r="BE284" i="8" a="1"/>
  <c r="BE284" i="8" s="1"/>
  <c r="BE304" i="8" a="1"/>
  <c r="BE304" i="8" s="1"/>
  <c r="BE289" i="8" a="1"/>
  <c r="BE289" i="8" s="1"/>
  <c r="BE295" i="8" a="1"/>
  <c r="BE295" i="8" s="1"/>
  <c r="BE301" i="8" a="1"/>
  <c r="BE301" i="8" s="1"/>
  <c r="BE318" i="8" a="1"/>
  <c r="BE318" i="8" s="1"/>
  <c r="BE339" i="8" a="1"/>
  <c r="BE339" i="8" s="1"/>
  <c r="BE350" i="8" a="1"/>
  <c r="BE350" i="8" s="1"/>
  <c r="BE354" i="8" a="1"/>
  <c r="BE354" i="8" s="1"/>
  <c r="BE353" i="8" a="1"/>
  <c r="BE353" i="8" s="1"/>
  <c r="BE364" i="8" a="1"/>
  <c r="BE364" i="8" s="1"/>
  <c r="BE373" i="8" a="1"/>
  <c r="BE373" i="8" s="1"/>
  <c r="BH88" i="8" a="1"/>
  <c r="BH88" i="8" s="1"/>
  <c r="BH66" i="8" a="1"/>
  <c r="BH66" i="8" s="1"/>
  <c r="BH102" i="8" a="1"/>
  <c r="BH102" i="8" s="1"/>
  <c r="BH59" i="8" a="1"/>
  <c r="BH59" i="8" s="1"/>
  <c r="BH95" i="8" a="1"/>
  <c r="BH95" i="8" s="1"/>
  <c r="BH78" i="8" a="1"/>
  <c r="BH78" i="8" s="1"/>
  <c r="BH320" i="8" a="1"/>
  <c r="BH320" i="8" s="1"/>
  <c r="BH298" i="8" a="1"/>
  <c r="BH298" i="8" s="1"/>
  <c r="BH293" i="8" a="1"/>
  <c r="BH293" i="8" s="1"/>
  <c r="BH312" i="8" a="1"/>
  <c r="BH312" i="8" s="1"/>
  <c r="BH346" i="8" a="1"/>
  <c r="BH346" i="8" s="1"/>
  <c r="BH308" i="8" a="1"/>
  <c r="BH308" i="8" s="1"/>
  <c r="BH319" i="8" a="1"/>
  <c r="BH319" i="8" s="1"/>
  <c r="BH341" i="8" a="1"/>
  <c r="BH341" i="8" s="1"/>
  <c r="BH367" i="8" a="1"/>
  <c r="BH367" i="8" s="1"/>
  <c r="BH354" i="8" a="1"/>
  <c r="BH354" i="8" s="1"/>
  <c r="BH382" i="8" a="1"/>
  <c r="BH382" i="8" s="1"/>
  <c r="BH371" i="8" a="1"/>
  <c r="BH371" i="8" s="1"/>
  <c r="BF88" i="8" a="1"/>
  <c r="BF88" i="8" s="1"/>
  <c r="BF77" i="8" a="1"/>
  <c r="BF77" i="8" s="1"/>
  <c r="BF71" i="8" a="1"/>
  <c r="BF71" i="8" s="1"/>
  <c r="BF91" i="8" a="1"/>
  <c r="BF91" i="8" s="1"/>
  <c r="BF57" i="8" a="1"/>
  <c r="BF57" i="8" s="1"/>
  <c r="BF84" i="8" a="1"/>
  <c r="BF84" i="8" s="1"/>
  <c r="BF314" i="8" a="1"/>
  <c r="BF314" i="8" s="1"/>
  <c r="BF289" i="8" a="1"/>
  <c r="BF289" i="8" s="1"/>
  <c r="BF279" i="8" a="1"/>
  <c r="BF279" i="8" s="1"/>
  <c r="BF284" i="8" a="1"/>
  <c r="BF284" i="8" s="1"/>
  <c r="BF305" i="8" a="1"/>
  <c r="BF305" i="8" s="1"/>
  <c r="BF312" i="8" a="1"/>
  <c r="BF312" i="8" s="1"/>
  <c r="BF338" i="8" a="1"/>
  <c r="BF338" i="8" s="1"/>
  <c r="BF352" i="8" a="1"/>
  <c r="BF352" i="8" s="1"/>
  <c r="BF362" i="8" a="1"/>
  <c r="BF362" i="8" s="1"/>
  <c r="BF359" i="8" a="1"/>
  <c r="BF359" i="8" s="1"/>
  <c r="BF363" i="8" a="1"/>
  <c r="BF363" i="8" s="1"/>
  <c r="BF369" i="8" a="1"/>
  <c r="BF369" i="8" s="1"/>
  <c r="BE78" i="8" a="1"/>
  <c r="BE78" i="8" s="1"/>
  <c r="BE98" i="8" a="1"/>
  <c r="BE98" i="8" s="1"/>
  <c r="BE55" i="8" a="1"/>
  <c r="BE55" i="8" s="1"/>
  <c r="BE86" i="8" a="1"/>
  <c r="BE86" i="8" s="1"/>
  <c r="BE69" i="8" a="1"/>
  <c r="BE69" i="8" s="1"/>
  <c r="BE68" i="8" a="1"/>
  <c r="BE68" i="8" s="1"/>
  <c r="BE293" i="8" a="1"/>
  <c r="BE293" i="8" s="1"/>
  <c r="BE275" i="8" a="1"/>
  <c r="BE275" i="8" s="1"/>
  <c r="BE290" i="8" a="1"/>
  <c r="BE290" i="8" s="1"/>
  <c r="BE321" i="8" a="1"/>
  <c r="BE321" i="8" s="1"/>
  <c r="BE308" i="8" a="1"/>
  <c r="BE308" i="8" s="1"/>
  <c r="BE319" i="8" a="1"/>
  <c r="BE319" i="8" s="1"/>
  <c r="BE343" i="8" a="1"/>
  <c r="BE343" i="8" s="1"/>
  <c r="BE349" i="8" a="1"/>
  <c r="BE349" i="8" s="1"/>
  <c r="BE361" i="8" a="1"/>
  <c r="BE361" i="8" s="1"/>
  <c r="BE356" i="8" a="1"/>
  <c r="BE356" i="8" s="1"/>
  <c r="BE365" i="8" a="1"/>
  <c r="BE365" i="8" s="1"/>
  <c r="BE374" i="8" a="1"/>
  <c r="BE374" i="8" s="1"/>
  <c r="BH62" i="8" a="1"/>
  <c r="BH62" i="8" s="1"/>
  <c r="BH60" i="8" a="1"/>
  <c r="BH60" i="8" s="1"/>
  <c r="BH96" i="8" a="1"/>
  <c r="BH96" i="8" s="1"/>
  <c r="BH83" i="8" a="1"/>
  <c r="BH83" i="8" s="1"/>
  <c r="BH90" i="8" a="1"/>
  <c r="BH90" i="8" s="1"/>
  <c r="BH89" i="8" a="1"/>
  <c r="BH89" i="8" s="1"/>
  <c r="BH275" i="8" a="1"/>
  <c r="BH275" i="8" s="1"/>
  <c r="BH277" i="8" a="1"/>
  <c r="BH277" i="8" s="1"/>
  <c r="BH279" i="8" a="1"/>
  <c r="BH279" i="8" s="1"/>
  <c r="BH296" i="8" a="1"/>
  <c r="BH296" i="8" s="1"/>
  <c r="BH303" i="8" a="1"/>
  <c r="BH303" i="8" s="1"/>
  <c r="BH311" i="8" a="1"/>
  <c r="BH311" i="8" s="1"/>
  <c r="BH321" i="8" a="1"/>
  <c r="BH321" i="8" s="1"/>
  <c r="BH348" i="8" a="1"/>
  <c r="BH348" i="8" s="1"/>
  <c r="BH368" i="8" a="1"/>
  <c r="BH368" i="8" s="1"/>
  <c r="BH361" i="8" a="1"/>
  <c r="BH361" i="8" s="1"/>
  <c r="BH373" i="8" a="1"/>
  <c r="BH373" i="8" s="1"/>
  <c r="BH381" i="8" a="1"/>
  <c r="BH381" i="8" s="1"/>
  <c r="BF83" i="8" a="1"/>
  <c r="BF83" i="8" s="1"/>
  <c r="BF61" i="8" a="1"/>
  <c r="BF61" i="8" s="1"/>
  <c r="BF66" i="8" a="1"/>
  <c r="BF66" i="8" s="1"/>
  <c r="BF86" i="8" a="1"/>
  <c r="BF86" i="8" s="1"/>
  <c r="BF101" i="8" a="1"/>
  <c r="BF101" i="8" s="1"/>
  <c r="BF79" i="8" a="1"/>
  <c r="BF79" i="8" s="1"/>
  <c r="BF280" i="8" a="1"/>
  <c r="BF280" i="8" s="1"/>
  <c r="BF298" i="8" a="1"/>
  <c r="BF298" i="8" s="1"/>
  <c r="BF281" i="8" a="1"/>
  <c r="BF281" i="8" s="1"/>
  <c r="BF285" i="8" a="1"/>
  <c r="BF285" i="8" s="1"/>
  <c r="BF306" i="8" a="1"/>
  <c r="BF306" i="8" s="1"/>
  <c r="BF317" i="8" a="1"/>
  <c r="BF317" i="8" s="1"/>
  <c r="BF343" i="8" a="1"/>
  <c r="BF343" i="8" s="1"/>
  <c r="BF357" i="8" a="1"/>
  <c r="BF357" i="8" s="1"/>
  <c r="BF351" i="8" a="1"/>
  <c r="BF351" i="8" s="1"/>
  <c r="BF365" i="8" a="1"/>
  <c r="BF365" i="8" s="1"/>
  <c r="BF373" i="8" a="1"/>
  <c r="BF373" i="8" s="1"/>
  <c r="BF380" i="8" a="1"/>
  <c r="BF380" i="8" s="1"/>
  <c r="BE72" i="8" a="1"/>
  <c r="BE72" i="8" s="1"/>
  <c r="BE92" i="8" a="1"/>
  <c r="BE92" i="8" s="1"/>
  <c r="BE97" i="8" a="1"/>
  <c r="BE97" i="8" s="1"/>
  <c r="BE80" i="8" a="1"/>
  <c r="BE80" i="8" s="1"/>
  <c r="BE89" i="8" a="1"/>
  <c r="BE89" i="8" s="1"/>
  <c r="BE63" i="8" a="1"/>
  <c r="BE63" i="8" s="1"/>
  <c r="BE312" i="8" a="1"/>
  <c r="BE312" i="8" s="1"/>
  <c r="BE285" i="8" a="1"/>
  <c r="BE285" i="8" s="1"/>
  <c r="BE292" i="8" a="1"/>
  <c r="BE292" i="8" s="1"/>
  <c r="BE288" i="8" a="1"/>
  <c r="BE288" i="8" s="1"/>
  <c r="BE311" i="8" a="1"/>
  <c r="BE311" i="8" s="1"/>
  <c r="BE320" i="8" a="1"/>
  <c r="BE320" i="8" s="1"/>
  <c r="BE337" i="8" a="1"/>
  <c r="BE337" i="8" s="1"/>
  <c r="BE359" i="8" a="1"/>
  <c r="BE359" i="8" s="1"/>
  <c r="BE369" i="8" a="1"/>
  <c r="BE369" i="8" s="1"/>
  <c r="BE363" i="8" a="1"/>
  <c r="BE363" i="8" s="1"/>
  <c r="BE381" i="8" a="1"/>
  <c r="BE381" i="8" s="1"/>
  <c r="BH98" i="8" a="1"/>
  <c r="BH98" i="8" s="1"/>
  <c r="BH55" i="8" a="1"/>
  <c r="BH55" i="8" s="1"/>
  <c r="BH91" i="8" a="1"/>
  <c r="BH91" i="8" s="1"/>
  <c r="BH72" i="8" a="1"/>
  <c r="BH72" i="8" s="1"/>
  <c r="BH84" i="8" a="1"/>
  <c r="BH84" i="8" s="1"/>
  <c r="BH73" i="8" a="1"/>
  <c r="BH73" i="8" s="1"/>
  <c r="BH284" i="8" a="1"/>
  <c r="BH284" i="8" s="1"/>
  <c r="BH282" i="8" a="1"/>
  <c r="BH282" i="8" s="1"/>
  <c r="BH281" i="8" a="1"/>
  <c r="BH281" i="8" s="1"/>
  <c r="BH307" i="8" a="1"/>
  <c r="BH307" i="8" s="1"/>
  <c r="BH313" i="8" a="1"/>
  <c r="BH313" i="8" s="1"/>
  <c r="BH318" i="8" a="1"/>
  <c r="BH318" i="8" s="1"/>
  <c r="BH347" i="8" a="1"/>
  <c r="BH347" i="8" s="1"/>
  <c r="BH351" i="8" a="1"/>
  <c r="BH351" i="8" s="1"/>
  <c r="BH352" i="8" a="1"/>
  <c r="BH352" i="8" s="1"/>
  <c r="BH379" i="8" a="1"/>
  <c r="BH379" i="8" s="1"/>
  <c r="BH374" i="8" a="1"/>
  <c r="BH374" i="8" s="1"/>
  <c r="BF78" i="8" a="1"/>
  <c r="BF78" i="8" s="1"/>
  <c r="BF55" i="8" a="1"/>
  <c r="BF55" i="8" s="1"/>
  <c r="BF60" i="8" a="1"/>
  <c r="BF60" i="8" s="1"/>
  <c r="BF80" i="8" a="1"/>
  <c r="BF80" i="8" s="1"/>
  <c r="BF85" i="8" a="1"/>
  <c r="BF85" i="8" s="1"/>
  <c r="BF74" i="8" a="1"/>
  <c r="BF74" i="8" s="1"/>
  <c r="BF290" i="8" a="1"/>
  <c r="BF290" i="8" s="1"/>
  <c r="BF274" i="8" a="1"/>
  <c r="BF274" i="8" s="1"/>
  <c r="BF293" i="8" a="1"/>
  <c r="BF293" i="8" s="1"/>
  <c r="BF291" i="8" a="1"/>
  <c r="BF291" i="8" s="1"/>
  <c r="BF315" i="8" a="1"/>
  <c r="BF315" i="8" s="1"/>
  <c r="BF319" i="8" a="1"/>
  <c r="BF319" i="8" s="1"/>
  <c r="BF337" i="8" a="1"/>
  <c r="BF337" i="8" s="1"/>
  <c r="BF342" i="8" a="1"/>
  <c r="BF342" i="8" s="1"/>
  <c r="BF356" i="8" a="1"/>
  <c r="BF356" i="8" s="1"/>
  <c r="BF370" i="8" a="1"/>
  <c r="BF370" i="8" s="1"/>
  <c r="BF366" i="8" a="1"/>
  <c r="BF366" i="8" s="1"/>
  <c r="E95" i="8" a="1"/>
  <c r="E95" i="8" s="1"/>
  <c r="E99" i="8" a="1"/>
  <c r="E99" i="8" s="1"/>
  <c r="E56" i="8" a="1"/>
  <c r="E56" i="8" s="1"/>
  <c r="E76" i="8" a="1"/>
  <c r="E76" i="8" s="1"/>
  <c r="E91" i="8" a="1"/>
  <c r="E91" i="8" s="1"/>
  <c r="E85" i="8" a="1"/>
  <c r="E85" i="8" s="1"/>
  <c r="M76" i="8" a="1"/>
  <c r="M76" i="8" s="1"/>
  <c r="M74" i="8" a="1"/>
  <c r="M74" i="8" s="1"/>
  <c r="M71" i="8" a="1"/>
  <c r="M71" i="8" s="1"/>
  <c r="M90" i="8" a="1"/>
  <c r="M90" i="8" s="1"/>
  <c r="M69" i="8" a="1"/>
  <c r="M69" i="8" s="1"/>
  <c r="M60" i="8" a="1"/>
  <c r="M60" i="8" s="1"/>
  <c r="F94" i="8" a="1"/>
  <c r="F94" i="8" s="1"/>
  <c r="F61" i="8" a="1"/>
  <c r="F61" i="8" s="1"/>
  <c r="F85" i="8" a="1"/>
  <c r="F85" i="8" s="1"/>
  <c r="F65" i="8" a="1"/>
  <c r="F65" i="8" s="1"/>
  <c r="F95" i="8" a="1"/>
  <c r="F95" i="8" s="1"/>
  <c r="F82" i="8" a="1"/>
  <c r="F82" i="8" s="1"/>
  <c r="F285" i="8" a="1"/>
  <c r="F285" i="8" s="1"/>
  <c r="F280" i="8" a="1"/>
  <c r="F280" i="8" s="1"/>
  <c r="F302" i="8" a="1"/>
  <c r="F302" i="8" s="1"/>
  <c r="F296" i="8" a="1"/>
  <c r="F296" i="8" s="1"/>
  <c r="F303" i="8" a="1"/>
  <c r="F303" i="8" s="1"/>
  <c r="F318" i="8" a="1"/>
  <c r="F318" i="8" s="1"/>
  <c r="F319" i="8" a="1"/>
  <c r="F319" i="8" s="1"/>
  <c r="F338" i="8" a="1"/>
  <c r="F338" i="8" s="1"/>
  <c r="F355" i="8" a="1"/>
  <c r="F355" i="8" s="1"/>
  <c r="F352" i="8" a="1"/>
  <c r="F352" i="8" s="1"/>
  <c r="F372" i="8" a="1"/>
  <c r="F372" i="8" s="1"/>
  <c r="F376" i="8" a="1"/>
  <c r="F376" i="8" s="1"/>
  <c r="M308" i="8" a="1"/>
  <c r="M308" i="8" s="1"/>
  <c r="M278" i="8" a="1"/>
  <c r="M278" i="8" s="1"/>
  <c r="M286" i="8" a="1"/>
  <c r="M286" i="8" s="1"/>
  <c r="M289" i="8" a="1"/>
  <c r="M289" i="8" s="1"/>
  <c r="M338" i="8" a="1"/>
  <c r="M338" i="8" s="1"/>
  <c r="M304" i="8" a="1"/>
  <c r="M304" i="8" s="1"/>
  <c r="M337" i="8" a="1"/>
  <c r="M337" i="8" s="1"/>
  <c r="M320" i="8" a="1"/>
  <c r="M320" i="8" s="1"/>
  <c r="M340" i="8" a="1"/>
  <c r="M340" i="8" s="1"/>
  <c r="M358" i="8" a="1"/>
  <c r="M358" i="8" s="1"/>
  <c r="M370" i="8" a="1"/>
  <c r="M370" i="8" s="1"/>
  <c r="M376" i="8" a="1"/>
  <c r="M376" i="8" s="1"/>
  <c r="E279" i="8" a="1"/>
  <c r="E279" i="8" s="1"/>
  <c r="E278" i="8" a="1"/>
  <c r="E278" i="8" s="1"/>
  <c r="E293" i="8" a="1"/>
  <c r="E293" i="8" s="1"/>
  <c r="E300" i="8" a="1"/>
  <c r="E300" i="8" s="1"/>
  <c r="E309" i="8" a="1"/>
  <c r="E309" i="8" s="1"/>
  <c r="E306" i="8" a="1"/>
  <c r="E306" i="8" s="1"/>
  <c r="E352" i="8" a="1"/>
  <c r="E352" i="8" s="1"/>
  <c r="E346" i="8" a="1"/>
  <c r="E346" i="8" s="1"/>
  <c r="E342" i="8" a="1"/>
  <c r="E342" i="8" s="1"/>
  <c r="E371" i="8" a="1"/>
  <c r="E371" i="8" s="1"/>
  <c r="E364" i="8" a="1"/>
  <c r="E364" i="8" s="1"/>
  <c r="E374" i="8" a="1"/>
  <c r="E374" i="8" s="1"/>
  <c r="E90" i="8" a="1"/>
  <c r="E90" i="8" s="1"/>
  <c r="E94" i="8" a="1"/>
  <c r="E94" i="8" s="1"/>
  <c r="E93" i="8" a="1"/>
  <c r="E93" i="8" s="1"/>
  <c r="E71" i="8" a="1"/>
  <c r="E71" i="8" s="1"/>
  <c r="E80" i="8" a="1"/>
  <c r="E80" i="8" s="1"/>
  <c r="E69" i="8" a="1"/>
  <c r="E69" i="8" s="1"/>
  <c r="M66" i="8" a="1"/>
  <c r="M66" i="8" s="1"/>
  <c r="M63" i="8" a="1"/>
  <c r="M63" i="8" s="1"/>
  <c r="M59" i="8" a="1"/>
  <c r="M59" i="8" s="1"/>
  <c r="M79" i="8" a="1"/>
  <c r="M79" i="8" s="1"/>
  <c r="M58" i="8" a="1"/>
  <c r="M58" i="8" s="1"/>
  <c r="M55" i="8" a="1"/>
  <c r="M55" i="8" s="1"/>
  <c r="F87" i="8" a="1"/>
  <c r="F87" i="8" s="1"/>
  <c r="F92" i="8" a="1"/>
  <c r="F92" i="8" s="1"/>
  <c r="F72" i="8" a="1"/>
  <c r="F72" i="8" s="1"/>
  <c r="F96" i="8" a="1"/>
  <c r="F96" i="8" s="1"/>
  <c r="F89" i="8" a="1"/>
  <c r="F89" i="8" s="1"/>
  <c r="F75" i="8" a="1"/>
  <c r="F75" i="8" s="1"/>
  <c r="F288" i="8" a="1"/>
  <c r="F288" i="8" s="1"/>
  <c r="F282" i="8" a="1"/>
  <c r="F282" i="8" s="1"/>
  <c r="F277" i="8" a="1"/>
  <c r="F277" i="8" s="1"/>
  <c r="F289" i="8" a="1"/>
  <c r="F289" i="8" s="1"/>
  <c r="F308" i="8" a="1"/>
  <c r="F308" i="8" s="1"/>
  <c r="F340" i="8" a="1"/>
  <c r="F340" i="8" s="1"/>
  <c r="F350" i="8" a="1"/>
  <c r="F350" i="8" s="1"/>
  <c r="F339" i="8" a="1"/>
  <c r="F339" i="8" s="1"/>
  <c r="F362" i="8" a="1"/>
  <c r="F362" i="8" s="1"/>
  <c r="F354" i="8" a="1"/>
  <c r="F354" i="8" s="1"/>
  <c r="F382" i="8" a="1"/>
  <c r="F382" i="8" s="1"/>
  <c r="F379" i="8" a="1"/>
  <c r="F379" i="8" s="1"/>
  <c r="M274" i="8" a="1"/>
  <c r="M274" i="8" s="1"/>
  <c r="M283" i="8" a="1"/>
  <c r="M283" i="8" s="1"/>
  <c r="M292" i="8" a="1"/>
  <c r="M292" i="8" s="1"/>
  <c r="M300" i="8" a="1"/>
  <c r="M300" i="8" s="1"/>
  <c r="M302" i="8" a="1"/>
  <c r="M302" i="8" s="1"/>
  <c r="M336" i="8" a="1"/>
  <c r="M336" i="8" s="1"/>
  <c r="M341" i="8" a="1"/>
  <c r="M341" i="8" s="1"/>
  <c r="M348" i="8" a="1"/>
  <c r="M348" i="8" s="1"/>
  <c r="M360" i="8" a="1"/>
  <c r="M360" i="8" s="1"/>
  <c r="M363" i="8" a="1"/>
  <c r="M363" i="8" s="1"/>
  <c r="M381" i="8" a="1"/>
  <c r="M381" i="8" s="1"/>
  <c r="M379" i="8" a="1"/>
  <c r="M379" i="8" s="1"/>
  <c r="E277" i="8" a="1"/>
  <c r="E277" i="8" s="1"/>
  <c r="E283" i="8" a="1"/>
  <c r="E283" i="8" s="1"/>
  <c r="E295" i="8" a="1"/>
  <c r="E295" i="8" s="1"/>
  <c r="E308" i="8" a="1"/>
  <c r="E308" i="8" s="1"/>
  <c r="E312" i="8" a="1"/>
  <c r="E312" i="8" s="1"/>
  <c r="E307" i="8" a="1"/>
  <c r="E307" i="8" s="1"/>
  <c r="E336" i="8" a="1"/>
  <c r="E336" i="8" s="1"/>
  <c r="E349" i="8" a="1"/>
  <c r="E349" i="8" s="1"/>
  <c r="E340" i="8" a="1"/>
  <c r="E340" i="8" s="1"/>
  <c r="E372" i="8" a="1"/>
  <c r="E372" i="8" s="1"/>
  <c r="E369" i="8" a="1"/>
  <c r="E369" i="8" s="1"/>
  <c r="E375" i="8" a="1"/>
  <c r="E375" i="8" s="1"/>
  <c r="E68" i="8" a="1"/>
  <c r="E68" i="8" s="1"/>
  <c r="E84" i="8" a="1"/>
  <c r="E84" i="8" s="1"/>
  <c r="E88" i="8" a="1"/>
  <c r="E88" i="8" s="1"/>
  <c r="E77" i="8" a="1"/>
  <c r="E77" i="8" s="1"/>
  <c r="E66" i="8" a="1"/>
  <c r="E66" i="8" s="1"/>
  <c r="E70" i="8" a="1"/>
  <c r="E70" i="8" s="1"/>
  <c r="M78" i="8" a="1"/>
  <c r="M78" i="8" s="1"/>
  <c r="M96" i="8" a="1"/>
  <c r="M96" i="8" s="1"/>
  <c r="M94" i="8" a="1"/>
  <c r="M94" i="8" s="1"/>
  <c r="M102" i="8" a="1"/>
  <c r="M102" i="8" s="1"/>
  <c r="M68" i="8" a="1"/>
  <c r="M68" i="8" s="1"/>
  <c r="M89" i="8" a="1"/>
  <c r="M89" i="8" s="1"/>
  <c r="F81" i="8" a="1"/>
  <c r="F81" i="8" s="1"/>
  <c r="F86" i="8" a="1"/>
  <c r="F86" i="8" s="1"/>
  <c r="F66" i="8" a="1"/>
  <c r="F66" i="8" s="1"/>
  <c r="F90" i="8" a="1"/>
  <c r="F90" i="8" s="1"/>
  <c r="F76" i="8" a="1"/>
  <c r="F76" i="8" s="1"/>
  <c r="F69" i="8" a="1"/>
  <c r="F69" i="8" s="1"/>
  <c r="F309" i="8" a="1"/>
  <c r="F309" i="8" s="1"/>
  <c r="F286" i="8" a="1"/>
  <c r="F286" i="8" s="1"/>
  <c r="F297" i="8" a="1"/>
  <c r="F297" i="8" s="1"/>
  <c r="F300" i="8" a="1"/>
  <c r="F300" i="8" s="1"/>
  <c r="F310" i="8" a="1"/>
  <c r="F310" i="8" s="1"/>
  <c r="F317" i="8" a="1"/>
  <c r="F317" i="8" s="1"/>
  <c r="F343" i="8" a="1"/>
  <c r="F343" i="8" s="1"/>
  <c r="F341" i="8" a="1"/>
  <c r="F341" i="8" s="1"/>
  <c r="F360" i="8" a="1"/>
  <c r="F360" i="8" s="1"/>
  <c r="F357" i="8" a="1"/>
  <c r="F357" i="8" s="1"/>
  <c r="F381" i="8" a="1"/>
  <c r="F381" i="8" s="1"/>
  <c r="F373" i="8" a="1"/>
  <c r="F373" i="8" s="1"/>
  <c r="M297" i="8" a="1"/>
  <c r="M297" i="8" s="1"/>
  <c r="M288" i="8" a="1"/>
  <c r="M288" i="8" s="1"/>
  <c r="M293" i="8" a="1"/>
  <c r="M293" i="8" s="1"/>
  <c r="M298" i="8" a="1"/>
  <c r="M298" i="8" s="1"/>
  <c r="M309" i="8" a="1"/>
  <c r="M309" i="8" s="1"/>
  <c r="M346" i="8" a="1"/>
  <c r="M346" i="8" s="1"/>
  <c r="M343" i="8" a="1"/>
  <c r="M343" i="8" s="1"/>
  <c r="M339" i="8" a="1"/>
  <c r="M339" i="8" s="1"/>
  <c r="M367" i="8" a="1"/>
  <c r="M367" i="8" s="1"/>
  <c r="M365" i="8" a="1"/>
  <c r="M365" i="8" s="1"/>
  <c r="M380" i="8" a="1"/>
  <c r="M380" i="8" s="1"/>
  <c r="M373" i="8" a="1"/>
  <c r="M373" i="8" s="1"/>
  <c r="E280" i="8" a="1"/>
  <c r="E280" i="8" s="1"/>
  <c r="E288" i="8" a="1"/>
  <c r="E288" i="8" s="1"/>
  <c r="E296" i="8" a="1"/>
  <c r="E296" i="8" s="1"/>
  <c r="E341" i="8" a="1"/>
  <c r="E341" i="8" s="1"/>
  <c r="E315" i="8" a="1"/>
  <c r="E315" i="8" s="1"/>
  <c r="E319" i="8" a="1"/>
  <c r="E319" i="8" s="1"/>
  <c r="E314" i="8" a="1"/>
  <c r="E314" i="8" s="1"/>
  <c r="E318" i="8" a="1"/>
  <c r="E318" i="8" s="1"/>
  <c r="E362" i="8" a="1"/>
  <c r="E362" i="8" s="1"/>
  <c r="E353" i="8" a="1"/>
  <c r="E353" i="8" s="1"/>
  <c r="E370" i="8" a="1"/>
  <c r="E370" i="8" s="1"/>
  <c r="E376" i="8" a="1"/>
  <c r="E376" i="8" s="1"/>
  <c r="E100" i="8" a="1"/>
  <c r="E100" i="8" s="1"/>
  <c r="E79" i="8" a="1"/>
  <c r="E79" i="8" s="1"/>
  <c r="E83" i="8" a="1"/>
  <c r="E83" i="8" s="1"/>
  <c r="E61" i="8" a="1"/>
  <c r="E61" i="8" s="1"/>
  <c r="E60" i="8" a="1"/>
  <c r="E60" i="8" s="1"/>
  <c r="E64" i="8" a="1"/>
  <c r="E64" i="8" s="1"/>
  <c r="M67" i="8" a="1"/>
  <c r="M67" i="8" s="1"/>
  <c r="M86" i="8" a="1"/>
  <c r="M86" i="8" s="1"/>
  <c r="M83" i="8" a="1"/>
  <c r="M83" i="8" s="1"/>
  <c r="M91" i="8" a="1"/>
  <c r="M91" i="8" s="1"/>
  <c r="M97" i="8" a="1"/>
  <c r="M97" i="8" s="1"/>
  <c r="M73" i="8" a="1"/>
  <c r="M73" i="8" s="1"/>
  <c r="F99" i="8" a="1"/>
  <c r="F99" i="8" s="1"/>
  <c r="F79" i="8" a="1"/>
  <c r="F79" i="8" s="1"/>
  <c r="F59" i="8" a="1"/>
  <c r="F59" i="8" s="1"/>
  <c r="F83" i="8" a="1"/>
  <c r="F83" i="8" s="1"/>
  <c r="F70" i="8" a="1"/>
  <c r="F70" i="8" s="1"/>
  <c r="F56" i="8" a="1"/>
  <c r="F56" i="8" s="1"/>
  <c r="F290" i="8" a="1"/>
  <c r="F290" i="8" s="1"/>
  <c r="F291" i="8" a="1"/>
  <c r="F291" i="8" s="1"/>
  <c r="F304" i="8" a="1"/>
  <c r="F304" i="8" s="1"/>
  <c r="F306" i="8" a="1"/>
  <c r="F306" i="8" s="1"/>
  <c r="F311" i="8" a="1"/>
  <c r="F311" i="8" s="1"/>
  <c r="F321" i="8" a="1"/>
  <c r="F321" i="8" s="1"/>
  <c r="F346" i="8" a="1"/>
  <c r="F346" i="8" s="1"/>
  <c r="F344" i="8" a="1"/>
  <c r="F344" i="8" s="1"/>
  <c r="F364" i="8" a="1"/>
  <c r="F364" i="8" s="1"/>
  <c r="F367" i="8" a="1"/>
  <c r="F367" i="8" s="1"/>
  <c r="F380" i="8" a="1"/>
  <c r="F380" i="8" s="1"/>
  <c r="F377" i="8" a="1"/>
  <c r="F377" i="8" s="1"/>
  <c r="M277" i="8" a="1"/>
  <c r="M277" i="8" s="1"/>
  <c r="M291" i="8" a="1"/>
  <c r="M291" i="8" s="1"/>
  <c r="M295" i="8" a="1"/>
  <c r="M295" i="8" s="1"/>
  <c r="M299" i="8" a="1"/>
  <c r="M299" i="8" s="1"/>
  <c r="M312" i="8" a="1"/>
  <c r="M312" i="8" s="1"/>
  <c r="M349" i="8" a="1"/>
  <c r="M349" i="8" s="1"/>
  <c r="M345" i="8" a="1"/>
  <c r="M345" i="8" s="1"/>
  <c r="M344" i="8" a="1"/>
  <c r="M344" i="8" s="1"/>
  <c r="M359" i="8" a="1"/>
  <c r="M359" i="8" s="1"/>
  <c r="M372" i="8" a="1"/>
  <c r="M372" i="8" s="1"/>
  <c r="M378" i="8" a="1"/>
  <c r="M378" i="8" s="1"/>
  <c r="M377" i="8" a="1"/>
  <c r="M377" i="8" s="1"/>
  <c r="E282" i="8" a="1"/>
  <c r="E282" i="8" s="1"/>
  <c r="E297" i="8" a="1"/>
  <c r="E297" i="8" s="1"/>
  <c r="E310" i="8" a="1"/>
  <c r="E310" i="8" s="1"/>
  <c r="E298" i="8" a="1"/>
  <c r="E298" i="8" s="1"/>
  <c r="E348" i="8" a="1"/>
  <c r="E348" i="8" s="1"/>
  <c r="E321" i="8" a="1"/>
  <c r="E321" i="8" s="1"/>
  <c r="E339" i="8" a="1"/>
  <c r="E339" i="8" s="1"/>
  <c r="E320" i="8" a="1"/>
  <c r="E320" i="8" s="1"/>
  <c r="E360" i="8" a="1"/>
  <c r="E360" i="8" s="1"/>
  <c r="E358" i="8" a="1"/>
  <c r="E358" i="8" s="1"/>
  <c r="E381" i="8" a="1"/>
  <c r="E381" i="8" s="1"/>
  <c r="E379" i="8" a="1"/>
  <c r="E379" i="8" s="1"/>
  <c r="E63" i="8" a="1"/>
  <c r="E63" i="8" s="1"/>
  <c r="E74" i="8" a="1"/>
  <c r="E74" i="8" s="1"/>
  <c r="E78" i="8" a="1"/>
  <c r="E78" i="8" s="1"/>
  <c r="E98" i="8" a="1"/>
  <c r="E98" i="8" s="1"/>
  <c r="E55" i="8" a="1"/>
  <c r="E55" i="8" s="1"/>
  <c r="E86" i="8" a="1"/>
  <c r="E86" i="8" s="1"/>
  <c r="M99" i="8" a="1"/>
  <c r="M99" i="8" s="1"/>
  <c r="M75" i="8" a="1"/>
  <c r="M75" i="8" s="1"/>
  <c r="M72" i="8" a="1"/>
  <c r="M72" i="8" s="1"/>
  <c r="M80" i="8" a="1"/>
  <c r="M80" i="8" s="1"/>
  <c r="M81" i="8" a="1"/>
  <c r="M81" i="8" s="1"/>
  <c r="M57" i="8" a="1"/>
  <c r="M57" i="8" s="1"/>
  <c r="F68" i="8" a="1"/>
  <c r="F68" i="8" s="1"/>
  <c r="F93" i="8" a="1"/>
  <c r="F93" i="8" s="1"/>
  <c r="F73" i="8" a="1"/>
  <c r="F73" i="8" s="1"/>
  <c r="F97" i="8" a="1"/>
  <c r="F97" i="8" s="1"/>
  <c r="F77" i="8" a="1"/>
  <c r="F77" i="8" s="1"/>
  <c r="F63" i="8" a="1"/>
  <c r="F63" i="8" s="1"/>
  <c r="F274" i="8" a="1"/>
  <c r="F274" i="8" s="1"/>
  <c r="F293" i="8" a="1"/>
  <c r="F293" i="8" s="1"/>
  <c r="F279" i="8" a="1"/>
  <c r="F279" i="8" s="1"/>
  <c r="F312" i="8" a="1"/>
  <c r="F312" i="8" s="1"/>
  <c r="F307" i="8" a="1"/>
  <c r="F307" i="8" s="1"/>
  <c r="F320" i="8" a="1"/>
  <c r="F320" i="8" s="1"/>
  <c r="F314" i="8" a="1"/>
  <c r="F314" i="8" s="1"/>
  <c r="F348" i="8" a="1"/>
  <c r="F348" i="8" s="1"/>
  <c r="F347" i="8" a="1"/>
  <c r="F347" i="8" s="1"/>
  <c r="F368" i="8" a="1"/>
  <c r="F368" i="8" s="1"/>
  <c r="F370" i="8" a="1"/>
  <c r="F370" i="8" s="1"/>
  <c r="F378" i="8" a="1"/>
  <c r="F378" i="8" s="1"/>
  <c r="M311" i="8" a="1"/>
  <c r="M311" i="8" s="1"/>
  <c r="M287" i="8" a="1"/>
  <c r="M287" i="8" s="1"/>
  <c r="M290" i="8" a="1"/>
  <c r="M290" i="8" s="1"/>
  <c r="M296" i="8" a="1"/>
  <c r="M296" i="8" s="1"/>
  <c r="M317" i="8" a="1"/>
  <c r="M317" i="8" s="1"/>
  <c r="M301" i="8" a="1"/>
  <c r="M301" i="8" s="1"/>
  <c r="M351" i="8" a="1"/>
  <c r="M351" i="8" s="1"/>
  <c r="M347" i="8" a="1"/>
  <c r="M347" i="8" s="1"/>
  <c r="M355" i="8" a="1"/>
  <c r="M355" i="8" s="1"/>
  <c r="M361" i="8" a="1"/>
  <c r="M361" i="8" s="1"/>
  <c r="M356" i="8" a="1"/>
  <c r="M356" i="8" s="1"/>
  <c r="M383" i="8" a="1"/>
  <c r="M383" i="8" s="1"/>
  <c r="J274" i="8" a="1"/>
  <c r="J274" i="8" s="1"/>
  <c r="E291" i="8" a="1"/>
  <c r="E291" i="8" s="1"/>
  <c r="E276" i="8" a="1"/>
  <c r="E276" i="8" s="1"/>
  <c r="E311" i="8" a="1"/>
  <c r="E311" i="8" s="1"/>
  <c r="E299" i="8" a="1"/>
  <c r="E299" i="8" s="1"/>
  <c r="E301" i="8" a="1"/>
  <c r="E301" i="8" s="1"/>
  <c r="E357" i="8" a="1"/>
  <c r="E357" i="8" s="1"/>
  <c r="E344" i="8" a="1"/>
  <c r="E344" i="8" s="1"/>
  <c r="E350" i="8" a="1"/>
  <c r="E350" i="8" s="1"/>
  <c r="E382" i="8" a="1"/>
  <c r="E382" i="8" s="1"/>
  <c r="E363" i="8" a="1"/>
  <c r="E363" i="8" s="1"/>
  <c r="E380" i="8" a="1"/>
  <c r="E380" i="8" s="1"/>
  <c r="E373" i="8" a="1"/>
  <c r="E373" i="8" s="1"/>
  <c r="E96" i="8" a="1"/>
  <c r="E96" i="8" s="1"/>
  <c r="E89" i="8" a="1"/>
  <c r="E89" i="8" s="1"/>
  <c r="E72" i="8" a="1"/>
  <c r="E72" i="8" s="1"/>
  <c r="E92" i="8" a="1"/>
  <c r="E92" i="8" s="1"/>
  <c r="E97" i="8" a="1"/>
  <c r="E97" i="8" s="1"/>
  <c r="E75" i="8" a="1"/>
  <c r="E75" i="8" s="1"/>
  <c r="M88" i="8" a="1"/>
  <c r="M88" i="8" s="1"/>
  <c r="M64" i="8" a="1"/>
  <c r="M64" i="8" s="1"/>
  <c r="M62" i="8" a="1"/>
  <c r="M62" i="8" s="1"/>
  <c r="M70" i="8" a="1"/>
  <c r="M70" i="8" s="1"/>
  <c r="M65" i="8" a="1"/>
  <c r="M65" i="8" s="1"/>
  <c r="M93" i="8" a="1"/>
  <c r="M93" i="8" s="1"/>
  <c r="F62" i="8" a="1"/>
  <c r="F62" i="8" s="1"/>
  <c r="F80" i="8" a="1"/>
  <c r="F80" i="8" s="1"/>
  <c r="F60" i="8" a="1"/>
  <c r="F60" i="8" s="1"/>
  <c r="F84" i="8" a="1"/>
  <c r="F84" i="8" s="1"/>
  <c r="F64" i="8" a="1"/>
  <c r="F64" i="8" s="1"/>
  <c r="F57" i="8" a="1"/>
  <c r="F57" i="8" s="1"/>
  <c r="F275" i="8" a="1"/>
  <c r="F275" i="8" s="1"/>
  <c r="F287" i="8" a="1"/>
  <c r="F287" i="8" s="1"/>
  <c r="F284" i="8" a="1"/>
  <c r="F284" i="8" s="1"/>
  <c r="F316" i="8" a="1"/>
  <c r="F316" i="8" s="1"/>
  <c r="F298" i="8" a="1"/>
  <c r="F298" i="8" s="1"/>
  <c r="F301" i="8" a="1"/>
  <c r="F301" i="8" s="1"/>
  <c r="F337" i="8" a="1"/>
  <c r="F337" i="8" s="1"/>
  <c r="F345" i="8" a="1"/>
  <c r="F345" i="8" s="1"/>
  <c r="F349" i="8" a="1"/>
  <c r="F349" i="8" s="1"/>
  <c r="F369" i="8" a="1"/>
  <c r="F369" i="8" s="1"/>
  <c r="F363" i="8" a="1"/>
  <c r="F363" i="8" s="1"/>
  <c r="F383" i="8" a="1"/>
  <c r="F383" i="8" s="1"/>
  <c r="M310" i="8" a="1"/>
  <c r="M310" i="8" s="1"/>
  <c r="M279" i="8" a="1"/>
  <c r="M279" i="8" s="1"/>
  <c r="M321" i="8" a="1"/>
  <c r="M321" i="8" s="1"/>
  <c r="M305" i="8" a="1"/>
  <c r="M305" i="8" s="1"/>
  <c r="M294" i="8" a="1"/>
  <c r="M294" i="8" s="1"/>
  <c r="M313" i="8" a="1"/>
  <c r="M313" i="8" s="1"/>
  <c r="M314" i="8" a="1"/>
  <c r="M314" i="8" s="1"/>
  <c r="M352" i="8" a="1"/>
  <c r="M352" i="8" s="1"/>
  <c r="M342" i="8" a="1"/>
  <c r="M342" i="8" s="1"/>
  <c r="M382" i="8" a="1"/>
  <c r="M382" i="8" s="1"/>
  <c r="M371" i="8" a="1"/>
  <c r="M371" i="8" s="1"/>
  <c r="M368" i="8" a="1"/>
  <c r="M368" i="8" s="1"/>
  <c r="E287" i="8" a="1"/>
  <c r="E287" i="8" s="1"/>
  <c r="E285" i="8" a="1"/>
  <c r="E285" i="8" s="1"/>
  <c r="E275" i="8" a="1"/>
  <c r="E275" i="8" s="1"/>
  <c r="E294" i="8" a="1"/>
  <c r="E294" i="8" s="1"/>
  <c r="E313" i="8" a="1"/>
  <c r="E313" i="8" s="1"/>
  <c r="E345" i="8" a="1"/>
  <c r="E345" i="8" s="1"/>
  <c r="E316" i="8" a="1"/>
  <c r="E316" i="8" s="1"/>
  <c r="E351" i="8" a="1"/>
  <c r="E351" i="8" s="1"/>
  <c r="E359" i="8" a="1"/>
  <c r="E359" i="8" s="1"/>
  <c r="E366" i="8" a="1"/>
  <c r="E366" i="8" s="1"/>
  <c r="E378" i="8" a="1"/>
  <c r="E378" i="8" s="1"/>
  <c r="E377" i="8" a="1"/>
  <c r="E377" i="8" s="1"/>
  <c r="E58" i="8" a="1"/>
  <c r="E58" i="8" s="1"/>
  <c r="E73" i="8" a="1"/>
  <c r="E73" i="8" s="1"/>
  <c r="E67" i="8" a="1"/>
  <c r="E67" i="8" s="1"/>
  <c r="E87" i="8" a="1"/>
  <c r="E87" i="8" s="1"/>
  <c r="E81" i="8" a="1"/>
  <c r="E81" i="8" s="1"/>
  <c r="E59" i="8" a="1"/>
  <c r="E59" i="8" s="1"/>
  <c r="M98" i="8" a="1"/>
  <c r="M98" i="8" s="1"/>
  <c r="M95" i="8" a="1"/>
  <c r="M95" i="8" s="1"/>
  <c r="M92" i="8" a="1"/>
  <c r="M92" i="8" s="1"/>
  <c r="M56" i="8" a="1"/>
  <c r="M56" i="8" s="1"/>
  <c r="M101" i="8" a="1"/>
  <c r="M101" i="8" s="1"/>
  <c r="M77" i="8" a="1"/>
  <c r="M77" i="8" s="1"/>
  <c r="F55" i="8" a="1"/>
  <c r="F55" i="8" s="1"/>
  <c r="F74" i="8" a="1"/>
  <c r="F74" i="8" s="1"/>
  <c r="F98" i="8" a="1"/>
  <c r="F98" i="8" s="1"/>
  <c r="F78" i="8" a="1"/>
  <c r="F78" i="8" s="1"/>
  <c r="F58" i="8" a="1"/>
  <c r="F58" i="8" s="1"/>
  <c r="F101" i="8" a="1"/>
  <c r="F101" i="8" s="1"/>
  <c r="F283" i="8" a="1"/>
  <c r="F283" i="8" s="1"/>
  <c r="F276" i="8" a="1"/>
  <c r="F276" i="8" s="1"/>
  <c r="F281" i="8" a="1"/>
  <c r="F281" i="8" s="1"/>
  <c r="F353" i="8" a="1"/>
  <c r="F353" i="8" s="1"/>
  <c r="F299" i="8" a="1"/>
  <c r="F299" i="8" s="1"/>
  <c r="F313" i="8" a="1"/>
  <c r="F313" i="8" s="1"/>
  <c r="F358" i="8" a="1"/>
  <c r="F358" i="8" s="1"/>
  <c r="F356" i="8" a="1"/>
  <c r="F356" i="8" s="1"/>
  <c r="F359" i="8" a="1"/>
  <c r="F359" i="8" s="1"/>
  <c r="F361" i="8" a="1"/>
  <c r="F361" i="8" s="1"/>
  <c r="F366" i="8" a="1"/>
  <c r="F366" i="8" s="1"/>
  <c r="M280" i="8" a="1"/>
  <c r="M280" i="8" s="1"/>
  <c r="M284" i="8" a="1"/>
  <c r="M284" i="8" s="1"/>
  <c r="M276" i="8" a="1"/>
  <c r="M276" i="8" s="1"/>
  <c r="M275" i="8" a="1"/>
  <c r="M275" i="8" s="1"/>
  <c r="M315" i="8" a="1"/>
  <c r="M315" i="8" s="1"/>
  <c r="M306" i="8" a="1"/>
  <c r="M306" i="8" s="1"/>
  <c r="M350" i="8" a="1"/>
  <c r="M350" i="8" s="1"/>
  <c r="M362" i="8" a="1"/>
  <c r="M362" i="8" s="1"/>
  <c r="M354" i="8" a="1"/>
  <c r="M354" i="8" s="1"/>
  <c r="M366" i="8" a="1"/>
  <c r="M366" i="8" s="1"/>
  <c r="M364" i="8" a="1"/>
  <c r="M364" i="8" s="1"/>
  <c r="E274" i="8" a="1"/>
  <c r="E274" i="8" s="1"/>
  <c r="E290" i="8" a="1"/>
  <c r="E290" i="8" s="1"/>
  <c r="E286" i="8" a="1"/>
  <c r="E286" i="8" s="1"/>
  <c r="E281" i="8" a="1"/>
  <c r="E281" i="8" s="1"/>
  <c r="E303" i="8" a="1"/>
  <c r="E303" i="8" s="1"/>
  <c r="E317" i="8" a="1"/>
  <c r="E317" i="8" s="1"/>
  <c r="E304" i="8" a="1"/>
  <c r="E304" i="8" s="1"/>
  <c r="E337" i="8" a="1"/>
  <c r="E337" i="8" s="1"/>
  <c r="E354" i="8" a="1"/>
  <c r="E354" i="8" s="1"/>
  <c r="E361" i="8" a="1"/>
  <c r="E361" i="8" s="1"/>
  <c r="E356" i="8" a="1"/>
  <c r="E356" i="8" s="1"/>
  <c r="BN75" i="8" a="1"/>
  <c r="BN75" i="8" s="1"/>
  <c r="BN96" i="8" a="1"/>
  <c r="BN96" i="8" s="1"/>
  <c r="BN74" i="8" a="1"/>
  <c r="BN74" i="8" s="1"/>
  <c r="BN94" i="8" a="1"/>
  <c r="BN94" i="8" s="1"/>
  <c r="BN88" i="8" a="1"/>
  <c r="BN88" i="8" s="1"/>
  <c r="BN71" i="8" a="1"/>
  <c r="BN71" i="8" s="1"/>
  <c r="BN299" i="8" a="1"/>
  <c r="BN299" i="8" s="1"/>
  <c r="BN306" i="8" a="1"/>
  <c r="BN306" i="8" s="1"/>
  <c r="BN276" i="8" a="1"/>
  <c r="BN276" i="8" s="1"/>
  <c r="BN275" i="8" a="1"/>
  <c r="BN275" i="8" s="1"/>
  <c r="BN338" i="8" a="1"/>
  <c r="BN338" i="8" s="1"/>
  <c r="BN315" i="8" a="1"/>
  <c r="BN315" i="8" s="1"/>
  <c r="BN337" i="8" a="1"/>
  <c r="BN337" i="8" s="1"/>
  <c r="BN313" i="8" a="1"/>
  <c r="BN313" i="8" s="1"/>
  <c r="BN352" i="8" a="1"/>
  <c r="BN352" i="8" s="1"/>
  <c r="BN365" i="8" a="1"/>
  <c r="BN365" i="8" s="1"/>
  <c r="BN378" i="8" a="1"/>
  <c r="BN378" i="8" s="1"/>
  <c r="BN368" i="8" a="1"/>
  <c r="BN368" i="8" s="1"/>
  <c r="BD40" i="8" a="1"/>
  <c r="BD40" i="8" s="1"/>
  <c r="BD18" i="8" a="1"/>
  <c r="BD18" i="8" s="1"/>
  <c r="BD38" i="8" a="1"/>
  <c r="BD38" i="8" s="1"/>
  <c r="BD32" i="8" a="1"/>
  <c r="BD32" i="8" s="1"/>
  <c r="BD15" i="8" a="1"/>
  <c r="BD15" i="8" s="1"/>
  <c r="BD35" i="8" a="1"/>
  <c r="BD35" i="8" s="1"/>
  <c r="BG27" i="8" a="1"/>
  <c r="BG27" i="8" s="1"/>
  <c r="BG41" i="8" a="1"/>
  <c r="BG41" i="8" s="1"/>
  <c r="BG24" i="8" a="1"/>
  <c r="BG24" i="8" s="1"/>
  <c r="BG7" i="8" a="1"/>
  <c r="BG7" i="8" s="1"/>
  <c r="BG37" i="8" a="1"/>
  <c r="BG37" i="8" s="1"/>
  <c r="BG20" i="8" a="1"/>
  <c r="BG20" i="8" s="1"/>
  <c r="N9" i="8" a="1"/>
  <c r="N9" i="8" s="1"/>
  <c r="E27" i="8" a="1"/>
  <c r="E27" i="8" s="1"/>
  <c r="E17" i="8" a="1"/>
  <c r="E17" i="8" s="1"/>
  <c r="E8" i="8" a="1"/>
  <c r="E8" i="8" s="1"/>
  <c r="E23" i="8" a="1"/>
  <c r="E23" i="8" s="1"/>
  <c r="E13" i="8" a="1"/>
  <c r="E13" i="8" s="1"/>
  <c r="E25" i="8" a="1"/>
  <c r="E25" i="8" s="1"/>
  <c r="BG50" i="8" a="1"/>
  <c r="BG50" i="8" s="1"/>
  <c r="BG33" i="8" a="1"/>
  <c r="BG33" i="8" s="1"/>
  <c r="BG16" i="8" a="1"/>
  <c r="BG16" i="8" s="1"/>
  <c r="BG46" i="8" a="1"/>
  <c r="BG46" i="8" s="1"/>
  <c r="BG29" i="8" a="1"/>
  <c r="BG29" i="8" s="1"/>
  <c r="BG12" i="8" a="1"/>
  <c r="BG12" i="8" s="1"/>
  <c r="N21" i="8" a="1"/>
  <c r="N21" i="8" s="1"/>
  <c r="E46" i="8" a="1"/>
  <c r="E46" i="8" s="1"/>
  <c r="E26" i="8" a="1"/>
  <c r="E26" i="8" s="1"/>
  <c r="E11" i="8" a="1"/>
  <c r="E11" i="8" s="1"/>
  <c r="E32" i="8" a="1"/>
  <c r="E32" i="8" s="1"/>
  <c r="E18" i="8" a="1"/>
  <c r="E18" i="8" s="1"/>
  <c r="E12" i="8" a="1"/>
  <c r="E12" i="8" s="1"/>
  <c r="BN86" i="8" a="1"/>
  <c r="BN86" i="8" s="1"/>
  <c r="BN101" i="8" a="1"/>
  <c r="BN101" i="8" s="1"/>
  <c r="BN58" i="8" a="1"/>
  <c r="BN58" i="8" s="1"/>
  <c r="BN78" i="8" a="1"/>
  <c r="BN78" i="8" s="1"/>
  <c r="BN98" i="8" a="1"/>
  <c r="BN98" i="8" s="1"/>
  <c r="BN55" i="8" a="1"/>
  <c r="BN55" i="8" s="1"/>
  <c r="BN283" i="8" a="1"/>
  <c r="BN283" i="8" s="1"/>
  <c r="BN348" i="8" a="1"/>
  <c r="BN348" i="8" s="1"/>
  <c r="BN290" i="8" a="1"/>
  <c r="BN290" i="8" s="1"/>
  <c r="BN291" i="8" a="1"/>
  <c r="BN291" i="8" s="1"/>
  <c r="BN302" i="8" a="1"/>
  <c r="BN302" i="8" s="1"/>
  <c r="BN312" i="8" a="1"/>
  <c r="BN312" i="8" s="1"/>
  <c r="BN349" i="8" a="1"/>
  <c r="BN349" i="8" s="1"/>
  <c r="BN339" i="8" a="1"/>
  <c r="BN339" i="8" s="1"/>
  <c r="BN370" i="8" a="1"/>
  <c r="BN370" i="8" s="1"/>
  <c r="BN374" i="8" a="1"/>
  <c r="BN374" i="8" s="1"/>
  <c r="BN366" i="8" a="1"/>
  <c r="BN366" i="8" s="1"/>
  <c r="BN383" i="8" a="1"/>
  <c r="BN383" i="8" s="1"/>
  <c r="BD45" i="8" a="1"/>
  <c r="BD45" i="8" s="1"/>
  <c r="BD44" i="8" a="1"/>
  <c r="BD44" i="8" s="1"/>
  <c r="BD22" i="8" a="1"/>
  <c r="BD22" i="8" s="1"/>
  <c r="BD42" i="8" a="1"/>
  <c r="BD42" i="8" s="1"/>
  <c r="BD36" i="8" a="1"/>
  <c r="BD36" i="8" s="1"/>
  <c r="BD19" i="8" a="1"/>
  <c r="BD19" i="8" s="1"/>
  <c r="BG11" i="8" a="1"/>
  <c r="BG11" i="8" s="1"/>
  <c r="BG34" i="8" a="1"/>
  <c r="BG34" i="8" s="1"/>
  <c r="BG17" i="8" a="1"/>
  <c r="BG17" i="8" s="1"/>
  <c r="BG47" i="8" a="1"/>
  <c r="BG47" i="8" s="1"/>
  <c r="BG30" i="8" a="1"/>
  <c r="BG30" i="8" s="1"/>
  <c r="BG13" i="8" a="1"/>
  <c r="BG13" i="8" s="1"/>
  <c r="E41" i="8" a="1"/>
  <c r="E41" i="8" s="1"/>
  <c r="E34" i="8" a="1"/>
  <c r="E34" i="8" s="1"/>
  <c r="E39" i="8" a="1"/>
  <c r="E39" i="8" s="1"/>
  <c r="E49" i="8" a="1"/>
  <c r="E49" i="8" s="1"/>
  <c r="E35" i="8" a="1"/>
  <c r="E35" i="8" s="1"/>
  <c r="E30" i="8" a="1"/>
  <c r="E30" i="8" s="1"/>
  <c r="E3" i="8" a="1"/>
  <c r="E3" i="8" s="1"/>
  <c r="BN102" i="8" a="1"/>
  <c r="BN102" i="8" s="1"/>
  <c r="BN95" i="8" a="1"/>
  <c r="BN95" i="8" s="1"/>
  <c r="BN100" i="8" a="1"/>
  <c r="BN100" i="8" s="1"/>
  <c r="BN73" i="8" a="1"/>
  <c r="BN73" i="8" s="1"/>
  <c r="BN93" i="8" a="1"/>
  <c r="BN93" i="8" s="1"/>
  <c r="BN92" i="8" a="1"/>
  <c r="BN92" i="8" s="1"/>
  <c r="BN277" i="8" a="1"/>
  <c r="BN277" i="8" s="1"/>
  <c r="BN279" i="8" a="1"/>
  <c r="BN279" i="8" s="1"/>
  <c r="BN298" i="8" a="1"/>
  <c r="BN298" i="8" s="1"/>
  <c r="BN292" i="8" a="1"/>
  <c r="BN292" i="8" s="1"/>
  <c r="BN343" i="8" a="1"/>
  <c r="BN343" i="8" s="1"/>
  <c r="BN314" i="8" a="1"/>
  <c r="BN314" i="8" s="1"/>
  <c r="BN373" i="8" a="1"/>
  <c r="BN373" i="8" s="1"/>
  <c r="BN342" i="8" a="1"/>
  <c r="BN342" i="8" s="1"/>
  <c r="BN341" i="8" a="1"/>
  <c r="BN341" i="8" s="1"/>
  <c r="BN359" i="8" a="1"/>
  <c r="BN359" i="8" s="1"/>
  <c r="BN372" i="8" a="1"/>
  <c r="BN372" i="8" s="1"/>
  <c r="BN379" i="8" a="1"/>
  <c r="BN379" i="8" s="1"/>
  <c r="BD39" i="8" a="1"/>
  <c r="BD39" i="8" s="1"/>
  <c r="BD28" i="8" a="1"/>
  <c r="BD28" i="8" s="1"/>
  <c r="BD17" i="8" a="1"/>
  <c r="BD17" i="8" s="1"/>
  <c r="BD37" i="8" a="1"/>
  <c r="BD37" i="8" s="1"/>
  <c r="BD20" i="8" a="1"/>
  <c r="BD20" i="8" s="1"/>
  <c r="BD14" i="8" a="1"/>
  <c r="BD14" i="8" s="1"/>
  <c r="BG3" i="8" a="1"/>
  <c r="BG3" i="8" s="1"/>
  <c r="BG26" i="8" a="1"/>
  <c r="BG26" i="8" s="1"/>
  <c r="BG9" i="8" a="1"/>
  <c r="BG9" i="8" s="1"/>
  <c r="BG39" i="8" a="1"/>
  <c r="BG39" i="8" s="1"/>
  <c r="BG22" i="8" a="1"/>
  <c r="BG22" i="8" s="1"/>
  <c r="BG5" i="8" a="1"/>
  <c r="BG5" i="8" s="1"/>
  <c r="E9" i="8" a="1"/>
  <c r="E9" i="8" s="1"/>
  <c r="E10" i="8" a="1"/>
  <c r="E10" i="8" s="1"/>
  <c r="E48" i="8" a="1"/>
  <c r="E48" i="8" s="1"/>
  <c r="E31" i="8" a="1"/>
  <c r="E31" i="8" s="1"/>
  <c r="E15" i="8" a="1"/>
  <c r="E15" i="8" s="1"/>
  <c r="E37" i="8" a="1"/>
  <c r="E37" i="8" s="1"/>
  <c r="BN59" i="8" a="1"/>
  <c r="BN59" i="8" s="1"/>
  <c r="BN90" i="8" a="1"/>
  <c r="BN90" i="8" s="1"/>
  <c r="BN84" i="8" a="1"/>
  <c r="BN84" i="8" s="1"/>
  <c r="BN67" i="8" a="1"/>
  <c r="BN67" i="8" s="1"/>
  <c r="BN87" i="8" a="1"/>
  <c r="BN87" i="8" s="1"/>
  <c r="BN76" i="8" a="1"/>
  <c r="BN76" i="8" s="1"/>
  <c r="BN282" i="8" a="1"/>
  <c r="BN282" i="8" s="1"/>
  <c r="BN281" i="8" a="1"/>
  <c r="BN281" i="8" s="1"/>
  <c r="BN309" i="8" a="1"/>
  <c r="BN309" i="8" s="1"/>
  <c r="BN304" i="8" a="1"/>
  <c r="BN304" i="8" s="1"/>
  <c r="BN301" i="8" a="1"/>
  <c r="BN301" i="8" s="1"/>
  <c r="BN317" i="8" a="1"/>
  <c r="BN317" i="8" s="1"/>
  <c r="BN344" i="8" a="1"/>
  <c r="BN344" i="8" s="1"/>
  <c r="BN345" i="8" a="1"/>
  <c r="BN345" i="8" s="1"/>
  <c r="BN353" i="8" a="1"/>
  <c r="BN353" i="8" s="1"/>
  <c r="BN358" i="8" a="1"/>
  <c r="BN358" i="8" s="1"/>
  <c r="BN376" i="8" a="1"/>
  <c r="BN376" i="8" s="1"/>
  <c r="BN377" i="8" a="1"/>
  <c r="BN377" i="8" s="1"/>
  <c r="BD34" i="8" a="1"/>
  <c r="BD34" i="8" s="1"/>
  <c r="BD12" i="8" a="1"/>
  <c r="BD12" i="8" s="1"/>
  <c r="BD11" i="8" a="1"/>
  <c r="BD11" i="8" s="1"/>
  <c r="BD31" i="8" a="1"/>
  <c r="BD31" i="8" s="1"/>
  <c r="BD4" i="8" a="1"/>
  <c r="BD4" i="8" s="1"/>
  <c r="BD9" i="8" a="1"/>
  <c r="BD9" i="8" s="1"/>
  <c r="BG19" i="8" a="1"/>
  <c r="BG19" i="8" s="1"/>
  <c r="BG18" i="8" a="1"/>
  <c r="BG18" i="8" s="1"/>
  <c r="BG48" i="8" a="1"/>
  <c r="BG48" i="8" s="1"/>
  <c r="BG31" i="8" a="1"/>
  <c r="BG31" i="8" s="1"/>
  <c r="BG14" i="8" a="1"/>
  <c r="BG14" i="8" s="1"/>
  <c r="BG44" i="8" a="1"/>
  <c r="BG44" i="8" s="1"/>
  <c r="N25" i="8" a="1"/>
  <c r="N25" i="8" s="1"/>
  <c r="E43" i="8" a="1"/>
  <c r="E43" i="8" s="1"/>
  <c r="E21" i="8" a="1"/>
  <c r="E21" i="8" s="1"/>
  <c r="E42" i="8" a="1"/>
  <c r="E42" i="8" s="1"/>
  <c r="E28" i="8" a="1"/>
  <c r="E28" i="8" s="1"/>
  <c r="E5" i="8" a="1"/>
  <c r="E5" i="8" s="1"/>
  <c r="E44" i="8" a="1"/>
  <c r="E44" i="8" s="1"/>
  <c r="E33" i="8" a="1"/>
  <c r="E33" i="8" s="1"/>
  <c r="BN97" i="8" a="1"/>
  <c r="BN97" i="8" s="1"/>
  <c r="BN85" i="8" a="1"/>
  <c r="BN85" i="8" s="1"/>
  <c r="BN68" i="8" a="1"/>
  <c r="BN68" i="8" s="1"/>
  <c r="BN62" i="8" a="1"/>
  <c r="BN62" i="8" s="1"/>
  <c r="BN82" i="8" a="1"/>
  <c r="BN82" i="8" s="1"/>
  <c r="BN60" i="8" a="1"/>
  <c r="BN60" i="8" s="1"/>
  <c r="BN287" i="8" a="1"/>
  <c r="BN287" i="8" s="1"/>
  <c r="BN288" i="8" a="1"/>
  <c r="BN288" i="8" s="1"/>
  <c r="BN293" i="8" a="1"/>
  <c r="BN293" i="8" s="1"/>
  <c r="BN294" i="8" a="1"/>
  <c r="BN294" i="8" s="1"/>
  <c r="BN308" i="8" a="1"/>
  <c r="BN308" i="8" s="1"/>
  <c r="BN319" i="8" a="1"/>
  <c r="BN319" i="8" s="1"/>
  <c r="BN340" i="8" a="1"/>
  <c r="BN340" i="8" s="1"/>
  <c r="BN347" i="8" a="1"/>
  <c r="BN347" i="8" s="1"/>
  <c r="BN354" i="8" a="1"/>
  <c r="BN354" i="8" s="1"/>
  <c r="BN360" i="8" a="1"/>
  <c r="BN360" i="8" s="1"/>
  <c r="BN371" i="8" a="1"/>
  <c r="BN371" i="8" s="1"/>
  <c r="BN382" i="8" a="1"/>
  <c r="BN382" i="8" s="1"/>
  <c r="BD29" i="8" a="1"/>
  <c r="BD29" i="8" s="1"/>
  <c r="BD49" i="8" a="1"/>
  <c r="BD49" i="8" s="1"/>
  <c r="BD6" i="8" a="1"/>
  <c r="BD6" i="8" s="1"/>
  <c r="BD26" i="8" a="1"/>
  <c r="BD26" i="8" s="1"/>
  <c r="BD46" i="8" a="1"/>
  <c r="BD46" i="8" s="1"/>
  <c r="BG35" i="8" a="1"/>
  <c r="BG35" i="8" s="1"/>
  <c r="BG10" i="8" a="1"/>
  <c r="BG10" i="8" s="1"/>
  <c r="BG40" i="8" a="1"/>
  <c r="BG40" i="8" s="1"/>
  <c r="BG23" i="8" a="1"/>
  <c r="BG23" i="8" s="1"/>
  <c r="BG6" i="8" a="1"/>
  <c r="BG6" i="8" s="1"/>
  <c r="BG36" i="8" a="1"/>
  <c r="BG36" i="8" s="1"/>
  <c r="E40" i="8" a="1"/>
  <c r="E40" i="8" s="1"/>
  <c r="E36" i="8" a="1"/>
  <c r="E36" i="8" s="1"/>
  <c r="E29" i="8" a="1"/>
  <c r="E29" i="8" s="1"/>
  <c r="E19" i="8" a="1"/>
  <c r="E19" i="8" s="1"/>
  <c r="E22" i="8" a="1"/>
  <c r="E22" i="8" s="1"/>
  <c r="E14" i="8" a="1"/>
  <c r="E14" i="8" s="1"/>
  <c r="BN81" i="8" a="1"/>
  <c r="BN81" i="8" s="1"/>
  <c r="BN91" i="8" a="1"/>
  <c r="BN91" i="8" s="1"/>
  <c r="BN79" i="8" a="1"/>
  <c r="BN79" i="8" s="1"/>
  <c r="BN99" i="8" a="1"/>
  <c r="BN99" i="8" s="1"/>
  <c r="BN57" i="8" a="1"/>
  <c r="BN57" i="8" s="1"/>
  <c r="BN77" i="8" a="1"/>
  <c r="BN77" i="8" s="1"/>
  <c r="BN274" i="8" a="1"/>
  <c r="BN274" i="8" s="1"/>
  <c r="BN280" i="8" a="1"/>
  <c r="BN280" i="8" s="1"/>
  <c r="BN310" i="8" a="1"/>
  <c r="BN310" i="8" s="1"/>
  <c r="BN296" i="8" a="1"/>
  <c r="BN296" i="8" s="1"/>
  <c r="BN295" i="8" a="1"/>
  <c r="BN295" i="8" s="1"/>
  <c r="BN311" i="8" a="1"/>
  <c r="BN311" i="8" s="1"/>
  <c r="BN321" i="8" a="1"/>
  <c r="BN321" i="8" s="1"/>
  <c r="BN346" i="8" a="1"/>
  <c r="BN346" i="8" s="1"/>
  <c r="BN350" i="8" a="1"/>
  <c r="BN350" i="8" s="1"/>
  <c r="BN355" i="8" a="1"/>
  <c r="BN355" i="8" s="1"/>
  <c r="BN363" i="8" a="1"/>
  <c r="BN363" i="8" s="1"/>
  <c r="BD24" i="8" a="1"/>
  <c r="BD24" i="8" s="1"/>
  <c r="BD23" i="8" a="1"/>
  <c r="BD23" i="8" s="1"/>
  <c r="BD43" i="8" a="1"/>
  <c r="BD43" i="8" s="1"/>
  <c r="BD48" i="8" a="1"/>
  <c r="BD48" i="8" s="1"/>
  <c r="BD21" i="8" a="1"/>
  <c r="BD21" i="8" s="1"/>
  <c r="BD41" i="8" a="1"/>
  <c r="BD41" i="8" s="1"/>
  <c r="BG43" i="8" a="1"/>
  <c r="BG43" i="8" s="1"/>
  <c r="BG49" i="8" a="1"/>
  <c r="BG49" i="8" s="1"/>
  <c r="BG32" i="8" a="1"/>
  <c r="BG32" i="8" s="1"/>
  <c r="BG15" i="8" a="1"/>
  <c r="BG15" i="8" s="1"/>
  <c r="BG45" i="8" a="1"/>
  <c r="BG45" i="8" s="1"/>
  <c r="N31" i="8" a="1"/>
  <c r="N31" i="8" s="1"/>
  <c r="E16" i="8" a="1"/>
  <c r="E16" i="8" s="1"/>
  <c r="E4" i="8" a="1"/>
  <c r="E4" i="8" s="1"/>
  <c r="E45" i="8" a="1"/>
  <c r="E45" i="8" s="1"/>
  <c r="E6" i="8" a="1"/>
  <c r="E6" i="8" s="1"/>
  <c r="M5" i="8" a="1"/>
  <c r="M5" i="8" s="1"/>
  <c r="D63" i="8" a="1"/>
  <c r="D63" i="8" s="1"/>
  <c r="D69" i="8" a="1"/>
  <c r="D69" i="8" s="1"/>
  <c r="D62" i="8" a="1"/>
  <c r="D62" i="8" s="1"/>
  <c r="D92" i="8" a="1"/>
  <c r="D92" i="8" s="1"/>
  <c r="D72" i="8" a="1"/>
  <c r="D72" i="8" s="1"/>
  <c r="D71" i="8" a="1"/>
  <c r="D71" i="8" s="1"/>
  <c r="S182" i="8" a="1"/>
  <c r="S182" i="8" s="1"/>
  <c r="S198" i="8" a="1"/>
  <c r="S198" i="8" s="1"/>
  <c r="S195" i="8" a="1"/>
  <c r="S195" i="8" s="1"/>
  <c r="S178" i="8" a="1"/>
  <c r="S178" i="8" s="1"/>
  <c r="S172" i="8" a="1"/>
  <c r="S172" i="8" s="1"/>
  <c r="S176" i="8" a="1"/>
  <c r="S176" i="8" s="1"/>
  <c r="G211" i="8" a="1"/>
  <c r="G211" i="8" s="1"/>
  <c r="G208" i="8" a="1"/>
  <c r="G208" i="8" s="1"/>
  <c r="G183" i="8" a="1"/>
  <c r="G183" i="8" s="1"/>
  <c r="G206" i="8" a="1"/>
  <c r="G206" i="8" s="1"/>
  <c r="G192" i="8" a="1"/>
  <c r="G192" i="8" s="1"/>
  <c r="G177" i="8" a="1"/>
  <c r="G177" i="8" s="1"/>
  <c r="AZ197" i="8" a="1"/>
  <c r="AZ197" i="8" s="1"/>
  <c r="AZ188" i="8" a="1"/>
  <c r="AZ188" i="8" s="1"/>
  <c r="AZ179" i="8" a="1"/>
  <c r="AZ179" i="8" s="1"/>
  <c r="AZ200" i="8" a="1"/>
  <c r="AZ200" i="8" s="1"/>
  <c r="AZ184" i="8" a="1"/>
  <c r="AZ184" i="8" s="1"/>
  <c r="AZ173" i="8" a="1"/>
  <c r="AZ173" i="8" s="1"/>
  <c r="BJ208" i="8" a="1"/>
  <c r="BJ208" i="8" s="1"/>
  <c r="BJ184" i="8" a="1"/>
  <c r="BJ184" i="8" s="1"/>
  <c r="BJ204" i="8" a="1"/>
  <c r="BJ204" i="8" s="1"/>
  <c r="BJ188" i="8" a="1"/>
  <c r="BJ188" i="8" s="1"/>
  <c r="BJ172" i="8" a="1"/>
  <c r="BJ172" i="8" s="1"/>
  <c r="BJ164" i="8" a="1"/>
  <c r="BJ164" i="8" s="1"/>
  <c r="D57" i="8" a="1"/>
  <c r="D57" i="8" s="1"/>
  <c r="D56" i="8" a="1"/>
  <c r="D56" i="8" s="1"/>
  <c r="D55" i="8" a="1"/>
  <c r="D55" i="8" s="1"/>
  <c r="D86" i="8" a="1"/>
  <c r="D86" i="8" s="1"/>
  <c r="D66" i="8" a="1"/>
  <c r="D66" i="8" s="1"/>
  <c r="D65" i="8" a="1"/>
  <c r="D65" i="8" s="1"/>
  <c r="S206" i="8" a="1"/>
  <c r="S206" i="8" s="1"/>
  <c r="S169" i="8" a="1"/>
  <c r="S169" i="8" s="1"/>
  <c r="S189" i="8" a="1"/>
  <c r="S189" i="8" s="1"/>
  <c r="S209" i="8" a="1"/>
  <c r="S209" i="8" s="1"/>
  <c r="S167" i="8" a="1"/>
  <c r="S167" i="8" s="1"/>
  <c r="S171" i="8" a="1"/>
  <c r="S171" i="8" s="1"/>
  <c r="G172" i="8" a="1"/>
  <c r="G172" i="8" s="1"/>
  <c r="G191" i="8" a="1"/>
  <c r="G191" i="8" s="1"/>
  <c r="G207" i="8" a="1"/>
  <c r="G207" i="8" s="1"/>
  <c r="G193" i="8" a="1"/>
  <c r="G193" i="8" s="1"/>
  <c r="G186" i="8" a="1"/>
  <c r="G186" i="8" s="1"/>
  <c r="G171" i="8" a="1"/>
  <c r="G171" i="8" s="1"/>
  <c r="AZ190" i="8" a="1"/>
  <c r="AZ190" i="8" s="1"/>
  <c r="AZ166" i="8" a="1"/>
  <c r="AZ166" i="8" s="1"/>
  <c r="AZ171" i="8" a="1"/>
  <c r="AZ171" i="8" s="1"/>
  <c r="AZ193" i="8" a="1"/>
  <c r="AZ193" i="8" s="1"/>
  <c r="AZ176" i="8" a="1"/>
  <c r="AZ176" i="8" s="1"/>
  <c r="AZ165" i="8" a="1"/>
  <c r="AZ165" i="8" s="1"/>
  <c r="BJ200" i="8" a="1"/>
  <c r="BJ200" i="8" s="1"/>
  <c r="BJ177" i="8" a="1"/>
  <c r="BJ177" i="8" s="1"/>
  <c r="BJ176" i="8" a="1"/>
  <c r="BJ176" i="8" s="1"/>
  <c r="BJ196" i="8" a="1"/>
  <c r="BJ196" i="8" s="1"/>
  <c r="BJ180" i="8" a="1"/>
  <c r="BJ180" i="8" s="1"/>
  <c r="BJ165" i="8" a="1"/>
  <c r="BJ165" i="8" s="1"/>
  <c r="S196" i="8" a="1"/>
  <c r="S196" i="8" s="1"/>
  <c r="S190" i="8" a="1"/>
  <c r="S190" i="8" s="1"/>
  <c r="S186" i="8" a="1"/>
  <c r="S186" i="8" s="1"/>
  <c r="S179" i="8" a="1"/>
  <c r="S179" i="8" s="1"/>
  <c r="S199" i="8" a="1"/>
  <c r="S199" i="8" s="1"/>
  <c r="S203" i="8" a="1"/>
  <c r="S203" i="8" s="1"/>
  <c r="G204" i="8" a="1"/>
  <c r="G204" i="8" s="1"/>
  <c r="G198" i="8" a="1"/>
  <c r="G198" i="8" s="1"/>
  <c r="G201" i="8" a="1"/>
  <c r="G201" i="8" s="1"/>
  <c r="G194" i="8" a="1"/>
  <c r="G194" i="8" s="1"/>
  <c r="G180" i="8" a="1"/>
  <c r="G180" i="8" s="1"/>
  <c r="G167" i="8" a="1"/>
  <c r="G167" i="8" s="1"/>
  <c r="AZ198" i="8" a="1"/>
  <c r="AZ198" i="8" s="1"/>
  <c r="AZ180" i="8" a="1"/>
  <c r="AZ180" i="8" s="1"/>
  <c r="AZ182" i="8" a="1"/>
  <c r="AZ182" i="8" s="1"/>
  <c r="AZ194" i="8" a="1"/>
  <c r="AZ194" i="8" s="1"/>
  <c r="AZ177" i="8" a="1"/>
  <c r="AZ177" i="8" s="1"/>
  <c r="AZ211" i="8" a="1"/>
  <c r="AZ211" i="8" s="1"/>
  <c r="BJ190" i="8" a="1"/>
  <c r="BJ190" i="8" s="1"/>
  <c r="BJ175" i="8" a="1"/>
  <c r="BJ175" i="8" s="1"/>
  <c r="BJ205" i="8" a="1"/>
  <c r="BJ205" i="8" s="1"/>
  <c r="BJ173" i="8" a="1"/>
  <c r="BJ173" i="8" s="1"/>
  <c r="BJ210" i="8" a="1"/>
  <c r="BJ210" i="8" s="1"/>
  <c r="BJ201" i="8" a="1"/>
  <c r="BJ201" i="8" s="1"/>
  <c r="AZ210" i="8" a="1"/>
  <c r="AZ210" i="8" s="1"/>
  <c r="AZ174" i="8" a="1"/>
  <c r="AZ174" i="8" s="1"/>
  <c r="AZ209" i="8" a="1"/>
  <c r="AZ209" i="8" s="1"/>
  <c r="AZ186" i="8" a="1"/>
  <c r="AZ186" i="8" s="1"/>
  <c r="AZ169" i="8" a="1"/>
  <c r="AZ169" i="8" s="1"/>
  <c r="AZ203" i="8" a="1"/>
  <c r="AZ203" i="8" s="1"/>
  <c r="BJ170" i="8" a="1"/>
  <c r="BJ170" i="8" s="1"/>
  <c r="BJ192" i="8" a="1"/>
  <c r="BJ192" i="8" s="1"/>
  <c r="BJ197" i="8" a="1"/>
  <c r="BJ197" i="8" s="1"/>
  <c r="BJ167" i="8" a="1"/>
  <c r="BJ167" i="8" s="1"/>
  <c r="BJ202" i="8" a="1"/>
  <c r="BJ202" i="8" s="1"/>
  <c r="BJ193" i="8" a="1"/>
  <c r="BJ193" i="8" s="1"/>
  <c r="D89" i="8" a="1"/>
  <c r="D89" i="8" s="1"/>
  <c r="D88" i="8" a="1"/>
  <c r="D88" i="8" s="1"/>
  <c r="D87" i="8" a="1"/>
  <c r="D87" i="8" s="1"/>
  <c r="D74" i="8" a="1"/>
  <c r="D74" i="8" s="1"/>
  <c r="D98" i="8" a="1"/>
  <c r="D98" i="8" s="1"/>
  <c r="D97" i="8" a="1"/>
  <c r="D97" i="8" s="1"/>
  <c r="S166" i="8" a="1"/>
  <c r="S166" i="8" s="1"/>
  <c r="S201" i="8" a="1"/>
  <c r="S201" i="8" s="1"/>
  <c r="S211" i="8" a="1"/>
  <c r="S211" i="8" s="1"/>
  <c r="S168" i="8" a="1"/>
  <c r="S168" i="8" s="1"/>
  <c r="S188" i="8" a="1"/>
  <c r="S188" i="8" s="1"/>
  <c r="S192" i="8" a="1"/>
  <c r="S192" i="8" s="1"/>
  <c r="G202" i="8" a="1"/>
  <c r="G202" i="8" s="1"/>
  <c r="G184" i="8" a="1"/>
  <c r="G184" i="8" s="1"/>
  <c r="G188" i="8" a="1"/>
  <c r="G188" i="8" s="1"/>
  <c r="G175" i="8" a="1"/>
  <c r="G175" i="8" s="1"/>
  <c r="G170" i="8" a="1"/>
  <c r="G170" i="8" s="1"/>
  <c r="G203" i="8" a="1"/>
  <c r="G203" i="8" s="1"/>
  <c r="AZ167" i="8" a="1"/>
  <c r="AZ167" i="8" s="1"/>
  <c r="AZ191" i="8" a="1"/>
  <c r="AZ191" i="8" s="1"/>
  <c r="AZ201" i="8" a="1"/>
  <c r="AZ201" i="8" s="1"/>
  <c r="AZ178" i="8" a="1"/>
  <c r="AZ178" i="8" s="1"/>
  <c r="AZ206" i="8" a="1"/>
  <c r="AZ206" i="8" s="1"/>
  <c r="AZ196" i="8" a="1"/>
  <c r="AZ196" i="8" s="1"/>
  <c r="BJ168" i="8" a="1"/>
  <c r="BJ168" i="8" s="1"/>
  <c r="BJ207" i="8" a="1"/>
  <c r="BJ207" i="8" s="1"/>
  <c r="BJ189" i="8" a="1"/>
  <c r="BJ189" i="8" s="1"/>
  <c r="BJ211" i="8" a="1"/>
  <c r="BJ211" i="8" s="1"/>
  <c r="BJ194" i="8" a="1"/>
  <c r="BJ194" i="8" s="1"/>
  <c r="BJ186" i="8" a="1"/>
  <c r="BJ186" i="8" s="1"/>
  <c r="D76" i="8" a="1"/>
  <c r="D76" i="8" s="1"/>
  <c r="D82" i="8" a="1"/>
  <c r="D82" i="8" s="1"/>
  <c r="D81" i="8" a="1"/>
  <c r="D81" i="8" s="1"/>
  <c r="D67" i="8" a="1"/>
  <c r="D67" i="8" s="1"/>
  <c r="D91" i="8" a="1"/>
  <c r="D91" i="8" s="1"/>
  <c r="D84" i="8" a="1"/>
  <c r="D84" i="8" s="1"/>
  <c r="S207" i="8" a="1"/>
  <c r="S207" i="8" s="1"/>
  <c r="S174" i="8" a="1"/>
  <c r="S174" i="8" s="1"/>
  <c r="S205" i="8" a="1"/>
  <c r="S205" i="8" s="1"/>
  <c r="S210" i="8" a="1"/>
  <c r="S210" i="8" s="1"/>
  <c r="S183" i="8" a="1"/>
  <c r="S183" i="8" s="1"/>
  <c r="S187" i="8" a="1"/>
  <c r="S187" i="8" s="1"/>
  <c r="G179" i="8" a="1"/>
  <c r="G179" i="8" s="1"/>
  <c r="G197" i="8" a="1"/>
  <c r="G197" i="8" s="1"/>
  <c r="G182" i="8" a="1"/>
  <c r="G182" i="8" s="1"/>
  <c r="G168" i="8" a="1"/>
  <c r="G168" i="8" s="1"/>
  <c r="G205" i="8" a="1"/>
  <c r="G205" i="8" s="1"/>
  <c r="G196" i="8" a="1"/>
  <c r="G196" i="8" s="1"/>
  <c r="AZ204" i="8" a="1"/>
  <c r="AZ204" i="8" s="1"/>
  <c r="AZ172" i="8" a="1"/>
  <c r="AZ172" i="8" s="1"/>
  <c r="AZ195" i="8" a="1"/>
  <c r="AZ195" i="8" s="1"/>
  <c r="AZ170" i="8" a="1"/>
  <c r="AZ170" i="8" s="1"/>
  <c r="AZ199" i="8" a="1"/>
  <c r="AZ199" i="8" s="1"/>
  <c r="AZ189" i="8" a="1"/>
  <c r="AZ189" i="8" s="1"/>
  <c r="BJ185" i="8" a="1"/>
  <c r="BJ185" i="8" s="1"/>
  <c r="BJ199" i="8" a="1"/>
  <c r="BJ199" i="8" s="1"/>
  <c r="BJ182" i="8" a="1"/>
  <c r="BJ182" i="8" s="1"/>
  <c r="BJ203" i="8" a="1"/>
  <c r="BJ203" i="8" s="1"/>
  <c r="BJ187" i="8" a="1"/>
  <c r="BJ187" i="8" s="1"/>
  <c r="BJ178" i="8" a="1"/>
  <c r="BJ178" i="8" s="1"/>
  <c r="D70" i="8" a="1"/>
  <c r="D70" i="8" s="1"/>
  <c r="D75" i="8" a="1"/>
  <c r="D75" i="8" s="1"/>
  <c r="D68" i="8" a="1"/>
  <c r="D68" i="8" s="1"/>
  <c r="D61" i="8" a="1"/>
  <c r="D61" i="8" s="1"/>
  <c r="D85" i="8" a="1"/>
  <c r="D85" i="8" s="1"/>
  <c r="S164" i="8" a="1"/>
  <c r="S164" i="8" s="1"/>
  <c r="S185" i="8" a="1"/>
  <c r="S185" i="8" s="1"/>
  <c r="S200" i="8" a="1"/>
  <c r="S200" i="8" s="1"/>
  <c r="S194" i="8" a="1"/>
  <c r="S194" i="8" s="1"/>
  <c r="S177" i="8" a="1"/>
  <c r="S177" i="8" s="1"/>
  <c r="G178" i="8" a="1"/>
  <c r="G178" i="8" s="1"/>
  <c r="G210" i="8" a="1"/>
  <c r="G210" i="8" s="1"/>
  <c r="G169" i="8" a="1"/>
  <c r="G169" i="8" s="1"/>
  <c r="G176" i="8" a="1"/>
  <c r="G176" i="8" s="1"/>
  <c r="G199" i="8" a="1"/>
  <c r="G199" i="8" s="1"/>
  <c r="AZ164" i="8" a="1"/>
  <c r="AZ164" i="8" s="1"/>
  <c r="AZ205" i="8" a="1"/>
  <c r="AZ205" i="8" s="1"/>
  <c r="AZ187" i="8" a="1"/>
  <c r="AZ187" i="8" s="1"/>
  <c r="AZ207" i="8" a="1"/>
  <c r="AZ207" i="8" s="1"/>
  <c r="AZ192" i="8" a="1"/>
  <c r="AZ192" i="8" s="1"/>
  <c r="BJ183" i="8" a="1"/>
  <c r="BJ183" i="8" s="1"/>
  <c r="BJ191" i="8" a="1"/>
  <c r="BJ191" i="8" s="1"/>
  <c r="BJ174" i="8" a="1"/>
  <c r="BJ174" i="8" s="1"/>
  <c r="BJ195" i="8" a="1"/>
  <c r="BJ195" i="8" s="1"/>
  <c r="BJ179" i="8" a="1"/>
  <c r="BJ179" i="8" s="1"/>
  <c r="BI76" i="8" a="1"/>
  <c r="BI76" i="8" s="1"/>
  <c r="BI82" i="8" a="1"/>
  <c r="BI82" i="8" s="1"/>
  <c r="BI100" i="8" a="1"/>
  <c r="BI100" i="8" s="1"/>
  <c r="BI93" i="8" a="1"/>
  <c r="BI93" i="8" s="1"/>
  <c r="BI64" i="8" a="1"/>
  <c r="BI64" i="8" s="1"/>
  <c r="BI74" i="8" a="1"/>
  <c r="BI74" i="8" s="1"/>
  <c r="BI279" i="8" a="1"/>
  <c r="BI279" i="8" s="1"/>
  <c r="BI285" i="8" a="1"/>
  <c r="BI285" i="8" s="1"/>
  <c r="BI282" i="8" a="1"/>
  <c r="BI282" i="8" s="1"/>
  <c r="BI293" i="8" a="1"/>
  <c r="BI293" i="8" s="1"/>
  <c r="BI300" i="8" a="1"/>
  <c r="BI300" i="8" s="1"/>
  <c r="BI313" i="8" a="1"/>
  <c r="BI313" i="8" s="1"/>
  <c r="BI320" i="8" a="1"/>
  <c r="BI320" i="8" s="1"/>
  <c r="BI348" i="8" a="1"/>
  <c r="BI348" i="8" s="1"/>
  <c r="BI350" i="8" a="1"/>
  <c r="BI350" i="8" s="1"/>
  <c r="BI366" i="8" a="1"/>
  <c r="BI366" i="8" s="1"/>
  <c r="BI377" i="8" a="1"/>
  <c r="BI377" i="8" s="1"/>
  <c r="BI364" i="8" a="1"/>
  <c r="BI364" i="8" s="1"/>
  <c r="C340" i="8" a="1"/>
  <c r="C340" i="8" s="1"/>
  <c r="BA34" i="8" a="1"/>
  <c r="BA34" i="8" s="1"/>
  <c r="BA33" i="8" a="1"/>
  <c r="BA33" i="8" s="1"/>
  <c r="BA16" i="8" a="1"/>
  <c r="BA16" i="8" s="1"/>
  <c r="BA46" i="8" a="1"/>
  <c r="BA46" i="8" s="1"/>
  <c r="BA29" i="8" a="1"/>
  <c r="BA29" i="8" s="1"/>
  <c r="BA12" i="8" a="1"/>
  <c r="BA12" i="8" s="1"/>
  <c r="BK28" i="8" a="1"/>
  <c r="BK28" i="8" s="1"/>
  <c r="BK19" i="8" a="1"/>
  <c r="BK19" i="8" s="1"/>
  <c r="BK10" i="8" a="1"/>
  <c r="BK10" i="8" s="1"/>
  <c r="BK40" i="8" a="1"/>
  <c r="BK40" i="8" s="1"/>
  <c r="BK23" i="8" a="1"/>
  <c r="BK23" i="8" s="1"/>
  <c r="BK6" i="8" a="1"/>
  <c r="BK6" i="8" s="1"/>
  <c r="G5" i="8" a="1"/>
  <c r="G5" i="8" s="1"/>
  <c r="G38" i="8" a="1"/>
  <c r="G38" i="8" s="1"/>
  <c r="G6" i="8" a="1"/>
  <c r="G6" i="8" s="1"/>
  <c r="G8" i="8" a="1"/>
  <c r="G8" i="8" s="1"/>
  <c r="G20" i="8" a="1"/>
  <c r="G20" i="8" s="1"/>
  <c r="G44" i="8" a="1"/>
  <c r="G44" i="8" s="1"/>
  <c r="BI70" i="8" a="1"/>
  <c r="BI70" i="8" s="1"/>
  <c r="BI75" i="8" a="1"/>
  <c r="BI75" i="8" s="1"/>
  <c r="BI94" i="8" a="1"/>
  <c r="BI94" i="8" s="1"/>
  <c r="BI65" i="8" a="1"/>
  <c r="BI65" i="8" s="1"/>
  <c r="BI101" i="8" a="1"/>
  <c r="BI101" i="8" s="1"/>
  <c r="BI68" i="8" a="1"/>
  <c r="BI68" i="8" s="1"/>
  <c r="BI288" i="8" a="1"/>
  <c r="BI288" i="8" s="1"/>
  <c r="BI292" i="8" a="1"/>
  <c r="BI292" i="8" s="1"/>
  <c r="BI287" i="8" a="1"/>
  <c r="BI287" i="8" s="1"/>
  <c r="BI308" i="8" a="1"/>
  <c r="BI308" i="8" s="1"/>
  <c r="BI312" i="8" a="1"/>
  <c r="BI312" i="8" s="1"/>
  <c r="BI314" i="8" a="1"/>
  <c r="BI314" i="8" s="1"/>
  <c r="BI352" i="8" a="1"/>
  <c r="BI352" i="8" s="1"/>
  <c r="BI358" i="8" a="1"/>
  <c r="BI358" i="8" s="1"/>
  <c r="BI351" i="8" a="1"/>
  <c r="BI351" i="8" s="1"/>
  <c r="BI355" i="8" a="1"/>
  <c r="BI355" i="8" s="1"/>
  <c r="BI382" i="8" a="1"/>
  <c r="BI382" i="8" s="1"/>
  <c r="BI365" i="8" a="1"/>
  <c r="BI365" i="8" s="1"/>
  <c r="H305" i="8" a="1"/>
  <c r="H305" i="8" s="1"/>
  <c r="C353" i="8" a="1"/>
  <c r="C353" i="8" s="1"/>
  <c r="BA42" i="8" a="1"/>
  <c r="BA42" i="8" s="1"/>
  <c r="BA25" i="8" a="1"/>
  <c r="BA25" i="8" s="1"/>
  <c r="BA8" i="8" a="1"/>
  <c r="BA8" i="8" s="1"/>
  <c r="BA38" i="8" a="1"/>
  <c r="BA38" i="8" s="1"/>
  <c r="BA21" i="8" a="1"/>
  <c r="BA21" i="8" s="1"/>
  <c r="BA4" i="8" a="1"/>
  <c r="BA4" i="8" s="1"/>
  <c r="BK20" i="8" a="1"/>
  <c r="BK20" i="8" s="1"/>
  <c r="BK11" i="8" a="1"/>
  <c r="BK11" i="8" s="1"/>
  <c r="BK49" i="8" a="1"/>
  <c r="BK49" i="8" s="1"/>
  <c r="BK32" i="8" a="1"/>
  <c r="BK32" i="8" s="1"/>
  <c r="BK15" i="8" a="1"/>
  <c r="BK15" i="8" s="1"/>
  <c r="BK45" i="8" a="1"/>
  <c r="BK45" i="8" s="1"/>
  <c r="G50" i="8" a="1"/>
  <c r="G50" i="8" s="1"/>
  <c r="G9" i="8" a="1"/>
  <c r="G9" i="8" s="1"/>
  <c r="G21" i="8" a="1"/>
  <c r="G21" i="8" s="1"/>
  <c r="G33" i="8" a="1"/>
  <c r="G33" i="8" s="1"/>
  <c r="G27" i="8" a="1"/>
  <c r="G27" i="8" s="1"/>
  <c r="G3" i="8" a="1"/>
  <c r="G3" i="8" s="1"/>
  <c r="H311" i="8" a="1"/>
  <c r="H311" i="8" s="1"/>
  <c r="R282" i="8" a="1"/>
  <c r="R282" i="8" s="1"/>
  <c r="BA26" i="8" a="1"/>
  <c r="BA26" i="8" s="1"/>
  <c r="BA17" i="8" a="1"/>
  <c r="BA17" i="8" s="1"/>
  <c r="BA47" i="8" a="1"/>
  <c r="BA47" i="8" s="1"/>
  <c r="BA30" i="8" a="1"/>
  <c r="BA30" i="8" s="1"/>
  <c r="BA13" i="8" a="1"/>
  <c r="BA13" i="8" s="1"/>
  <c r="BA43" i="8" a="1"/>
  <c r="BA43" i="8" s="1"/>
  <c r="BK12" i="8" a="1"/>
  <c r="BK12" i="8" s="1"/>
  <c r="BK3" i="8" a="1"/>
  <c r="BK3" i="8" s="1"/>
  <c r="BK41" i="8" a="1"/>
  <c r="BK41" i="8" s="1"/>
  <c r="BK24" i="8" a="1"/>
  <c r="BK24" i="8" s="1"/>
  <c r="BK7" i="8" a="1"/>
  <c r="BK7" i="8" s="1"/>
  <c r="BK37" i="8" a="1"/>
  <c r="BK37" i="8" s="1"/>
  <c r="G43" i="8" a="1"/>
  <c r="G43" i="8" s="1"/>
  <c r="G31" i="8" a="1"/>
  <c r="G31" i="8" s="1"/>
  <c r="G7" i="8" a="1"/>
  <c r="G7" i="8" s="1"/>
  <c r="G28" i="8" a="1"/>
  <c r="G28" i="8" s="1"/>
  <c r="G40" i="8" a="1"/>
  <c r="G40" i="8" s="1"/>
  <c r="G39" i="8" a="1"/>
  <c r="G39" i="8" s="1"/>
  <c r="H87" i="8" a="1"/>
  <c r="H87" i="8" s="1"/>
  <c r="R102" i="8" a="1"/>
  <c r="R102" i="8" s="1"/>
  <c r="BI62" i="8" a="1"/>
  <c r="BI62" i="8" s="1"/>
  <c r="BI67" i="8" a="1"/>
  <c r="BI67" i="8" s="1"/>
  <c r="BI87" i="8" a="1"/>
  <c r="BI87" i="8" s="1"/>
  <c r="BI56" i="8" a="1"/>
  <c r="BI56" i="8" s="1"/>
  <c r="BI85" i="8" a="1"/>
  <c r="BI85" i="8" s="1"/>
  <c r="BI63" i="8" a="1"/>
  <c r="BI63" i="8" s="1"/>
  <c r="BI306" i="8" a="1"/>
  <c r="BI306" i="8" s="1"/>
  <c r="BI291" i="8" a="1"/>
  <c r="BI291" i="8" s="1"/>
  <c r="BI299" i="8" a="1"/>
  <c r="BI299" i="8" s="1"/>
  <c r="BI289" i="8" a="1"/>
  <c r="BI289" i="8" s="1"/>
  <c r="BI349" i="8" a="1"/>
  <c r="BI349" i="8" s="1"/>
  <c r="BI318" i="8" a="1"/>
  <c r="BI318" i="8" s="1"/>
  <c r="BI341" i="8" a="1"/>
  <c r="BI341" i="8" s="1"/>
  <c r="BI360" i="8" a="1"/>
  <c r="BI360" i="8" s="1"/>
  <c r="BI353" i="8" a="1"/>
  <c r="BI353" i="8" s="1"/>
  <c r="BI369" i="8" a="1"/>
  <c r="BI369" i="8" s="1"/>
  <c r="BI373" i="8" a="1"/>
  <c r="BI373" i="8" s="1"/>
  <c r="BI370" i="8" a="1"/>
  <c r="BI370" i="8" s="1"/>
  <c r="H86" i="8" a="1"/>
  <c r="H86" i="8" s="1"/>
  <c r="R59" i="8" a="1"/>
  <c r="R59" i="8" s="1"/>
  <c r="BI97" i="8" a="1"/>
  <c r="BI97" i="8" s="1"/>
  <c r="BI60" i="8" a="1"/>
  <c r="BI60" i="8" s="1"/>
  <c r="BI80" i="8" a="1"/>
  <c r="BI80" i="8" s="1"/>
  <c r="BI99" i="8" a="1"/>
  <c r="BI99" i="8" s="1"/>
  <c r="BI69" i="8" a="1"/>
  <c r="BI69" i="8" s="1"/>
  <c r="BI58" i="8" a="1"/>
  <c r="BI58" i="8" s="1"/>
  <c r="BI286" i="8" a="1"/>
  <c r="BI286" i="8" s="1"/>
  <c r="BI278" i="8" a="1"/>
  <c r="BI278" i="8" s="1"/>
  <c r="BI294" i="8" a="1"/>
  <c r="BI294" i="8" s="1"/>
  <c r="BI290" i="8" a="1"/>
  <c r="BI290" i="8" s="1"/>
  <c r="BI304" i="8" a="1"/>
  <c r="BI304" i="8" s="1"/>
  <c r="BI357" i="8" a="1"/>
  <c r="BI357" i="8" s="1"/>
  <c r="BI337" i="8" a="1"/>
  <c r="BI337" i="8" s="1"/>
  <c r="BI339" i="8" a="1"/>
  <c r="BI339" i="8" s="1"/>
  <c r="BI356" i="8" a="1"/>
  <c r="BI356" i="8" s="1"/>
  <c r="BI383" i="8" a="1"/>
  <c r="BI383" i="8" s="1"/>
  <c r="BI374" i="8" a="1"/>
  <c r="BI374" i="8" s="1"/>
  <c r="BI371" i="8" a="1"/>
  <c r="BI371" i="8" s="1"/>
  <c r="H303" i="8" a="1"/>
  <c r="H303" i="8" s="1"/>
  <c r="R305" i="8" a="1"/>
  <c r="R305" i="8" s="1"/>
  <c r="BA18" i="8" a="1"/>
  <c r="BA18" i="8" s="1"/>
  <c r="BA9" i="8" a="1"/>
  <c r="BA9" i="8" s="1"/>
  <c r="BA39" i="8" a="1"/>
  <c r="BA39" i="8" s="1"/>
  <c r="BA22" i="8" a="1"/>
  <c r="BA22" i="8" s="1"/>
  <c r="BA5" i="8" a="1"/>
  <c r="BA5" i="8" s="1"/>
  <c r="BA35" i="8" a="1"/>
  <c r="BA35" i="8" s="1"/>
  <c r="BK4" i="8" a="1"/>
  <c r="BK4" i="8" s="1"/>
  <c r="BK50" i="8" a="1"/>
  <c r="BK50" i="8" s="1"/>
  <c r="BK33" i="8" a="1"/>
  <c r="BK33" i="8" s="1"/>
  <c r="BK16" i="8" a="1"/>
  <c r="BK16" i="8" s="1"/>
  <c r="BK46" i="8" a="1"/>
  <c r="BK46" i="8" s="1"/>
  <c r="BK29" i="8" a="1"/>
  <c r="BK29" i="8" s="1"/>
  <c r="G13" i="8" a="1"/>
  <c r="G13" i="8" s="1"/>
  <c r="G32" i="8" a="1"/>
  <c r="G32" i="8" s="1"/>
  <c r="G17" i="8" a="1"/>
  <c r="G17" i="8" s="1"/>
  <c r="G36" i="8" a="1"/>
  <c r="G36" i="8" s="1"/>
  <c r="G22" i="8" a="1"/>
  <c r="G22" i="8" s="1"/>
  <c r="G18" i="8" a="1"/>
  <c r="G18" i="8" s="1"/>
  <c r="H64" i="8" a="1"/>
  <c r="H64" i="8" s="1"/>
  <c r="R99" i="8" a="1"/>
  <c r="R99" i="8" s="1"/>
  <c r="BI89" i="8" a="1"/>
  <c r="BI89" i="8" s="1"/>
  <c r="BI102" i="8" a="1"/>
  <c r="BI102" i="8" s="1"/>
  <c r="BI72" i="8" a="1"/>
  <c r="BI72" i="8" s="1"/>
  <c r="BI92" i="8" a="1"/>
  <c r="BI92" i="8" s="1"/>
  <c r="BI95" i="8" a="1"/>
  <c r="BI95" i="8" s="1"/>
  <c r="BI57" i="8" a="1"/>
  <c r="BI57" i="8" s="1"/>
  <c r="BI284" i="8" a="1"/>
  <c r="BI284" i="8" s="1"/>
  <c r="BI283" i="8" a="1"/>
  <c r="BI283" i="8" s="1"/>
  <c r="BI295" i="8" a="1"/>
  <c r="BI295" i="8" s="1"/>
  <c r="BI309" i="8" a="1"/>
  <c r="BI309" i="8" s="1"/>
  <c r="BI344" i="8" a="1"/>
  <c r="BI344" i="8" s="1"/>
  <c r="BI317" i="8" a="1"/>
  <c r="BI317" i="8" s="1"/>
  <c r="BI338" i="8" a="1"/>
  <c r="BI338" i="8" s="1"/>
  <c r="BI354" i="8" a="1"/>
  <c r="BI354" i="8" s="1"/>
  <c r="BI363" i="8" a="1"/>
  <c r="BI363" i="8" s="1"/>
  <c r="BI361" i="8" a="1"/>
  <c r="BI361" i="8" s="1"/>
  <c r="BI375" i="8" a="1"/>
  <c r="BI375" i="8" s="1"/>
  <c r="BI381" i="8" a="1"/>
  <c r="BI381" i="8" s="1"/>
  <c r="H336" i="8" a="1"/>
  <c r="H336" i="8" s="1"/>
  <c r="R372" i="8" a="1"/>
  <c r="R372" i="8" s="1"/>
  <c r="BA10" i="8" a="1"/>
  <c r="BA10" i="8" s="1"/>
  <c r="BA48" i="8" a="1"/>
  <c r="BA48" i="8" s="1"/>
  <c r="BA31" i="8" a="1"/>
  <c r="BA31" i="8" s="1"/>
  <c r="BA14" i="8" a="1"/>
  <c r="BA14" i="8" s="1"/>
  <c r="BA44" i="8" a="1"/>
  <c r="BA44" i="8" s="1"/>
  <c r="BA27" i="8" a="1"/>
  <c r="BA27" i="8" s="1"/>
  <c r="BK44" i="8" a="1"/>
  <c r="BK44" i="8" s="1"/>
  <c r="BK42" i="8" a="1"/>
  <c r="BK42" i="8" s="1"/>
  <c r="BK25" i="8" a="1"/>
  <c r="BK25" i="8" s="1"/>
  <c r="BK8" i="8" a="1"/>
  <c r="BK8" i="8" s="1"/>
  <c r="BK38" i="8" a="1"/>
  <c r="BK38" i="8" s="1"/>
  <c r="BK21" i="8" a="1"/>
  <c r="BK21" i="8" s="1"/>
  <c r="G12" i="8" a="1"/>
  <c r="G12" i="8" s="1"/>
  <c r="G29" i="8" a="1"/>
  <c r="G29" i="8" s="1"/>
  <c r="G11" i="8" a="1"/>
  <c r="G11" i="8" s="1"/>
  <c r="G23" i="8" a="1"/>
  <c r="G23" i="8" s="1"/>
  <c r="G15" i="8" a="1"/>
  <c r="G15" i="8" s="1"/>
  <c r="G30" i="8" a="1"/>
  <c r="G30" i="8" s="1"/>
  <c r="H63" i="8" a="1"/>
  <c r="H63" i="8" s="1"/>
  <c r="BI61" i="8" a="1"/>
  <c r="BI61" i="8" s="1"/>
  <c r="BI86" i="8" a="1"/>
  <c r="BI86" i="8" s="1"/>
  <c r="BI275" i="8" a="1"/>
  <c r="BI275" i="8" s="1"/>
  <c r="BI305" i="8" a="1"/>
  <c r="BI305" i="8" s="1"/>
  <c r="BI303" i="8" a="1"/>
  <c r="BI303" i="8" s="1"/>
  <c r="BI342" i="8" a="1"/>
  <c r="BI342" i="8" s="1"/>
  <c r="BI378" i="8" a="1"/>
  <c r="BI378" i="8" s="1"/>
  <c r="H379" i="8" a="1"/>
  <c r="H379" i="8" s="1"/>
  <c r="BA50" i="8" a="1"/>
  <c r="BA50" i="8" s="1"/>
  <c r="BA40" i="8" a="1"/>
  <c r="BA40" i="8" s="1"/>
  <c r="BA23" i="8" a="1"/>
  <c r="BA23" i="8" s="1"/>
  <c r="BA6" i="8" a="1"/>
  <c r="BA6" i="8" s="1"/>
  <c r="BA36" i="8" a="1"/>
  <c r="BA36" i="8" s="1"/>
  <c r="BA19" i="8" a="1"/>
  <c r="BA19" i="8" s="1"/>
  <c r="BK43" i="8" a="1"/>
  <c r="BK43" i="8" s="1"/>
  <c r="BK34" i="8" a="1"/>
  <c r="BK34" i="8" s="1"/>
  <c r="BK17" i="8" a="1"/>
  <c r="BK17" i="8" s="1"/>
  <c r="BK47" i="8" a="1"/>
  <c r="BK47" i="8" s="1"/>
  <c r="BK30" i="8" a="1"/>
  <c r="BK30" i="8" s="1"/>
  <c r="BK13" i="8" a="1"/>
  <c r="BK13" i="8" s="1"/>
  <c r="G37" i="8" a="1"/>
  <c r="G37" i="8" s="1"/>
  <c r="G45" i="8" a="1"/>
  <c r="G45" i="8" s="1"/>
  <c r="G49" i="8" a="1"/>
  <c r="G49" i="8" s="1"/>
  <c r="G19" i="8" a="1"/>
  <c r="G19" i="8" s="1"/>
  <c r="G42" i="8" a="1"/>
  <c r="G42" i="8" s="1"/>
  <c r="G41" i="8" a="1"/>
  <c r="G41" i="8" s="1"/>
  <c r="BI98" i="8" a="1"/>
  <c r="BI98" i="8" s="1"/>
  <c r="BI81" i="8" a="1"/>
  <c r="BI81" i="8" s="1"/>
  <c r="BI66" i="8" a="1"/>
  <c r="BI66" i="8" s="1"/>
  <c r="BI90" i="8" a="1"/>
  <c r="BI90" i="8" s="1"/>
  <c r="BI301" i="8" a="1"/>
  <c r="BI301" i="8" s="1"/>
  <c r="BI297" i="8" a="1"/>
  <c r="BI297" i="8" s="1"/>
  <c r="BI310" i="8" a="1"/>
  <c r="BI310" i="8" s="1"/>
  <c r="BI319" i="8" a="1"/>
  <c r="BI319" i="8" s="1"/>
  <c r="BI340" i="8" a="1"/>
  <c r="BI340" i="8" s="1"/>
  <c r="BI367" i="8" a="1"/>
  <c r="BI367" i="8" s="1"/>
  <c r="BI380" i="8" a="1"/>
  <c r="BI380" i="8" s="1"/>
  <c r="H83" i="8" a="1"/>
  <c r="H83" i="8" s="1"/>
  <c r="BI91" i="8" a="1"/>
  <c r="BI91" i="8" s="1"/>
  <c r="BI96" i="8" a="1"/>
  <c r="BI96" i="8" s="1"/>
  <c r="BI73" i="8" a="1"/>
  <c r="BI73" i="8" s="1"/>
  <c r="BI59" i="8" a="1"/>
  <c r="BI59" i="8" s="1"/>
  <c r="BI78" i="8" a="1"/>
  <c r="BI78" i="8" s="1"/>
  <c r="BI84" i="8" a="1"/>
  <c r="BI84" i="8" s="1"/>
  <c r="BI281" i="8" a="1"/>
  <c r="BI281" i="8" s="1"/>
  <c r="BI274" i="8" a="1"/>
  <c r="BI274" i="8" s="1"/>
  <c r="BI280" i="8" a="1"/>
  <c r="BI280" i="8" s="1"/>
  <c r="BI298" i="8" a="1"/>
  <c r="BI298" i="8" s="1"/>
  <c r="BI296" i="8" a="1"/>
  <c r="BI296" i="8" s="1"/>
  <c r="BI336" i="8" a="1"/>
  <c r="BI336" i="8" s="1"/>
  <c r="BI321" i="8" a="1"/>
  <c r="BI321" i="8" s="1"/>
  <c r="BI343" i="8" a="1"/>
  <c r="BI343" i="8" s="1"/>
  <c r="BI345" i="8" a="1"/>
  <c r="BI345" i="8" s="1"/>
  <c r="BI368" i="8" a="1"/>
  <c r="BI368" i="8" s="1"/>
  <c r="BI359" i="8" a="1"/>
  <c r="BI359" i="8" s="1"/>
  <c r="H381" i="8" a="1"/>
  <c r="H381" i="8" s="1"/>
  <c r="C287" i="8" a="1"/>
  <c r="C287" i="8" s="1"/>
  <c r="BA49" i="8" a="1"/>
  <c r="BA49" i="8" s="1"/>
  <c r="BA32" i="8" a="1"/>
  <c r="BA32" i="8" s="1"/>
  <c r="BA15" i="8" a="1"/>
  <c r="BA15" i="8" s="1"/>
  <c r="BA45" i="8" a="1"/>
  <c r="BA45" i="8" s="1"/>
  <c r="BA28" i="8" a="1"/>
  <c r="BA28" i="8" s="1"/>
  <c r="BK35" i="8" a="1"/>
  <c r="BK35" i="8" s="1"/>
  <c r="BK26" i="8" a="1"/>
  <c r="BK26" i="8" s="1"/>
  <c r="BK9" i="8" a="1"/>
  <c r="BK9" i="8" s="1"/>
  <c r="BK39" i="8" a="1"/>
  <c r="BK39" i="8" s="1"/>
  <c r="BK22" i="8" a="1"/>
  <c r="BK22" i="8" s="1"/>
  <c r="G16" i="8" a="1"/>
  <c r="G16" i="8" s="1"/>
  <c r="G24" i="8" a="1"/>
  <c r="G24" i="8" s="1"/>
  <c r="G10" i="8" a="1"/>
  <c r="G10" i="8" s="1"/>
  <c r="G35" i="8" a="1"/>
  <c r="G35" i="8" s="1"/>
  <c r="G14" i="8" a="1"/>
  <c r="G14" i="8" s="1"/>
  <c r="N38" i="8" a="1"/>
  <c r="N38" i="8" s="1"/>
  <c r="N12" i="8" a="1"/>
  <c r="N12" i="8" s="1"/>
  <c r="N43" i="8" a="1"/>
  <c r="N43" i="8" s="1"/>
  <c r="N32" i="8" a="1"/>
  <c r="N32" i="8" s="1"/>
  <c r="N30" i="8" a="1"/>
  <c r="N30" i="8" s="1"/>
  <c r="N50" i="8" a="1"/>
  <c r="N50" i="8" s="1"/>
  <c r="N6" i="8" a="1"/>
  <c r="N6" i="8" s="1"/>
  <c r="N34" i="8" a="1"/>
  <c r="N34" i="8" s="1"/>
  <c r="N47" i="8" a="1"/>
  <c r="N47" i="8" s="1"/>
  <c r="N35" i="8" a="1"/>
  <c r="N35" i="8" s="1"/>
  <c r="N29" i="8" a="1"/>
  <c r="N29" i="8" s="1"/>
  <c r="N23" i="8" a="1"/>
  <c r="N23" i="8" s="1"/>
  <c r="N20" i="8" a="1"/>
  <c r="N20" i="8" s="1"/>
  <c r="N33" i="8" a="1"/>
  <c r="N33" i="8" s="1"/>
  <c r="N8" i="8" a="1"/>
  <c r="N8" i="8" s="1"/>
  <c r="N15" i="8" a="1"/>
  <c r="N15" i="8" s="1"/>
  <c r="N7" i="8" a="1"/>
  <c r="N7" i="8" s="1"/>
  <c r="N46" i="8" a="1"/>
  <c r="N46" i="8" s="1"/>
  <c r="N26" i="8" a="1"/>
  <c r="N26" i="8" s="1"/>
  <c r="N49" i="8" a="1"/>
  <c r="N49" i="8" s="1"/>
  <c r="N39" i="8" a="1"/>
  <c r="N39" i="8" s="1"/>
  <c r="N17" i="8" a="1"/>
  <c r="N17" i="8" s="1"/>
  <c r="N37" i="8" a="1"/>
  <c r="N37" i="8" s="1"/>
  <c r="N27" i="8" a="1"/>
  <c r="N27" i="8" s="1"/>
  <c r="N42" i="8" a="1"/>
  <c r="N42" i="8" s="1"/>
  <c r="N19" i="8" a="1"/>
  <c r="N19" i="8" s="1"/>
  <c r="N22" i="8" a="1"/>
  <c r="N22" i="8" s="1"/>
  <c r="N18" i="8" a="1"/>
  <c r="N18" i="8" s="1"/>
  <c r="N28" i="8" a="1"/>
  <c r="N28" i="8" s="1"/>
  <c r="N11" i="8" a="1"/>
  <c r="N11" i="8" s="1"/>
  <c r="N13" i="8" a="1"/>
  <c r="N13" i="8" s="1"/>
  <c r="N44" i="8" a="1"/>
  <c r="N44" i="8" s="1"/>
  <c r="N41" i="8" a="1"/>
  <c r="N41" i="8" s="1"/>
  <c r="N36" i="8" a="1"/>
  <c r="N36" i="8" s="1"/>
  <c r="N48" i="8" a="1"/>
  <c r="N48" i="8" s="1"/>
  <c r="N45" i="8" a="1"/>
  <c r="N45" i="8" s="1"/>
  <c r="N10" i="8" a="1"/>
  <c r="N10" i="8" s="1"/>
  <c r="N24" i="8" a="1"/>
  <c r="N24" i="8" s="1"/>
  <c r="N16" i="8" a="1"/>
  <c r="N16" i="8" s="1"/>
  <c r="C33" i="8" a="1"/>
  <c r="C33" i="8" s="1"/>
  <c r="C36" i="8" a="1"/>
  <c r="C36" i="8" s="1"/>
  <c r="C12" i="8" a="1"/>
  <c r="C12" i="8" s="1"/>
  <c r="C14" i="8" a="1"/>
  <c r="C14" i="8" s="1"/>
  <c r="C15" i="8" a="1"/>
  <c r="C15" i="8" s="1"/>
  <c r="C48" i="8" a="1"/>
  <c r="C48" i="8" s="1"/>
  <c r="C34" i="8" a="1"/>
  <c r="C34" i="8" s="1"/>
  <c r="C19" i="8" a="1"/>
  <c r="C19" i="8" s="1"/>
  <c r="C28" i="8" a="1"/>
  <c r="C28" i="8" s="1"/>
  <c r="C25" i="8" a="1"/>
  <c r="C25" i="8" s="1"/>
  <c r="C21" i="8" a="1"/>
  <c r="C21" i="8" s="1"/>
  <c r="C3" i="8" a="1"/>
  <c r="C3" i="8" s="1"/>
  <c r="C24" i="8" a="1"/>
  <c r="C24" i="8" s="1"/>
  <c r="C6" i="8" a="1"/>
  <c r="C6" i="8" s="1"/>
  <c r="C22" i="8" a="1"/>
  <c r="C22" i="8" s="1"/>
  <c r="C45" i="8" a="1"/>
  <c r="C45" i="8" s="1"/>
  <c r="C42" i="8" a="1"/>
  <c r="C42" i="8" s="1"/>
  <c r="C43" i="8" a="1"/>
  <c r="C43" i="8" s="1"/>
  <c r="C32" i="8" a="1"/>
  <c r="C32" i="8" s="1"/>
  <c r="C44" i="8" a="1"/>
  <c r="C44" i="8" s="1"/>
  <c r="C23" i="8" a="1"/>
  <c r="C23" i="8" s="1"/>
  <c r="C46" i="8" a="1"/>
  <c r="C46" i="8" s="1"/>
  <c r="C27" i="8" a="1"/>
  <c r="C27" i="8" s="1"/>
  <c r="C18" i="8" a="1"/>
  <c r="C18" i="8" s="1"/>
  <c r="C10" i="8" a="1"/>
  <c r="C10" i="8" s="1"/>
  <c r="C50" i="8" a="1"/>
  <c r="C50" i="8" s="1"/>
  <c r="C29" i="8" a="1"/>
  <c r="C29" i="8" s="1"/>
  <c r="C31" i="8" a="1"/>
  <c r="C31" i="8" s="1"/>
  <c r="C49" i="8" a="1"/>
  <c r="C49" i="8" s="1"/>
  <c r="C9" i="8" a="1"/>
  <c r="C9" i="8" s="1"/>
  <c r="C38" i="8" a="1"/>
  <c r="C38" i="8" s="1"/>
  <c r="C47" i="8" a="1"/>
  <c r="C47" i="8" s="1"/>
  <c r="C40" i="8" a="1"/>
  <c r="C40" i="8" s="1"/>
  <c r="C16" i="8" a="1"/>
  <c r="C16" i="8" s="1"/>
  <c r="C13" i="8" a="1"/>
  <c r="C13" i="8" s="1"/>
  <c r="C35" i="8" a="1"/>
  <c r="C35" i="8" s="1"/>
  <c r="C8" i="8" a="1"/>
  <c r="C8" i="8" s="1"/>
  <c r="C5" i="8" a="1"/>
  <c r="C5" i="8" s="1"/>
  <c r="C26" i="8" a="1"/>
  <c r="C26" i="8" s="1"/>
  <c r="C17" i="8" a="1"/>
  <c r="C17" i="8" s="1"/>
  <c r="C4" i="8" a="1"/>
  <c r="C4" i="8" s="1"/>
  <c r="H211" i="8" a="1"/>
  <c r="H211" i="8" s="1"/>
  <c r="P171" i="8" a="1"/>
  <c r="P171" i="8" s="1"/>
  <c r="O164" i="8" a="1"/>
  <c r="O164" i="8" s="1"/>
  <c r="C208" i="8" a="1"/>
  <c r="C208" i="8" s="1"/>
  <c r="E179" i="8" a="1"/>
  <c r="E179" i="8" s="1"/>
  <c r="H176" i="8" a="1"/>
  <c r="H176" i="8" s="1"/>
  <c r="P191" i="8" a="1"/>
  <c r="P191" i="8" s="1"/>
  <c r="C197" i="8" a="1"/>
  <c r="C197" i="8" s="1"/>
  <c r="E209" i="8" a="1"/>
  <c r="E209" i="8" s="1"/>
  <c r="AX207" i="8" a="1"/>
  <c r="AX207" i="8" s="1"/>
  <c r="H180" i="8" a="1"/>
  <c r="H180" i="8" s="1"/>
  <c r="O199" i="8" a="1"/>
  <c r="O199" i="8" s="1"/>
  <c r="D191" i="8" a="1"/>
  <c r="D191" i="8" s="1"/>
  <c r="C210" i="8" a="1"/>
  <c r="C210" i="8" s="1"/>
  <c r="AY182" i="8" a="1"/>
  <c r="AY182" i="8" s="1"/>
  <c r="D176" i="8" a="1"/>
  <c r="D176" i="8" s="1"/>
  <c r="E168" i="8" a="1"/>
  <c r="E168" i="8" s="1"/>
  <c r="D200" i="8" a="1"/>
  <c r="D200" i="8" s="1"/>
  <c r="E207" i="8" a="1"/>
  <c r="E207" i="8" s="1"/>
  <c r="B89" i="8" a="1"/>
  <c r="B89" i="8" s="1"/>
  <c r="BI200" i="8" a="1"/>
  <c r="BI200" i="8" s="1"/>
  <c r="BI209" i="8" a="1"/>
  <c r="BI209" i="8" s="1"/>
  <c r="BI199" i="8" a="1"/>
  <c r="BI199" i="8" s="1"/>
  <c r="S382" i="8" a="1"/>
  <c r="S382" i="8" s="1"/>
  <c r="S376" i="8" a="1"/>
  <c r="S376" i="8" s="1"/>
  <c r="S362" i="8" a="1"/>
  <c r="S362" i="8" s="1"/>
  <c r="S357" i="8" a="1"/>
  <c r="S357" i="8" s="1"/>
  <c r="S358" i="8" a="1"/>
  <c r="S358" i="8" s="1"/>
  <c r="S342" i="8" a="1"/>
  <c r="S342" i="8" s="1"/>
  <c r="S318" i="8" a="1"/>
  <c r="S318" i="8" s="1"/>
  <c r="S305" i="8" a="1"/>
  <c r="S305" i="8" s="1"/>
  <c r="S291" i="8" a="1"/>
  <c r="S291" i="8" s="1"/>
  <c r="S295" i="8" a="1"/>
  <c r="S295" i="8" s="1"/>
  <c r="S287" i="8" a="1"/>
  <c r="S287" i="8" s="1"/>
  <c r="S283" i="8" a="1"/>
  <c r="S283" i="8" s="1"/>
  <c r="S66" i="8" a="1"/>
  <c r="S66" i="8" s="1"/>
  <c r="S77" i="8" a="1"/>
  <c r="S77" i="8" s="1"/>
  <c r="S88" i="8" a="1"/>
  <c r="S88" i="8" s="1"/>
  <c r="S68" i="8" a="1"/>
  <c r="S68" i="8" s="1"/>
  <c r="S85" i="8" a="1"/>
  <c r="S85" i="8" s="1"/>
  <c r="S91" i="8" a="1"/>
  <c r="S91" i="8" s="1"/>
  <c r="S290" i="8" a="1"/>
  <c r="S290" i="8" s="1"/>
  <c r="S278" i="8" a="1"/>
  <c r="S278" i="8" s="1"/>
  <c r="S372" i="8" a="1"/>
  <c r="S372" i="8" s="1"/>
  <c r="S375" i="8" a="1"/>
  <c r="S375" i="8" s="1"/>
  <c r="S356" i="8" a="1"/>
  <c r="S356" i="8" s="1"/>
  <c r="S354" i="8" a="1"/>
  <c r="S354" i="8" s="1"/>
  <c r="S340" i="8" a="1"/>
  <c r="S340" i="8" s="1"/>
  <c r="S345" i="8" a="1"/>
  <c r="S345" i="8" s="1"/>
  <c r="S319" i="8" a="1"/>
  <c r="S319" i="8" s="1"/>
  <c r="S361" i="8" a="1"/>
  <c r="S361" i="8" s="1"/>
  <c r="S312" i="8" a="1"/>
  <c r="S312" i="8" s="1"/>
  <c r="S285" i="8" a="1"/>
  <c r="S285" i="8" s="1"/>
  <c r="S371" i="8" a="1"/>
  <c r="S371" i="8" s="1"/>
  <c r="S374" i="8" a="1"/>
  <c r="S374" i="8" s="1"/>
  <c r="S370" i="8" a="1"/>
  <c r="S370" i="8" s="1"/>
  <c r="S352" i="8" a="1"/>
  <c r="S352" i="8" s="1"/>
  <c r="S349" i="8" a="1"/>
  <c r="S349" i="8" s="1"/>
  <c r="S336" i="8" a="1"/>
  <c r="S336" i="8" s="1"/>
  <c r="S315" i="8" a="1"/>
  <c r="S315" i="8" s="1"/>
  <c r="S313" i="8" a="1"/>
  <c r="S313" i="8" s="1"/>
  <c r="S294" i="8" a="1"/>
  <c r="S294" i="8" s="1"/>
  <c r="S302" i="8" a="1"/>
  <c r="S302" i="8" s="1"/>
  <c r="S277" i="8" a="1"/>
  <c r="S277" i="8" s="1"/>
  <c r="S275" i="8" a="1"/>
  <c r="S275" i="8" s="1"/>
  <c r="S76" i="8" a="1"/>
  <c r="S76" i="8" s="1"/>
  <c r="S56" i="8" a="1"/>
  <c r="S56" i="8" s="1"/>
  <c r="S99" i="8" a="1"/>
  <c r="S99" i="8" s="1"/>
  <c r="S79" i="8" a="1"/>
  <c r="S79" i="8" s="1"/>
  <c r="S59" i="8" a="1"/>
  <c r="S59" i="8" s="1"/>
  <c r="S102" i="8" a="1"/>
  <c r="S102" i="8" s="1"/>
  <c r="S366" i="8" a="1"/>
  <c r="S366" i="8" s="1"/>
  <c r="S383" i="8" a="1"/>
  <c r="S383" i="8" s="1"/>
  <c r="S364" i="8" a="1"/>
  <c r="S364" i="8" s="1"/>
  <c r="S351" i="8" a="1"/>
  <c r="S351" i="8" s="1"/>
  <c r="S347" i="8" a="1"/>
  <c r="S347" i="8" s="1"/>
  <c r="S350" i="8" a="1"/>
  <c r="S350" i="8" s="1"/>
  <c r="S314" i="8" a="1"/>
  <c r="S314" i="8" s="1"/>
  <c r="S301" i="8" a="1"/>
  <c r="S301" i="8" s="1"/>
  <c r="S308" i="8" a="1"/>
  <c r="S308" i="8" s="1"/>
  <c r="S284" i="8" a="1"/>
  <c r="S284" i="8" s="1"/>
  <c r="S274" i="8" a="1"/>
  <c r="S274" i="8" s="1"/>
  <c r="S289" i="8" a="1"/>
  <c r="S289" i="8" s="1"/>
  <c r="S82" i="8" a="1"/>
  <c r="S82" i="8" s="1"/>
  <c r="S62" i="8" a="1"/>
  <c r="S62" i="8" s="1"/>
  <c r="S57" i="8" a="1"/>
  <c r="S57" i="8" s="1"/>
  <c r="S84" i="8" a="1"/>
  <c r="S84" i="8" s="1"/>
  <c r="S64" i="8" a="1"/>
  <c r="S64" i="8" s="1"/>
  <c r="S65" i="8" a="1"/>
  <c r="S65" i="8" s="1"/>
  <c r="S365" i="8" a="1"/>
  <c r="S365" i="8" s="1"/>
  <c r="S378" i="8" a="1"/>
  <c r="S378" i="8" s="1"/>
  <c r="S381" i="8" a="1"/>
  <c r="S381" i="8" s="1"/>
  <c r="S348" i="8" a="1"/>
  <c r="S348" i="8" s="1"/>
  <c r="S344" i="8" a="1"/>
  <c r="S344" i="8" s="1"/>
  <c r="S321" i="8" a="1"/>
  <c r="S321" i="8" s="1"/>
  <c r="S303" i="8" a="1"/>
  <c r="S303" i="8" s="1"/>
  <c r="S297" i="8" a="1"/>
  <c r="S297" i="8" s="1"/>
  <c r="S299" i="8" a="1"/>
  <c r="S299" i="8" s="1"/>
  <c r="S279" i="8" a="1"/>
  <c r="S279" i="8" s="1"/>
  <c r="S286" i="8" a="1"/>
  <c r="S286" i="8" s="1"/>
  <c r="S282" i="8" a="1"/>
  <c r="S282" i="8" s="1"/>
  <c r="S87" i="8" a="1"/>
  <c r="S87" i="8" s="1"/>
  <c r="S67" i="8" a="1"/>
  <c r="S67" i="8" s="1"/>
  <c r="S73" i="8" a="1"/>
  <c r="S73" i="8" s="1"/>
  <c r="S90" i="8" a="1"/>
  <c r="S90" i="8" s="1"/>
  <c r="S70" i="8" a="1"/>
  <c r="S70" i="8" s="1"/>
  <c r="S81" i="8" a="1"/>
  <c r="S81" i="8" s="1"/>
  <c r="S377" i="8" a="1"/>
  <c r="S377" i="8" s="1"/>
  <c r="S380" i="8" a="1"/>
  <c r="S380" i="8" s="1"/>
  <c r="S368" i="8" a="1"/>
  <c r="S368" i="8" s="1"/>
  <c r="S346" i="8" a="1"/>
  <c r="S346" i="8" s="1"/>
  <c r="S341" i="8" a="1"/>
  <c r="S341" i="8" s="1"/>
  <c r="S317" i="8" a="1"/>
  <c r="S317" i="8" s="1"/>
  <c r="S304" i="8" a="1"/>
  <c r="S304" i="8" s="1"/>
  <c r="S316" i="8" a="1"/>
  <c r="S316" i="8" s="1"/>
  <c r="S298" i="8" a="1"/>
  <c r="S298" i="8" s="1"/>
  <c r="S276" i="8" a="1"/>
  <c r="S276" i="8" s="1"/>
  <c r="S300" i="8" a="1"/>
  <c r="S300" i="8" s="1"/>
  <c r="S281" i="8" a="1"/>
  <c r="S281" i="8" s="1"/>
  <c r="S92" i="8" a="1"/>
  <c r="S92" i="8" s="1"/>
  <c r="S72" i="8" a="1"/>
  <c r="S72" i="8" s="1"/>
  <c r="S89" i="8" a="1"/>
  <c r="S89" i="8" s="1"/>
  <c r="S95" i="8" a="1"/>
  <c r="S95" i="8" s="1"/>
  <c r="S75" i="8" a="1"/>
  <c r="S75" i="8" s="1"/>
  <c r="S97" i="8" a="1"/>
  <c r="S97" i="8" s="1"/>
  <c r="P378" i="8" a="1"/>
  <c r="P378" i="8" s="1"/>
  <c r="P373" i="8" a="1"/>
  <c r="P373" i="8" s="1"/>
  <c r="P360" i="8" a="1"/>
  <c r="P360" i="8" s="1"/>
  <c r="P357" i="8" a="1"/>
  <c r="P357" i="8" s="1"/>
  <c r="P346" i="8" a="1"/>
  <c r="P346" i="8" s="1"/>
  <c r="P350" i="8" a="1"/>
  <c r="P350" i="8" s="1"/>
  <c r="P320" i="8" a="1"/>
  <c r="P320" i="8" s="1"/>
  <c r="P363" i="8" a="1"/>
  <c r="P363" i="8" s="1"/>
  <c r="P292" i="8" a="1"/>
  <c r="P292" i="8" s="1"/>
  <c r="P294" i="8" a="1"/>
  <c r="P294" i="8" s="1"/>
  <c r="P287" i="8" a="1"/>
  <c r="P287" i="8" s="1"/>
  <c r="P288" i="8" a="1"/>
  <c r="P288" i="8" s="1"/>
  <c r="P76" i="8" a="1"/>
  <c r="P76" i="8" s="1"/>
  <c r="P56" i="8" a="1"/>
  <c r="P56" i="8" s="1"/>
  <c r="P99" i="8" a="1"/>
  <c r="P99" i="8" s="1"/>
  <c r="P79" i="8" a="1"/>
  <c r="P79" i="8" s="1"/>
  <c r="P59" i="8" a="1"/>
  <c r="P59" i="8" s="1"/>
  <c r="P102" i="8" a="1"/>
  <c r="P102" i="8" s="1"/>
  <c r="P380" i="8" a="1"/>
  <c r="P380" i="8" s="1"/>
  <c r="P367" i="8" a="1"/>
  <c r="P367" i="8" s="1"/>
  <c r="P362" i="8" a="1"/>
  <c r="P362" i="8" s="1"/>
  <c r="P355" i="8" a="1"/>
  <c r="P355" i="8" s="1"/>
  <c r="P343" i="8" a="1"/>
  <c r="P343" i="8" s="1"/>
  <c r="P345" i="8" a="1"/>
  <c r="P345" i="8" s="1"/>
  <c r="P318" i="8" a="1"/>
  <c r="P318" i="8" s="1"/>
  <c r="P338" i="8" a="1"/>
  <c r="P338" i="8" s="1"/>
  <c r="P286" i="8" a="1"/>
  <c r="P286" i="8" s="1"/>
  <c r="P300" i="8" a="1"/>
  <c r="P300" i="8" s="1"/>
  <c r="P282" i="8" a="1"/>
  <c r="P282" i="8" s="1"/>
  <c r="P284" i="8" a="1"/>
  <c r="P284" i="8" s="1"/>
  <c r="P381" i="8" a="1"/>
  <c r="P381" i="8" s="1"/>
  <c r="P375" i="8" a="1"/>
  <c r="P375" i="8" s="1"/>
  <c r="P376" i="8" a="1"/>
  <c r="P376" i="8" s="1"/>
  <c r="P352" i="8" a="1"/>
  <c r="P352" i="8" s="1"/>
  <c r="P340" i="8" a="1"/>
  <c r="P340" i="8" s="1"/>
  <c r="P336" i="8" a="1"/>
  <c r="P336" i="8" s="1"/>
  <c r="P313" i="8" a="1"/>
  <c r="P313" i="8" s="1"/>
  <c r="P304" i="8" a="1"/>
  <c r="P304" i="8" s="1"/>
  <c r="P285" i="8" a="1"/>
  <c r="P285" i="8" s="1"/>
  <c r="P281" i="8" a="1"/>
  <c r="P281" i="8" s="1"/>
  <c r="P280" i="8" a="1"/>
  <c r="P280" i="8" s="1"/>
  <c r="P279" i="8" a="1"/>
  <c r="P279" i="8" s="1"/>
  <c r="P87" i="8" a="1"/>
  <c r="P87" i="8" s="1"/>
  <c r="P67" i="8" a="1"/>
  <c r="P67" i="8" s="1"/>
  <c r="P73" i="8" a="1"/>
  <c r="P73" i="8" s="1"/>
  <c r="P90" i="8" a="1"/>
  <c r="P90" i="8" s="1"/>
  <c r="P70" i="8" a="1"/>
  <c r="P70" i="8" s="1"/>
  <c r="P81" i="8" a="1"/>
  <c r="P81" i="8" s="1"/>
  <c r="P370" i="8" a="1"/>
  <c r="P370" i="8" s="1"/>
  <c r="P365" i="8" a="1"/>
  <c r="P365" i="8" s="1"/>
  <c r="P364" i="8" a="1"/>
  <c r="P364" i="8" s="1"/>
  <c r="P342" i="8" a="1"/>
  <c r="P342" i="8" s="1"/>
  <c r="P354" i="8" a="1"/>
  <c r="P354" i="8" s="1"/>
  <c r="P349" i="8" a="1"/>
  <c r="P349" i="8" s="1"/>
  <c r="P301" i="8" a="1"/>
  <c r="P301" i="8" s="1"/>
  <c r="P296" i="8" a="1"/>
  <c r="P296" i="8" s="1"/>
  <c r="P276" i="8" a="1"/>
  <c r="P276" i="8" s="1"/>
  <c r="P299" i="8" a="1"/>
  <c r="P299" i="8" s="1"/>
  <c r="P290" i="8" a="1"/>
  <c r="P290" i="8" s="1"/>
  <c r="P298" i="8" a="1"/>
  <c r="P298" i="8" s="1"/>
  <c r="P92" i="8" a="1"/>
  <c r="P92" i="8" s="1"/>
  <c r="P72" i="8" a="1"/>
  <c r="P72" i="8" s="1"/>
  <c r="P89" i="8" a="1"/>
  <c r="P89" i="8" s="1"/>
  <c r="P95" i="8" a="1"/>
  <c r="P95" i="8" s="1"/>
  <c r="P75" i="8" a="1"/>
  <c r="P75" i="8" s="1"/>
  <c r="P97" i="8" a="1"/>
  <c r="P97" i="8" s="1"/>
  <c r="P369" i="8" a="1"/>
  <c r="P369" i="8" s="1"/>
  <c r="P366" i="8" a="1"/>
  <c r="P366" i="8" s="1"/>
  <c r="P356" i="8" a="1"/>
  <c r="P356" i="8" s="1"/>
  <c r="P358" i="8" a="1"/>
  <c r="P358" i="8" s="1"/>
  <c r="P347" i="8" a="1"/>
  <c r="P347" i="8" s="1"/>
  <c r="P321" i="8" a="1"/>
  <c r="P321" i="8" s="1"/>
  <c r="P312" i="8" a="1"/>
  <c r="P312" i="8" s="1"/>
  <c r="P295" i="8" a="1"/>
  <c r="P295" i="8" s="1"/>
  <c r="P307" i="8" a="1"/>
  <c r="P307" i="8" s="1"/>
  <c r="P289" i="8" a="1"/>
  <c r="P289" i="8" s="1"/>
  <c r="P277" i="8" a="1"/>
  <c r="P277" i="8" s="1"/>
  <c r="P275" i="8" a="1"/>
  <c r="P275" i="8" s="1"/>
  <c r="P55" i="8" a="1"/>
  <c r="P55" i="8" s="1"/>
  <c r="P98" i="8" a="1"/>
  <c r="P98" i="8" s="1"/>
  <c r="P78" i="8" a="1"/>
  <c r="P78" i="8" s="1"/>
  <c r="P58" i="8" a="1"/>
  <c r="P58" i="8" s="1"/>
  <c r="P100" i="8" a="1"/>
  <c r="P100" i="8" s="1"/>
  <c r="P80" i="8" a="1"/>
  <c r="P80" i="8" s="1"/>
  <c r="P382" i="8" a="1"/>
  <c r="P382" i="8" s="1"/>
  <c r="P361" i="8" a="1"/>
  <c r="P361" i="8" s="1"/>
  <c r="P379" i="8" a="1"/>
  <c r="P379" i="8" s="1"/>
  <c r="P353" i="8" a="1"/>
  <c r="P353" i="8" s="1"/>
  <c r="P341" i="8" a="1"/>
  <c r="P341" i="8" s="1"/>
  <c r="P317" i="8" a="1"/>
  <c r="P317" i="8" s="1"/>
  <c r="P309" i="8" a="1"/>
  <c r="P309" i="8" s="1"/>
  <c r="P305" i="8" a="1"/>
  <c r="P305" i="8" s="1"/>
  <c r="P306" i="8" a="1"/>
  <c r="P306" i="8" s="1"/>
  <c r="P315" i="8" a="1"/>
  <c r="P315" i="8" s="1"/>
  <c r="P283" i="8" a="1"/>
  <c r="P283" i="8" s="1"/>
  <c r="P319" i="8" a="1"/>
  <c r="P319" i="8" s="1"/>
  <c r="P60" i="8" a="1"/>
  <c r="P60" i="8" s="1"/>
  <c r="P61" i="8" a="1"/>
  <c r="P61" i="8" s="1"/>
  <c r="P83" i="8" a="1"/>
  <c r="P83" i="8" s="1"/>
  <c r="P63" i="8" a="1"/>
  <c r="P63" i="8" s="1"/>
  <c r="P69" i="8" a="1"/>
  <c r="P69" i="8" s="1"/>
  <c r="P86" i="8" a="1"/>
  <c r="P86" i="8" s="1"/>
  <c r="B336" i="8" a="1"/>
  <c r="B336" i="8" s="1"/>
  <c r="B60" i="8" a="1"/>
  <c r="B60" i="8" s="1"/>
  <c r="B95" i="8" a="1"/>
  <c r="B95" i="8" s="1"/>
  <c r="B381" i="8" a="1"/>
  <c r="B381" i="8" s="1"/>
  <c r="B375" i="8" a="1"/>
  <c r="B375" i="8" s="1"/>
  <c r="B359" i="8" a="1"/>
  <c r="B359" i="8" s="1"/>
  <c r="B358" i="8" a="1"/>
  <c r="B358" i="8" s="1"/>
  <c r="B341" i="8" a="1"/>
  <c r="B341" i="8" s="1"/>
  <c r="B346" i="8" a="1"/>
  <c r="B346" i="8" s="1"/>
  <c r="B67" i="8" a="1"/>
  <c r="B67" i="8" s="1"/>
  <c r="B382" i="8" a="1"/>
  <c r="B382" i="8" s="1"/>
  <c r="B74" i="8" a="1"/>
  <c r="B74" i="8" s="1"/>
  <c r="B372" i="8" a="1"/>
  <c r="B372" i="8" s="1"/>
  <c r="B383" i="8" a="1"/>
  <c r="B383" i="8" s="1"/>
  <c r="B362" i="8" a="1"/>
  <c r="B362" i="8" s="1"/>
  <c r="B367" i="8" a="1"/>
  <c r="B367" i="8" s="1"/>
  <c r="B343" i="8" a="1"/>
  <c r="B343" i="8" s="1"/>
  <c r="B338" i="8" a="1"/>
  <c r="B338" i="8" s="1"/>
  <c r="B81" i="8" a="1"/>
  <c r="B81" i="8" s="1"/>
  <c r="B371" i="8" a="1"/>
  <c r="B371" i="8" s="1"/>
  <c r="B378" i="8" a="1"/>
  <c r="B378" i="8" s="1"/>
  <c r="B355" i="8" a="1"/>
  <c r="B355" i="8" s="1"/>
  <c r="B350" i="8" a="1"/>
  <c r="B350" i="8" s="1"/>
  <c r="B360" i="8" a="1"/>
  <c r="B360" i="8" s="1"/>
  <c r="B337" i="8" a="1"/>
  <c r="B337" i="8" s="1"/>
  <c r="B87" i="8" a="1"/>
  <c r="B87" i="8" s="1"/>
  <c r="B377" i="8" a="1"/>
  <c r="B377" i="8" s="1"/>
  <c r="B380" i="8" a="1"/>
  <c r="B380" i="8" s="1"/>
  <c r="B366" i="8" a="1"/>
  <c r="B366" i="8" s="1"/>
  <c r="B340" i="8" a="1"/>
  <c r="B340" i="8" s="1"/>
  <c r="B351" i="8" a="1"/>
  <c r="B351" i="8" s="1"/>
  <c r="B344" i="8" a="1"/>
  <c r="B344" i="8" s="1"/>
  <c r="B97" i="8" a="1"/>
  <c r="B97" i="8" s="1"/>
  <c r="B88" i="8" a="1"/>
  <c r="B88" i="8" s="1"/>
  <c r="B373" i="8" a="1"/>
  <c r="B373" i="8" s="1"/>
  <c r="B369" i="8" a="1"/>
  <c r="B369" i="8" s="1"/>
  <c r="B356" i="8" a="1"/>
  <c r="B356" i="8" s="1"/>
  <c r="B357" i="8" a="1"/>
  <c r="B357" i="8" s="1"/>
  <c r="B368" i="8" a="1"/>
  <c r="B368" i="8" s="1"/>
  <c r="B348" i="8" a="1"/>
  <c r="B348" i="8" s="1"/>
  <c r="BL382" i="8" a="1"/>
  <c r="BL382" i="8" s="1"/>
  <c r="BL369" i="8" a="1"/>
  <c r="BL369" i="8" s="1"/>
  <c r="BL363" i="8" a="1"/>
  <c r="BL363" i="8" s="1"/>
  <c r="BL346" i="8" a="1"/>
  <c r="BL346" i="8" s="1"/>
  <c r="BL352" i="8" a="1"/>
  <c r="BL352" i="8" s="1"/>
  <c r="BL318" i="8" a="1"/>
  <c r="BL318" i="8" s="1"/>
  <c r="BL300" i="8" a="1"/>
  <c r="BL300" i="8" s="1"/>
  <c r="BL298" i="8" a="1"/>
  <c r="BL298" i="8" s="1"/>
  <c r="BL295" i="8" a="1"/>
  <c r="BL295" i="8" s="1"/>
  <c r="BL283" i="8" a="1"/>
  <c r="BL283" i="8" s="1"/>
  <c r="BL292" i="8" a="1"/>
  <c r="BL292" i="8" s="1"/>
  <c r="BL279" i="8" a="1"/>
  <c r="BL279" i="8" s="1"/>
  <c r="BL71" i="8" a="1"/>
  <c r="BL71" i="8" s="1"/>
  <c r="BL93" i="8" a="1"/>
  <c r="BL93" i="8" s="1"/>
  <c r="BL94" i="8" a="1"/>
  <c r="BL94" i="8" s="1"/>
  <c r="BL74" i="8" a="1"/>
  <c r="BL74" i="8" s="1"/>
  <c r="BL101" i="8" a="1"/>
  <c r="BL101" i="8" s="1"/>
  <c r="BL64" i="8" a="1"/>
  <c r="BL64" i="8" s="1"/>
  <c r="BL377" i="8" a="1"/>
  <c r="BL377" i="8" s="1"/>
  <c r="BL366" i="8" a="1"/>
  <c r="BL366" i="8" s="1"/>
  <c r="BL360" i="8" a="1"/>
  <c r="BL360" i="8" s="1"/>
  <c r="BL343" i="8" a="1"/>
  <c r="BL343" i="8" s="1"/>
  <c r="BL344" i="8" a="1"/>
  <c r="BL344" i="8" s="1"/>
  <c r="BL314" i="8" a="1"/>
  <c r="BL314" i="8" s="1"/>
  <c r="BL321" i="8" a="1"/>
  <c r="BL321" i="8" s="1"/>
  <c r="BL297" i="8" a="1"/>
  <c r="BL297" i="8" s="1"/>
  <c r="BL294" i="8" a="1"/>
  <c r="BL294" i="8" s="1"/>
  <c r="BL278" i="8" a="1"/>
  <c r="BL278" i="8" s="1"/>
  <c r="BL285" i="8" a="1"/>
  <c r="BL285" i="8" s="1"/>
  <c r="BL293" i="8" a="1"/>
  <c r="BL293" i="8" s="1"/>
  <c r="BL76" i="8" a="1"/>
  <c r="BL76" i="8" s="1"/>
  <c r="BL56" i="8" a="1"/>
  <c r="BL56" i="8" s="1"/>
  <c r="BL99" i="8" a="1"/>
  <c r="BL99" i="8" s="1"/>
  <c r="BL79" i="8" a="1"/>
  <c r="BL79" i="8" s="1"/>
  <c r="BL80" i="8" a="1"/>
  <c r="BL80" i="8" s="1"/>
  <c r="BL70" i="8" a="1"/>
  <c r="BL70" i="8" s="1"/>
  <c r="BL376" i="8" a="1"/>
  <c r="BL376" i="8" s="1"/>
  <c r="BL379" i="8" a="1"/>
  <c r="BL379" i="8" s="1"/>
  <c r="BL362" i="8" a="1"/>
  <c r="BL362" i="8" s="1"/>
  <c r="BL364" i="8" a="1"/>
  <c r="BL364" i="8" s="1"/>
  <c r="BL340" i="8" a="1"/>
  <c r="BL340" i="8" s="1"/>
  <c r="BL350" i="8" a="1"/>
  <c r="BL350" i="8" s="1"/>
  <c r="BL336" i="8" a="1"/>
  <c r="BL336" i="8" s="1"/>
  <c r="BL315" i="8" a="1"/>
  <c r="BL315" i="8" s="1"/>
  <c r="BL311" i="8" a="1"/>
  <c r="BL311" i="8" s="1"/>
  <c r="BL306" i="8" a="1"/>
  <c r="BL306" i="8" s="1"/>
  <c r="BL291" i="8" a="1"/>
  <c r="BL291" i="8" s="1"/>
  <c r="BL287" i="8" a="1"/>
  <c r="BL287" i="8" s="1"/>
  <c r="BL65" i="8" a="1"/>
  <c r="BL65" i="8" s="1"/>
  <c r="BL82" i="8" a="1"/>
  <c r="BL82" i="8" s="1"/>
  <c r="BL62" i="8" a="1"/>
  <c r="BL62" i="8" s="1"/>
  <c r="BL57" i="8" a="1"/>
  <c r="BL57" i="8" s="1"/>
  <c r="BL84" i="8" a="1"/>
  <c r="BL84" i="8" s="1"/>
  <c r="BL75" i="8" a="1"/>
  <c r="BL75" i="8" s="1"/>
  <c r="BL372" i="8" a="1"/>
  <c r="BL372" i="8" s="1"/>
  <c r="BL383" i="8" a="1"/>
  <c r="BL383" i="8" s="1"/>
  <c r="BL368" i="8" a="1"/>
  <c r="BL368" i="8" s="1"/>
  <c r="BL359" i="8" a="1"/>
  <c r="BL359" i="8" s="1"/>
  <c r="BL338" i="8" a="1"/>
  <c r="BL338" i="8" s="1"/>
  <c r="BL347" i="8" a="1"/>
  <c r="BL347" i="8" s="1"/>
  <c r="BL313" i="8" a="1"/>
  <c r="BL313" i="8" s="1"/>
  <c r="BL310" i="8" a="1"/>
  <c r="BL310" i="8" s="1"/>
  <c r="BL303" i="8" a="1"/>
  <c r="BL303" i="8" s="1"/>
  <c r="BL305" i="8" a="1"/>
  <c r="BL305" i="8" s="1"/>
  <c r="BL290" i="8" a="1"/>
  <c r="BL290" i="8" s="1"/>
  <c r="BL274" i="8" a="1"/>
  <c r="BL274" i="8" s="1"/>
  <c r="BL81" i="8" a="1"/>
  <c r="BL81" i="8" s="1"/>
  <c r="BL87" i="8" a="1"/>
  <c r="BL87" i="8" s="1"/>
  <c r="BL67" i="8" a="1"/>
  <c r="BL67" i="8" s="1"/>
  <c r="BL73" i="8" a="1"/>
  <c r="BL73" i="8" s="1"/>
  <c r="BL90" i="8" a="1"/>
  <c r="BL90" i="8" s="1"/>
  <c r="BL86" i="8" a="1"/>
  <c r="BL86" i="8" s="1"/>
  <c r="BL378" i="8" a="1"/>
  <c r="BL378" i="8" s="1"/>
  <c r="BL380" i="8" a="1"/>
  <c r="BL380" i="8" s="1"/>
  <c r="BL367" i="8" a="1"/>
  <c r="BL367" i="8" s="1"/>
  <c r="BL365" i="8" a="1"/>
  <c r="BL365" i="8" s="1"/>
  <c r="BL337" i="8" a="1"/>
  <c r="BL337" i="8" s="1"/>
  <c r="BL345" i="8" a="1"/>
  <c r="BL345" i="8" s="1"/>
  <c r="BL320" i="8" a="1"/>
  <c r="BL320" i="8" s="1"/>
  <c r="BL309" i="8" a="1"/>
  <c r="BL309" i="8" s="1"/>
  <c r="BL299" i="8" a="1"/>
  <c r="BL299" i="8" s="1"/>
  <c r="BL296" i="8" a="1"/>
  <c r="BL296" i="8" s="1"/>
  <c r="BL275" i="8" a="1"/>
  <c r="BL275" i="8" s="1"/>
  <c r="BL282" i="8" a="1"/>
  <c r="BL282" i="8" s="1"/>
  <c r="BL97" i="8" a="1"/>
  <c r="BL97" i="8" s="1"/>
  <c r="BL92" i="8" a="1"/>
  <c r="BL92" i="8" s="1"/>
  <c r="BL72" i="8" a="1"/>
  <c r="BL72" i="8" s="1"/>
  <c r="BL89" i="8" a="1"/>
  <c r="BL89" i="8" s="1"/>
  <c r="BL95" i="8" a="1"/>
  <c r="BL95" i="8" s="1"/>
  <c r="BL91" i="8" a="1"/>
  <c r="BL91" i="8" s="1"/>
  <c r="BL375" i="8" a="1"/>
  <c r="BL375" i="8" s="1"/>
  <c r="BL381" i="8" a="1"/>
  <c r="BL381" i="8" s="1"/>
  <c r="BL356" i="8" a="1"/>
  <c r="BL356" i="8" s="1"/>
  <c r="BL361" i="8" a="1"/>
  <c r="BL361" i="8" s="1"/>
  <c r="BL358" i="8" a="1"/>
  <c r="BL358" i="8" s="1"/>
  <c r="BL342" i="8" a="1"/>
  <c r="BL342" i="8" s="1"/>
  <c r="BL316" i="8" a="1"/>
  <c r="BL316" i="8" s="1"/>
  <c r="BL307" i="8" a="1"/>
  <c r="BL307" i="8" s="1"/>
  <c r="BL288" i="8" a="1"/>
  <c r="BL288" i="8" s="1"/>
  <c r="BL276" i="8" a="1"/>
  <c r="BL276" i="8" s="1"/>
  <c r="BL349" i="8" a="1"/>
  <c r="BL349" i="8" s="1"/>
  <c r="BL277" i="8" a="1"/>
  <c r="BL277" i="8" s="1"/>
  <c r="BL55" i="8" a="1"/>
  <c r="BL55" i="8" s="1"/>
  <c r="BL98" i="8" a="1"/>
  <c r="BL98" i="8" s="1"/>
  <c r="BL78" i="8" a="1"/>
  <c r="BL78" i="8" s="1"/>
  <c r="BL58" i="8" a="1"/>
  <c r="BL58" i="8" s="1"/>
  <c r="BL100" i="8" a="1"/>
  <c r="BL100" i="8" s="1"/>
  <c r="BL96" i="8" a="1"/>
  <c r="BL96" i="8" s="1"/>
  <c r="BB378" i="8" a="1"/>
  <c r="BB378" i="8" s="1"/>
  <c r="BB380" i="8" a="1"/>
  <c r="BB380" i="8" s="1"/>
  <c r="BB363" i="8" a="1"/>
  <c r="BB363" i="8" s="1"/>
  <c r="BB360" i="8" a="1"/>
  <c r="BB360" i="8" s="1"/>
  <c r="BB338" i="8" a="1"/>
  <c r="BB338" i="8" s="1"/>
  <c r="BB359" i="8" a="1"/>
  <c r="BB359" i="8" s="1"/>
  <c r="BB306" i="8" a="1"/>
  <c r="BB306" i="8" s="1"/>
  <c r="BB290" i="8" a="1"/>
  <c r="BB290" i="8" s="1"/>
  <c r="BB277" i="8" a="1"/>
  <c r="BB277" i="8" s="1"/>
  <c r="BB311" i="8" a="1"/>
  <c r="BB311" i="8" s="1"/>
  <c r="BB276" i="8" a="1"/>
  <c r="BB276" i="8" s="1"/>
  <c r="BB281" i="8" a="1"/>
  <c r="BB281" i="8" s="1"/>
  <c r="BB94" i="8" a="1"/>
  <c r="BB94" i="8" s="1"/>
  <c r="BB101" i="8" a="1"/>
  <c r="BB101" i="8" s="1"/>
  <c r="BB95" i="8" a="1"/>
  <c r="BB95" i="8" s="1"/>
  <c r="BB93" i="8" a="1"/>
  <c r="BB93" i="8" s="1"/>
  <c r="BB72" i="8" a="1"/>
  <c r="BB72" i="8" s="1"/>
  <c r="BB86" i="8" a="1"/>
  <c r="BB86" i="8" s="1"/>
  <c r="BB375" i="8" a="1"/>
  <c r="BB375" i="8" s="1"/>
  <c r="BB361" i="8" a="1"/>
  <c r="BB361" i="8" s="1"/>
  <c r="BB364" i="8" a="1"/>
  <c r="BB364" i="8" s="1"/>
  <c r="BB358" i="8" a="1"/>
  <c r="BB358" i="8" s="1"/>
  <c r="BB337" i="8" a="1"/>
  <c r="BB337" i="8" s="1"/>
  <c r="BB345" i="8" a="1"/>
  <c r="BB345" i="8" s="1"/>
  <c r="BB305" i="8" a="1"/>
  <c r="BB305" i="8" s="1"/>
  <c r="BB289" i="8" a="1"/>
  <c r="BB289" i="8" s="1"/>
  <c r="BB299" i="8" a="1"/>
  <c r="BB299" i="8" s="1"/>
  <c r="BB294" i="8" a="1"/>
  <c r="BB294" i="8" s="1"/>
  <c r="BB295" i="8" a="1"/>
  <c r="BB295" i="8" s="1"/>
  <c r="BB280" i="8" a="1"/>
  <c r="BB280" i="8" s="1"/>
  <c r="BB100" i="8" a="1"/>
  <c r="BB100" i="8" s="1"/>
  <c r="BB61" i="8" a="1"/>
  <c r="BB61" i="8" s="1"/>
  <c r="BB102" i="8" a="1"/>
  <c r="BB102" i="8" s="1"/>
  <c r="BB65" i="8" a="1"/>
  <c r="BB65" i="8" s="1"/>
  <c r="BB85" i="8" a="1"/>
  <c r="BB85" i="8" s="1"/>
  <c r="BB92" i="8" a="1"/>
  <c r="BB92" i="8" s="1"/>
  <c r="BB374" i="8" a="1"/>
  <c r="BB374" i="8" s="1"/>
  <c r="BB354" i="8" a="1"/>
  <c r="BB354" i="8" s="1"/>
  <c r="BB356" i="8" a="1"/>
  <c r="BB356" i="8" s="1"/>
  <c r="BB349" i="8" a="1"/>
  <c r="BB349" i="8" s="1"/>
  <c r="BB344" i="8" a="1"/>
  <c r="BB344" i="8" s="1"/>
  <c r="BB336" i="8" a="1"/>
  <c r="BB336" i="8" s="1"/>
  <c r="BB316" i="8" a="1"/>
  <c r="BB316" i="8" s="1"/>
  <c r="BB319" i="8" a="1"/>
  <c r="BB319" i="8" s="1"/>
  <c r="BB317" i="8" a="1"/>
  <c r="BB317" i="8" s="1"/>
  <c r="BB296" i="8" a="1"/>
  <c r="BB296" i="8" s="1"/>
  <c r="BB287" i="8" a="1"/>
  <c r="BB287" i="8" s="1"/>
  <c r="BB279" i="8" a="1"/>
  <c r="BB279" i="8" s="1"/>
  <c r="BB67" i="8" a="1"/>
  <c r="BB67" i="8" s="1"/>
  <c r="BB99" i="8" a="1"/>
  <c r="BB99" i="8" s="1"/>
  <c r="BB58" i="8" a="1"/>
  <c r="BB58" i="8" s="1"/>
  <c r="BB71" i="8" a="1"/>
  <c r="BB71" i="8" s="1"/>
  <c r="BB91" i="8" a="1"/>
  <c r="BB91" i="8" s="1"/>
  <c r="BB74" i="8" a="1"/>
  <c r="BB74" i="8" s="1"/>
  <c r="BB381" i="8" a="1"/>
  <c r="BB381" i="8" s="1"/>
  <c r="BB373" i="8" a="1"/>
  <c r="BB373" i="8" s="1"/>
  <c r="BB368" i="8" a="1"/>
  <c r="BB368" i="8" s="1"/>
  <c r="BB353" i="8" a="1"/>
  <c r="BB353" i="8" s="1"/>
  <c r="BB355" i="8" a="1"/>
  <c r="BB355" i="8" s="1"/>
  <c r="BB342" i="8" a="1"/>
  <c r="BB342" i="8" s="1"/>
  <c r="BB315" i="8" a="1"/>
  <c r="BB315" i="8" s="1"/>
  <c r="BB310" i="8" a="1"/>
  <c r="BB310" i="8" s="1"/>
  <c r="BB293" i="8" a="1"/>
  <c r="BB293" i="8" s="1"/>
  <c r="BB312" i="8" a="1"/>
  <c r="BB312" i="8" s="1"/>
  <c r="BB288" i="8" a="1"/>
  <c r="BB288" i="8" s="1"/>
  <c r="BB274" i="8" a="1"/>
  <c r="BB274" i="8" s="1"/>
  <c r="BB55" i="8" a="1"/>
  <c r="BB55" i="8" s="1"/>
  <c r="BB56" i="8" a="1"/>
  <c r="BB56" i="8" s="1"/>
  <c r="BB57" i="8" a="1"/>
  <c r="BB57" i="8" s="1"/>
  <c r="BB64" i="8" a="1"/>
  <c r="BB64" i="8" s="1"/>
  <c r="BB78" i="8" a="1"/>
  <c r="BB78" i="8" s="1"/>
  <c r="BB98" i="8" a="1"/>
  <c r="BB98" i="8" s="1"/>
  <c r="BB371" i="8" a="1"/>
  <c r="BB371" i="8" s="1"/>
  <c r="BB382" i="8" a="1"/>
  <c r="BB382" i="8" s="1"/>
  <c r="BB367" i="8" a="1"/>
  <c r="BB367" i="8" s="1"/>
  <c r="BB351" i="8" a="1"/>
  <c r="BB351" i="8" s="1"/>
  <c r="BB348" i="8" a="1"/>
  <c r="BB348" i="8" s="1"/>
  <c r="BB350" i="8" a="1"/>
  <c r="BB350" i="8" s="1"/>
  <c r="BB339" i="8" a="1"/>
  <c r="BB339" i="8" s="1"/>
  <c r="BB309" i="8" a="1"/>
  <c r="BB309" i="8" s="1"/>
  <c r="BB302" i="8" a="1"/>
  <c r="BB302" i="8" s="1"/>
  <c r="BB308" i="8" a="1"/>
  <c r="BB308" i="8" s="1"/>
  <c r="BB303" i="8" a="1"/>
  <c r="BB303" i="8" s="1"/>
  <c r="BB292" i="8" a="1"/>
  <c r="BB292" i="8" s="1"/>
  <c r="BB62" i="8" a="1"/>
  <c r="BB62" i="8" s="1"/>
  <c r="BB69" i="8" a="1"/>
  <c r="BB69" i="8" s="1"/>
  <c r="BB63" i="8" a="1"/>
  <c r="BB63" i="8" s="1"/>
  <c r="BB77" i="8" a="1"/>
  <c r="BB77" i="8" s="1"/>
  <c r="BB84" i="8" a="1"/>
  <c r="BB84" i="8" s="1"/>
  <c r="BB80" i="8" a="1"/>
  <c r="BB80" i="8" s="1"/>
  <c r="BB376" i="8" a="1"/>
  <c r="BB376" i="8" s="1"/>
  <c r="BB377" i="8" a="1"/>
  <c r="BB377" i="8" s="1"/>
  <c r="BB362" i="8" a="1"/>
  <c r="BB362" i="8" s="1"/>
  <c r="BB370" i="8" a="1"/>
  <c r="BB370" i="8" s="1"/>
  <c r="BB346" i="8" a="1"/>
  <c r="BB346" i="8" s="1"/>
  <c r="BB341" i="8" a="1"/>
  <c r="BB341" i="8" s="1"/>
  <c r="BB321" i="8" a="1"/>
  <c r="BB321" i="8" s="1"/>
  <c r="BB307" i="8" a="1"/>
  <c r="BB307" i="8" s="1"/>
  <c r="BB298" i="8" a="1"/>
  <c r="BB298" i="8" s="1"/>
  <c r="BB286" i="8" a="1"/>
  <c r="BB286" i="8" s="1"/>
  <c r="BB284" i="8" a="1"/>
  <c r="BB284" i="8" s="1"/>
  <c r="BB275" i="8" a="1"/>
  <c r="BB275" i="8" s="1"/>
  <c r="BB68" i="8" a="1"/>
  <c r="BB68" i="8" s="1"/>
  <c r="BB75" i="8" a="1"/>
  <c r="BB75" i="8" s="1"/>
  <c r="BB70" i="8" a="1"/>
  <c r="BB70" i="8" s="1"/>
  <c r="BB83" i="8" a="1"/>
  <c r="BB83" i="8" s="1"/>
  <c r="BB97" i="8" a="1"/>
  <c r="BB97" i="8" s="1"/>
  <c r="BB60" i="8" a="1"/>
  <c r="BB60" i="8" s="1"/>
  <c r="BM173" i="8" a="1"/>
  <c r="BM173" i="8" s="1"/>
  <c r="R171" i="8" a="1"/>
  <c r="R171" i="8" s="1"/>
  <c r="BG203" i="8" a="1"/>
  <c r="BG203" i="8" s="1"/>
  <c r="BG209" i="8" a="1"/>
  <c r="BG209" i="8" s="1"/>
  <c r="BG195" i="8" a="1"/>
  <c r="BG195" i="8" s="1"/>
  <c r="BG204" i="8" a="1"/>
  <c r="BG204" i="8" s="1"/>
  <c r="BG169" i="8" a="1"/>
  <c r="BG169" i="8" s="1"/>
  <c r="R206" i="8" a="1"/>
  <c r="R206" i="8" s="1"/>
  <c r="R199" i="8" a="1"/>
  <c r="R199" i="8" s="1"/>
  <c r="R198" i="8" a="1"/>
  <c r="R198" i="8" s="1"/>
  <c r="R169" i="8" a="1"/>
  <c r="R169" i="8" s="1"/>
  <c r="R186" i="8" a="1"/>
  <c r="R186" i="8" s="1"/>
  <c r="L203" i="8" a="1"/>
  <c r="L203" i="8" s="1"/>
  <c r="L196" i="8" a="1"/>
  <c r="L196" i="8" s="1"/>
  <c r="L210" i="8" a="1"/>
  <c r="L210" i="8" s="1"/>
  <c r="L176" i="8" a="1"/>
  <c r="L176" i="8" s="1"/>
  <c r="L208" i="8" a="1"/>
  <c r="L208" i="8" s="1"/>
  <c r="L175" i="8" a="1"/>
  <c r="L175" i="8" s="1"/>
  <c r="BM197" i="8" a="1"/>
  <c r="BM197" i="8" s="1"/>
  <c r="BM203" i="8" a="1"/>
  <c r="BM203" i="8" s="1"/>
  <c r="BM194" i="8" a="1"/>
  <c r="BM194" i="8" s="1"/>
  <c r="BG207" i="8" a="1"/>
  <c r="BG207" i="8" s="1"/>
  <c r="L188" i="8" a="1"/>
  <c r="L188" i="8" s="1"/>
  <c r="L168" i="8" a="1"/>
  <c r="L168" i="8" s="1"/>
  <c r="L170" i="8" a="1"/>
  <c r="L170" i="8" s="1"/>
  <c r="L211" i="8" a="1"/>
  <c r="L211" i="8" s="1"/>
  <c r="L197" i="8" a="1"/>
  <c r="L197" i="8" s="1"/>
  <c r="L190" i="8" a="1"/>
  <c r="L190" i="8" s="1"/>
  <c r="R179" i="8" a="1"/>
  <c r="R179" i="8" s="1"/>
  <c r="R211" i="8" a="1"/>
  <c r="R211" i="8" s="1"/>
  <c r="R189" i="8" a="1"/>
  <c r="R189" i="8" s="1"/>
  <c r="R178" i="8" a="1"/>
  <c r="R178" i="8" s="1"/>
  <c r="R208" i="8" a="1"/>
  <c r="R208" i="8" s="1"/>
  <c r="R190" i="8" a="1"/>
  <c r="R190" i="8" s="1"/>
  <c r="BG199" i="8" a="1"/>
  <c r="BG199" i="8" s="1"/>
  <c r="BG186" i="8" a="1"/>
  <c r="BG186" i="8" s="1"/>
  <c r="BG185" i="8" a="1"/>
  <c r="BG185" i="8" s="1"/>
  <c r="BG205" i="8" a="1"/>
  <c r="BG205" i="8" s="1"/>
  <c r="BG196" i="8" a="1"/>
  <c r="BG196" i="8" s="1"/>
  <c r="BG188" i="8" a="1"/>
  <c r="BG188" i="8" s="1"/>
  <c r="BM196" i="8" a="1"/>
  <c r="BM196" i="8" s="1"/>
  <c r="BM174" i="8" a="1"/>
  <c r="BM174" i="8" s="1"/>
  <c r="BM167" i="8" a="1"/>
  <c r="BM167" i="8" s="1"/>
  <c r="BM206" i="8" a="1"/>
  <c r="BM206" i="8" s="1"/>
  <c r="BI166" i="8" a="1"/>
  <c r="BI166" i="8" s="1"/>
  <c r="BI193" i="8" a="1"/>
  <c r="BI193" i="8" s="1"/>
  <c r="L182" i="8" a="1"/>
  <c r="L182" i="8" s="1"/>
  <c r="L189" i="8" a="1"/>
  <c r="L189" i="8" s="1"/>
  <c r="L205" i="8" a="1"/>
  <c r="L205" i="8" s="1"/>
  <c r="L204" i="8" a="1"/>
  <c r="L204" i="8" s="1"/>
  <c r="L191" i="8" a="1"/>
  <c r="L191" i="8" s="1"/>
  <c r="L177" i="8" a="1"/>
  <c r="L177" i="8" s="1"/>
  <c r="R196" i="8" a="1"/>
  <c r="R196" i="8" s="1"/>
  <c r="R188" i="8" a="1"/>
  <c r="R188" i="8" s="1"/>
  <c r="R181" i="8" a="1"/>
  <c r="R181" i="8" s="1"/>
  <c r="R170" i="8" a="1"/>
  <c r="R170" i="8" s="1"/>
  <c r="R200" i="8" a="1"/>
  <c r="R200" i="8" s="1"/>
  <c r="R182" i="8" a="1"/>
  <c r="R182" i="8" s="1"/>
  <c r="BG194" i="8" a="1"/>
  <c r="BG194" i="8" s="1"/>
  <c r="BG202" i="8" a="1"/>
  <c r="BG202" i="8" s="1"/>
  <c r="BG177" i="8" a="1"/>
  <c r="BG177" i="8" s="1"/>
  <c r="BG197" i="8" a="1"/>
  <c r="BG197" i="8" s="1"/>
  <c r="BG189" i="8" a="1"/>
  <c r="BG189" i="8" s="1"/>
  <c r="BG180" i="8" a="1"/>
  <c r="BG180" i="8" s="1"/>
  <c r="BM187" i="8" a="1"/>
  <c r="BM187" i="8" s="1"/>
  <c r="BM201" i="8" a="1"/>
  <c r="BM201" i="8" s="1"/>
  <c r="BM207" i="8" a="1"/>
  <c r="BM207" i="8" s="1"/>
  <c r="BM178" i="8" a="1"/>
  <c r="BM178" i="8" s="1"/>
  <c r="BI198" i="8" a="1"/>
  <c r="BI198" i="8" s="1"/>
  <c r="BI192" i="8" a="1"/>
  <c r="BI192" i="8" s="1"/>
  <c r="L169" i="8" a="1"/>
  <c r="L169" i="8" s="1"/>
  <c r="L206" i="8" a="1"/>
  <c r="L206" i="8" s="1"/>
  <c r="L199" i="8" a="1"/>
  <c r="L199" i="8" s="1"/>
  <c r="L198" i="8" a="1"/>
  <c r="L198" i="8" s="1"/>
  <c r="L184" i="8" a="1"/>
  <c r="L184" i="8" s="1"/>
  <c r="L171" i="8" a="1"/>
  <c r="L171" i="8" s="1"/>
  <c r="R175" i="8" a="1"/>
  <c r="R175" i="8" s="1"/>
  <c r="R167" i="8" a="1"/>
  <c r="R167" i="8" s="1"/>
  <c r="R173" i="8" a="1"/>
  <c r="R173" i="8" s="1"/>
  <c r="R209" i="8" a="1"/>
  <c r="R209" i="8" s="1"/>
  <c r="R192" i="8" a="1"/>
  <c r="R192" i="8" s="1"/>
  <c r="R174" i="8" a="1"/>
  <c r="R174" i="8" s="1"/>
  <c r="BG178" i="8" a="1"/>
  <c r="BG178" i="8" s="1"/>
  <c r="BG184" i="8" a="1"/>
  <c r="BG184" i="8" s="1"/>
  <c r="BG171" i="8" a="1"/>
  <c r="BG171" i="8" s="1"/>
  <c r="BG190" i="8" a="1"/>
  <c r="BG190" i="8" s="1"/>
  <c r="BG181" i="8" a="1"/>
  <c r="BG181" i="8" s="1"/>
  <c r="BG173" i="8" a="1"/>
  <c r="BG173" i="8" s="1"/>
  <c r="BM166" i="8" a="1"/>
  <c r="BM166" i="8" s="1"/>
  <c r="BM209" i="8" a="1"/>
  <c r="BM209" i="8" s="1"/>
  <c r="BM200" i="8" a="1"/>
  <c r="BM200" i="8" s="1"/>
  <c r="BM164" i="8" a="1"/>
  <c r="BM164" i="8" s="1"/>
  <c r="BI182" i="8" a="1"/>
  <c r="BI182" i="8" s="1"/>
  <c r="BI176" i="8" a="1"/>
  <c r="BI176" i="8" s="1"/>
  <c r="L207" i="8" a="1"/>
  <c r="L207" i="8" s="1"/>
  <c r="L193" i="8" a="1"/>
  <c r="L193" i="8" s="1"/>
  <c r="L192" i="8" a="1"/>
  <c r="L192" i="8" s="1"/>
  <c r="L185" i="8" a="1"/>
  <c r="L185" i="8" s="1"/>
  <c r="L178" i="8" a="1"/>
  <c r="L178" i="8" s="1"/>
  <c r="L164" i="8" a="1"/>
  <c r="L164" i="8" s="1"/>
  <c r="R183" i="8" a="1"/>
  <c r="R183" i="8" s="1"/>
  <c r="R207" i="8" a="1"/>
  <c r="R207" i="8" s="1"/>
  <c r="R165" i="8" a="1"/>
  <c r="R165" i="8" s="1"/>
  <c r="R201" i="8" a="1"/>
  <c r="R201" i="8" s="1"/>
  <c r="R184" i="8" a="1"/>
  <c r="R184" i="8" s="1"/>
  <c r="R166" i="8" a="1"/>
  <c r="R166" i="8" s="1"/>
  <c r="BG170" i="8" a="1"/>
  <c r="BG170" i="8" s="1"/>
  <c r="BG201" i="8" a="1"/>
  <c r="BG201" i="8" s="1"/>
  <c r="BG206" i="8" a="1"/>
  <c r="BG206" i="8" s="1"/>
  <c r="BG182" i="8" a="1"/>
  <c r="BG182" i="8" s="1"/>
  <c r="BG174" i="8" a="1"/>
  <c r="BG174" i="8" s="1"/>
  <c r="BG166" i="8" a="1"/>
  <c r="BG166" i="8" s="1"/>
  <c r="BM210" i="8" a="1"/>
  <c r="BM210" i="8" s="1"/>
  <c r="BM202" i="8" a="1"/>
  <c r="BM202" i="8" s="1"/>
  <c r="BM193" i="8" a="1"/>
  <c r="BM193" i="8" s="1"/>
  <c r="BM170" i="8" a="1"/>
  <c r="BM170" i="8" s="1"/>
  <c r="BI180" i="8" a="1"/>
  <c r="BI180" i="8" s="1"/>
  <c r="L202" i="8" a="1"/>
  <c r="L202" i="8" s="1"/>
  <c r="L200" i="8" a="1"/>
  <c r="L200" i="8" s="1"/>
  <c r="L187" i="8" a="1"/>
  <c r="L187" i="8" s="1"/>
  <c r="L186" i="8" a="1"/>
  <c r="L186" i="8" s="1"/>
  <c r="L179" i="8" a="1"/>
  <c r="L179" i="8" s="1"/>
  <c r="L165" i="8" a="1"/>
  <c r="L165" i="8" s="1"/>
  <c r="R203" i="8" a="1"/>
  <c r="R203" i="8" s="1"/>
  <c r="R195" i="8" a="1"/>
  <c r="R195" i="8" s="1"/>
  <c r="R187" i="8" a="1"/>
  <c r="R187" i="8" s="1"/>
  <c r="R210" i="8" a="1"/>
  <c r="R210" i="8" s="1"/>
  <c r="R193" i="8" a="1"/>
  <c r="R193" i="8" s="1"/>
  <c r="R176" i="8" a="1"/>
  <c r="R176" i="8" s="1"/>
  <c r="BG208" i="8" a="1"/>
  <c r="BG208" i="8" s="1"/>
  <c r="BG179" i="8" a="1"/>
  <c r="BG179" i="8" s="1"/>
  <c r="BG198" i="8" a="1"/>
  <c r="BG198" i="8" s="1"/>
  <c r="BG175" i="8" a="1"/>
  <c r="BG175" i="8" s="1"/>
  <c r="BG167" i="8" a="1"/>
  <c r="BG167" i="8" s="1"/>
  <c r="BG172" i="8" a="1"/>
  <c r="BG172" i="8" s="1"/>
  <c r="BM182" i="8" a="1"/>
  <c r="BM182" i="8" s="1"/>
  <c r="BM195" i="8" a="1"/>
  <c r="BM195" i="8" s="1"/>
  <c r="BM186" i="8" a="1"/>
  <c r="BM186" i="8" s="1"/>
  <c r="BM190" i="8" a="1"/>
  <c r="BM190" i="8" s="1"/>
  <c r="BI165" i="8" a="1"/>
  <c r="BI165" i="8" s="1"/>
  <c r="L183" i="8" a="1"/>
  <c r="L183" i="8" s="1"/>
  <c r="L194" i="8" a="1"/>
  <c r="L194" i="8" s="1"/>
  <c r="L180" i="8" a="1"/>
  <c r="L180" i="8" s="1"/>
  <c r="L173" i="8" a="1"/>
  <c r="L173" i="8" s="1"/>
  <c r="L172" i="8" a="1"/>
  <c r="L172" i="8" s="1"/>
  <c r="L209" i="8" a="1"/>
  <c r="L209" i="8" s="1"/>
  <c r="R180" i="8" a="1"/>
  <c r="R180" i="8" s="1"/>
  <c r="R172" i="8" a="1"/>
  <c r="R172" i="8" s="1"/>
  <c r="R164" i="8" a="1"/>
  <c r="R164" i="8" s="1"/>
  <c r="R202" i="8" a="1"/>
  <c r="R202" i="8" s="1"/>
  <c r="R185" i="8" a="1"/>
  <c r="R185" i="8" s="1"/>
  <c r="R168" i="8" a="1"/>
  <c r="R168" i="8" s="1"/>
  <c r="BG187" i="8" a="1"/>
  <c r="BG187" i="8" s="1"/>
  <c r="BG193" i="8" a="1"/>
  <c r="BG193" i="8" s="1"/>
  <c r="BG191" i="8" a="1"/>
  <c r="BG191" i="8" s="1"/>
  <c r="BG168" i="8" a="1"/>
  <c r="BG168" i="8" s="1"/>
  <c r="BG210" i="8" a="1"/>
  <c r="BG210" i="8" s="1"/>
  <c r="BG165" i="8" a="1"/>
  <c r="BG165" i="8" s="1"/>
  <c r="BM208" i="8" a="1"/>
  <c r="BM208" i="8" s="1"/>
  <c r="BM188" i="8" a="1"/>
  <c r="BM188" i="8" s="1"/>
  <c r="BM179" i="8" a="1"/>
  <c r="BM179" i="8" s="1"/>
  <c r="BM189" i="8" a="1"/>
  <c r="BM189" i="8" s="1"/>
  <c r="BI171" i="8" a="1"/>
  <c r="BI171" i="8" s="1"/>
  <c r="L201" i="8" a="1"/>
  <c r="L201" i="8" s="1"/>
  <c r="L181" i="8" a="1"/>
  <c r="L181" i="8" s="1"/>
  <c r="L174" i="8" a="1"/>
  <c r="L174" i="8" s="1"/>
  <c r="L167" i="8" a="1"/>
  <c r="L167" i="8" s="1"/>
  <c r="L166" i="8" a="1"/>
  <c r="L166" i="8" s="1"/>
  <c r="R204" i="8" a="1"/>
  <c r="R204" i="8" s="1"/>
  <c r="R191" i="8" a="1"/>
  <c r="R191" i="8" s="1"/>
  <c r="R205" i="8" a="1"/>
  <c r="R205" i="8" s="1"/>
  <c r="R194" i="8" a="1"/>
  <c r="R194" i="8" s="1"/>
  <c r="R177" i="8" a="1"/>
  <c r="R177" i="8" s="1"/>
  <c r="BG176" i="8" a="1"/>
  <c r="BG176" i="8" s="1"/>
  <c r="BG164" i="8" a="1"/>
  <c r="BG164" i="8" s="1"/>
  <c r="BG200" i="8" a="1"/>
  <c r="BG200" i="8" s="1"/>
  <c r="BG183" i="8" a="1"/>
  <c r="BG183" i="8" s="1"/>
  <c r="BG211" i="8" a="1"/>
  <c r="BG211" i="8" s="1"/>
  <c r="BM180" i="8" a="1"/>
  <c r="BM180" i="8" s="1"/>
  <c r="BM181" i="8" a="1"/>
  <c r="BM181" i="8" s="1"/>
  <c r="BM172" i="8" a="1"/>
  <c r="BM172" i="8" s="1"/>
  <c r="BM175" i="8" a="1"/>
  <c r="BM175" i="8" s="1"/>
  <c r="BI210" i="8" a="1"/>
  <c r="BI210" i="8" s="1"/>
  <c r="J62" i="8" a="1"/>
  <c r="J62" i="8" s="1"/>
  <c r="J69" i="8" a="1"/>
  <c r="J69" i="8" s="1"/>
  <c r="J75" i="8" a="1"/>
  <c r="J75" i="8" s="1"/>
  <c r="J82" i="8" a="1"/>
  <c r="J82" i="8" s="1"/>
  <c r="J88" i="8" a="1"/>
  <c r="J88" i="8" s="1"/>
  <c r="J95" i="8" a="1"/>
  <c r="J95" i="8" s="1"/>
  <c r="J55" i="8" a="1"/>
  <c r="J55" i="8" s="1"/>
  <c r="J56" i="8" a="1"/>
  <c r="J56" i="8" s="1"/>
  <c r="J63" i="8" a="1"/>
  <c r="J63" i="8" s="1"/>
  <c r="J77" i="8" a="1"/>
  <c r="J77" i="8" s="1"/>
  <c r="J83" i="8" a="1"/>
  <c r="J83" i="8" s="1"/>
  <c r="J90" i="8" a="1"/>
  <c r="J90" i="8" s="1"/>
  <c r="J97" i="8" a="1"/>
  <c r="J97" i="8" s="1"/>
  <c r="J57" i="8" a="1"/>
  <c r="J57" i="8" s="1"/>
  <c r="J64" i="8" a="1"/>
  <c r="J64" i="8" s="1"/>
  <c r="J71" i="8" a="1"/>
  <c r="J71" i="8" s="1"/>
  <c r="J78" i="8" a="1"/>
  <c r="J78" i="8" s="1"/>
  <c r="J84" i="8" a="1"/>
  <c r="J84" i="8" s="1"/>
  <c r="J91" i="8" a="1"/>
  <c r="J91" i="8" s="1"/>
  <c r="J98" i="8" a="1"/>
  <c r="J98" i="8" s="1"/>
  <c r="J85" i="8" a="1"/>
  <c r="J85" i="8" s="1"/>
  <c r="J92" i="8" a="1"/>
  <c r="J92" i="8" s="1"/>
  <c r="J99" i="8" a="1"/>
  <c r="J99" i="8" s="1"/>
  <c r="J87" i="8" a="1"/>
  <c r="J87" i="8" s="1"/>
  <c r="J102" i="8" a="1"/>
  <c r="J102" i="8" s="1"/>
  <c r="J70" i="8" a="1"/>
  <c r="J70" i="8" s="1"/>
  <c r="J76" i="8" a="1"/>
  <c r="J76" i="8" s="1"/>
  <c r="J89" i="8" a="1"/>
  <c r="J89" i="8" s="1"/>
  <c r="J96" i="8" a="1"/>
  <c r="J96" i="8" s="1"/>
  <c r="J58" i="8" a="1"/>
  <c r="J58" i="8" s="1"/>
  <c r="J65" i="8" a="1"/>
  <c r="J65" i="8" s="1"/>
  <c r="J72" i="8" a="1"/>
  <c r="J72" i="8" s="1"/>
  <c r="J59" i="8" a="1"/>
  <c r="J59" i="8" s="1"/>
  <c r="J66" i="8" a="1"/>
  <c r="J66" i="8" s="1"/>
  <c r="J73" i="8" a="1"/>
  <c r="J73" i="8" s="1"/>
  <c r="J79" i="8" a="1"/>
  <c r="J79" i="8" s="1"/>
  <c r="J86" i="8" a="1"/>
  <c r="J86" i="8" s="1"/>
  <c r="J93" i="8" a="1"/>
  <c r="J93" i="8" s="1"/>
  <c r="J100" i="8" a="1"/>
  <c r="J100" i="8" s="1"/>
  <c r="J94" i="8" a="1"/>
  <c r="J94" i="8" s="1"/>
  <c r="J101" i="8" a="1"/>
  <c r="J101" i="8" s="1"/>
  <c r="J81" i="8" a="1"/>
  <c r="J81" i="8" s="1"/>
  <c r="J60" i="8" a="1"/>
  <c r="J60" i="8" s="1"/>
  <c r="J67" i="8" a="1"/>
  <c r="J67" i="8" s="1"/>
  <c r="J74" i="8" a="1"/>
  <c r="J74" i="8" s="1"/>
  <c r="J80" i="8" a="1"/>
  <c r="J80" i="8" s="1"/>
  <c r="J61" i="8" a="1"/>
  <c r="J61" i="8" s="1"/>
  <c r="J68" i="8" a="1"/>
  <c r="J68" i="8" s="1"/>
  <c r="BM91" i="8" a="1"/>
  <c r="BM91" i="8" s="1"/>
  <c r="BM84" i="8" a="1"/>
  <c r="BM84" i="8" s="1"/>
  <c r="BM57" i="8" a="1"/>
  <c r="BM57" i="8" s="1"/>
  <c r="BM62" i="8" a="1"/>
  <c r="BM62" i="8" s="1"/>
  <c r="BM82" i="8" a="1"/>
  <c r="BM82" i="8" s="1"/>
  <c r="BM65" i="8" a="1"/>
  <c r="BM65" i="8" s="1"/>
  <c r="BM296" i="8" a="1"/>
  <c r="BM296" i="8" s="1"/>
  <c r="BM291" i="8" a="1"/>
  <c r="BM291" i="8" s="1"/>
  <c r="BM314" i="8" a="1"/>
  <c r="BM314" i="8" s="1"/>
  <c r="BM294" i="8" a="1"/>
  <c r="BM294" i="8" s="1"/>
  <c r="BM311" i="8" a="1"/>
  <c r="BM311" i="8" s="1"/>
  <c r="BM306" i="8" a="1"/>
  <c r="BM306" i="8" s="1"/>
  <c r="BM315" i="8" a="1"/>
  <c r="BM315" i="8" s="1"/>
  <c r="BM369" i="8" a="1"/>
  <c r="BM369" i="8" s="1"/>
  <c r="BM360" i="8" a="1"/>
  <c r="BM360" i="8" s="1"/>
  <c r="BM352" i="8" a="1"/>
  <c r="BM352" i="8" s="1"/>
  <c r="BM380" i="8" a="1"/>
  <c r="BM380" i="8" s="1"/>
  <c r="BM378" i="8" a="1"/>
  <c r="BM378" i="8" s="1"/>
  <c r="BJ60" i="8" a="1"/>
  <c r="BJ60" i="8" s="1"/>
  <c r="BJ56" i="8" a="1"/>
  <c r="BJ56" i="8" s="1"/>
  <c r="BJ81" i="8" a="1"/>
  <c r="BJ81" i="8" s="1"/>
  <c r="BJ94" i="8" a="1"/>
  <c r="BJ94" i="8" s="1"/>
  <c r="BJ100" i="8" a="1"/>
  <c r="BJ100" i="8" s="1"/>
  <c r="BJ58" i="8" a="1"/>
  <c r="BJ58" i="8" s="1"/>
  <c r="BJ287" i="8" a="1"/>
  <c r="BJ287" i="8" s="1"/>
  <c r="BJ291" i="8" a="1"/>
  <c r="BJ291" i="8" s="1"/>
  <c r="BJ286" i="8" a="1"/>
  <c r="BJ286" i="8" s="1"/>
  <c r="BJ311" i="8" a="1"/>
  <c r="BJ311" i="8" s="1"/>
  <c r="BJ309" i="8" a="1"/>
  <c r="BJ309" i="8" s="1"/>
  <c r="BJ341" i="8" a="1"/>
  <c r="BJ341" i="8" s="1"/>
  <c r="BJ347" i="8" a="1"/>
  <c r="BJ347" i="8" s="1"/>
  <c r="BJ343" i="8" a="1"/>
  <c r="BJ343" i="8" s="1"/>
  <c r="BJ351" i="8" a="1"/>
  <c r="BJ351" i="8" s="1"/>
  <c r="BJ362" i="8" a="1"/>
  <c r="BJ362" i="8" s="1"/>
  <c r="BJ379" i="8" a="1"/>
  <c r="BJ379" i="8" s="1"/>
  <c r="BJ372" i="8" a="1"/>
  <c r="BJ372" i="8" s="1"/>
  <c r="AX211" i="8" a="1"/>
  <c r="AX211" i="8" s="1"/>
  <c r="BH185" i="8" a="1"/>
  <c r="BH185" i="8" s="1"/>
  <c r="BM75" i="8" a="1"/>
  <c r="BM75" i="8" s="1"/>
  <c r="BM86" i="8" a="1"/>
  <c r="BM86" i="8" s="1"/>
  <c r="BM79" i="8" a="1"/>
  <c r="BM79" i="8" s="1"/>
  <c r="BM99" i="8" a="1"/>
  <c r="BM99" i="8" s="1"/>
  <c r="BM56" i="8" a="1"/>
  <c r="BM56" i="8" s="1"/>
  <c r="BM76" i="8" a="1"/>
  <c r="BM76" i="8" s="1"/>
  <c r="BM275" i="8" a="1"/>
  <c r="BM275" i="8" s="1"/>
  <c r="BM276" i="8" a="1"/>
  <c r="BM276" i="8" s="1"/>
  <c r="BM300" i="8" a="1"/>
  <c r="BM300" i="8" s="1"/>
  <c r="BM316" i="8" a="1"/>
  <c r="BM316" i="8" s="1"/>
  <c r="BM295" i="8" a="1"/>
  <c r="BM295" i="8" s="1"/>
  <c r="BM317" i="8" a="1"/>
  <c r="BM317" i="8" s="1"/>
  <c r="BM341" i="8" a="1"/>
  <c r="BM341" i="8" s="1"/>
  <c r="BM336" i="8" a="1"/>
  <c r="BM336" i="8" s="1"/>
  <c r="BM359" i="8" a="1"/>
  <c r="BM359" i="8" s="1"/>
  <c r="BM363" i="8" a="1"/>
  <c r="BM363" i="8" s="1"/>
  <c r="BM357" i="8" a="1"/>
  <c r="BM357" i="8" s="1"/>
  <c r="BM383" i="8" a="1"/>
  <c r="BM383" i="8" s="1"/>
  <c r="BJ102" i="8" a="1"/>
  <c r="BJ102" i="8" s="1"/>
  <c r="BJ91" i="8" a="1"/>
  <c r="BJ91" i="8" s="1"/>
  <c r="BJ64" i="8" a="1"/>
  <c r="BJ64" i="8" s="1"/>
  <c r="BJ96" i="8" a="1"/>
  <c r="BJ96" i="8" s="1"/>
  <c r="BJ95" i="8" a="1"/>
  <c r="BJ95" i="8" s="1"/>
  <c r="BJ89" i="8" a="1"/>
  <c r="BJ89" i="8" s="1"/>
  <c r="BJ274" i="8" a="1"/>
  <c r="BJ274" i="8" s="1"/>
  <c r="BJ295" i="8" a="1"/>
  <c r="BJ295" i="8" s="1"/>
  <c r="BJ299" i="8" a="1"/>
  <c r="BJ299" i="8" s="1"/>
  <c r="BJ293" i="8" a="1"/>
  <c r="BJ293" i="8" s="1"/>
  <c r="BJ310" i="8" a="1"/>
  <c r="BJ310" i="8" s="1"/>
  <c r="BJ319" i="8" a="1"/>
  <c r="BJ319" i="8" s="1"/>
  <c r="BJ339" i="8" a="1"/>
  <c r="BJ339" i="8" s="1"/>
  <c r="BJ346" i="8" a="1"/>
  <c r="BJ346" i="8" s="1"/>
  <c r="BJ353" i="8" a="1"/>
  <c r="BJ353" i="8" s="1"/>
  <c r="BJ370" i="8" a="1"/>
  <c r="BJ370" i="8" s="1"/>
  <c r="BJ377" i="8" a="1"/>
  <c r="BJ377" i="8" s="1"/>
  <c r="BJ376" i="8" a="1"/>
  <c r="BJ376" i="8" s="1"/>
  <c r="AX174" i="8" a="1"/>
  <c r="AX174" i="8" s="1"/>
  <c r="BH177" i="8" a="1"/>
  <c r="BH177" i="8" s="1"/>
  <c r="BM171" i="8" a="1"/>
  <c r="BM171" i="8" s="1"/>
  <c r="BM198" i="8" a="1"/>
  <c r="BM198" i="8" s="1"/>
  <c r="BM183" i="8" a="1"/>
  <c r="BM183" i="8" s="1"/>
  <c r="BI197" i="8" a="1"/>
  <c r="BI197" i="8" s="1"/>
  <c r="BI190" i="8" a="1"/>
  <c r="BI190" i="8" s="1"/>
  <c r="BI172" i="8" a="1"/>
  <c r="BI172" i="8" s="1"/>
  <c r="BI164" i="8" a="1"/>
  <c r="BI164" i="8" s="1"/>
  <c r="BI201" i="8" a="1"/>
  <c r="BI201" i="8" s="1"/>
  <c r="BI184" i="8" a="1"/>
  <c r="BI184" i="8" s="1"/>
  <c r="BM64" i="8" a="1"/>
  <c r="BM64" i="8" s="1"/>
  <c r="BM85" i="8" a="1"/>
  <c r="BM85" i="8" s="1"/>
  <c r="BM68" i="8" a="1"/>
  <c r="BM68" i="8" s="1"/>
  <c r="BM88" i="8" a="1"/>
  <c r="BM88" i="8" s="1"/>
  <c r="BM77" i="8" a="1"/>
  <c r="BM77" i="8" s="1"/>
  <c r="BM66" i="8" a="1"/>
  <c r="BM66" i="8" s="1"/>
  <c r="BM297" i="8" a="1"/>
  <c r="BM297" i="8" s="1"/>
  <c r="BM313" i="8" a="1"/>
  <c r="BM313" i="8" s="1"/>
  <c r="BM279" i="8" a="1"/>
  <c r="BM279" i="8" s="1"/>
  <c r="BM292" i="8" a="1"/>
  <c r="BM292" i="8" s="1"/>
  <c r="BM299" i="8" a="1"/>
  <c r="BM299" i="8" s="1"/>
  <c r="BM309" i="8" a="1"/>
  <c r="BM309" i="8" s="1"/>
  <c r="BM348" i="8" a="1"/>
  <c r="BM348" i="8" s="1"/>
  <c r="BM338" i="8" a="1"/>
  <c r="BM338" i="8" s="1"/>
  <c r="BM371" i="8" a="1"/>
  <c r="BM371" i="8" s="1"/>
  <c r="BM353" i="8" a="1"/>
  <c r="BM353" i="8" s="1"/>
  <c r="BM366" i="8" a="1"/>
  <c r="BM366" i="8" s="1"/>
  <c r="BM377" i="8" a="1"/>
  <c r="BM377" i="8" s="1"/>
  <c r="BJ83" i="8" a="1"/>
  <c r="BJ83" i="8" s="1"/>
  <c r="BJ72" i="8" a="1"/>
  <c r="BJ72" i="8" s="1"/>
  <c r="BJ77" i="8" a="1"/>
  <c r="BJ77" i="8" s="1"/>
  <c r="BJ78" i="8" a="1"/>
  <c r="BJ78" i="8" s="1"/>
  <c r="BJ84" i="8" a="1"/>
  <c r="BJ84" i="8" s="1"/>
  <c r="BJ57" i="8" a="1"/>
  <c r="BJ57" i="8" s="1"/>
  <c r="BJ279" i="8" a="1"/>
  <c r="BJ279" i="8" s="1"/>
  <c r="BJ316" i="8" a="1"/>
  <c r="BJ316" i="8" s="1"/>
  <c r="BJ277" i="8" a="1"/>
  <c r="BJ277" i="8" s="1"/>
  <c r="BJ312" i="8" a="1"/>
  <c r="BJ312" i="8" s="1"/>
  <c r="BJ305" i="8" a="1"/>
  <c r="BJ305" i="8" s="1"/>
  <c r="BJ350" i="8" a="1"/>
  <c r="BJ350" i="8" s="1"/>
  <c r="BJ345" i="8" a="1"/>
  <c r="BJ345" i="8" s="1"/>
  <c r="BJ359" i="8" a="1"/>
  <c r="BJ359" i="8" s="1"/>
  <c r="BJ363" i="8" a="1"/>
  <c r="BJ363" i="8" s="1"/>
  <c r="BJ354" i="8" a="1"/>
  <c r="BJ354" i="8" s="1"/>
  <c r="BJ373" i="8" a="1"/>
  <c r="BJ373" i="8" s="1"/>
  <c r="BJ381" i="8" a="1"/>
  <c r="BJ381" i="8" s="1"/>
  <c r="AX191" i="8" a="1"/>
  <c r="AX191" i="8" s="1"/>
  <c r="BH182" i="8" a="1"/>
  <c r="BH182" i="8" s="1"/>
  <c r="BM205" i="8" a="1"/>
  <c r="BM205" i="8" s="1"/>
  <c r="BM176" i="8" a="1"/>
  <c r="BM176" i="8" s="1"/>
  <c r="BM168" i="8" a="1"/>
  <c r="BM168" i="8" s="1"/>
  <c r="BI191" i="8" a="1"/>
  <c r="BI191" i="8" s="1"/>
  <c r="BI174" i="8" a="1"/>
  <c r="BI174" i="8" s="1"/>
  <c r="BI211" i="8" a="1"/>
  <c r="BI211" i="8" s="1"/>
  <c r="BI202" i="8" a="1"/>
  <c r="BI202" i="8" s="1"/>
  <c r="BI185" i="8" a="1"/>
  <c r="BI185" i="8" s="1"/>
  <c r="BI168" i="8" a="1"/>
  <c r="BI168" i="8" s="1"/>
  <c r="BM102" i="8" a="1"/>
  <c r="BM102" i="8" s="1"/>
  <c r="BM69" i="8" a="1"/>
  <c r="BM69" i="8" s="1"/>
  <c r="BM63" i="8" a="1"/>
  <c r="BM63" i="8" s="1"/>
  <c r="BM83" i="8" a="1"/>
  <c r="BM83" i="8" s="1"/>
  <c r="BM61" i="8" a="1"/>
  <c r="BM61" i="8" s="1"/>
  <c r="BM60" i="8" a="1"/>
  <c r="BM60" i="8" s="1"/>
  <c r="BM274" i="8" a="1"/>
  <c r="BM274" i="8" s="1"/>
  <c r="BM284" i="8" a="1"/>
  <c r="BM284" i="8" s="1"/>
  <c r="BM281" i="8" a="1"/>
  <c r="BM281" i="8" s="1"/>
  <c r="BM304" i="8" a="1"/>
  <c r="BM304" i="8" s="1"/>
  <c r="BM303" i="8" a="1"/>
  <c r="BM303" i="8" s="1"/>
  <c r="BM310" i="8" a="1"/>
  <c r="BM310" i="8" s="1"/>
  <c r="BM350" i="8" a="1"/>
  <c r="BM350" i="8" s="1"/>
  <c r="BM339" i="8" a="1"/>
  <c r="BM339" i="8" s="1"/>
  <c r="BM376" i="8" a="1"/>
  <c r="BM376" i="8" s="1"/>
  <c r="BM356" i="8" a="1"/>
  <c r="BM356" i="8" s="1"/>
  <c r="BM370" i="8" a="1"/>
  <c r="BM370" i="8" s="1"/>
  <c r="BM382" i="8" a="1"/>
  <c r="BM382" i="8" s="1"/>
  <c r="BJ93" i="8" a="1"/>
  <c r="BJ93" i="8" s="1"/>
  <c r="BJ59" i="8" a="1"/>
  <c r="BJ59" i="8" s="1"/>
  <c r="BJ65" i="8" a="1"/>
  <c r="BJ65" i="8" s="1"/>
  <c r="BJ97" i="8" a="1"/>
  <c r="BJ97" i="8" s="1"/>
  <c r="BJ61" i="8" a="1"/>
  <c r="BJ61" i="8" s="1"/>
  <c r="BJ79" i="8" a="1"/>
  <c r="BJ79" i="8" s="1"/>
  <c r="BJ292" i="8" a="1"/>
  <c r="BJ292" i="8" s="1"/>
  <c r="BJ281" i="8" a="1"/>
  <c r="BJ281" i="8" s="1"/>
  <c r="BJ280" i="8" a="1"/>
  <c r="BJ280" i="8" s="1"/>
  <c r="BJ282" i="8" a="1"/>
  <c r="BJ282" i="8" s="1"/>
  <c r="BJ289" i="8" a="1"/>
  <c r="BJ289" i="8" s="1"/>
  <c r="BJ306" i="8" a="1"/>
  <c r="BJ306" i="8" s="1"/>
  <c r="BJ315" i="8" a="1"/>
  <c r="BJ315" i="8" s="1"/>
  <c r="BJ344" i="8" a="1"/>
  <c r="BJ344" i="8" s="1"/>
  <c r="BJ364" i="8" a="1"/>
  <c r="BJ364" i="8" s="1"/>
  <c r="BJ367" i="8" a="1"/>
  <c r="BJ367" i="8" s="1"/>
  <c r="BJ361" i="8" a="1"/>
  <c r="BJ361" i="8" s="1"/>
  <c r="BJ374" i="8" a="1"/>
  <c r="BJ374" i="8" s="1"/>
  <c r="AX169" i="8" a="1"/>
  <c r="AX169" i="8" s="1"/>
  <c r="BM199" i="8" a="1"/>
  <c r="BM199" i="8" s="1"/>
  <c r="BM169" i="8" a="1"/>
  <c r="BM169" i="8" s="1"/>
  <c r="BI183" i="8" a="1"/>
  <c r="BI183" i="8" s="1"/>
  <c r="BI189" i="8" a="1"/>
  <c r="BI189" i="8" s="1"/>
  <c r="BI167" i="8" a="1"/>
  <c r="BI167" i="8" s="1"/>
  <c r="BI203" i="8" a="1"/>
  <c r="BI203" i="8" s="1"/>
  <c r="BI194" i="8" a="1"/>
  <c r="BI194" i="8" s="1"/>
  <c r="BI177" i="8" a="1"/>
  <c r="BI177" i="8" s="1"/>
  <c r="BJ86" i="8" a="1"/>
  <c r="BJ86" i="8" s="1"/>
  <c r="BJ99" i="8" a="1"/>
  <c r="BJ99" i="8" s="1"/>
  <c r="BJ70" i="8" a="1"/>
  <c r="BJ70" i="8" s="1"/>
  <c r="BJ80" i="8" a="1"/>
  <c r="BJ80" i="8" s="1"/>
  <c r="BJ101" i="8" a="1"/>
  <c r="BJ101" i="8" s="1"/>
  <c r="BJ74" i="8" a="1"/>
  <c r="BJ74" i="8" s="1"/>
  <c r="BJ294" i="8" a="1"/>
  <c r="BJ294" i="8" s="1"/>
  <c r="BJ296" i="8" a="1"/>
  <c r="BJ296" i="8" s="1"/>
  <c r="BJ300" i="8" a="1"/>
  <c r="BJ300" i="8" s="1"/>
  <c r="BJ297" i="8" a="1"/>
  <c r="BJ297" i="8" s="1"/>
  <c r="BJ290" i="8" a="1"/>
  <c r="BJ290" i="8" s="1"/>
  <c r="BJ304" i="8" a="1"/>
  <c r="BJ304" i="8" s="1"/>
  <c r="BJ336" i="8" a="1"/>
  <c r="BJ336" i="8" s="1"/>
  <c r="BJ337" i="8" a="1"/>
  <c r="BJ337" i="8" s="1"/>
  <c r="BJ349" i="8" a="1"/>
  <c r="BJ349" i="8" s="1"/>
  <c r="BJ368" i="8" a="1"/>
  <c r="BJ368" i="8" s="1"/>
  <c r="BJ365" i="8" a="1"/>
  <c r="BJ365" i="8" s="1"/>
  <c r="BJ375" i="8" a="1"/>
  <c r="BJ375" i="8" s="1"/>
  <c r="BM191" i="8" a="1"/>
  <c r="BM191" i="8" s="1"/>
  <c r="BM211" i="8" a="1"/>
  <c r="BM211" i="8" s="1"/>
  <c r="BI173" i="8" a="1"/>
  <c r="BI173" i="8" s="1"/>
  <c r="BI207" i="8" a="1"/>
  <c r="BI207" i="8" s="1"/>
  <c r="BI204" i="8" a="1"/>
  <c r="BI204" i="8" s="1"/>
  <c r="BI195" i="8" a="1"/>
  <c r="BI195" i="8" s="1"/>
  <c r="BI186" i="8" a="1"/>
  <c r="BI186" i="8" s="1"/>
  <c r="BI169" i="8" a="1"/>
  <c r="BI169" i="8" s="1"/>
  <c r="BM96" i="8" a="1"/>
  <c r="BM96" i="8" s="1"/>
  <c r="BM95" i="8" a="1"/>
  <c r="BM95" i="8" s="1"/>
  <c r="BM89" i="8" a="1"/>
  <c r="BM89" i="8" s="1"/>
  <c r="BM72" i="8" a="1"/>
  <c r="BM72" i="8" s="1"/>
  <c r="BM92" i="8" a="1"/>
  <c r="BM92" i="8" s="1"/>
  <c r="BM97" i="8" a="1"/>
  <c r="BM97" i="8" s="1"/>
  <c r="BM282" i="8" a="1"/>
  <c r="BM282" i="8" s="1"/>
  <c r="BM302" i="8" a="1"/>
  <c r="BM302" i="8" s="1"/>
  <c r="BM289" i="8" a="1"/>
  <c r="BM289" i="8" s="1"/>
  <c r="BM283" i="8" a="1"/>
  <c r="BM283" i="8" s="1"/>
  <c r="BM301" i="8" a="1"/>
  <c r="BM301" i="8" s="1"/>
  <c r="BM337" i="8" a="1"/>
  <c r="BM337" i="8" s="1"/>
  <c r="BM342" i="8" a="1"/>
  <c r="BM342" i="8" s="1"/>
  <c r="BM349" i="8" a="1"/>
  <c r="BM349" i="8" s="1"/>
  <c r="BM361" i="8" a="1"/>
  <c r="BM361" i="8" s="1"/>
  <c r="BM368" i="8" a="1"/>
  <c r="BM368" i="8" s="1"/>
  <c r="BM365" i="8" a="1"/>
  <c r="BM365" i="8" s="1"/>
  <c r="BM374" i="8" a="1"/>
  <c r="BM374" i="8" s="1"/>
  <c r="BJ76" i="8" a="1"/>
  <c r="BJ76" i="8" s="1"/>
  <c r="BJ75" i="8" a="1"/>
  <c r="BJ75" i="8" s="1"/>
  <c r="BJ98" i="8" a="1"/>
  <c r="BJ98" i="8" s="1"/>
  <c r="BJ71" i="8" a="1"/>
  <c r="BJ71" i="8" s="1"/>
  <c r="BJ85" i="8" a="1"/>
  <c r="BJ85" i="8" s="1"/>
  <c r="BJ68" i="8" a="1"/>
  <c r="BJ68" i="8" s="1"/>
  <c r="BJ276" i="8" a="1"/>
  <c r="BJ276" i="8" s="1"/>
  <c r="BJ288" i="8" a="1"/>
  <c r="BJ288" i="8" s="1"/>
  <c r="BJ278" i="8" a="1"/>
  <c r="BJ278" i="8" s="1"/>
  <c r="BJ298" i="8" a="1"/>
  <c r="BJ298" i="8" s="1"/>
  <c r="BJ321" i="8" a="1"/>
  <c r="BJ321" i="8" s="1"/>
  <c r="BJ313" i="8" a="1"/>
  <c r="BJ313" i="8" s="1"/>
  <c r="BJ314" i="8" a="1"/>
  <c r="BJ314" i="8" s="1"/>
  <c r="BJ338" i="8" a="1"/>
  <c r="BJ338" i="8" s="1"/>
  <c r="BJ358" i="8" a="1"/>
  <c r="BJ358" i="8" s="1"/>
  <c r="BJ352" i="8" a="1"/>
  <c r="BJ352" i="8" s="1"/>
  <c r="BJ380" i="8" a="1"/>
  <c r="BJ380" i="8" s="1"/>
  <c r="BJ378" i="8" a="1"/>
  <c r="BJ378" i="8" s="1"/>
  <c r="BH210" i="8" a="1"/>
  <c r="BH210" i="8" s="1"/>
  <c r="BM192" i="8" a="1"/>
  <c r="BM192" i="8" s="1"/>
  <c r="BM184" i="8" a="1"/>
  <c r="BM184" i="8" s="1"/>
  <c r="BM204" i="8" a="1"/>
  <c r="BM204" i="8" s="1"/>
  <c r="BI205" i="8" a="1"/>
  <c r="BI205" i="8" s="1"/>
  <c r="BI175" i="8" a="1"/>
  <c r="BI175" i="8" s="1"/>
  <c r="BI196" i="8" a="1"/>
  <c r="BI196" i="8" s="1"/>
  <c r="BI187" i="8" a="1"/>
  <c r="BI187" i="8" s="1"/>
  <c r="BI178" i="8" a="1"/>
  <c r="BI178" i="8" s="1"/>
  <c r="BI208" i="8" a="1"/>
  <c r="BI208" i="8" s="1"/>
  <c r="BM80" i="8" a="1"/>
  <c r="BM80" i="8" s="1"/>
  <c r="BM90" i="8" a="1"/>
  <c r="BM90" i="8" s="1"/>
  <c r="BM73" i="8" a="1"/>
  <c r="BM73" i="8" s="1"/>
  <c r="BM67" i="8" a="1"/>
  <c r="BM67" i="8" s="1"/>
  <c r="BM87" i="8" a="1"/>
  <c r="BM87" i="8" s="1"/>
  <c r="BM81" i="8" a="1"/>
  <c r="BM81" i="8" s="1"/>
  <c r="BM293" i="8" a="1"/>
  <c r="BM293" i="8" s="1"/>
  <c r="BM318" i="8" a="1"/>
  <c r="BM318" i="8" s="1"/>
  <c r="BM290" i="8" a="1"/>
  <c r="BM290" i="8" s="1"/>
  <c r="BM286" i="8" a="1"/>
  <c r="BM286" i="8" s="1"/>
  <c r="BM308" i="8" a="1"/>
  <c r="BM308" i="8" s="1"/>
  <c r="BM305" i="8" a="1"/>
  <c r="BM305" i="8" s="1"/>
  <c r="BM346" i="8" a="1"/>
  <c r="BM346" i="8" s="1"/>
  <c r="BM344" i="8" a="1"/>
  <c r="BM344" i="8" s="1"/>
  <c r="BM358" i="8" a="1"/>
  <c r="BM358" i="8" s="1"/>
  <c r="BM372" i="8" a="1"/>
  <c r="BM372" i="8" s="1"/>
  <c r="BM381" i="8" a="1"/>
  <c r="BM381" i="8" s="1"/>
  <c r="BJ67" i="8" a="1"/>
  <c r="BJ67" i="8" s="1"/>
  <c r="BJ66" i="8" a="1"/>
  <c r="BJ66" i="8" s="1"/>
  <c r="BJ88" i="8" a="1"/>
  <c r="BJ88" i="8" s="1"/>
  <c r="BJ62" i="8" a="1"/>
  <c r="BJ62" i="8" s="1"/>
  <c r="BJ69" i="8" a="1"/>
  <c r="BJ69" i="8" s="1"/>
  <c r="BJ63" i="8" a="1"/>
  <c r="BJ63" i="8" s="1"/>
  <c r="BJ284" i="8" a="1"/>
  <c r="BJ284" i="8" s="1"/>
  <c r="BJ275" i="8" a="1"/>
  <c r="BJ275" i="8" s="1"/>
  <c r="BJ283" i="8" a="1"/>
  <c r="BJ283" i="8" s="1"/>
  <c r="BJ303" i="8" a="1"/>
  <c r="BJ303" i="8" s="1"/>
  <c r="BJ307" i="8" a="1"/>
  <c r="BJ307" i="8" s="1"/>
  <c r="BJ342" i="8" a="1"/>
  <c r="BJ342" i="8" s="1"/>
  <c r="BJ318" i="8" a="1"/>
  <c r="BJ318" i="8" s="1"/>
  <c r="BJ340" i="8" a="1"/>
  <c r="BJ340" i="8" s="1"/>
  <c r="BJ360" i="8" a="1"/>
  <c r="BJ360" i="8" s="1"/>
  <c r="BJ357" i="8" a="1"/>
  <c r="BJ357" i="8" s="1"/>
  <c r="BJ383" i="8" a="1"/>
  <c r="BJ383" i="8" s="1"/>
  <c r="AX164" i="8" a="1"/>
  <c r="AX164" i="8" s="1"/>
  <c r="BH195" i="8" a="1"/>
  <c r="BH195" i="8" s="1"/>
  <c r="BM185" i="8" a="1"/>
  <c r="BM185" i="8" s="1"/>
  <c r="BM177" i="8" a="1"/>
  <c r="BM177" i="8" s="1"/>
  <c r="BI181" i="8" a="1"/>
  <c r="BI181" i="8" s="1"/>
  <c r="BI206" i="8" a="1"/>
  <c r="BI206" i="8" s="1"/>
  <c r="BI188" i="8" a="1"/>
  <c r="BI188" i="8" s="1"/>
  <c r="BI179" i="8" a="1"/>
  <c r="BI179" i="8" s="1"/>
  <c r="BI170" i="8" a="1"/>
  <c r="BI170" i="8" s="1"/>
  <c r="P190" i="8" a="1"/>
  <c r="P190" i="8" s="1"/>
  <c r="P210" i="8" a="1"/>
  <c r="P210" i="8" s="1"/>
  <c r="P181" i="8" a="1"/>
  <c r="P181" i="8" s="1"/>
  <c r="P201" i="8" a="1"/>
  <c r="P201" i="8" s="1"/>
  <c r="P211" i="8" a="1"/>
  <c r="P211" i="8" s="1"/>
  <c r="P168" i="8" a="1"/>
  <c r="P168" i="8" s="1"/>
  <c r="D193" i="8" a="1"/>
  <c r="D193" i="8" s="1"/>
  <c r="D204" i="8" a="1"/>
  <c r="D204" i="8" s="1"/>
  <c r="D210" i="8" a="1"/>
  <c r="D210" i="8" s="1"/>
  <c r="D203" i="8" a="1"/>
  <c r="D203" i="8" s="1"/>
  <c r="D189" i="8" a="1"/>
  <c r="D189" i="8" s="1"/>
  <c r="D169" i="8" a="1"/>
  <c r="D169" i="8" s="1"/>
  <c r="C170" i="8" a="1"/>
  <c r="C170" i="8" s="1"/>
  <c r="C176" i="8" a="1"/>
  <c r="C176" i="8" s="1"/>
  <c r="C205" i="8" a="1"/>
  <c r="C205" i="8" s="1"/>
  <c r="C178" i="8" a="1"/>
  <c r="C178" i="8" s="1"/>
  <c r="C172" i="8" a="1"/>
  <c r="C172" i="8" s="1"/>
  <c r="C201" i="8" a="1"/>
  <c r="C201" i="8" s="1"/>
  <c r="AX167" i="8" a="1"/>
  <c r="AX167" i="8" s="1"/>
  <c r="AX210" i="8" a="1"/>
  <c r="AX210" i="8" s="1"/>
  <c r="AX187" i="8" a="1"/>
  <c r="AX187" i="8" s="1"/>
  <c r="AX173" i="8" a="1"/>
  <c r="AX173" i="8" s="1"/>
  <c r="AX206" i="8" a="1"/>
  <c r="AX206" i="8" s="1"/>
  <c r="AX183" i="8" a="1"/>
  <c r="AX183" i="8" s="1"/>
  <c r="BH165" i="8" a="1"/>
  <c r="BH165" i="8" s="1"/>
  <c r="BH211" i="8" a="1"/>
  <c r="BH211" i="8" s="1"/>
  <c r="BH201" i="8" a="1"/>
  <c r="BH201" i="8" s="1"/>
  <c r="BH192" i="8" a="1"/>
  <c r="BH192" i="8" s="1"/>
  <c r="BH169" i="8" a="1"/>
  <c r="BH169" i="8" s="1"/>
  <c r="BH197" i="8" a="1"/>
  <c r="BH197" i="8" s="1"/>
  <c r="P209" i="8" a="1"/>
  <c r="P209" i="8" s="1"/>
  <c r="P199" i="8" a="1"/>
  <c r="P199" i="8" s="1"/>
  <c r="P194" i="8" a="1"/>
  <c r="P194" i="8" s="1"/>
  <c r="P176" i="8" a="1"/>
  <c r="P176" i="8" s="1"/>
  <c r="P196" i="8" a="1"/>
  <c r="P196" i="8" s="1"/>
  <c r="P205" i="8" a="1"/>
  <c r="P205" i="8" s="1"/>
  <c r="D174" i="8" a="1"/>
  <c r="D174" i="8" s="1"/>
  <c r="D198" i="8" a="1"/>
  <c r="D198" i="8" s="1"/>
  <c r="D197" i="8" a="1"/>
  <c r="D197" i="8" s="1"/>
  <c r="D196" i="8" a="1"/>
  <c r="D196" i="8" s="1"/>
  <c r="D183" i="8" a="1"/>
  <c r="D183" i="8" s="1"/>
  <c r="D207" i="8" a="1"/>
  <c r="D207" i="8" s="1"/>
  <c r="C181" i="8" a="1"/>
  <c r="C181" i="8" s="1"/>
  <c r="C187" i="8" a="1"/>
  <c r="C187" i="8" s="1"/>
  <c r="C200" i="8" a="1"/>
  <c r="C200" i="8" s="1"/>
  <c r="C209" i="8" a="1"/>
  <c r="C209" i="8" s="1"/>
  <c r="C167" i="8" a="1"/>
  <c r="C167" i="8" s="1"/>
  <c r="C196" i="8" a="1"/>
  <c r="C196" i="8" s="1"/>
  <c r="AX182" i="8" a="1"/>
  <c r="AX182" i="8" s="1"/>
  <c r="AX196" i="8" a="1"/>
  <c r="AX196" i="8" s="1"/>
  <c r="AX180" i="8" a="1"/>
  <c r="AX180" i="8" s="1"/>
  <c r="AX165" i="8" a="1"/>
  <c r="AX165" i="8" s="1"/>
  <c r="AX199" i="8" a="1"/>
  <c r="AX199" i="8" s="1"/>
  <c r="AX176" i="8" a="1"/>
  <c r="AX176" i="8" s="1"/>
  <c r="BH181" i="8" a="1"/>
  <c r="BH181" i="8" s="1"/>
  <c r="BH203" i="8" a="1"/>
  <c r="BH203" i="8" s="1"/>
  <c r="BH193" i="8" a="1"/>
  <c r="BH193" i="8" s="1"/>
  <c r="BH184" i="8" a="1"/>
  <c r="BH184" i="8" s="1"/>
  <c r="BH206" i="8" a="1"/>
  <c r="BH206" i="8" s="1"/>
  <c r="BH189" i="8" a="1"/>
  <c r="BH189" i="8" s="1"/>
  <c r="P167" i="8" a="1"/>
  <c r="P167" i="8" s="1"/>
  <c r="P183" i="8" a="1"/>
  <c r="P183" i="8" s="1"/>
  <c r="P208" i="8" a="1"/>
  <c r="P208" i="8" s="1"/>
  <c r="P165" i="8" a="1"/>
  <c r="P165" i="8" s="1"/>
  <c r="P185" i="8" a="1"/>
  <c r="P185" i="8" s="1"/>
  <c r="P195" i="8" a="1"/>
  <c r="P195" i="8" s="1"/>
  <c r="D199" i="8" a="1"/>
  <c r="D199" i="8" s="1"/>
  <c r="D179" i="8" a="1"/>
  <c r="D179" i="8" s="1"/>
  <c r="D184" i="8" a="1"/>
  <c r="D184" i="8" s="1"/>
  <c r="D177" i="8" a="1"/>
  <c r="D177" i="8" s="1"/>
  <c r="D170" i="8" a="1"/>
  <c r="D170" i="8" s="1"/>
  <c r="D194" i="8" a="1"/>
  <c r="D194" i="8" s="1"/>
  <c r="C165" i="8" a="1"/>
  <c r="C165" i="8" s="1"/>
  <c r="C202" i="8" a="1"/>
  <c r="C202" i="8" s="1"/>
  <c r="C189" i="8" a="1"/>
  <c r="C189" i="8" s="1"/>
  <c r="C199" i="8" a="1"/>
  <c r="C199" i="8" s="1"/>
  <c r="C194" i="8" a="1"/>
  <c r="C194" i="8" s="1"/>
  <c r="C185" i="8" a="1"/>
  <c r="C185" i="8" s="1"/>
  <c r="AX172" i="8" a="1"/>
  <c r="AX172" i="8" s="1"/>
  <c r="AX189" i="8" a="1"/>
  <c r="AX189" i="8" s="1"/>
  <c r="AX193" i="8" a="1"/>
  <c r="AX193" i="8" s="1"/>
  <c r="AX166" i="8" a="1"/>
  <c r="AX166" i="8" s="1"/>
  <c r="AX200" i="8" a="1"/>
  <c r="AX200" i="8" s="1"/>
  <c r="AX177" i="8" a="1"/>
  <c r="AX177" i="8" s="1"/>
  <c r="BH179" i="8" a="1"/>
  <c r="BH179" i="8" s="1"/>
  <c r="BH187" i="8" a="1"/>
  <c r="BH187" i="8" s="1"/>
  <c r="BH178" i="8" a="1"/>
  <c r="BH178" i="8" s="1"/>
  <c r="BH170" i="8" a="1"/>
  <c r="BH170" i="8" s="1"/>
  <c r="BH190" i="8" a="1"/>
  <c r="BH190" i="8" s="1"/>
  <c r="BH174" i="8" a="1"/>
  <c r="BH174" i="8" s="1"/>
  <c r="P204" i="8" a="1"/>
  <c r="P204" i="8" s="1"/>
  <c r="P193" i="8" a="1"/>
  <c r="P193" i="8" s="1"/>
  <c r="P203" i="8" a="1"/>
  <c r="P203" i="8" s="1"/>
  <c r="P202" i="8" a="1"/>
  <c r="P202" i="8" s="1"/>
  <c r="P180" i="8" a="1"/>
  <c r="P180" i="8" s="1"/>
  <c r="P189" i="8" a="1"/>
  <c r="P189" i="8" s="1"/>
  <c r="D192" i="8" a="1"/>
  <c r="D192" i="8" s="1"/>
  <c r="D172" i="8" a="1"/>
  <c r="D172" i="8" s="1"/>
  <c r="D178" i="8" a="1"/>
  <c r="D178" i="8" s="1"/>
  <c r="D171" i="8" a="1"/>
  <c r="D171" i="8" s="1"/>
  <c r="D201" i="8" a="1"/>
  <c r="D201" i="8" s="1"/>
  <c r="D181" i="8" a="1"/>
  <c r="D181" i="8" s="1"/>
  <c r="C192" i="8" a="1"/>
  <c r="C192" i="8" s="1"/>
  <c r="C174" i="8" a="1"/>
  <c r="C174" i="8" s="1"/>
  <c r="C184" i="8" a="1"/>
  <c r="C184" i="8" s="1"/>
  <c r="C193" i="8" a="1"/>
  <c r="C193" i="8" s="1"/>
  <c r="C198" i="8" a="1"/>
  <c r="C198" i="8" s="1"/>
  <c r="C180" i="8" a="1"/>
  <c r="C180" i="8" s="1"/>
  <c r="AX188" i="8" a="1"/>
  <c r="AX188" i="8" s="1"/>
  <c r="AX201" i="8" a="1"/>
  <c r="AX201" i="8" s="1"/>
  <c r="AX175" i="8" a="1"/>
  <c r="AX175" i="8" s="1"/>
  <c r="AX208" i="8" a="1"/>
  <c r="AX208" i="8" s="1"/>
  <c r="AX192" i="8" a="1"/>
  <c r="AX192" i="8" s="1"/>
  <c r="AX170" i="8" a="1"/>
  <c r="AX170" i="8" s="1"/>
  <c r="BH196" i="8" a="1"/>
  <c r="BH196" i="8" s="1"/>
  <c r="BH204" i="8" a="1"/>
  <c r="BH204" i="8" s="1"/>
  <c r="BH180" i="8" a="1"/>
  <c r="BH180" i="8" s="1"/>
  <c r="BH171" i="8" a="1"/>
  <c r="BH171" i="8" s="1"/>
  <c r="BH207" i="8" a="1"/>
  <c r="BH207" i="8" s="1"/>
  <c r="BH183" i="8" a="1"/>
  <c r="BH183" i="8" s="1"/>
  <c r="P188" i="8" a="1"/>
  <c r="P188" i="8" s="1"/>
  <c r="P166" i="8" a="1"/>
  <c r="P166" i="8" s="1"/>
  <c r="P197" i="8" a="1"/>
  <c r="P197" i="8" s="1"/>
  <c r="P186" i="8" a="1"/>
  <c r="P186" i="8" s="1"/>
  <c r="P175" i="8" a="1"/>
  <c r="P175" i="8" s="1"/>
  <c r="P184" i="8" a="1"/>
  <c r="P184" i="8" s="1"/>
  <c r="D173" i="8" a="1"/>
  <c r="D173" i="8" s="1"/>
  <c r="D166" i="8" a="1"/>
  <c r="D166" i="8" s="1"/>
  <c r="D165" i="8" a="1"/>
  <c r="D165" i="8" s="1"/>
  <c r="D180" i="8" a="1"/>
  <c r="D180" i="8" s="1"/>
  <c r="D195" i="8" a="1"/>
  <c r="D195" i="8" s="1"/>
  <c r="D175" i="8" a="1"/>
  <c r="D175" i="8" s="1"/>
  <c r="C206" i="8" a="1"/>
  <c r="C206" i="8" s="1"/>
  <c r="C186" i="8" a="1"/>
  <c r="C186" i="8" s="1"/>
  <c r="C179" i="8" a="1"/>
  <c r="C179" i="8" s="1"/>
  <c r="C188" i="8" a="1"/>
  <c r="C188" i="8" s="1"/>
  <c r="C182" i="8" a="1"/>
  <c r="C182" i="8" s="1"/>
  <c r="C175" i="8" a="1"/>
  <c r="C175" i="8" s="1"/>
  <c r="AX168" i="8" a="1"/>
  <c r="AX168" i="8" s="1"/>
  <c r="AX181" i="8" a="1"/>
  <c r="AX181" i="8" s="1"/>
  <c r="AX209" i="8" a="1"/>
  <c r="AX209" i="8" s="1"/>
  <c r="AX202" i="8" a="1"/>
  <c r="AX202" i="8" s="1"/>
  <c r="AX184" i="8" a="1"/>
  <c r="AX184" i="8" s="1"/>
  <c r="AX205" i="8" a="1"/>
  <c r="AX205" i="8" s="1"/>
  <c r="BH194" i="8" a="1"/>
  <c r="BH194" i="8" s="1"/>
  <c r="BH173" i="8" a="1"/>
  <c r="BH173" i="8" s="1"/>
  <c r="BH172" i="8" a="1"/>
  <c r="BH172" i="8" s="1"/>
  <c r="BH164" i="8" a="1"/>
  <c r="BH164" i="8" s="1"/>
  <c r="BH199" i="8" a="1"/>
  <c r="BH199" i="8" s="1"/>
  <c r="BH175" i="8" a="1"/>
  <c r="BH175" i="8" s="1"/>
  <c r="P174" i="8" a="1"/>
  <c r="P174" i="8" s="1"/>
  <c r="P206" i="8" a="1"/>
  <c r="P206" i="8" s="1"/>
  <c r="P192" i="8" a="1"/>
  <c r="P192" i="8" s="1"/>
  <c r="P170" i="8" a="1"/>
  <c r="P170" i="8" s="1"/>
  <c r="P169" i="8" a="1"/>
  <c r="P169" i="8" s="1"/>
  <c r="P179" i="8" a="1"/>
  <c r="P179" i="8" s="1"/>
  <c r="D167" i="8" a="1"/>
  <c r="D167" i="8" s="1"/>
  <c r="D206" i="8" a="1"/>
  <c r="D206" i="8" s="1"/>
  <c r="D187" i="8" a="1"/>
  <c r="D187" i="8" s="1"/>
  <c r="D208" i="8" a="1"/>
  <c r="D208" i="8" s="1"/>
  <c r="D188" i="8" a="1"/>
  <c r="D188" i="8" s="1"/>
  <c r="D168" i="8" a="1"/>
  <c r="D168" i="8" s="1"/>
  <c r="C203" i="8" a="1"/>
  <c r="C203" i="8" s="1"/>
  <c r="C171" i="8" a="1"/>
  <c r="C171" i="8" s="1"/>
  <c r="C173" i="8" a="1"/>
  <c r="C173" i="8" s="1"/>
  <c r="C183" i="8" a="1"/>
  <c r="C183" i="8" s="1"/>
  <c r="C166" i="8" a="1"/>
  <c r="C166" i="8" s="1"/>
  <c r="C169" i="8" a="1"/>
  <c r="C169" i="8" s="1"/>
  <c r="AX204" i="8" a="1"/>
  <c r="AX204" i="8" s="1"/>
  <c r="AX197" i="8" a="1"/>
  <c r="AX197" i="8" s="1"/>
  <c r="AX203" i="8" a="1"/>
  <c r="AX203" i="8" s="1"/>
  <c r="AX194" i="8" a="1"/>
  <c r="AX194" i="8" s="1"/>
  <c r="AX178" i="8" a="1"/>
  <c r="AX178" i="8" s="1"/>
  <c r="AX198" i="8" a="1"/>
  <c r="AX198" i="8" s="1"/>
  <c r="BH186" i="8" a="1"/>
  <c r="BH186" i="8" s="1"/>
  <c r="BH202" i="8" a="1"/>
  <c r="BH202" i="8" s="1"/>
  <c r="BH166" i="8" a="1"/>
  <c r="BH166" i="8" s="1"/>
  <c r="BH208" i="8" a="1"/>
  <c r="BH208" i="8" s="1"/>
  <c r="BH191" i="8" a="1"/>
  <c r="BH191" i="8" s="1"/>
  <c r="BH168" i="8" a="1"/>
  <c r="BH168" i="8" s="1"/>
  <c r="P172" i="8" a="1"/>
  <c r="P172" i="8" s="1"/>
  <c r="P177" i="8" a="1"/>
  <c r="P177" i="8" s="1"/>
  <c r="P187" i="8" a="1"/>
  <c r="P187" i="8" s="1"/>
  <c r="P207" i="8" a="1"/>
  <c r="P207" i="8" s="1"/>
  <c r="P164" i="8" a="1"/>
  <c r="P164" i="8" s="1"/>
  <c r="D211" i="8" a="1"/>
  <c r="D211" i="8" s="1"/>
  <c r="D186" i="8" a="1"/>
  <c r="D186" i="8" s="1"/>
  <c r="D209" i="8" a="1"/>
  <c r="D209" i="8" s="1"/>
  <c r="D202" i="8" a="1"/>
  <c r="D202" i="8" s="1"/>
  <c r="D182" i="8" a="1"/>
  <c r="D182" i="8" s="1"/>
  <c r="C190" i="8" a="1"/>
  <c r="C190" i="8" s="1"/>
  <c r="C211" i="8" a="1"/>
  <c r="C211" i="8" s="1"/>
  <c r="C168" i="8" a="1"/>
  <c r="C168" i="8" s="1"/>
  <c r="C177" i="8" a="1"/>
  <c r="C177" i="8" s="1"/>
  <c r="C207" i="8" a="1"/>
  <c r="C207" i="8" s="1"/>
  <c r="AX185" i="8" a="1"/>
  <c r="AX185" i="8" s="1"/>
  <c r="AX179" i="8" a="1"/>
  <c r="AX179" i="8" s="1"/>
  <c r="AX195" i="8" a="1"/>
  <c r="AX195" i="8" s="1"/>
  <c r="AX186" i="8" a="1"/>
  <c r="AX186" i="8" s="1"/>
  <c r="AX171" i="8" a="1"/>
  <c r="AX171" i="8" s="1"/>
  <c r="BH167" i="8" a="1"/>
  <c r="BH167" i="8" s="1"/>
  <c r="BH188" i="8" a="1"/>
  <c r="BH188" i="8" s="1"/>
  <c r="BH209" i="8" a="1"/>
  <c r="BH209" i="8" s="1"/>
  <c r="BH200" i="8" a="1"/>
  <c r="BH200" i="8" s="1"/>
  <c r="BH176" i="8" a="1"/>
  <c r="BH176" i="8" s="1"/>
  <c r="G86" i="8" a="1"/>
  <c r="G86" i="8" s="1"/>
  <c r="K82" i="8" a="1"/>
  <c r="K82" i="8" s="1"/>
  <c r="K64" i="8" a="1"/>
  <c r="K64" i="8" s="1"/>
  <c r="K57" i="8" a="1"/>
  <c r="K57" i="8" s="1"/>
  <c r="G71" i="8" a="1"/>
  <c r="G71" i="8" s="1"/>
  <c r="G76" i="8" a="1"/>
  <c r="G76" i="8" s="1"/>
  <c r="G80" i="8" a="1"/>
  <c r="G80" i="8" s="1"/>
  <c r="G100" i="8" a="1"/>
  <c r="G100" i="8" s="1"/>
  <c r="G58" i="8" a="1"/>
  <c r="G58" i="8" s="1"/>
  <c r="G72" i="8" a="1"/>
  <c r="G72" i="8" s="1"/>
  <c r="K88" i="8" a="1"/>
  <c r="K88" i="8" s="1"/>
  <c r="K94" i="8" a="1"/>
  <c r="K94" i="8" s="1"/>
  <c r="K76" i="8" a="1"/>
  <c r="K76" i="8" s="1"/>
  <c r="K102" i="8" a="1"/>
  <c r="K102" i="8" s="1"/>
  <c r="K59" i="8" a="1"/>
  <c r="K59" i="8" s="1"/>
  <c r="K79" i="8" a="1"/>
  <c r="K79" i="8" s="1"/>
  <c r="I76" i="8" a="1"/>
  <c r="I76" i="8" s="1"/>
  <c r="I87" i="8" a="1"/>
  <c r="I87" i="8" s="1"/>
  <c r="I80" i="8" a="1"/>
  <c r="I80" i="8" s="1"/>
  <c r="I100" i="8" a="1"/>
  <c r="I100" i="8" s="1"/>
  <c r="I58" i="8" a="1"/>
  <c r="I58" i="8" s="1"/>
  <c r="I78" i="8" a="1"/>
  <c r="I78" i="8" s="1"/>
  <c r="G286" i="8" a="1"/>
  <c r="G286" i="8" s="1"/>
  <c r="G281" i="8" a="1"/>
  <c r="G281" i="8" s="1"/>
  <c r="G288" i="8" a="1"/>
  <c r="G288" i="8" s="1"/>
  <c r="G315" i="8" a="1"/>
  <c r="G315" i="8" s="1"/>
  <c r="G302" i="8" a="1"/>
  <c r="G302" i="8" s="1"/>
  <c r="G306" i="8" a="1"/>
  <c r="G306" i="8" s="1"/>
  <c r="G339" i="8" a="1"/>
  <c r="G339" i="8" s="1"/>
  <c r="G360" i="8" a="1"/>
  <c r="G360" i="8" s="1"/>
  <c r="G369" i="8" a="1"/>
  <c r="G369" i="8" s="1"/>
  <c r="G354" i="8" a="1"/>
  <c r="G354" i="8" s="1"/>
  <c r="G365" i="8" a="1"/>
  <c r="G365" i="8" s="1"/>
  <c r="G375" i="8" a="1"/>
  <c r="G375" i="8" s="1"/>
  <c r="K284" i="8" a="1"/>
  <c r="K284" i="8" s="1"/>
  <c r="K293" i="8" a="1"/>
  <c r="K293" i="8" s="1"/>
  <c r="K287" i="8" a="1"/>
  <c r="K287" i="8" s="1"/>
  <c r="K298" i="8" a="1"/>
  <c r="K298" i="8" s="1"/>
  <c r="K297" i="8" a="1"/>
  <c r="K297" i="8" s="1"/>
  <c r="K304" i="8" a="1"/>
  <c r="K304" i="8" s="1"/>
  <c r="K318" i="8" a="1"/>
  <c r="K318" i="8" s="1"/>
  <c r="K342" i="8" a="1"/>
  <c r="K342" i="8" s="1"/>
  <c r="K355" i="8" a="1"/>
  <c r="K355" i="8" s="1"/>
  <c r="K357" i="8" a="1"/>
  <c r="K357" i="8" s="1"/>
  <c r="K360" i="8" a="1"/>
  <c r="K360" i="8" s="1"/>
  <c r="K373" i="8" a="1"/>
  <c r="K373" i="8" s="1"/>
  <c r="I280" i="8" a="1"/>
  <c r="I280" i="8" s="1"/>
  <c r="I291" i="8" a="1"/>
  <c r="I291" i="8" s="1"/>
  <c r="I276" i="8" a="1"/>
  <c r="I276" i="8" s="1"/>
  <c r="I298" i="8" a="1"/>
  <c r="I298" i="8" s="1"/>
  <c r="I297" i="8" a="1"/>
  <c r="I297" i="8" s="1"/>
  <c r="I303" i="8" a="1"/>
  <c r="I303" i="8" s="1"/>
  <c r="I340" i="8" a="1"/>
  <c r="I340" i="8" s="1"/>
  <c r="I347" i="8" a="1"/>
  <c r="I347" i="8" s="1"/>
  <c r="I345" i="8" a="1"/>
  <c r="I345" i="8" s="1"/>
  <c r="I362" i="8" a="1"/>
  <c r="I362" i="8" s="1"/>
  <c r="I383" i="8" a="1"/>
  <c r="I383" i="8" s="1"/>
  <c r="I372" i="8" a="1"/>
  <c r="I372" i="8" s="1"/>
  <c r="G69" i="8" a="1"/>
  <c r="G69" i="8" s="1"/>
  <c r="G305" i="8" a="1"/>
  <c r="G305" i="8" s="1"/>
  <c r="G301" i="8" a="1"/>
  <c r="G301" i="8" s="1"/>
  <c r="G314" i="8" a="1"/>
  <c r="G314" i="8" s="1"/>
  <c r="G348" i="8" a="1"/>
  <c r="G348" i="8" s="1"/>
  <c r="G349" i="8" a="1"/>
  <c r="G349" i="8" s="1"/>
  <c r="G352" i="8" a="1"/>
  <c r="G352" i="8" s="1"/>
  <c r="G373" i="8" a="1"/>
  <c r="G373" i="8" s="1"/>
  <c r="G374" i="8" a="1"/>
  <c r="G374" i="8" s="1"/>
  <c r="G66" i="8" a="1"/>
  <c r="G66" i="8" s="1"/>
  <c r="G97" i="8" a="1"/>
  <c r="G97" i="8" s="1"/>
  <c r="G75" i="8" a="1"/>
  <c r="G75" i="8" s="1"/>
  <c r="G95" i="8" a="1"/>
  <c r="G95" i="8" s="1"/>
  <c r="G89" i="8" a="1"/>
  <c r="G89" i="8" s="1"/>
  <c r="G67" i="8" a="1"/>
  <c r="G67" i="8" s="1"/>
  <c r="K83" i="8" a="1"/>
  <c r="K83" i="8" s="1"/>
  <c r="K93" i="8" a="1"/>
  <c r="K93" i="8" s="1"/>
  <c r="K71" i="8" a="1"/>
  <c r="K71" i="8" s="1"/>
  <c r="K96" i="8" a="1"/>
  <c r="K96" i="8" s="1"/>
  <c r="K101" i="8" a="1"/>
  <c r="K101" i="8" s="1"/>
  <c r="K74" i="8" a="1"/>
  <c r="K74" i="8" s="1"/>
  <c r="I71" i="8" a="1"/>
  <c r="I71" i="8" s="1"/>
  <c r="I97" i="8" a="1"/>
  <c r="I97" i="8" s="1"/>
  <c r="I75" i="8" a="1"/>
  <c r="I75" i="8" s="1"/>
  <c r="I95" i="8" a="1"/>
  <c r="I95" i="8" s="1"/>
  <c r="I89" i="8" a="1"/>
  <c r="I89" i="8" s="1"/>
  <c r="I72" i="8" a="1"/>
  <c r="I72" i="8" s="1"/>
  <c r="G299" i="8" a="1"/>
  <c r="G299" i="8" s="1"/>
  <c r="G294" i="8" a="1"/>
  <c r="G294" i="8" s="1"/>
  <c r="G290" i="8" a="1"/>
  <c r="G290" i="8" s="1"/>
  <c r="G319" i="8" a="1"/>
  <c r="G319" i="8" s="1"/>
  <c r="G309" i="8" a="1"/>
  <c r="G309" i="8" s="1"/>
  <c r="G307" i="8" a="1"/>
  <c r="G307" i="8" s="1"/>
  <c r="G344" i="8" a="1"/>
  <c r="G344" i="8" s="1"/>
  <c r="G350" i="8" a="1"/>
  <c r="G350" i="8" s="1"/>
  <c r="G377" i="8" a="1"/>
  <c r="G377" i="8" s="1"/>
  <c r="G357" i="8" a="1"/>
  <c r="G357" i="8" s="1"/>
  <c r="G366" i="8" a="1"/>
  <c r="G366" i="8" s="1"/>
  <c r="G376" i="8" a="1"/>
  <c r="G376" i="8" s="1"/>
  <c r="K279" i="8" a="1"/>
  <c r="K279" i="8" s="1"/>
  <c r="K288" i="8" a="1"/>
  <c r="K288" i="8" s="1"/>
  <c r="K300" i="8" a="1"/>
  <c r="K300" i="8" s="1"/>
  <c r="K299" i="8" a="1"/>
  <c r="K299" i="8" s="1"/>
  <c r="K310" i="8" a="1"/>
  <c r="K310" i="8" s="1"/>
  <c r="K303" i="8" a="1"/>
  <c r="K303" i="8" s="1"/>
  <c r="K320" i="8" a="1"/>
  <c r="K320" i="8" s="1"/>
  <c r="K338" i="8" a="1"/>
  <c r="K338" i="8" s="1"/>
  <c r="K343" i="8" a="1"/>
  <c r="K343" i="8" s="1"/>
  <c r="K381" i="8" a="1"/>
  <c r="K381" i="8" s="1"/>
  <c r="K380" i="8" a="1"/>
  <c r="K380" i="8" s="1"/>
  <c r="K377" i="8" a="1"/>
  <c r="K377" i="8" s="1"/>
  <c r="I281" i="8" a="1"/>
  <c r="I281" i="8" s="1"/>
  <c r="I307" i="8" a="1"/>
  <c r="I307" i="8" s="1"/>
  <c r="I318" i="8" a="1"/>
  <c r="I318" i="8" s="1"/>
  <c r="I299" i="8" a="1"/>
  <c r="I299" i="8" s="1"/>
  <c r="I314" i="8" a="1"/>
  <c r="I314" i="8" s="1"/>
  <c r="I308" i="8" a="1"/>
  <c r="I308" i="8" s="1"/>
  <c r="I336" i="8" a="1"/>
  <c r="I336" i="8" s="1"/>
  <c r="I349" i="8" a="1"/>
  <c r="I349" i="8" s="1"/>
  <c r="I353" i="8" a="1"/>
  <c r="I353" i="8" s="1"/>
  <c r="I360" i="8" a="1"/>
  <c r="I360" i="8" s="1"/>
  <c r="I368" i="8" a="1"/>
  <c r="I368" i="8" s="1"/>
  <c r="I382" i="8" a="1"/>
  <c r="I382" i="8" s="1"/>
  <c r="G55" i="8" a="1"/>
  <c r="G55" i="8" s="1"/>
  <c r="G65" i="8" a="1"/>
  <c r="G65" i="8" s="1"/>
  <c r="G64" i="8" a="1"/>
  <c r="G64" i="8" s="1"/>
  <c r="G84" i="8" a="1"/>
  <c r="G84" i="8" s="1"/>
  <c r="G57" i="8" a="1"/>
  <c r="G57" i="8" s="1"/>
  <c r="G56" i="8" a="1"/>
  <c r="G56" i="8" s="1"/>
  <c r="K72" i="8" a="1"/>
  <c r="K72" i="8" s="1"/>
  <c r="K61" i="8" a="1"/>
  <c r="K61" i="8" s="1"/>
  <c r="K60" i="8" a="1"/>
  <c r="K60" i="8" s="1"/>
  <c r="K86" i="8" a="1"/>
  <c r="K86" i="8" s="1"/>
  <c r="K69" i="8" a="1"/>
  <c r="K69" i="8" s="1"/>
  <c r="K63" i="8" a="1"/>
  <c r="K63" i="8" s="1"/>
  <c r="I60" i="8" a="1"/>
  <c r="I60" i="8" s="1"/>
  <c r="I65" i="8" a="1"/>
  <c r="I65" i="8" s="1"/>
  <c r="I64" i="8" a="1"/>
  <c r="I64" i="8" s="1"/>
  <c r="I84" i="8" a="1"/>
  <c r="I84" i="8" s="1"/>
  <c r="I57" i="8" a="1"/>
  <c r="I57" i="8" s="1"/>
  <c r="I62" i="8" a="1"/>
  <c r="I62" i="8" s="1"/>
  <c r="G283" i="8" a="1"/>
  <c r="G283" i="8" s="1"/>
  <c r="G292" i="8" a="1"/>
  <c r="G292" i="8" s="1"/>
  <c r="G297" i="8" a="1"/>
  <c r="G297" i="8" s="1"/>
  <c r="G293" i="8" a="1"/>
  <c r="G293" i="8" s="1"/>
  <c r="G295" i="8" a="1"/>
  <c r="G295" i="8" s="1"/>
  <c r="G308" i="8" a="1"/>
  <c r="G308" i="8" s="1"/>
  <c r="G343" i="8" a="1"/>
  <c r="G343" i="8" s="1"/>
  <c r="G342" i="8" a="1"/>
  <c r="G342" i="8" s="1"/>
  <c r="G356" i="8" a="1"/>
  <c r="G356" i="8" s="1"/>
  <c r="G361" i="8" a="1"/>
  <c r="G361" i="8" s="1"/>
  <c r="G370" i="8" a="1"/>
  <c r="G370" i="8" s="1"/>
  <c r="G381" i="8" a="1"/>
  <c r="G381" i="8" s="1"/>
  <c r="K281" i="8" a="1"/>
  <c r="K281" i="8" s="1"/>
  <c r="K280" i="8" a="1"/>
  <c r="K280" i="8" s="1"/>
  <c r="K337" i="8" a="1"/>
  <c r="K337" i="8" s="1"/>
  <c r="K294" i="8" a="1"/>
  <c r="K294" i="8" s="1"/>
  <c r="K358" i="8" a="1"/>
  <c r="K358" i="8" s="1"/>
  <c r="K314" i="8" a="1"/>
  <c r="K314" i="8" s="1"/>
  <c r="K321" i="8" a="1"/>
  <c r="K321" i="8" s="1"/>
  <c r="K341" i="8" a="1"/>
  <c r="K341" i="8" s="1"/>
  <c r="K348" i="8" a="1"/>
  <c r="K348" i="8" s="1"/>
  <c r="K356" i="8" a="1"/>
  <c r="K356" i="8" s="1"/>
  <c r="K383" i="8" a="1"/>
  <c r="K383" i="8" s="1"/>
  <c r="K366" i="8" a="1"/>
  <c r="K366" i="8" s="1"/>
  <c r="I296" i="8" a="1"/>
  <c r="I296" i="8" s="1"/>
  <c r="I287" i="8" a="1"/>
  <c r="I287" i="8" s="1"/>
  <c r="I284" i="8" a="1"/>
  <c r="I284" i="8" s="1"/>
  <c r="I304" i="8" a="1"/>
  <c r="I304" i="8" s="1"/>
  <c r="I293" i="8" a="1"/>
  <c r="I293" i="8" s="1"/>
  <c r="I311" i="8" a="1"/>
  <c r="I311" i="8" s="1"/>
  <c r="I342" i="8" a="1"/>
  <c r="I342" i="8" s="1"/>
  <c r="I373" i="8" a="1"/>
  <c r="I373" i="8" s="1"/>
  <c r="I363" i="8" a="1"/>
  <c r="I363" i="8" s="1"/>
  <c r="I367" i="8" a="1"/>
  <c r="I367" i="8" s="1"/>
  <c r="I375" i="8" a="1"/>
  <c r="I375" i="8" s="1"/>
  <c r="I369" i="8" a="1"/>
  <c r="I369" i="8" s="1"/>
  <c r="G59" i="8" a="1"/>
  <c r="G59" i="8" s="1"/>
  <c r="G99" i="8" a="1"/>
  <c r="G99" i="8" s="1"/>
  <c r="K55" i="8" a="1"/>
  <c r="K55" i="8" s="1"/>
  <c r="I102" i="8" a="1"/>
  <c r="I102" i="8" s="1"/>
  <c r="I59" i="8" a="1"/>
  <c r="I59" i="8" s="1"/>
  <c r="I79" i="8" a="1"/>
  <c r="I79" i="8" s="1"/>
  <c r="I99" i="8" a="1"/>
  <c r="I99" i="8" s="1"/>
  <c r="I56" i="8" a="1"/>
  <c r="I56" i="8" s="1"/>
  <c r="G278" i="8" a="1"/>
  <c r="G278" i="8" s="1"/>
  <c r="G313" i="8" a="1"/>
  <c r="G313" i="8" s="1"/>
  <c r="G303" i="8" a="1"/>
  <c r="G303" i="8" s="1"/>
  <c r="G279" i="8" a="1"/>
  <c r="G279" i="8" s="1"/>
  <c r="G296" i="8" a="1"/>
  <c r="G296" i="8" s="1"/>
  <c r="G310" i="8" a="1"/>
  <c r="G310" i="8" s="1"/>
  <c r="G347" i="8" a="1"/>
  <c r="G347" i="8" s="1"/>
  <c r="G316" i="8" a="1"/>
  <c r="G316" i="8" s="1"/>
  <c r="G355" i="8" a="1"/>
  <c r="G355" i="8" s="1"/>
  <c r="G371" i="8" a="1"/>
  <c r="G371" i="8" s="1"/>
  <c r="G353" i="8" a="1"/>
  <c r="G353" i="8" s="1"/>
  <c r="G380" i="8" a="1"/>
  <c r="G380" i="8" s="1"/>
  <c r="K278" i="8" a="1"/>
  <c r="K278" i="8" s="1"/>
  <c r="K282" i="8" a="1"/>
  <c r="K282" i="8" s="1"/>
  <c r="K295" i="8" a="1"/>
  <c r="K295" i="8" s="1"/>
  <c r="K312" i="8" a="1"/>
  <c r="K312" i="8" s="1"/>
  <c r="K301" i="8" a="1"/>
  <c r="K301" i="8" s="1"/>
  <c r="K315" i="8" a="1"/>
  <c r="K315" i="8" s="1"/>
  <c r="K336" i="8" a="1"/>
  <c r="K336" i="8" s="1"/>
  <c r="K344" i="8" a="1"/>
  <c r="K344" i="8" s="1"/>
  <c r="K361" i="8" a="1"/>
  <c r="K361" i="8" s="1"/>
  <c r="K369" i="8" a="1"/>
  <c r="K369" i="8" s="1"/>
  <c r="K374" i="8" a="1"/>
  <c r="K374" i="8" s="1"/>
  <c r="K371" i="8" a="1"/>
  <c r="K371" i="8" s="1"/>
  <c r="I275" i="8" a="1"/>
  <c r="I275" i="8" s="1"/>
  <c r="I290" i="8" a="1"/>
  <c r="I290" i="8" s="1"/>
  <c r="I295" i="8" a="1"/>
  <c r="I295" i="8" s="1"/>
  <c r="I309" i="8" a="1"/>
  <c r="I309" i="8" s="1"/>
  <c r="I301" i="8" a="1"/>
  <c r="I301" i="8" s="1"/>
  <c r="I315" i="8" a="1"/>
  <c r="I315" i="8" s="1"/>
  <c r="I338" i="8" a="1"/>
  <c r="I338" i="8" s="1"/>
  <c r="I343" i="8" a="1"/>
  <c r="I343" i="8" s="1"/>
  <c r="I366" i="8" a="1"/>
  <c r="I366" i="8" s="1"/>
  <c r="I351" i="8" a="1"/>
  <c r="I351" i="8" s="1"/>
  <c r="I376" i="8" a="1"/>
  <c r="I376" i="8" s="1"/>
  <c r="I370" i="8" a="1"/>
  <c r="I370" i="8" s="1"/>
  <c r="G102" i="8" a="1"/>
  <c r="G102" i="8" s="1"/>
  <c r="G79" i="8" a="1"/>
  <c r="G79" i="8" s="1"/>
  <c r="G88" i="8" a="1"/>
  <c r="G88" i="8" s="1"/>
  <c r="K98" i="8" a="1"/>
  <c r="K98" i="8" s="1"/>
  <c r="K62" i="8" a="1"/>
  <c r="K62" i="8" s="1"/>
  <c r="K92" i="8" a="1"/>
  <c r="K92" i="8" s="1"/>
  <c r="K97" i="8" a="1"/>
  <c r="K97" i="8" s="1"/>
  <c r="K75" i="8" a="1"/>
  <c r="K75" i="8" s="1"/>
  <c r="K95" i="8" a="1"/>
  <c r="K95" i="8" s="1"/>
  <c r="K89" i="8" a="1"/>
  <c r="K89" i="8" s="1"/>
  <c r="I55" i="8" a="1"/>
  <c r="I55" i="8" s="1"/>
  <c r="I96" i="8" a="1"/>
  <c r="I96" i="8" s="1"/>
  <c r="I101" i="8" a="1"/>
  <c r="I101" i="8" s="1"/>
  <c r="I74" i="8" a="1"/>
  <c r="I74" i="8" s="1"/>
  <c r="I94" i="8" a="1"/>
  <c r="I94" i="8" s="1"/>
  <c r="I93" i="8" a="1"/>
  <c r="I93" i="8" s="1"/>
  <c r="G277" i="8" a="1"/>
  <c r="G277" i="8" s="1"/>
  <c r="G276" i="8" a="1"/>
  <c r="G276" i="8" s="1"/>
  <c r="G274" i="8" a="1"/>
  <c r="G274" i="8" s="1"/>
  <c r="G284" i="8" a="1"/>
  <c r="G284" i="8" s="1"/>
  <c r="G289" i="8" a="1"/>
  <c r="G289" i="8" s="1"/>
  <c r="G311" i="8" a="1"/>
  <c r="G311" i="8" s="1"/>
  <c r="G336" i="8" a="1"/>
  <c r="G336" i="8" s="1"/>
  <c r="G337" i="8" a="1"/>
  <c r="G337" i="8" s="1"/>
  <c r="G362" i="8" a="1"/>
  <c r="G362" i="8" s="1"/>
  <c r="G372" i="8" a="1"/>
  <c r="G372" i="8" s="1"/>
  <c r="G358" i="8" a="1"/>
  <c r="G358" i="8" s="1"/>
  <c r="G378" i="8" a="1"/>
  <c r="G378" i="8" s="1"/>
  <c r="K283" i="8" a="1"/>
  <c r="K283" i="8" s="1"/>
  <c r="K286" i="8" a="1"/>
  <c r="K286" i="8" s="1"/>
  <c r="K296" i="8" a="1"/>
  <c r="K296" i="8" s="1"/>
  <c r="K290" i="8" a="1"/>
  <c r="K290" i="8" s="1"/>
  <c r="K313" i="8" a="1"/>
  <c r="K313" i="8" s="1"/>
  <c r="K319" i="8" a="1"/>
  <c r="K319" i="8" s="1"/>
  <c r="K359" i="8" a="1"/>
  <c r="K359" i="8" s="1"/>
  <c r="K347" i="8" a="1"/>
  <c r="K347" i="8" s="1"/>
  <c r="K351" i="8" a="1"/>
  <c r="K351" i="8" s="1"/>
  <c r="K362" i="8" a="1"/>
  <c r="K362" i="8" s="1"/>
  <c r="K375" i="8" a="1"/>
  <c r="K375" i="8" s="1"/>
  <c r="K372" i="8" a="1"/>
  <c r="K372" i="8" s="1"/>
  <c r="I288" i="8" a="1"/>
  <c r="I288" i="8" s="1"/>
  <c r="I300" i="8" a="1"/>
  <c r="I300" i="8" s="1"/>
  <c r="I306" i="8" a="1"/>
  <c r="I306" i="8" s="1"/>
  <c r="I313" i="8" a="1"/>
  <c r="I313" i="8" s="1"/>
  <c r="I337" i="8" a="1"/>
  <c r="I337" i="8" s="1"/>
  <c r="I319" i="8" a="1"/>
  <c r="I319" i="8" s="1"/>
  <c r="I339" i="8" a="1"/>
  <c r="I339" i="8" s="1"/>
  <c r="I346" i="8" a="1"/>
  <c r="I346" i="8" s="1"/>
  <c r="I365" i="8" a="1"/>
  <c r="I365" i="8" s="1"/>
  <c r="I352" i="8" a="1"/>
  <c r="I352" i="8" s="1"/>
  <c r="I379" i="8" a="1"/>
  <c r="I379" i="8" s="1"/>
  <c r="I381" i="8" a="1"/>
  <c r="I381" i="8" s="1"/>
  <c r="G98" i="8" a="1"/>
  <c r="G98" i="8" s="1"/>
  <c r="K67" i="8" a="1"/>
  <c r="K67" i="8" s="1"/>
  <c r="K80" i="8" a="1"/>
  <c r="K80" i="8" s="1"/>
  <c r="K100" i="8" a="1"/>
  <c r="K100" i="8" s="1"/>
  <c r="K58" i="8" a="1"/>
  <c r="K58" i="8" s="1"/>
  <c r="I98" i="8" a="1"/>
  <c r="I98" i="8" s="1"/>
  <c r="G92" i="8" a="1"/>
  <c r="G92" i="8" s="1"/>
  <c r="G96" i="8" a="1"/>
  <c r="G96" i="8" s="1"/>
  <c r="G101" i="8" a="1"/>
  <c r="G101" i="8" s="1"/>
  <c r="G74" i="8" a="1"/>
  <c r="G74" i="8" s="1"/>
  <c r="G94" i="8" a="1"/>
  <c r="G94" i="8" s="1"/>
  <c r="G93" i="8" a="1"/>
  <c r="G93" i="8" s="1"/>
  <c r="G87" i="8" a="1"/>
  <c r="G87" i="8" s="1"/>
  <c r="G91" i="8" a="1"/>
  <c r="G91" i="8" s="1"/>
  <c r="G85" i="8" a="1"/>
  <c r="G85" i="8" s="1"/>
  <c r="G68" i="8" a="1"/>
  <c r="G68" i="8" s="1"/>
  <c r="G83" i="8" a="1"/>
  <c r="G83" i="8" s="1"/>
  <c r="G77" i="8" a="1"/>
  <c r="G77" i="8" s="1"/>
  <c r="K99" i="8" a="1"/>
  <c r="K99" i="8" s="1"/>
  <c r="K87" i="8" a="1"/>
  <c r="K87" i="8" s="1"/>
  <c r="K81" i="8" a="1"/>
  <c r="K81" i="8" s="1"/>
  <c r="K70" i="8" a="1"/>
  <c r="K70" i="8" s="1"/>
  <c r="K90" i="8" a="1"/>
  <c r="K90" i="8" s="1"/>
  <c r="K73" i="8" a="1"/>
  <c r="K73" i="8" s="1"/>
  <c r="I92" i="8" a="1"/>
  <c r="I92" i="8" s="1"/>
  <c r="I91" i="8" a="1"/>
  <c r="I91" i="8" s="1"/>
  <c r="I85" i="8" a="1"/>
  <c r="I85" i="8" s="1"/>
  <c r="I68" i="8" a="1"/>
  <c r="I68" i="8" s="1"/>
  <c r="I88" i="8" a="1"/>
  <c r="I88" i="8" s="1"/>
  <c r="I77" i="8" a="1"/>
  <c r="I77" i="8" s="1"/>
  <c r="G285" i="8" a="1"/>
  <c r="G285" i="8" s="1"/>
  <c r="G318" i="8" a="1"/>
  <c r="G318" i="8" s="1"/>
  <c r="G280" i="8" a="1"/>
  <c r="G280" i="8" s="1"/>
  <c r="G287" i="8" a="1"/>
  <c r="G287" i="8" s="1"/>
  <c r="G300" i="8" a="1"/>
  <c r="G300" i="8" s="1"/>
  <c r="G317" i="8" a="1"/>
  <c r="G317" i="8" s="1"/>
  <c r="G340" i="8" a="1"/>
  <c r="G340" i="8" s="1"/>
  <c r="G346" i="8" a="1"/>
  <c r="G346" i="8" s="1"/>
  <c r="G364" i="8" a="1"/>
  <c r="G364" i="8" s="1"/>
  <c r="G351" i="8" a="1"/>
  <c r="G351" i="8" s="1"/>
  <c r="G363" i="8" a="1"/>
  <c r="G363" i="8" s="1"/>
  <c r="G383" i="8" a="1"/>
  <c r="G383" i="8" s="1"/>
  <c r="K275" i="8" a="1"/>
  <c r="K275" i="8" s="1"/>
  <c r="K292" i="8" a="1"/>
  <c r="K292" i="8" s="1"/>
  <c r="K306" i="8" a="1"/>
  <c r="K306" i="8" s="1"/>
  <c r="K291" i="8" a="1"/>
  <c r="K291" i="8" s="1"/>
  <c r="K305" i="8" a="1"/>
  <c r="K305" i="8" s="1"/>
  <c r="K345" i="8" a="1"/>
  <c r="K345" i="8" s="1"/>
  <c r="K367" i="8" a="1"/>
  <c r="K367" i="8" s="1"/>
  <c r="K349" i="8" a="1"/>
  <c r="K349" i="8" s="1"/>
  <c r="K352" i="8" a="1"/>
  <c r="K352" i="8" s="1"/>
  <c r="K364" i="8" a="1"/>
  <c r="K364" i="8" s="1"/>
  <c r="K376" i="8" a="1"/>
  <c r="K376" i="8" s="1"/>
  <c r="K382" i="8" a="1"/>
  <c r="K382" i="8" s="1"/>
  <c r="I289" i="8" a="1"/>
  <c r="I289" i="8" s="1"/>
  <c r="I312" i="8" a="1"/>
  <c r="I312" i="8" s="1"/>
  <c r="I278" i="8" a="1"/>
  <c r="I278" i="8" s="1"/>
  <c r="I320" i="8" a="1"/>
  <c r="I320" i="8" s="1"/>
  <c r="I305" i="8" a="1"/>
  <c r="I305" i="8" s="1"/>
  <c r="I317" i="8" a="1"/>
  <c r="I317" i="8" s="1"/>
  <c r="I341" i="8" a="1"/>
  <c r="I341" i="8" s="1"/>
  <c r="I348" i="8" a="1"/>
  <c r="I348" i="8" s="1"/>
  <c r="I378" i="8" a="1"/>
  <c r="I378" i="8" s="1"/>
  <c r="I354" i="8" a="1"/>
  <c r="I354" i="8" s="1"/>
  <c r="I377" i="8" a="1"/>
  <c r="I377" i="8" s="1"/>
  <c r="I380" i="8" a="1"/>
  <c r="I380" i="8" s="1"/>
  <c r="G82" i="8" a="1"/>
  <c r="G82" i="8" s="1"/>
  <c r="G63" i="8" a="1"/>
  <c r="G63" i="8" s="1"/>
  <c r="G78" i="8" a="1"/>
  <c r="G78" i="8" s="1"/>
  <c r="G61" i="8" a="1"/>
  <c r="G61" i="8" s="1"/>
  <c r="K56" i="8" a="1"/>
  <c r="K56" i="8" s="1"/>
  <c r="K65" i="8" a="1"/>
  <c r="K65" i="8" s="1"/>
  <c r="K84" i="8" a="1"/>
  <c r="K84" i="8" s="1"/>
  <c r="I82" i="8" a="1"/>
  <c r="I82" i="8" s="1"/>
  <c r="I86" i="8" a="1"/>
  <c r="I86" i="8" s="1"/>
  <c r="I69" i="8" a="1"/>
  <c r="I69" i="8" s="1"/>
  <c r="I63" i="8" a="1"/>
  <c r="I63" i="8" s="1"/>
  <c r="I83" i="8" a="1"/>
  <c r="I83" i="8" s="1"/>
  <c r="I61" i="8" a="1"/>
  <c r="I61" i="8" s="1"/>
  <c r="G275" i="8" a="1"/>
  <c r="G275" i="8" s="1"/>
  <c r="G282" i="8" a="1"/>
  <c r="G282" i="8" s="1"/>
  <c r="G320" i="8" a="1"/>
  <c r="G320" i="8" s="1"/>
  <c r="K274" i="8" a="1"/>
  <c r="K274" i="8" s="1"/>
  <c r="K276" i="8" a="1"/>
  <c r="K276" i="8" s="1"/>
  <c r="K285" i="8" a="1"/>
  <c r="K285" i="8" s="1"/>
  <c r="K307" i="8" a="1"/>
  <c r="K307" i="8" s="1"/>
  <c r="K309" i="8" a="1"/>
  <c r="K309" i="8" s="1"/>
  <c r="K316" i="8" a="1"/>
  <c r="K316" i="8" s="1"/>
  <c r="K353" i="8" a="1"/>
  <c r="K353" i="8" s="1"/>
  <c r="K370" i="8" a="1"/>
  <c r="K370" i="8" s="1"/>
  <c r="K340" i="8" a="1"/>
  <c r="K340" i="8" s="1"/>
  <c r="K354" i="8" a="1"/>
  <c r="K354" i="8" s="1"/>
  <c r="K368" i="8" a="1"/>
  <c r="K368" i="8" s="1"/>
  <c r="I282" i="8" a="1"/>
  <c r="I282" i="8" s="1"/>
  <c r="I286" i="8" a="1"/>
  <c r="I286" i="8" s="1"/>
  <c r="I274" i="8" a="1"/>
  <c r="I274" i="8" s="1"/>
  <c r="I283" i="8" a="1"/>
  <c r="I283" i="8" s="1"/>
  <c r="I277" i="8" a="1"/>
  <c r="I277" i="8" s="1"/>
  <c r="I316" i="8" a="1"/>
  <c r="I316" i="8" s="1"/>
  <c r="I321" i="8" a="1"/>
  <c r="I321" i="8" s="1"/>
  <c r="I344" i="8" a="1"/>
  <c r="I344" i="8" s="1"/>
  <c r="I356" i="8" a="1"/>
  <c r="I356" i="8" s="1"/>
  <c r="I355" i="8" a="1"/>
  <c r="I355" i="8" s="1"/>
  <c r="I357" i="8" a="1"/>
  <c r="I357" i="8" s="1"/>
  <c r="Q284" i="8" a="1"/>
  <c r="Q284" i="8" s="1"/>
  <c r="Q374" i="8" a="1"/>
  <c r="Q374" i="8" s="1"/>
  <c r="Q83" i="8" a="1"/>
  <c r="Q83" i="8" s="1"/>
  <c r="O60" i="8" a="1"/>
  <c r="O60" i="8" s="1"/>
  <c r="BG93" i="8" a="1"/>
  <c r="BG93" i="8" s="1"/>
  <c r="BG282" i="8" a="1"/>
  <c r="BG282" i="8" s="1"/>
  <c r="O276" i="8" a="1"/>
  <c r="O276" i="8" s="1"/>
  <c r="BG370" i="8" a="1"/>
  <c r="BG370" i="8" s="1"/>
  <c r="O369" i="8" a="1"/>
  <c r="O369" i="8" s="1"/>
  <c r="Q61" i="8" a="1"/>
  <c r="Q61" i="8" s="1"/>
  <c r="BG92" i="8" a="1"/>
  <c r="BG92" i="8" s="1"/>
  <c r="BG276" i="8" a="1"/>
  <c r="BG276" i="8" s="1"/>
  <c r="BG379" i="8" a="1"/>
  <c r="BG379" i="8" s="1"/>
  <c r="O304" i="8" a="1"/>
  <c r="O304" i="8" s="1"/>
  <c r="O370" i="8" a="1"/>
  <c r="O370" i="8" s="1"/>
  <c r="Q298" i="8" a="1"/>
  <c r="Q298" i="8" s="1"/>
  <c r="Q382" i="8" a="1"/>
  <c r="Q382" i="8" s="1"/>
  <c r="Q60" i="8" a="1"/>
  <c r="Q60" i="8" s="1"/>
  <c r="BG75" i="8" a="1"/>
  <c r="BG75" i="8" s="1"/>
  <c r="BG321" i="8" a="1"/>
  <c r="BG321" i="8" s="1"/>
  <c r="O282" i="8" a="1"/>
  <c r="O282" i="8" s="1"/>
  <c r="O353" i="8" a="1"/>
  <c r="O353" i="8" s="1"/>
  <c r="Q292" i="8" a="1"/>
  <c r="Q292" i="8" s="1"/>
  <c r="O86" i="8" a="1"/>
  <c r="O86" i="8" s="1"/>
  <c r="BG64" i="8" a="1"/>
  <c r="BG64" i="8" s="1"/>
  <c r="BG358" i="8" a="1"/>
  <c r="BG358" i="8" s="1"/>
  <c r="O279" i="8" a="1"/>
  <c r="O279" i="8" s="1"/>
  <c r="O380" i="8" a="1"/>
  <c r="O380" i="8" s="1"/>
  <c r="Q311" i="8" a="1"/>
  <c r="Q311" i="8" s="1"/>
  <c r="O69" i="8" a="1"/>
  <c r="O69" i="8" s="1"/>
  <c r="BG74" i="8" a="1"/>
  <c r="BG74" i="8" s="1"/>
  <c r="BG343" i="8" a="1"/>
  <c r="BG343" i="8" s="1"/>
  <c r="O313" i="8" a="1"/>
  <c r="O313" i="8" s="1"/>
  <c r="Q321" i="8" a="1"/>
  <c r="Q321" i="8" s="1"/>
  <c r="Q86" i="8" a="1"/>
  <c r="Q86" i="8" s="1"/>
  <c r="O63" i="8" a="1"/>
  <c r="O63" i="8" s="1"/>
  <c r="BG68" i="8" a="1"/>
  <c r="BG68" i="8" s="1"/>
  <c r="BG344" i="8" a="1"/>
  <c r="BG344" i="8" s="1"/>
  <c r="O309" i="8" a="1"/>
  <c r="O309" i="8" s="1"/>
  <c r="Q365" i="8" a="1"/>
  <c r="Q365" i="8" s="1"/>
  <c r="Q69" i="8" a="1"/>
  <c r="Q69" i="8" s="1"/>
  <c r="O83" i="8" a="1"/>
  <c r="O83" i="8" s="1"/>
  <c r="BG286" i="8" a="1"/>
  <c r="BG286" i="8" s="1"/>
  <c r="BG361" i="8" a="1"/>
  <c r="BG361" i="8" s="1"/>
  <c r="O307" i="8" a="1"/>
  <c r="O307" i="8" s="1"/>
  <c r="Q276" i="8" a="1"/>
  <c r="Q276" i="8" s="1"/>
  <c r="Q353" i="8" a="1"/>
  <c r="Q353" i="8" s="1"/>
  <c r="Q63" i="8" a="1"/>
  <c r="Q63" i="8" s="1"/>
  <c r="O61" i="8" a="1"/>
  <c r="O61" i="8" s="1"/>
  <c r="BG313" i="8" a="1"/>
  <c r="BG313" i="8" s="1"/>
  <c r="BG353" i="8" a="1"/>
  <c r="BG353" i="8" s="1"/>
  <c r="O347" i="8" a="1"/>
  <c r="O347" i="8" s="1"/>
  <c r="Q285" i="8" a="1"/>
  <c r="Q285" i="8" s="1"/>
  <c r="Q378" i="8" a="1"/>
  <c r="Q378" i="8" s="1"/>
  <c r="B77" i="8" a="1"/>
  <c r="B77" i="8" s="1"/>
  <c r="B96" i="8" a="1"/>
  <c r="B96" i="8" s="1"/>
  <c r="B100" i="8" a="1"/>
  <c r="B100" i="8" s="1"/>
  <c r="B93" i="8" a="1"/>
  <c r="B93" i="8" s="1"/>
  <c r="B79" i="8" a="1"/>
  <c r="B79" i="8" s="1"/>
  <c r="B66" i="8" a="1"/>
  <c r="B66" i="8" s="1"/>
  <c r="B102" i="8" a="1"/>
  <c r="B102" i="8" s="1"/>
  <c r="B64" i="8" a="1"/>
  <c r="B64" i="8" s="1"/>
  <c r="B94" i="8" a="1"/>
  <c r="B94" i="8" s="1"/>
  <c r="B80" i="8" a="1"/>
  <c r="B80" i="8" s="1"/>
  <c r="B73" i="8" a="1"/>
  <c r="B73" i="8" s="1"/>
  <c r="B59" i="8" a="1"/>
  <c r="B59" i="8" s="1"/>
  <c r="B76" i="8" a="1"/>
  <c r="B76" i="8" s="1"/>
  <c r="B82" i="8" a="1"/>
  <c r="B82" i="8" s="1"/>
  <c r="B68" i="8" a="1"/>
  <c r="B68" i="8" s="1"/>
  <c r="B61" i="8" a="1"/>
  <c r="B61" i="8" s="1"/>
  <c r="B98" i="8" a="1"/>
  <c r="B98" i="8" s="1"/>
  <c r="B84" i="8" a="1"/>
  <c r="B84" i="8" s="1"/>
  <c r="B70" i="8" a="1"/>
  <c r="B70" i="8" s="1"/>
  <c r="B75" i="8" a="1"/>
  <c r="B75" i="8" s="1"/>
  <c r="B62" i="8" a="1"/>
  <c r="B62" i="8" s="1"/>
  <c r="B58" i="8" a="1"/>
  <c r="B58" i="8" s="1"/>
  <c r="B91" i="8" a="1"/>
  <c r="B91" i="8" s="1"/>
  <c r="B78" i="8" a="1"/>
  <c r="B78" i="8" s="1"/>
  <c r="B63" i="8" a="1"/>
  <c r="B63" i="8" s="1"/>
  <c r="B69" i="8" a="1"/>
  <c r="B69" i="8" s="1"/>
  <c r="B55" i="8" a="1"/>
  <c r="B55" i="8" s="1"/>
  <c r="B92" i="8" a="1"/>
  <c r="B92" i="8" s="1"/>
  <c r="B85" i="8" a="1"/>
  <c r="B85" i="8" s="1"/>
  <c r="B71" i="8" a="1"/>
  <c r="B71" i="8" s="1"/>
  <c r="B57" i="8" a="1"/>
  <c r="B57" i="8" s="1"/>
  <c r="B56" i="8" a="1"/>
  <c r="B56" i="8" s="1"/>
  <c r="B99" i="8" a="1"/>
  <c r="B99" i="8" s="1"/>
  <c r="B86" i="8" a="1"/>
  <c r="B86" i="8" s="1"/>
  <c r="B72" i="8" a="1"/>
  <c r="B72" i="8" s="1"/>
  <c r="B65" i="8" a="1"/>
  <c r="B65" i="8" s="1"/>
  <c r="L61" i="8" a="1"/>
  <c r="L61" i="8" s="1"/>
  <c r="L84" i="8" a="1"/>
  <c r="L84" i="8" s="1"/>
  <c r="L279" i="8" a="1"/>
  <c r="L279" i="8" s="1"/>
  <c r="L343" i="8" a="1"/>
  <c r="L343" i="8" s="1"/>
  <c r="L380" i="8" a="1"/>
  <c r="L380" i="8" s="1"/>
  <c r="L63" i="8" a="1"/>
  <c r="L63" i="8" s="1"/>
  <c r="L284" i="8" a="1"/>
  <c r="L284" i="8" s="1"/>
  <c r="L315" i="8" a="1"/>
  <c r="L315" i="8" s="1"/>
  <c r="L378" i="8" a="1"/>
  <c r="L378" i="8" s="1"/>
  <c r="L92" i="8" a="1"/>
  <c r="L92" i="8" s="1"/>
  <c r="L299" i="8" a="1"/>
  <c r="L299" i="8" s="1"/>
  <c r="L341" i="8" a="1"/>
  <c r="L341" i="8" s="1"/>
  <c r="L367" i="8" a="1"/>
  <c r="L367" i="8" s="1"/>
  <c r="L76" i="8" a="1"/>
  <c r="L76" i="8" s="1"/>
  <c r="L302" i="8" a="1"/>
  <c r="L302" i="8" s="1"/>
  <c r="L344" i="8" a="1"/>
  <c r="L344" i="8" s="1"/>
  <c r="L373" i="8" a="1"/>
  <c r="L373" i="8" s="1"/>
  <c r="L98" i="8" a="1"/>
  <c r="L98" i="8" s="1"/>
  <c r="L81" i="8" a="1"/>
  <c r="L81" i="8" s="1"/>
  <c r="L295" i="8" a="1"/>
  <c r="L295" i="8" s="1"/>
  <c r="L291" i="8" a="1"/>
  <c r="L291" i="8" s="1"/>
  <c r="L361" i="8" a="1"/>
  <c r="L361" i="8" s="1"/>
  <c r="L75" i="8" a="1"/>
  <c r="L75" i="8" s="1"/>
  <c r="L277" i="8" a="1"/>
  <c r="L277" i="8" s="1"/>
  <c r="L309" i="8" a="1"/>
  <c r="L309" i="8" s="1"/>
  <c r="L370" i="8" a="1"/>
  <c r="L370" i="8" s="1"/>
  <c r="L83" i="8" a="1"/>
  <c r="L83" i="8" s="1"/>
  <c r="L101" i="8" a="1"/>
  <c r="L101" i="8" s="1"/>
  <c r="L275" i="8" a="1"/>
  <c r="L275" i="8" s="1"/>
  <c r="L306" i="8" a="1"/>
  <c r="L306" i="8" s="1"/>
  <c r="L358" i="8" a="1"/>
  <c r="L358" i="8" s="1"/>
  <c r="Q80" i="8" a="1"/>
  <c r="Q80" i="8" s="1"/>
  <c r="Q100" i="8" a="1"/>
  <c r="Q100" i="8" s="1"/>
  <c r="Q58" i="8" a="1"/>
  <c r="Q58" i="8" s="1"/>
  <c r="Q78" i="8" a="1"/>
  <c r="Q78" i="8" s="1"/>
  <c r="Q98" i="8" a="1"/>
  <c r="Q98" i="8" s="1"/>
  <c r="Q55" i="8" a="1"/>
  <c r="Q55" i="8" s="1"/>
  <c r="O80" i="8" a="1"/>
  <c r="O80" i="8" s="1"/>
  <c r="O100" i="8" a="1"/>
  <c r="O100" i="8" s="1"/>
  <c r="O58" i="8" a="1"/>
  <c r="O58" i="8" s="1"/>
  <c r="O78" i="8" a="1"/>
  <c r="O78" i="8" s="1"/>
  <c r="O98" i="8" a="1"/>
  <c r="O98" i="8" s="1"/>
  <c r="O55" i="8" a="1"/>
  <c r="O55" i="8" s="1"/>
  <c r="BG67" i="8" a="1"/>
  <c r="BG67" i="8" s="1"/>
  <c r="BG87" i="8" a="1"/>
  <c r="BG87" i="8" s="1"/>
  <c r="BG76" i="8" a="1"/>
  <c r="BG76" i="8" s="1"/>
  <c r="BG70" i="8" a="1"/>
  <c r="BG70" i="8" s="1"/>
  <c r="BG83" i="8" a="1"/>
  <c r="BG83" i="8" s="1"/>
  <c r="BG69" i="8" a="1"/>
  <c r="BG69" i="8" s="1"/>
  <c r="BG281" i="8" a="1"/>
  <c r="BG281" i="8" s="1"/>
  <c r="BG294" i="8" a="1"/>
  <c r="BG294" i="8" s="1"/>
  <c r="BG280" i="8" a="1"/>
  <c r="BG280" i="8" s="1"/>
  <c r="BG297" i="8" a="1"/>
  <c r="BG297" i="8" s="1"/>
  <c r="BG296" i="8" a="1"/>
  <c r="BG296" i="8" s="1"/>
  <c r="BG302" i="8" a="1"/>
  <c r="BG302" i="8" s="1"/>
  <c r="BG316" i="8" a="1"/>
  <c r="BG316" i="8" s="1"/>
  <c r="BG346" i="8" a="1"/>
  <c r="BG346" i="8" s="1"/>
  <c r="BG355" i="8" a="1"/>
  <c r="BG355" i="8" s="1"/>
  <c r="BG372" i="8" a="1"/>
  <c r="BG372" i="8" s="1"/>
  <c r="BG356" i="8" a="1"/>
  <c r="BG356" i="8" s="1"/>
  <c r="BG371" i="8" a="1"/>
  <c r="BG371" i="8" s="1"/>
  <c r="O294" i="8" a="1"/>
  <c r="O294" i="8" s="1"/>
  <c r="O299" i="8" a="1"/>
  <c r="O299" i="8" s="1"/>
  <c r="O288" i="8" a="1"/>
  <c r="O288" i="8" s="1"/>
  <c r="O284" i="8" a="1"/>
  <c r="O284" i="8" s="1"/>
  <c r="O314" i="8" a="1"/>
  <c r="O314" i="8" s="1"/>
  <c r="O312" i="8" a="1"/>
  <c r="O312" i="8" s="1"/>
  <c r="O315" i="8" a="1"/>
  <c r="O315" i="8" s="1"/>
  <c r="O371" i="8" a="1"/>
  <c r="O371" i="8" s="1"/>
  <c r="O356" i="8" a="1"/>
  <c r="O356" i="8" s="1"/>
  <c r="O359" i="8" a="1"/>
  <c r="O359" i="8" s="1"/>
  <c r="O358" i="8" a="1"/>
  <c r="O358" i="8" s="1"/>
  <c r="O378" i="8" a="1"/>
  <c r="O378" i="8" s="1"/>
  <c r="Q291" i="8" a="1"/>
  <c r="Q291" i="8" s="1"/>
  <c r="Q286" i="8" a="1"/>
  <c r="Q286" i="8" s="1"/>
  <c r="Q304" i="8" a="1"/>
  <c r="Q304" i="8" s="1"/>
  <c r="Q299" i="8" a="1"/>
  <c r="Q299" i="8" s="1"/>
  <c r="Q293" i="8" a="1"/>
  <c r="Q293" i="8" s="1"/>
  <c r="Q314" i="8" a="1"/>
  <c r="Q314" i="8" s="1"/>
  <c r="Q336" i="8" a="1"/>
  <c r="Q336" i="8" s="1"/>
  <c r="Q350" i="8" a="1"/>
  <c r="Q350" i="8" s="1"/>
  <c r="Q358" i="8" a="1"/>
  <c r="Q358" i="8" s="1"/>
  <c r="Q361" i="8" a="1"/>
  <c r="Q361" i="8" s="1"/>
  <c r="Q375" i="8" a="1"/>
  <c r="Q375" i="8" s="1"/>
  <c r="Q364" i="8" a="1"/>
  <c r="Q364" i="8" s="1"/>
  <c r="Q97" i="8" a="1"/>
  <c r="Q97" i="8" s="1"/>
  <c r="Q75" i="8" a="1"/>
  <c r="Q75" i="8" s="1"/>
  <c r="Q95" i="8" a="1"/>
  <c r="Q95" i="8" s="1"/>
  <c r="Q89" i="8" a="1"/>
  <c r="Q89" i="8" s="1"/>
  <c r="Q72" i="8" a="1"/>
  <c r="Q72" i="8" s="1"/>
  <c r="Q92" i="8" a="1"/>
  <c r="Q92" i="8" s="1"/>
  <c r="O97" i="8" a="1"/>
  <c r="O97" i="8" s="1"/>
  <c r="O75" i="8" a="1"/>
  <c r="O75" i="8" s="1"/>
  <c r="O95" i="8" a="1"/>
  <c r="O95" i="8" s="1"/>
  <c r="O89" i="8" a="1"/>
  <c r="O89" i="8" s="1"/>
  <c r="O72" i="8" a="1"/>
  <c r="O72" i="8" s="1"/>
  <c r="O92" i="8" a="1"/>
  <c r="O92" i="8" s="1"/>
  <c r="BG88" i="8" a="1"/>
  <c r="BG88" i="8" s="1"/>
  <c r="BG82" i="8" a="1"/>
  <c r="BG82" i="8" s="1"/>
  <c r="BG60" i="8" a="1"/>
  <c r="BG60" i="8" s="1"/>
  <c r="BG65" i="8" a="1"/>
  <c r="BG65" i="8" s="1"/>
  <c r="BG57" i="8" a="1"/>
  <c r="BG57" i="8" s="1"/>
  <c r="BG63" i="8" a="1"/>
  <c r="BG63" i="8" s="1"/>
  <c r="BG279" i="8" a="1"/>
  <c r="BG279" i="8" s="1"/>
  <c r="BG311" i="8" a="1"/>
  <c r="BG311" i="8" s="1"/>
  <c r="BG289" i="8" a="1"/>
  <c r="BG289" i="8" s="1"/>
  <c r="BG298" i="8" a="1"/>
  <c r="BG298" i="8" s="1"/>
  <c r="BG291" i="8" a="1"/>
  <c r="BG291" i="8" s="1"/>
  <c r="BG336" i="8" a="1"/>
  <c r="BG336" i="8" s="1"/>
  <c r="BG320" i="8" a="1"/>
  <c r="BG320" i="8" s="1"/>
  <c r="BG348" i="8" a="1"/>
  <c r="BG348" i="8" s="1"/>
  <c r="BG352" i="8" a="1"/>
  <c r="BG352" i="8" s="1"/>
  <c r="BG359" i="8" a="1"/>
  <c r="BG359" i="8" s="1"/>
  <c r="BG367" i="8" a="1"/>
  <c r="BG367" i="8" s="1"/>
  <c r="BG381" i="8" a="1"/>
  <c r="BG381" i="8" s="1"/>
  <c r="O286" i="8" a="1"/>
  <c r="O286" i="8" s="1"/>
  <c r="O301" i="8" a="1"/>
  <c r="O301" i="8" s="1"/>
  <c r="O290" i="8" a="1"/>
  <c r="O290" i="8" s="1"/>
  <c r="O287" i="8" a="1"/>
  <c r="O287" i="8" s="1"/>
  <c r="O317" i="8" a="1"/>
  <c r="O317" i="8" s="1"/>
  <c r="O308" i="8" a="1"/>
  <c r="O308" i="8" s="1"/>
  <c r="O346" i="8" a="1"/>
  <c r="O346" i="8" s="1"/>
  <c r="O316" i="8" a="1"/>
  <c r="O316" i="8" s="1"/>
  <c r="O364" i="8" a="1"/>
  <c r="O364" i="8" s="1"/>
  <c r="O361" i="8" a="1"/>
  <c r="O361" i="8" s="1"/>
  <c r="O363" i="8" a="1"/>
  <c r="O363" i="8" s="1"/>
  <c r="O383" i="8" a="1"/>
  <c r="O383" i="8" s="1"/>
  <c r="Q280" i="8" a="1"/>
  <c r="Q280" i="8" s="1"/>
  <c r="Q290" i="8" a="1"/>
  <c r="Q290" i="8" s="1"/>
  <c r="Q309" i="8" a="1"/>
  <c r="Q309" i="8" s="1"/>
  <c r="Q301" i="8" a="1"/>
  <c r="Q301" i="8" s="1"/>
  <c r="Q302" i="8" a="1"/>
  <c r="Q302" i="8" s="1"/>
  <c r="Q316" i="8" a="1"/>
  <c r="Q316" i="8" s="1"/>
  <c r="Q338" i="8" a="1"/>
  <c r="Q338" i="8" s="1"/>
  <c r="Q343" i="8" a="1"/>
  <c r="Q343" i="8" s="1"/>
  <c r="Q363" i="8" a="1"/>
  <c r="Q363" i="8" s="1"/>
  <c r="Q351" i="8" a="1"/>
  <c r="Q351" i="8" s="1"/>
  <c r="Q376" i="8" a="1"/>
  <c r="Q376" i="8" s="1"/>
  <c r="Q369" i="8" a="1"/>
  <c r="Q369" i="8" s="1"/>
  <c r="Q81" i="8" a="1"/>
  <c r="Q81" i="8" s="1"/>
  <c r="Q70" i="8" a="1"/>
  <c r="Q70" i="8" s="1"/>
  <c r="Q90" i="8" a="1"/>
  <c r="Q90" i="8" s="1"/>
  <c r="Q73" i="8" a="1"/>
  <c r="Q73" i="8" s="1"/>
  <c r="Q67" i="8" a="1"/>
  <c r="Q67" i="8" s="1"/>
  <c r="Q87" i="8" a="1"/>
  <c r="Q87" i="8" s="1"/>
  <c r="O81" i="8" a="1"/>
  <c r="O81" i="8" s="1"/>
  <c r="O70" i="8" a="1"/>
  <c r="O70" i="8" s="1"/>
  <c r="O90" i="8" a="1"/>
  <c r="O90" i="8" s="1"/>
  <c r="O73" i="8" a="1"/>
  <c r="O73" i="8" s="1"/>
  <c r="O67" i="8" a="1"/>
  <c r="O67" i="8" s="1"/>
  <c r="O87" i="8" a="1"/>
  <c r="O87" i="8" s="1"/>
  <c r="BG72" i="8" a="1"/>
  <c r="BG72" i="8" s="1"/>
  <c r="BG77" i="8" a="1"/>
  <c r="BG77" i="8" s="1"/>
  <c r="BG102" i="8" a="1"/>
  <c r="BG102" i="8" s="1"/>
  <c r="BG59" i="8" a="1"/>
  <c r="BG59" i="8" s="1"/>
  <c r="BG101" i="8" a="1"/>
  <c r="BG101" i="8" s="1"/>
  <c r="BG58" i="8" a="1"/>
  <c r="BG58" i="8" s="1"/>
  <c r="BG295" i="8" a="1"/>
  <c r="BG295" i="8" s="1"/>
  <c r="BG275" i="8" a="1"/>
  <c r="BG275" i="8" s="1"/>
  <c r="BG274" i="8" a="1"/>
  <c r="BG274" i="8" s="1"/>
  <c r="BG301" i="8" a="1"/>
  <c r="BG301" i="8" s="1"/>
  <c r="BG292" i="8" a="1"/>
  <c r="BG292" i="8" s="1"/>
  <c r="BG307" i="8" a="1"/>
  <c r="BG307" i="8" s="1"/>
  <c r="BG339" i="8" a="1"/>
  <c r="BG339" i="8" s="1"/>
  <c r="BG349" i="8" a="1"/>
  <c r="BG349" i="8" s="1"/>
  <c r="BG357" i="8" a="1"/>
  <c r="BG357" i="8" s="1"/>
  <c r="BG365" i="8" a="1"/>
  <c r="BG365" i="8" s="1"/>
  <c r="BG373" i="8" a="1"/>
  <c r="BG373" i="8" s="1"/>
  <c r="BG363" i="8" a="1"/>
  <c r="BG363" i="8" s="1"/>
  <c r="O275" i="8" a="1"/>
  <c r="O275" i="8" s="1"/>
  <c r="O281" i="8" a="1"/>
  <c r="O281" i="8" s="1"/>
  <c r="O291" i="8" a="1"/>
  <c r="O291" i="8" s="1"/>
  <c r="O305" i="8" a="1"/>
  <c r="O305" i="8" s="1"/>
  <c r="O340" i="8" a="1"/>
  <c r="O340" i="8" s="1"/>
  <c r="O310" i="8" a="1"/>
  <c r="O310" i="8" s="1"/>
  <c r="O338" i="8" a="1"/>
  <c r="O338" i="8" s="1"/>
  <c r="O368" i="8" a="1"/>
  <c r="O368" i="8" s="1"/>
  <c r="O355" i="8" a="1"/>
  <c r="O355" i="8" s="1"/>
  <c r="O351" i="8" a="1"/>
  <c r="O351" i="8" s="1"/>
  <c r="O372" i="8" a="1"/>
  <c r="O372" i="8" s="1"/>
  <c r="O374" i="8" a="1"/>
  <c r="O374" i="8" s="1"/>
  <c r="Q281" i="8" a="1"/>
  <c r="Q281" i="8" s="1"/>
  <c r="Q295" i="8" a="1"/>
  <c r="Q295" i="8" s="1"/>
  <c r="Q313" i="8" a="1"/>
  <c r="Q313" i="8" s="1"/>
  <c r="Q318" i="8" a="1"/>
  <c r="Q318" i="8" s="1"/>
  <c r="Q305" i="8" a="1"/>
  <c r="Q305" i="8" s="1"/>
  <c r="Q315" i="8" a="1"/>
  <c r="Q315" i="8" s="1"/>
  <c r="Q339" i="8" a="1"/>
  <c r="Q339" i="8" s="1"/>
  <c r="Q346" i="8" a="1"/>
  <c r="Q346" i="8" s="1"/>
  <c r="Q383" i="8" a="1"/>
  <c r="Q383" i="8" s="1"/>
  <c r="Q352" i="8" a="1"/>
  <c r="Q352" i="8" s="1"/>
  <c r="Q379" i="8" a="1"/>
  <c r="Q379" i="8" s="1"/>
  <c r="Q370" i="8" a="1"/>
  <c r="Q370" i="8" s="1"/>
  <c r="Q65" i="8" a="1"/>
  <c r="Q65" i="8" s="1"/>
  <c r="Q64" i="8" a="1"/>
  <c r="Q64" i="8" s="1"/>
  <c r="Q84" i="8" a="1"/>
  <c r="Q84" i="8" s="1"/>
  <c r="Q57" i="8" a="1"/>
  <c r="Q57" i="8" s="1"/>
  <c r="Q62" i="8" a="1"/>
  <c r="Q62" i="8" s="1"/>
  <c r="Q82" i="8" a="1"/>
  <c r="Q82" i="8" s="1"/>
  <c r="O65" i="8" a="1"/>
  <c r="O65" i="8" s="1"/>
  <c r="O64" i="8" a="1"/>
  <c r="O64" i="8" s="1"/>
  <c r="O84" i="8" a="1"/>
  <c r="O84" i="8" s="1"/>
  <c r="O57" i="8" a="1"/>
  <c r="O57" i="8" s="1"/>
  <c r="O62" i="8" a="1"/>
  <c r="O62" i="8" s="1"/>
  <c r="O82" i="8" a="1"/>
  <c r="O82" i="8" s="1"/>
  <c r="BG56" i="8" a="1"/>
  <c r="BG56" i="8" s="1"/>
  <c r="BG71" i="8" a="1"/>
  <c r="BG71" i="8" s="1"/>
  <c r="BG97" i="8" a="1"/>
  <c r="BG97" i="8" s="1"/>
  <c r="BG94" i="8" a="1"/>
  <c r="BG94" i="8" s="1"/>
  <c r="BG95" i="8" a="1"/>
  <c r="BG95" i="8" s="1"/>
  <c r="BG89" i="8" a="1"/>
  <c r="BG89" i="8" s="1"/>
  <c r="BG278" i="8" a="1"/>
  <c r="BG278" i="8" s="1"/>
  <c r="BG288" i="8" a="1"/>
  <c r="BG288" i="8" s="1"/>
  <c r="BG287" i="8" a="1"/>
  <c r="BG287" i="8" s="1"/>
  <c r="BG303" i="8" a="1"/>
  <c r="BG303" i="8" s="1"/>
  <c r="BG300" i="8" a="1"/>
  <c r="BG300" i="8" s="1"/>
  <c r="BG309" i="8" a="1"/>
  <c r="BG309" i="8" s="1"/>
  <c r="BG341" i="8" a="1"/>
  <c r="BG341" i="8" s="1"/>
  <c r="BG342" i="8" a="1"/>
  <c r="BG342" i="8" s="1"/>
  <c r="BG362" i="8" a="1"/>
  <c r="BG362" i="8" s="1"/>
  <c r="BG382" i="8" a="1"/>
  <c r="BG382" i="8" s="1"/>
  <c r="BG374" i="8" a="1"/>
  <c r="BG374" i="8" s="1"/>
  <c r="BG368" i="8" a="1"/>
  <c r="BG368" i="8" s="1"/>
  <c r="O277" i="8" a="1"/>
  <c r="O277" i="8" s="1"/>
  <c r="O278" i="8" a="1"/>
  <c r="O278" i="8" s="1"/>
  <c r="O344" i="8" a="1"/>
  <c r="O344" i="8" s="1"/>
  <c r="O295" i="8" a="1"/>
  <c r="O295" i="8" s="1"/>
  <c r="O319" i="8" a="1"/>
  <c r="O319" i="8" s="1"/>
  <c r="O311" i="8" a="1"/>
  <c r="O311" i="8" s="1"/>
  <c r="O342" i="8" a="1"/>
  <c r="O342" i="8" s="1"/>
  <c r="O348" i="8" a="1"/>
  <c r="O348" i="8" s="1"/>
  <c r="O362" i="8" a="1"/>
  <c r="O362" i="8" s="1"/>
  <c r="O352" i="8" a="1"/>
  <c r="O352" i="8" s="1"/>
  <c r="O365" i="8" a="1"/>
  <c r="O365" i="8" s="1"/>
  <c r="O375" i="8" a="1"/>
  <c r="O375" i="8" s="1"/>
  <c r="Q282" i="8" a="1"/>
  <c r="Q282" i="8" s="1"/>
  <c r="Q294" i="8" a="1"/>
  <c r="Q294" i="8" s="1"/>
  <c r="Q289" i="8" a="1"/>
  <c r="Q289" i="8" s="1"/>
  <c r="Q277" i="8" a="1"/>
  <c r="Q277" i="8" s="1"/>
  <c r="Q342" i="8" a="1"/>
  <c r="Q342" i="8" s="1"/>
  <c r="Q319" i="8" a="1"/>
  <c r="Q319" i="8" s="1"/>
  <c r="Q341" i="8" a="1"/>
  <c r="Q341" i="8" s="1"/>
  <c r="Q348" i="8" a="1"/>
  <c r="Q348" i="8" s="1"/>
  <c r="Q355" i="8" a="1"/>
  <c r="Q355" i="8" s="1"/>
  <c r="Q354" i="8" a="1"/>
  <c r="Q354" i="8" s="1"/>
  <c r="Q373" i="8" a="1"/>
  <c r="Q373" i="8" s="1"/>
  <c r="Q381" i="8" a="1"/>
  <c r="Q381" i="8" s="1"/>
  <c r="Q102" i="8" a="1"/>
  <c r="Q102" i="8" s="1"/>
  <c r="Q59" i="8" a="1"/>
  <c r="Q59" i="8" s="1"/>
  <c r="Q79" i="8" a="1"/>
  <c r="Q79" i="8" s="1"/>
  <c r="Q99" i="8" a="1"/>
  <c r="Q99" i="8" s="1"/>
  <c r="Q56" i="8" a="1"/>
  <c r="Q56" i="8" s="1"/>
  <c r="Q76" i="8" a="1"/>
  <c r="Q76" i="8" s="1"/>
  <c r="O102" i="8" a="1"/>
  <c r="O102" i="8" s="1"/>
  <c r="O59" i="8" a="1"/>
  <c r="O59" i="8" s="1"/>
  <c r="O79" i="8" a="1"/>
  <c r="O79" i="8" s="1"/>
  <c r="O99" i="8" a="1"/>
  <c r="O99" i="8" s="1"/>
  <c r="O56" i="8" a="1"/>
  <c r="O56" i="8" s="1"/>
  <c r="O76" i="8" a="1"/>
  <c r="O76" i="8" s="1"/>
  <c r="BG99" i="8" a="1"/>
  <c r="BG99" i="8" s="1"/>
  <c r="BG66" i="8" a="1"/>
  <c r="BG66" i="8" s="1"/>
  <c r="BG91" i="8" a="1"/>
  <c r="BG91" i="8" s="1"/>
  <c r="BG73" i="8" a="1"/>
  <c r="BG73" i="8" s="1"/>
  <c r="BG90" i="8" a="1"/>
  <c r="BG90" i="8" s="1"/>
  <c r="BG62" i="8" a="1"/>
  <c r="BG62" i="8" s="1"/>
  <c r="BG283" i="8" a="1"/>
  <c r="BG283" i="8" s="1"/>
  <c r="BG293" i="8" a="1"/>
  <c r="BG293" i="8" s="1"/>
  <c r="BG299" i="8" a="1"/>
  <c r="BG299" i="8" s="1"/>
  <c r="BG308" i="8" a="1"/>
  <c r="BG308" i="8" s="1"/>
  <c r="BG319" i="8" a="1"/>
  <c r="BG319" i="8" s="1"/>
  <c r="BG310" i="8" a="1"/>
  <c r="BG310" i="8" s="1"/>
  <c r="BG337" i="8" a="1"/>
  <c r="BG337" i="8" s="1"/>
  <c r="BG345" i="8" a="1"/>
  <c r="BG345" i="8" s="1"/>
  <c r="BG377" i="8" a="1"/>
  <c r="BG377" i="8" s="1"/>
  <c r="BG360" i="8" a="1"/>
  <c r="BG360" i="8" s="1"/>
  <c r="BG375" i="8" a="1"/>
  <c r="BG375" i="8" s="1"/>
  <c r="BG369" i="8" a="1"/>
  <c r="BG369" i="8" s="1"/>
  <c r="O285" i="8" a="1"/>
  <c r="O285" i="8" s="1"/>
  <c r="O283" i="8" a="1"/>
  <c r="O283" i="8" s="1"/>
  <c r="O293" i="8" a="1"/>
  <c r="O293" i="8" s="1"/>
  <c r="O296" i="8" a="1"/>
  <c r="O296" i="8" s="1"/>
  <c r="O320" i="8" a="1"/>
  <c r="O320" i="8" s="1"/>
  <c r="O318" i="8" a="1"/>
  <c r="O318" i="8" s="1"/>
  <c r="O336" i="8" a="1"/>
  <c r="O336" i="8" s="1"/>
  <c r="O350" i="8" a="1"/>
  <c r="O350" i="8" s="1"/>
  <c r="O373" i="8" a="1"/>
  <c r="O373" i="8" s="1"/>
  <c r="O354" i="8" a="1"/>
  <c r="O354" i="8" s="1"/>
  <c r="O366" i="8" a="1"/>
  <c r="O366" i="8" s="1"/>
  <c r="O376" i="8" a="1"/>
  <c r="O376" i="8" s="1"/>
  <c r="Q288" i="8" a="1"/>
  <c r="Q288" i="8" s="1"/>
  <c r="Q296" i="8" a="1"/>
  <c r="Q296" i="8" s="1"/>
  <c r="Q312" i="8" a="1"/>
  <c r="Q312" i="8" s="1"/>
  <c r="Q297" i="8" a="1"/>
  <c r="Q297" i="8" s="1"/>
  <c r="Q303" i="8" a="1"/>
  <c r="Q303" i="8" s="1"/>
  <c r="Q340" i="8" a="1"/>
  <c r="Q340" i="8" s="1"/>
  <c r="Q344" i="8" a="1"/>
  <c r="Q344" i="8" s="1"/>
  <c r="Q359" i="8" a="1"/>
  <c r="Q359" i="8" s="1"/>
  <c r="Q362" i="8" a="1"/>
  <c r="Q362" i="8" s="1"/>
  <c r="Q357" i="8" a="1"/>
  <c r="Q357" i="8" s="1"/>
  <c r="Q377" i="8" a="1"/>
  <c r="Q377" i="8" s="1"/>
  <c r="Q380" i="8" a="1"/>
  <c r="Q380" i="8" s="1"/>
  <c r="Q96" i="8" a="1"/>
  <c r="Q96" i="8" s="1"/>
  <c r="Q101" i="8" a="1"/>
  <c r="Q101" i="8" s="1"/>
  <c r="Q74" i="8" a="1"/>
  <c r="Q74" i="8" s="1"/>
  <c r="Q94" i="8" a="1"/>
  <c r="Q94" i="8" s="1"/>
  <c r="Q93" i="8" a="1"/>
  <c r="Q93" i="8" s="1"/>
  <c r="Q71" i="8" a="1"/>
  <c r="Q71" i="8" s="1"/>
  <c r="O96" i="8" a="1"/>
  <c r="O96" i="8" s="1"/>
  <c r="O101" i="8" a="1"/>
  <c r="O101" i="8" s="1"/>
  <c r="O74" i="8" a="1"/>
  <c r="O74" i="8" s="1"/>
  <c r="O94" i="8" a="1"/>
  <c r="O94" i="8" s="1"/>
  <c r="O93" i="8" a="1"/>
  <c r="O93" i="8" s="1"/>
  <c r="O71" i="8" a="1"/>
  <c r="O71" i="8" s="1"/>
  <c r="BG78" i="8" a="1"/>
  <c r="BG78" i="8" s="1"/>
  <c r="BG61" i="8" a="1"/>
  <c r="BG61" i="8" s="1"/>
  <c r="BG86" i="8" a="1"/>
  <c r="BG86" i="8" s="1"/>
  <c r="BG96" i="8" a="1"/>
  <c r="BG96" i="8" s="1"/>
  <c r="BG85" i="8" a="1"/>
  <c r="BG85" i="8" s="1"/>
  <c r="BG100" i="8" a="1"/>
  <c r="BG100" i="8" s="1"/>
  <c r="BG284" i="8" a="1"/>
  <c r="BG284" i="8" s="1"/>
  <c r="BG290" i="8" a="1"/>
  <c r="BG290" i="8" s="1"/>
  <c r="BG306" i="8" a="1"/>
  <c r="BG306" i="8" s="1"/>
  <c r="BG312" i="8" a="1"/>
  <c r="BG312" i="8" s="1"/>
  <c r="BG304" i="8" a="1"/>
  <c r="BG304" i="8" s="1"/>
  <c r="BG314" i="8" a="1"/>
  <c r="BG314" i="8" s="1"/>
  <c r="BG338" i="8" a="1"/>
  <c r="BG338" i="8" s="1"/>
  <c r="BG347" i="8" a="1"/>
  <c r="BG347" i="8" s="1"/>
  <c r="BG366" i="8" a="1"/>
  <c r="BG366" i="8" s="1"/>
  <c r="BG364" i="8" a="1"/>
  <c r="BG364" i="8" s="1"/>
  <c r="BG378" i="8" a="1"/>
  <c r="BG378" i="8" s="1"/>
  <c r="BG380" i="8" a="1"/>
  <c r="BG380" i="8" s="1"/>
  <c r="O298" i="8" a="1"/>
  <c r="O298" i="8" s="1"/>
  <c r="O274" i="8" a="1"/>
  <c r="O274" i="8" s="1"/>
  <c r="O303" i="8" a="1"/>
  <c r="O303" i="8" s="1"/>
  <c r="O289" i="8" a="1"/>
  <c r="O289" i="8" s="1"/>
  <c r="O321" i="8" a="1"/>
  <c r="O321" i="8" s="1"/>
  <c r="O339" i="8" a="1"/>
  <c r="O339" i="8" s="1"/>
  <c r="O341" i="8" a="1"/>
  <c r="O341" i="8" s="1"/>
  <c r="O337" i="8" a="1"/>
  <c r="O337" i="8" s="1"/>
  <c r="O360" i="8" a="1"/>
  <c r="O360" i="8" s="1"/>
  <c r="O357" i="8" a="1"/>
  <c r="O357" i="8" s="1"/>
  <c r="O382" i="8" a="1"/>
  <c r="O382" i="8" s="1"/>
  <c r="O379" i="8" a="1"/>
  <c r="O379" i="8" s="1"/>
  <c r="Q287" i="8" a="1"/>
  <c r="Q287" i="8" s="1"/>
  <c r="Q300" i="8" a="1"/>
  <c r="Q300" i="8" s="1"/>
  <c r="Q320" i="8" a="1"/>
  <c r="Q320" i="8" s="1"/>
  <c r="Q278" i="8" a="1"/>
  <c r="Q278" i="8" s="1"/>
  <c r="Q306" i="8" a="1"/>
  <c r="Q306" i="8" s="1"/>
  <c r="Q308" i="8" a="1"/>
  <c r="Q308" i="8" s="1"/>
  <c r="Q356" i="8" a="1"/>
  <c r="Q356" i="8" s="1"/>
  <c r="Q347" i="8" a="1"/>
  <c r="Q347" i="8" s="1"/>
  <c r="Q337" i="8" a="1"/>
  <c r="Q337" i="8" s="1"/>
  <c r="Q367" i="8" a="1"/>
  <c r="Q367" i="8" s="1"/>
  <c r="Q366" i="8" a="1"/>
  <c r="Q366" i="8" s="1"/>
  <c r="Q371" i="8" a="1"/>
  <c r="Q371" i="8" s="1"/>
  <c r="Q91" i="8" a="1"/>
  <c r="Q91" i="8" s="1"/>
  <c r="Q85" i="8" a="1"/>
  <c r="Q85" i="8" s="1"/>
  <c r="Q68" i="8" a="1"/>
  <c r="Q68" i="8" s="1"/>
  <c r="Q88" i="8" a="1"/>
  <c r="Q88" i="8" s="1"/>
  <c r="Q77" i="8" a="1"/>
  <c r="Q77" i="8" s="1"/>
  <c r="Q66" i="8" a="1"/>
  <c r="Q66" i="8" s="1"/>
  <c r="O91" i="8" a="1"/>
  <c r="O91" i="8" s="1"/>
  <c r="O85" i="8" a="1"/>
  <c r="O85" i="8" s="1"/>
  <c r="O68" i="8" a="1"/>
  <c r="O68" i="8" s="1"/>
  <c r="O88" i="8" a="1"/>
  <c r="O88" i="8" s="1"/>
  <c r="O77" i="8" a="1"/>
  <c r="O77" i="8" s="1"/>
  <c r="O66" i="8" a="1"/>
  <c r="O66" i="8" s="1"/>
  <c r="BG98" i="8" a="1"/>
  <c r="BG98" i="8" s="1"/>
  <c r="BG55" i="8" a="1"/>
  <c r="BG55" i="8" s="1"/>
  <c r="BG81" i="8" a="1"/>
  <c r="BG81" i="8" s="1"/>
  <c r="BG80" i="8" a="1"/>
  <c r="BG80" i="8" s="1"/>
  <c r="BG79" i="8" a="1"/>
  <c r="BG79" i="8" s="1"/>
  <c r="BG84" i="8" a="1"/>
  <c r="BG84" i="8" s="1"/>
  <c r="BG285" i="8" a="1"/>
  <c r="BG285" i="8" s="1"/>
  <c r="BG305" i="8" a="1"/>
  <c r="BG305" i="8" s="1"/>
  <c r="BG277" i="8" a="1"/>
  <c r="BG277" i="8" s="1"/>
  <c r="BG317" i="8" a="1"/>
  <c r="BG317" i="8" s="1"/>
  <c r="BG315" i="8" a="1"/>
  <c r="BG315" i="8" s="1"/>
  <c r="BG318" i="8" a="1"/>
  <c r="BG318" i="8" s="1"/>
  <c r="BG340" i="8" a="1"/>
  <c r="BG340" i="8" s="1"/>
  <c r="BG350" i="8" a="1"/>
  <c r="BG350" i="8" s="1"/>
  <c r="BG354" i="8" a="1"/>
  <c r="BG354" i="8" s="1"/>
  <c r="BG351" i="8" a="1"/>
  <c r="BG351" i="8" s="1"/>
  <c r="BG376" i="8" a="1"/>
  <c r="BG376" i="8" s="1"/>
  <c r="O292" i="8" a="1"/>
  <c r="O292" i="8" s="1"/>
  <c r="O297" i="8" a="1"/>
  <c r="O297" i="8" s="1"/>
  <c r="O280" i="8" a="1"/>
  <c r="O280" i="8" s="1"/>
  <c r="O349" i="8" a="1"/>
  <c r="O349" i="8" s="1"/>
  <c r="O300" i="8" a="1"/>
  <c r="O300" i="8" s="1"/>
  <c r="O302" i="8" a="1"/>
  <c r="O302" i="8" s="1"/>
  <c r="O306" i="8" a="1"/>
  <c r="O306" i="8" s="1"/>
  <c r="O343" i="8" a="1"/>
  <c r="O343" i="8" s="1"/>
  <c r="O345" i="8" a="1"/>
  <c r="O345" i="8" s="1"/>
  <c r="O367" i="8" a="1"/>
  <c r="O367" i="8" s="1"/>
  <c r="O377" i="8" a="1"/>
  <c r="O377" i="8" s="1"/>
  <c r="Q275" i="8" a="1"/>
  <c r="Q275" i="8" s="1"/>
  <c r="Q274" i="8" a="1"/>
  <c r="Q274" i="8" s="1"/>
  <c r="Q279" i="8" a="1"/>
  <c r="Q279" i="8" s="1"/>
  <c r="Q283" i="8" a="1"/>
  <c r="Q283" i="8" s="1"/>
  <c r="Q307" i="8" a="1"/>
  <c r="Q307" i="8" s="1"/>
  <c r="Q310" i="8" a="1"/>
  <c r="Q310" i="8" s="1"/>
  <c r="Q317" i="8" a="1"/>
  <c r="Q317" i="8" s="1"/>
  <c r="Q349" i="8" a="1"/>
  <c r="Q349" i="8" s="1"/>
  <c r="Q345" i="8" a="1"/>
  <c r="Q345" i="8" s="1"/>
  <c r="Q360" i="8" a="1"/>
  <c r="Q360" i="8" s="1"/>
  <c r="Q368" i="8" a="1"/>
  <c r="Q368" i="8" s="1"/>
  <c r="H290" i="8" a="1"/>
  <c r="H290" i="8" s="1"/>
  <c r="H362" i="8" a="1"/>
  <c r="H362" i="8" s="1"/>
  <c r="C319" i="8" a="1"/>
  <c r="C319" i="8" s="1"/>
  <c r="R315" i="8" a="1"/>
  <c r="R315" i="8" s="1"/>
  <c r="R356" i="8" a="1"/>
  <c r="R356" i="8" s="1"/>
  <c r="C88" i="8" a="1"/>
  <c r="C88" i="8" s="1"/>
  <c r="R281" i="8" a="1"/>
  <c r="R281" i="8" s="1"/>
  <c r="R383" i="8" a="1"/>
  <c r="R383" i="8" s="1"/>
  <c r="C94" i="8" a="1"/>
  <c r="C94" i="8" s="1"/>
  <c r="R79" i="8" a="1"/>
  <c r="R79" i="8" s="1"/>
  <c r="H313" i="8" a="1"/>
  <c r="H313" i="8" s="1"/>
  <c r="C276" i="8" a="1"/>
  <c r="C276" i="8" s="1"/>
  <c r="C367" i="8" a="1"/>
  <c r="C367" i="8" s="1"/>
  <c r="R339" i="8" a="1"/>
  <c r="R339" i="8" s="1"/>
  <c r="C86" i="8" a="1"/>
  <c r="C86" i="8" s="1"/>
  <c r="C282" i="8" a="1"/>
  <c r="C282" i="8" s="1"/>
  <c r="C383" i="8" a="1"/>
  <c r="C383" i="8" s="1"/>
  <c r="R338" i="8" a="1"/>
  <c r="R338" i="8" s="1"/>
  <c r="C66" i="8" a="1"/>
  <c r="C66" i="8" s="1"/>
  <c r="R56" i="8" a="1"/>
  <c r="R56" i="8" s="1"/>
  <c r="H337" i="8" a="1"/>
  <c r="H337" i="8" s="1"/>
  <c r="C294" i="8" a="1"/>
  <c r="C294" i="8" s="1"/>
  <c r="C366" i="8" a="1"/>
  <c r="C366" i="8" s="1"/>
  <c r="R337" i="8" a="1"/>
  <c r="R337" i="8" s="1"/>
  <c r="C96" i="8" a="1"/>
  <c r="C96" i="8" s="1"/>
  <c r="R76" i="8" a="1"/>
  <c r="R76" i="8" s="1"/>
  <c r="H291" i="8" a="1"/>
  <c r="H291" i="8" s="1"/>
  <c r="H352" i="8" a="1"/>
  <c r="H352" i="8" s="1"/>
  <c r="C301" i="8" a="1"/>
  <c r="C301" i="8" s="1"/>
  <c r="R277" i="8" a="1"/>
  <c r="R277" i="8" s="1"/>
  <c r="R365" i="8" a="1"/>
  <c r="R365" i="8" s="1"/>
  <c r="C95" i="8" a="1"/>
  <c r="C95" i="8" s="1"/>
  <c r="N76" i="8" a="1"/>
  <c r="N76" i="8" s="1"/>
  <c r="N358" i="8" a="1"/>
  <c r="N358" i="8" s="1"/>
  <c r="N205" i="8" a="1"/>
  <c r="N205" i="8" s="1"/>
  <c r="BD176" i="8" a="1"/>
  <c r="BD176" i="8" s="1"/>
  <c r="N280" i="8" a="1"/>
  <c r="N280" i="8" s="1"/>
  <c r="N349" i="8" a="1"/>
  <c r="N349" i="8" s="1"/>
  <c r="N294" i="8" a="1"/>
  <c r="N294" i="8" s="1"/>
  <c r="N352" i="8" a="1"/>
  <c r="N352" i="8" s="1"/>
  <c r="N102" i="8" a="1"/>
  <c r="N102" i="8" s="1"/>
  <c r="N283" i="8" a="1"/>
  <c r="N283" i="8" s="1"/>
  <c r="N371" i="8" a="1"/>
  <c r="N371" i="8" s="1"/>
  <c r="N70" i="8" a="1"/>
  <c r="N70" i="8" s="1"/>
  <c r="N296" i="8" a="1"/>
  <c r="N296" i="8" s="1"/>
  <c r="N375" i="8" a="1"/>
  <c r="N375" i="8" s="1"/>
  <c r="N90" i="8" a="1"/>
  <c r="N90" i="8" s="1"/>
  <c r="N320" i="8" a="1"/>
  <c r="N320" i="8" s="1"/>
  <c r="N73" i="8" a="1"/>
  <c r="N73" i="8" s="1"/>
  <c r="N316" i="8" a="1"/>
  <c r="N316" i="8" s="1"/>
  <c r="N56" i="8" a="1"/>
  <c r="N56" i="8" s="1"/>
  <c r="N319" i="8" a="1"/>
  <c r="N319" i="8" s="1"/>
  <c r="N97" i="8" a="1"/>
  <c r="N97" i="8" s="1"/>
  <c r="N64" i="8" a="1"/>
  <c r="N64" i="8" s="1"/>
  <c r="N84" i="8" a="1"/>
  <c r="N84" i="8" s="1"/>
  <c r="N57" i="8" a="1"/>
  <c r="N57" i="8" s="1"/>
  <c r="N93" i="8" a="1"/>
  <c r="N93" i="8" s="1"/>
  <c r="N71" i="8" a="1"/>
  <c r="N71" i="8" s="1"/>
  <c r="N282" i="8" a="1"/>
  <c r="N282" i="8" s="1"/>
  <c r="N306" i="8" a="1"/>
  <c r="N306" i="8" s="1"/>
  <c r="N307" i="8" a="1"/>
  <c r="N307" i="8" s="1"/>
  <c r="N289" i="8" a="1"/>
  <c r="N289" i="8" s="1"/>
  <c r="N303" i="8" a="1"/>
  <c r="N303" i="8" s="1"/>
  <c r="N305" i="8" a="1"/>
  <c r="N305" i="8" s="1"/>
  <c r="N340" i="8" a="1"/>
  <c r="N340" i="8" s="1"/>
  <c r="N359" i="8" a="1"/>
  <c r="N359" i="8" s="1"/>
  <c r="N355" i="8" a="1"/>
  <c r="N355" i="8" s="1"/>
  <c r="N354" i="8" a="1"/>
  <c r="N354" i="8" s="1"/>
  <c r="N372" i="8" a="1"/>
  <c r="N372" i="8" s="1"/>
  <c r="N376" i="8" a="1"/>
  <c r="N376" i="8" s="1"/>
  <c r="N81" i="8" a="1"/>
  <c r="N81" i="8" s="1"/>
  <c r="N77" i="8" a="1"/>
  <c r="N77" i="8" s="1"/>
  <c r="N285" i="8" a="1"/>
  <c r="N285" i="8" s="1"/>
  <c r="N356" i="8" a="1"/>
  <c r="N356" i="8" s="1"/>
  <c r="N288" i="8" a="1"/>
  <c r="N288" i="8" s="1"/>
  <c r="N300" i="8" a="1"/>
  <c r="N300" i="8" s="1"/>
  <c r="N308" i="8" a="1"/>
  <c r="N308" i="8" s="1"/>
  <c r="N317" i="8" a="1"/>
  <c r="N317" i="8" s="1"/>
  <c r="N343" i="8" a="1"/>
  <c r="N343" i="8" s="1"/>
  <c r="N342" i="8" a="1"/>
  <c r="N342" i="8" s="1"/>
  <c r="N362" i="8" a="1"/>
  <c r="N362" i="8" s="1"/>
  <c r="N357" i="8" a="1"/>
  <c r="N357" i="8" s="1"/>
  <c r="N382" i="8" a="1"/>
  <c r="N382" i="8" s="1"/>
  <c r="N379" i="8" a="1"/>
  <c r="N379" i="8" s="1"/>
  <c r="N79" i="8" a="1"/>
  <c r="N79" i="8" s="1"/>
  <c r="N65" i="8" a="1"/>
  <c r="N65" i="8" s="1"/>
  <c r="N101" i="8" a="1"/>
  <c r="N101" i="8" s="1"/>
  <c r="N74" i="8" a="1"/>
  <c r="N74" i="8" s="1"/>
  <c r="N83" i="8" a="1"/>
  <c r="N83" i="8" s="1"/>
  <c r="N61" i="8" a="1"/>
  <c r="N61" i="8" s="1"/>
  <c r="N60" i="8" a="1"/>
  <c r="N60" i="8" s="1"/>
  <c r="N286" i="8" a="1"/>
  <c r="N286" i="8" s="1"/>
  <c r="N293" i="8" a="1"/>
  <c r="N293" i="8" s="1"/>
  <c r="N291" i="8" a="1"/>
  <c r="N291" i="8" s="1"/>
  <c r="N302" i="8" a="1"/>
  <c r="N302" i="8" s="1"/>
  <c r="N310" i="8" a="1"/>
  <c r="N310" i="8" s="1"/>
  <c r="N321" i="8" a="1"/>
  <c r="N321" i="8" s="1"/>
  <c r="N346" i="8" a="1"/>
  <c r="N346" i="8" s="1"/>
  <c r="N338" i="8" a="1"/>
  <c r="N338" i="8" s="1"/>
  <c r="N360" i="8" a="1"/>
  <c r="N360" i="8" s="1"/>
  <c r="N366" i="8" a="1"/>
  <c r="N366" i="8" s="1"/>
  <c r="N381" i="8" a="1"/>
  <c r="N381" i="8" s="1"/>
  <c r="N373" i="8" a="1"/>
  <c r="N373" i="8" s="1"/>
  <c r="N59" i="8" a="1"/>
  <c r="N59" i="8" s="1"/>
  <c r="N88" i="8" a="1"/>
  <c r="N88" i="8" s="1"/>
  <c r="N66" i="8" a="1"/>
  <c r="N66" i="8" s="1"/>
  <c r="N91" i="8" a="1"/>
  <c r="N91" i="8" s="1"/>
  <c r="N85" i="8" a="1"/>
  <c r="N85" i="8" s="1"/>
  <c r="N68" i="8" a="1"/>
  <c r="N68" i="8" s="1"/>
  <c r="N78" i="8" a="1"/>
  <c r="N78" i="8" s="1"/>
  <c r="N98" i="8" a="1"/>
  <c r="N98" i="8" s="1"/>
  <c r="N55" i="8" a="1"/>
  <c r="N55" i="8" s="1"/>
  <c r="N290" i="8" a="1"/>
  <c r="N290" i="8" s="1"/>
  <c r="N281" i="8" a="1"/>
  <c r="N281" i="8" s="1"/>
  <c r="N277" i="8" a="1"/>
  <c r="N277" i="8" s="1"/>
  <c r="N298" i="8" a="1"/>
  <c r="N298" i="8" s="1"/>
  <c r="N311" i="8" a="1"/>
  <c r="N311" i="8" s="1"/>
  <c r="N314" i="8" a="1"/>
  <c r="N314" i="8" s="1"/>
  <c r="N348" i="8" a="1"/>
  <c r="N348" i="8" s="1"/>
  <c r="N339" i="8" a="1"/>
  <c r="N339" i="8" s="1"/>
  <c r="N367" i="8" a="1"/>
  <c r="N367" i="8" s="1"/>
  <c r="N363" i="8" a="1"/>
  <c r="N363" i="8" s="1"/>
  <c r="N380" i="8" a="1"/>
  <c r="N380" i="8" s="1"/>
  <c r="N377" i="8" a="1"/>
  <c r="N377" i="8" s="1"/>
  <c r="N63" i="8" a="1"/>
  <c r="N63" i="8" s="1"/>
  <c r="N292" i="8" a="1"/>
  <c r="N292" i="8" s="1"/>
  <c r="N287" i="8" a="1"/>
  <c r="N287" i="8" s="1"/>
  <c r="N309" i="8" a="1"/>
  <c r="N309" i="8" s="1"/>
  <c r="N297" i="8" a="1"/>
  <c r="N297" i="8" s="1"/>
  <c r="N299" i="8" a="1"/>
  <c r="N299" i="8" s="1"/>
  <c r="N318" i="8" a="1"/>
  <c r="N318" i="8" s="1"/>
  <c r="N350" i="8" a="1"/>
  <c r="N350" i="8" s="1"/>
  <c r="N364" i="8" a="1"/>
  <c r="N364" i="8" s="1"/>
  <c r="N341" i="8" a="1"/>
  <c r="N341" i="8" s="1"/>
  <c r="N370" i="8" a="1"/>
  <c r="N370" i="8" s="1"/>
  <c r="N365" i="8" a="1"/>
  <c r="N365" i="8" s="1"/>
  <c r="N378" i="8" a="1"/>
  <c r="N378" i="8" s="1"/>
  <c r="N86" i="8" a="1"/>
  <c r="N86" i="8" s="1"/>
  <c r="N72" i="8" a="1"/>
  <c r="N72" i="8" s="1"/>
  <c r="N92" i="8" a="1"/>
  <c r="N92" i="8" s="1"/>
  <c r="N96" i="8" a="1"/>
  <c r="N96" i="8" s="1"/>
  <c r="N80" i="8" a="1"/>
  <c r="N80" i="8" s="1"/>
  <c r="N100" i="8" a="1"/>
  <c r="N100" i="8" s="1"/>
  <c r="N58" i="8" a="1"/>
  <c r="N58" i="8" s="1"/>
  <c r="N67" i="8" a="1"/>
  <c r="N67" i="8" s="1"/>
  <c r="N87" i="8" a="1"/>
  <c r="N87" i="8" s="1"/>
  <c r="N279" i="8" a="1"/>
  <c r="N279" i="8" s="1"/>
  <c r="N274" i="8" a="1"/>
  <c r="N274" i="8" s="1"/>
  <c r="N275" i="8" a="1"/>
  <c r="N275" i="8" s="1"/>
  <c r="N336" i="8" a="1"/>
  <c r="N336" i="8" s="1"/>
  <c r="N304" i="8" a="1"/>
  <c r="N304" i="8" s="1"/>
  <c r="N301" i="8" a="1"/>
  <c r="N301" i="8" s="1"/>
  <c r="N337" i="8" a="1"/>
  <c r="N337" i="8" s="1"/>
  <c r="N345" i="8" a="1"/>
  <c r="N345" i="8" s="1"/>
  <c r="N344" i="8" a="1"/>
  <c r="N344" i="8" s="1"/>
  <c r="N361" i="8" a="1"/>
  <c r="N361" i="8" s="1"/>
  <c r="N368" i="8" a="1"/>
  <c r="N368" i="8" s="1"/>
  <c r="N383" i="8" a="1"/>
  <c r="N383" i="8" s="1"/>
  <c r="N99" i="8" a="1"/>
  <c r="N99" i="8" s="1"/>
  <c r="N69" i="8" a="1"/>
  <c r="N69" i="8" s="1"/>
  <c r="N94" i="8" a="1"/>
  <c r="N94" i="8" s="1"/>
  <c r="N75" i="8" a="1"/>
  <c r="N75" i="8" s="1"/>
  <c r="N95" i="8" a="1"/>
  <c r="N95" i="8" s="1"/>
  <c r="N89" i="8" a="1"/>
  <c r="N89" i="8" s="1"/>
  <c r="N62" i="8" a="1"/>
  <c r="N62" i="8" s="1"/>
  <c r="N82" i="8" a="1"/>
  <c r="N82" i="8" s="1"/>
  <c r="N284" i="8" a="1"/>
  <c r="N284" i="8" s="1"/>
  <c r="N276" i="8" a="1"/>
  <c r="N276" i="8" s="1"/>
  <c r="N278" i="8" a="1"/>
  <c r="N278" i="8" s="1"/>
  <c r="N295" i="8" a="1"/>
  <c r="N295" i="8" s="1"/>
  <c r="N312" i="8" a="1"/>
  <c r="N312" i="8" s="1"/>
  <c r="N313" i="8" a="1"/>
  <c r="N313" i="8" s="1"/>
  <c r="N315" i="8" a="1"/>
  <c r="N315" i="8" s="1"/>
  <c r="N353" i="8" a="1"/>
  <c r="N353" i="8" s="1"/>
  <c r="N347" i="8" a="1"/>
  <c r="N347" i="8" s="1"/>
  <c r="N351" i="8" a="1"/>
  <c r="N351" i="8" s="1"/>
  <c r="N369" i="8" a="1"/>
  <c r="N369" i="8" s="1"/>
  <c r="H61" i="8" a="1"/>
  <c r="H61" i="8" s="1"/>
  <c r="H68" i="8" a="1"/>
  <c r="H68" i="8" s="1"/>
  <c r="H98" i="8" a="1"/>
  <c r="H98" i="8" s="1"/>
  <c r="H55" i="8" a="1"/>
  <c r="H55" i="8" s="1"/>
  <c r="H97" i="8" a="1"/>
  <c r="H97" i="8" s="1"/>
  <c r="H74" i="8" a="1"/>
  <c r="H74" i="8" s="1"/>
  <c r="H94" i="8" a="1"/>
  <c r="H94" i="8" s="1"/>
  <c r="H88" i="8" a="1"/>
  <c r="H88" i="8" s="1"/>
  <c r="R81" i="8" a="1"/>
  <c r="R81" i="8" s="1"/>
  <c r="R70" i="8" a="1"/>
  <c r="R70" i="8" s="1"/>
  <c r="R90" i="8" a="1"/>
  <c r="R90" i="8" s="1"/>
  <c r="R73" i="8" a="1"/>
  <c r="R73" i="8" s="1"/>
  <c r="R67" i="8" a="1"/>
  <c r="R67" i="8" s="1"/>
  <c r="R87" i="8" a="1"/>
  <c r="R87" i="8" s="1"/>
  <c r="H280" i="8" a="1"/>
  <c r="H280" i="8" s="1"/>
  <c r="H283" i="8" a="1"/>
  <c r="H283" i="8" s="1"/>
  <c r="H298" i="8" a="1"/>
  <c r="H298" i="8" s="1"/>
  <c r="H293" i="8" a="1"/>
  <c r="H293" i="8" s="1"/>
  <c r="H341" i="8" a="1"/>
  <c r="H341" i="8" s="1"/>
  <c r="H350" i="8" a="1"/>
  <c r="H350" i="8" s="1"/>
  <c r="H317" i="8" a="1"/>
  <c r="H317" i="8" s="1"/>
  <c r="H338" i="8" a="1"/>
  <c r="H338" i="8" s="1"/>
  <c r="H346" i="8" a="1"/>
  <c r="H346" i="8" s="1"/>
  <c r="H356" i="8" a="1"/>
  <c r="H356" i="8" s="1"/>
  <c r="H371" i="8" a="1"/>
  <c r="H371" i="8" s="1"/>
  <c r="H369" i="8" a="1"/>
  <c r="H369" i="8" s="1"/>
  <c r="C286" i="8" a="1"/>
  <c r="C286" i="8" s="1"/>
  <c r="C281" i="8" a="1"/>
  <c r="C281" i="8" s="1"/>
  <c r="C293" i="8" a="1"/>
  <c r="C293" i="8" s="1"/>
  <c r="C299" i="8" a="1"/>
  <c r="C299" i="8" s="1"/>
  <c r="C297" i="8" a="1"/>
  <c r="C297" i="8" s="1"/>
  <c r="C314" i="8" a="1"/>
  <c r="C314" i="8" s="1"/>
  <c r="C321" i="8" a="1"/>
  <c r="C321" i="8" s="1"/>
  <c r="C347" i="8" a="1"/>
  <c r="C347" i="8" s="1"/>
  <c r="C348" i="8" a="1"/>
  <c r="C348" i="8" s="1"/>
  <c r="C357" i="8" a="1"/>
  <c r="C357" i="8" s="1"/>
  <c r="C380" i="8" a="1"/>
  <c r="C380" i="8" s="1"/>
  <c r="C377" i="8" a="1"/>
  <c r="C377" i="8" s="1"/>
  <c r="R278" i="8" a="1"/>
  <c r="R278" i="8" s="1"/>
  <c r="R276" i="8" a="1"/>
  <c r="R276" i="8" s="1"/>
  <c r="R321" i="8" a="1"/>
  <c r="R321" i="8" s="1"/>
  <c r="R274" i="8" a="1"/>
  <c r="R274" i="8" s="1"/>
  <c r="R292" i="8" a="1"/>
  <c r="R292" i="8" s="1"/>
  <c r="R319" i="8" a="1"/>
  <c r="R319" i="8" s="1"/>
  <c r="R318" i="8" a="1"/>
  <c r="R318" i="8" s="1"/>
  <c r="R343" i="8" a="1"/>
  <c r="R343" i="8" s="1"/>
  <c r="R351" i="8" a="1"/>
  <c r="R351" i="8" s="1"/>
  <c r="R368" i="8" a="1"/>
  <c r="R368" i="8" s="1"/>
  <c r="R361" i="8" a="1"/>
  <c r="R361" i="8" s="1"/>
  <c r="R377" i="8" a="1"/>
  <c r="R377" i="8" s="1"/>
  <c r="C93" i="8" a="1"/>
  <c r="C93" i="8" s="1"/>
  <c r="C85" i="8" a="1"/>
  <c r="C85" i="8" s="1"/>
  <c r="C65" i="8" a="1"/>
  <c r="C65" i="8" s="1"/>
  <c r="C61" i="8" a="1"/>
  <c r="C61" i="8" s="1"/>
  <c r="C74" i="8" a="1"/>
  <c r="C74" i="8" s="1"/>
  <c r="C67" i="8" a="1"/>
  <c r="C67" i="8" s="1"/>
  <c r="H102" i="8" a="1"/>
  <c r="H102" i="8" s="1"/>
  <c r="H96" i="8" a="1"/>
  <c r="H96" i="8" s="1"/>
  <c r="H93" i="8" a="1"/>
  <c r="H93" i="8" s="1"/>
  <c r="H91" i="8" a="1"/>
  <c r="H91" i="8" s="1"/>
  <c r="H80" i="8" a="1"/>
  <c r="H80" i="8" s="1"/>
  <c r="H69" i="8" a="1"/>
  <c r="H69" i="8" s="1"/>
  <c r="H89" i="8" a="1"/>
  <c r="H89" i="8" s="1"/>
  <c r="H72" i="8" a="1"/>
  <c r="H72" i="8" s="1"/>
  <c r="R65" i="8" a="1"/>
  <c r="R65" i="8" s="1"/>
  <c r="R64" i="8" a="1"/>
  <c r="R64" i="8" s="1"/>
  <c r="R84" i="8" a="1"/>
  <c r="R84" i="8" s="1"/>
  <c r="R57" i="8" a="1"/>
  <c r="R57" i="8" s="1"/>
  <c r="R62" i="8" a="1"/>
  <c r="R62" i="8" s="1"/>
  <c r="R82" i="8" a="1"/>
  <c r="R82" i="8" s="1"/>
  <c r="H281" i="8" a="1"/>
  <c r="H281" i="8" s="1"/>
  <c r="H287" i="8" a="1"/>
  <c r="H287" i="8" s="1"/>
  <c r="H294" i="8" a="1"/>
  <c r="H294" i="8" s="1"/>
  <c r="H310" i="8" a="1"/>
  <c r="H310" i="8" s="1"/>
  <c r="H304" i="8" a="1"/>
  <c r="H304" i="8" s="1"/>
  <c r="H301" i="8" a="1"/>
  <c r="H301" i="8" s="1"/>
  <c r="H321" i="8" a="1"/>
  <c r="H321" i="8" s="1"/>
  <c r="H358" i="8" a="1"/>
  <c r="H358" i="8" s="1"/>
  <c r="H348" i="8" a="1"/>
  <c r="H348" i="8" s="1"/>
  <c r="H374" i="8" a="1"/>
  <c r="H374" i="8" s="1"/>
  <c r="H375" i="8" a="1"/>
  <c r="H375" i="8" s="1"/>
  <c r="H370" i="8" a="1"/>
  <c r="H370" i="8" s="1"/>
  <c r="C310" i="8" a="1"/>
  <c r="C310" i="8" s="1"/>
  <c r="C284" i="8" a="1"/>
  <c r="C284" i="8" s="1"/>
  <c r="C280" i="8" a="1"/>
  <c r="C280" i="8" s="1"/>
  <c r="C308" i="8" a="1"/>
  <c r="C308" i="8" s="1"/>
  <c r="C302" i="8" a="1"/>
  <c r="C302" i="8" s="1"/>
  <c r="C315" i="8" a="1"/>
  <c r="C315" i="8" s="1"/>
  <c r="C336" i="8" a="1"/>
  <c r="C336" i="8" s="1"/>
  <c r="C349" i="8" a="1"/>
  <c r="C349" i="8" s="1"/>
  <c r="C351" i="8" a="1"/>
  <c r="C351" i="8" s="1"/>
  <c r="C368" i="8" a="1"/>
  <c r="C368" i="8" s="1"/>
  <c r="C378" i="8" a="1"/>
  <c r="C378" i="8" s="1"/>
  <c r="C365" i="8" a="1"/>
  <c r="C365" i="8" s="1"/>
  <c r="R283" i="8" a="1"/>
  <c r="R283" i="8" s="1"/>
  <c r="R296" i="8" a="1"/>
  <c r="R296" i="8" s="1"/>
  <c r="R275" i="8" a="1"/>
  <c r="R275" i="8" s="1"/>
  <c r="R280" i="8" a="1"/>
  <c r="R280" i="8" s="1"/>
  <c r="R293" i="8" a="1"/>
  <c r="R293" i="8" s="1"/>
  <c r="R348" i="8" a="1"/>
  <c r="R348" i="8" s="1"/>
  <c r="R320" i="8" a="1"/>
  <c r="R320" i="8" s="1"/>
  <c r="R345" i="8" a="1"/>
  <c r="R345" i="8" s="1"/>
  <c r="R354" i="8" a="1"/>
  <c r="R354" i="8" s="1"/>
  <c r="R364" i="8" a="1"/>
  <c r="R364" i="8" s="1"/>
  <c r="R378" i="8" a="1"/>
  <c r="R378" i="8" s="1"/>
  <c r="R371" i="8" a="1"/>
  <c r="R371" i="8" s="1"/>
  <c r="C92" i="8" a="1"/>
  <c r="C92" i="8" s="1"/>
  <c r="C72" i="8" a="1"/>
  <c r="C72" i="8" s="1"/>
  <c r="C80" i="8" a="1"/>
  <c r="C80" i="8" s="1"/>
  <c r="C102" i="8" a="1"/>
  <c r="C102" i="8" s="1"/>
  <c r="C101" i="8" a="1"/>
  <c r="C101" i="8" s="1"/>
  <c r="C100" i="8" a="1"/>
  <c r="C100" i="8" s="1"/>
  <c r="H77" i="8" a="1"/>
  <c r="H77" i="8" s="1"/>
  <c r="H82" i="8" a="1"/>
  <c r="H82" i="8" s="1"/>
  <c r="H81" i="8" a="1"/>
  <c r="H81" i="8" s="1"/>
  <c r="H101" i="8" a="1"/>
  <c r="H101" i="8" s="1"/>
  <c r="H58" i="8" a="1"/>
  <c r="H58" i="8" s="1"/>
  <c r="H78" i="8" a="1"/>
  <c r="H78" i="8" s="1"/>
  <c r="R96" i="8" a="1"/>
  <c r="R96" i="8" s="1"/>
  <c r="R101" i="8" a="1"/>
  <c r="R101" i="8" s="1"/>
  <c r="R74" i="8" a="1"/>
  <c r="R74" i="8" s="1"/>
  <c r="R94" i="8" a="1"/>
  <c r="R94" i="8" s="1"/>
  <c r="R93" i="8" a="1"/>
  <c r="R93" i="8" s="1"/>
  <c r="R71" i="8" a="1"/>
  <c r="R71" i="8" s="1"/>
  <c r="H288" i="8" a="1"/>
  <c r="H288" i="8" s="1"/>
  <c r="H300" i="8" a="1"/>
  <c r="H300" i="8" s="1"/>
  <c r="H297" i="8" a="1"/>
  <c r="H297" i="8" s="1"/>
  <c r="H308" i="8" a="1"/>
  <c r="H308" i="8" s="1"/>
  <c r="H315" i="8" a="1"/>
  <c r="H315" i="8" s="1"/>
  <c r="H319" i="8" a="1"/>
  <c r="H319" i="8" s="1"/>
  <c r="H354" i="8" a="1"/>
  <c r="H354" i="8" s="1"/>
  <c r="H349" i="8" a="1"/>
  <c r="H349" i="8" s="1"/>
  <c r="H357" i="8" a="1"/>
  <c r="H357" i="8" s="1"/>
  <c r="H360" i="8" a="1"/>
  <c r="H360" i="8" s="1"/>
  <c r="H367" i="8" a="1"/>
  <c r="H367" i="8" s="1"/>
  <c r="H380" i="8" a="1"/>
  <c r="H380" i="8" s="1"/>
  <c r="C300" i="8" a="1"/>
  <c r="C300" i="8" s="1"/>
  <c r="C309" i="8" a="1"/>
  <c r="C309" i="8" s="1"/>
  <c r="C289" i="8" a="1"/>
  <c r="C289" i="8" s="1"/>
  <c r="C306" i="8" a="1"/>
  <c r="C306" i="8" s="1"/>
  <c r="C313" i="8" a="1"/>
  <c r="C313" i="8" s="1"/>
  <c r="C318" i="8" a="1"/>
  <c r="C318" i="8" s="1"/>
  <c r="C342" i="8" a="1"/>
  <c r="C342" i="8" s="1"/>
  <c r="C381" i="8" a="1"/>
  <c r="C381" i="8" s="1"/>
  <c r="C358" i="8" a="1"/>
  <c r="C358" i="8" s="1"/>
  <c r="C363" i="8" a="1"/>
  <c r="C363" i="8" s="1"/>
  <c r="C374" i="8" a="1"/>
  <c r="C374" i="8" s="1"/>
  <c r="C371" i="8" a="1"/>
  <c r="C371" i="8" s="1"/>
  <c r="R285" i="8" a="1"/>
  <c r="R285" i="8" s="1"/>
  <c r="R279" i="8" a="1"/>
  <c r="R279" i="8" s="1"/>
  <c r="R289" i="8" a="1"/>
  <c r="R289" i="8" s="1"/>
  <c r="R288" i="8" a="1"/>
  <c r="R288" i="8" s="1"/>
  <c r="R344" i="8" a="1"/>
  <c r="R344" i="8" s="1"/>
  <c r="R302" i="8" a="1"/>
  <c r="R302" i="8" s="1"/>
  <c r="R342" i="8" a="1"/>
  <c r="R342" i="8" s="1"/>
  <c r="R341" i="8" a="1"/>
  <c r="R341" i="8" s="1"/>
  <c r="R369" i="8" a="1"/>
  <c r="R369" i="8" s="1"/>
  <c r="R355" i="8" a="1"/>
  <c r="R355" i="8" s="1"/>
  <c r="R374" i="8" a="1"/>
  <c r="R374" i="8" s="1"/>
  <c r="R382" i="8" a="1"/>
  <c r="R382" i="8" s="1"/>
  <c r="C79" i="8" a="1"/>
  <c r="C79" i="8" s="1"/>
  <c r="C59" i="8" a="1"/>
  <c r="C59" i="8" s="1"/>
  <c r="C90" i="8" a="1"/>
  <c r="C90" i="8" s="1"/>
  <c r="C89" i="8" a="1"/>
  <c r="C89" i="8" s="1"/>
  <c r="C82" i="8" a="1"/>
  <c r="C82" i="8" s="1"/>
  <c r="C87" i="8" a="1"/>
  <c r="C87" i="8" s="1"/>
  <c r="H71" i="8" a="1"/>
  <c r="H71" i="8" s="1"/>
  <c r="H75" i="8" a="1"/>
  <c r="H75" i="8" s="1"/>
  <c r="H100" i="8" a="1"/>
  <c r="H100" i="8" s="1"/>
  <c r="R91" i="8" a="1"/>
  <c r="R91" i="8" s="1"/>
  <c r="R85" i="8" a="1"/>
  <c r="R85" i="8" s="1"/>
  <c r="R68" i="8" a="1"/>
  <c r="R68" i="8" s="1"/>
  <c r="R88" i="8" a="1"/>
  <c r="R88" i="8" s="1"/>
  <c r="R77" i="8" a="1"/>
  <c r="R77" i="8" s="1"/>
  <c r="R66" i="8" a="1"/>
  <c r="R66" i="8" s="1"/>
  <c r="H299" i="8" a="1"/>
  <c r="H299" i="8" s="1"/>
  <c r="H274" i="8" a="1"/>
  <c r="H274" i="8" s="1"/>
  <c r="H276" i="8" a="1"/>
  <c r="H276" i="8" s="1"/>
  <c r="H295" i="8" a="1"/>
  <c r="H295" i="8" s="1"/>
  <c r="H302" i="8" a="1"/>
  <c r="H302" i="8" s="1"/>
  <c r="H318" i="8" a="1"/>
  <c r="H318" i="8" s="1"/>
  <c r="H339" i="8" a="1"/>
  <c r="H339" i="8" s="1"/>
  <c r="H351" i="8" a="1"/>
  <c r="H351" i="8" s="1"/>
  <c r="H342" i="8" a="1"/>
  <c r="H342" i="8" s="1"/>
  <c r="H364" i="8" a="1"/>
  <c r="H364" i="8" s="1"/>
  <c r="H373" i="8" a="1"/>
  <c r="H373" i="8" s="1"/>
  <c r="H378" i="8" a="1"/>
  <c r="H378" i="8" s="1"/>
  <c r="C292" i="8" a="1"/>
  <c r="C292" i="8" s="1"/>
  <c r="C275" i="8" a="1"/>
  <c r="C275" i="8" s="1"/>
  <c r="C311" i="8" a="1"/>
  <c r="C311" i="8" s="1"/>
  <c r="C307" i="8" a="1"/>
  <c r="C307" i="8" s="1"/>
  <c r="C305" i="8" a="1"/>
  <c r="C305" i="8" s="1"/>
  <c r="C320" i="8" a="1"/>
  <c r="C320" i="8" s="1"/>
  <c r="C338" i="8" a="1"/>
  <c r="C338" i="8" s="1"/>
  <c r="C361" i="8" a="1"/>
  <c r="C361" i="8" s="1"/>
  <c r="C359" i="8" a="1"/>
  <c r="C359" i="8" s="1"/>
  <c r="C370" i="8" a="1"/>
  <c r="C370" i="8" s="1"/>
  <c r="C375" i="8" a="1"/>
  <c r="C375" i="8" s="1"/>
  <c r="C372" i="8" a="1"/>
  <c r="C372" i="8" s="1"/>
  <c r="R286" i="8" a="1"/>
  <c r="R286" i="8" s="1"/>
  <c r="R284" i="8" a="1"/>
  <c r="R284" i="8" s="1"/>
  <c r="R300" i="8" a="1"/>
  <c r="R300" i="8" s="1"/>
  <c r="R290" i="8" a="1"/>
  <c r="R290" i="8" s="1"/>
  <c r="R306" i="8" a="1"/>
  <c r="R306" i="8" s="1"/>
  <c r="R309" i="8" a="1"/>
  <c r="R309" i="8" s="1"/>
  <c r="R346" i="8" a="1"/>
  <c r="R346" i="8" s="1"/>
  <c r="R347" i="8" a="1"/>
  <c r="R347" i="8" s="1"/>
  <c r="R380" i="8" a="1"/>
  <c r="R380" i="8" s="1"/>
  <c r="R362" i="8" a="1"/>
  <c r="R362" i="8" s="1"/>
  <c r="R375" i="8" a="1"/>
  <c r="R375" i="8" s="1"/>
  <c r="R370" i="8" a="1"/>
  <c r="R370" i="8" s="1"/>
  <c r="C73" i="8" a="1"/>
  <c r="C73" i="8" s="1"/>
  <c r="C97" i="8" a="1"/>
  <c r="C97" i="8" s="1"/>
  <c r="C83" i="8" a="1"/>
  <c r="C83" i="8" s="1"/>
  <c r="C76" i="8" a="1"/>
  <c r="C76" i="8" s="1"/>
  <c r="C75" i="8" a="1"/>
  <c r="C75" i="8" s="1"/>
  <c r="C81" i="8" a="1"/>
  <c r="C81" i="8" s="1"/>
  <c r="H92" i="8" a="1"/>
  <c r="H92" i="8" s="1"/>
  <c r="H95" i="8" a="1"/>
  <c r="H95" i="8" s="1"/>
  <c r="H73" i="8" a="1"/>
  <c r="H73" i="8" s="1"/>
  <c r="H66" i="8" a="1"/>
  <c r="H66" i="8" s="1"/>
  <c r="H76" i="8" a="1"/>
  <c r="H76" i="8" s="1"/>
  <c r="H70" i="8" a="1"/>
  <c r="H70" i="8" s="1"/>
  <c r="H90" i="8" a="1"/>
  <c r="H90" i="8" s="1"/>
  <c r="H84" i="8" a="1"/>
  <c r="H84" i="8" s="1"/>
  <c r="H67" i="8" a="1"/>
  <c r="H67" i="8" s="1"/>
  <c r="R86" i="8" a="1"/>
  <c r="R86" i="8" s="1"/>
  <c r="R69" i="8" a="1"/>
  <c r="R69" i="8" s="1"/>
  <c r="R63" i="8" a="1"/>
  <c r="R63" i="8" s="1"/>
  <c r="R83" i="8" a="1"/>
  <c r="R83" i="8" s="1"/>
  <c r="R61" i="8" a="1"/>
  <c r="R61" i="8" s="1"/>
  <c r="R60" i="8" a="1"/>
  <c r="R60" i="8" s="1"/>
  <c r="H275" i="8" a="1"/>
  <c r="H275" i="8" s="1"/>
  <c r="H277" i="8" a="1"/>
  <c r="H277" i="8" s="1"/>
  <c r="H285" i="8" a="1"/>
  <c r="H285" i="8" s="1"/>
  <c r="H296" i="8" a="1"/>
  <c r="H296" i="8" s="1"/>
  <c r="H309" i="8" a="1"/>
  <c r="H309" i="8" s="1"/>
  <c r="H320" i="8" a="1"/>
  <c r="H320" i="8" s="1"/>
  <c r="H344" i="8" a="1"/>
  <c r="H344" i="8" s="1"/>
  <c r="H340" i="8" a="1"/>
  <c r="H340" i="8" s="1"/>
  <c r="H363" i="8" a="1"/>
  <c r="H363" i="8" s="1"/>
  <c r="H368" i="8" a="1"/>
  <c r="H368" i="8" s="1"/>
  <c r="H377" i="8" a="1"/>
  <c r="H377" i="8" s="1"/>
  <c r="H383" i="8" a="1"/>
  <c r="H383" i="8" s="1"/>
  <c r="C274" i="8" a="1"/>
  <c r="C274" i="8" s="1"/>
  <c r="C288" i="8" a="1"/>
  <c r="C288" i="8" s="1"/>
  <c r="C295" i="8" a="1"/>
  <c r="C295" i="8" s="1"/>
  <c r="C290" i="8" a="1"/>
  <c r="C290" i="8" s="1"/>
  <c r="C304" i="8" a="1"/>
  <c r="C304" i="8" s="1"/>
  <c r="C355" i="8" a="1"/>
  <c r="C355" i="8" s="1"/>
  <c r="C339" i="8" a="1"/>
  <c r="C339" i="8" s="1"/>
  <c r="C369" i="8" a="1"/>
  <c r="C369" i="8" s="1"/>
  <c r="C364" i="8" a="1"/>
  <c r="C364" i="8" s="1"/>
  <c r="C356" i="8" a="1"/>
  <c r="C356" i="8" s="1"/>
  <c r="C376" i="8" a="1"/>
  <c r="C376" i="8" s="1"/>
  <c r="C382" i="8" a="1"/>
  <c r="C382" i="8" s="1"/>
  <c r="R308" i="8" a="1"/>
  <c r="R308" i="8" s="1"/>
  <c r="R301" i="8" a="1"/>
  <c r="R301" i="8" s="1"/>
  <c r="R310" i="8" a="1"/>
  <c r="R310" i="8" s="1"/>
  <c r="R291" i="8" a="1"/>
  <c r="R291" i="8" s="1"/>
  <c r="R307" i="8" a="1"/>
  <c r="R307" i="8" s="1"/>
  <c r="R312" i="8" a="1"/>
  <c r="R312" i="8" s="1"/>
  <c r="R349" i="8" a="1"/>
  <c r="R349" i="8" s="1"/>
  <c r="R340" i="8" a="1"/>
  <c r="R340" i="8" s="1"/>
  <c r="R353" i="8" a="1"/>
  <c r="R353" i="8" s="1"/>
  <c r="R367" i="8" a="1"/>
  <c r="R367" i="8" s="1"/>
  <c r="R376" i="8" a="1"/>
  <c r="R376" i="8" s="1"/>
  <c r="R381" i="8" a="1"/>
  <c r="R381" i="8" s="1"/>
  <c r="C60" i="8" a="1"/>
  <c r="C60" i="8" s="1"/>
  <c r="C84" i="8" a="1"/>
  <c r="C84" i="8" s="1"/>
  <c r="C77" i="8" a="1"/>
  <c r="C77" i="8" s="1"/>
  <c r="C70" i="8" a="1"/>
  <c r="C70" i="8" s="1"/>
  <c r="C69" i="8" a="1"/>
  <c r="C69" i="8" s="1"/>
  <c r="C68" i="8" a="1"/>
  <c r="C68" i="8" s="1"/>
  <c r="H60" i="8" a="1"/>
  <c r="H60" i="8" s="1"/>
  <c r="H85" i="8" a="1"/>
  <c r="H85" i="8" s="1"/>
  <c r="H62" i="8" a="1"/>
  <c r="H62" i="8" s="1"/>
  <c r="R80" i="8" a="1"/>
  <c r="R80" i="8" s="1"/>
  <c r="R100" i="8" a="1"/>
  <c r="R100" i="8" s="1"/>
  <c r="R58" i="8" a="1"/>
  <c r="R58" i="8" s="1"/>
  <c r="R78" i="8" a="1"/>
  <c r="R78" i="8" s="1"/>
  <c r="R98" i="8" a="1"/>
  <c r="R98" i="8" s="1"/>
  <c r="R55" i="8" a="1"/>
  <c r="R55" i="8" s="1"/>
  <c r="H282" i="8" a="1"/>
  <c r="H282" i="8" s="1"/>
  <c r="H289" i="8" a="1"/>
  <c r="H289" i="8" s="1"/>
  <c r="H279" i="8" a="1"/>
  <c r="H279" i="8" s="1"/>
  <c r="H286" i="8" a="1"/>
  <c r="H286" i="8" s="1"/>
  <c r="H306" i="8" a="1"/>
  <c r="H306" i="8" s="1"/>
  <c r="H312" i="8" a="1"/>
  <c r="H312" i="8" s="1"/>
  <c r="H345" i="8" a="1"/>
  <c r="H345" i="8" s="1"/>
  <c r="H355" i="8" a="1"/>
  <c r="H355" i="8" s="1"/>
  <c r="H366" i="8" a="1"/>
  <c r="H366" i="8" s="1"/>
  <c r="H376" i="8" a="1"/>
  <c r="H376" i="8" s="1"/>
  <c r="H359" i="8" a="1"/>
  <c r="H359" i="8" s="1"/>
  <c r="H372" i="8" a="1"/>
  <c r="H372" i="8" s="1"/>
  <c r="C285" i="8" a="1"/>
  <c r="C285" i="8" s="1"/>
  <c r="C277" i="8" a="1"/>
  <c r="C277" i="8" s="1"/>
  <c r="C278" i="8" a="1"/>
  <c r="C278" i="8" s="1"/>
  <c r="C296" i="8" a="1"/>
  <c r="C296" i="8" s="1"/>
  <c r="C291" i="8" a="1"/>
  <c r="C291" i="8" s="1"/>
  <c r="C303" i="8" a="1"/>
  <c r="C303" i="8" s="1"/>
  <c r="C350" i="8" a="1"/>
  <c r="C350" i="8" s="1"/>
  <c r="C341" i="8" a="1"/>
  <c r="C341" i="8" s="1"/>
  <c r="C343" i="8" a="1"/>
  <c r="C343" i="8" s="1"/>
  <c r="C352" i="8" a="1"/>
  <c r="C352" i="8" s="1"/>
  <c r="C362" i="8" a="1"/>
  <c r="C362" i="8" s="1"/>
  <c r="C379" i="8" a="1"/>
  <c r="C379" i="8" s="1"/>
  <c r="R314" i="8" a="1"/>
  <c r="R314" i="8" s="1"/>
  <c r="R287" i="8" a="1"/>
  <c r="R287" i="8" s="1"/>
  <c r="R299" i="8" a="1"/>
  <c r="R299" i="8" s="1"/>
  <c r="R311" i="8" a="1"/>
  <c r="R311" i="8" s="1"/>
  <c r="R303" i="8" a="1"/>
  <c r="R303" i="8" s="1"/>
  <c r="R317" i="8" a="1"/>
  <c r="R317" i="8" s="1"/>
  <c r="R357" i="8" a="1"/>
  <c r="R357" i="8" s="1"/>
  <c r="R352" i="8" a="1"/>
  <c r="R352" i="8" s="1"/>
  <c r="R366" i="8" a="1"/>
  <c r="R366" i="8" s="1"/>
  <c r="R358" i="8" a="1"/>
  <c r="R358" i="8" s="1"/>
  <c r="R360" i="8" a="1"/>
  <c r="R360" i="8" s="1"/>
  <c r="R379" i="8" a="1"/>
  <c r="R379" i="8" s="1"/>
  <c r="C98" i="8" a="1"/>
  <c r="C98" i="8" s="1"/>
  <c r="C78" i="8" a="1"/>
  <c r="C78" i="8" s="1"/>
  <c r="C64" i="8" a="1"/>
  <c r="C64" i="8" s="1"/>
  <c r="C63" i="8" a="1"/>
  <c r="C63" i="8" s="1"/>
  <c r="C56" i="8" a="1"/>
  <c r="C56" i="8" s="1"/>
  <c r="C62" i="8" a="1"/>
  <c r="C62" i="8" s="1"/>
  <c r="H65" i="8" a="1"/>
  <c r="H65" i="8" s="1"/>
  <c r="H59" i="8" a="1"/>
  <c r="H59" i="8" s="1"/>
  <c r="H79" i="8" a="1"/>
  <c r="H79" i="8" s="1"/>
  <c r="H99" i="8" a="1"/>
  <c r="H99" i="8" s="1"/>
  <c r="H57" i="8" a="1"/>
  <c r="H57" i="8" s="1"/>
  <c r="R97" i="8" a="1"/>
  <c r="R97" i="8" s="1"/>
  <c r="R75" i="8" a="1"/>
  <c r="R75" i="8" s="1"/>
  <c r="R95" i="8" a="1"/>
  <c r="R95" i="8" s="1"/>
  <c r="R89" i="8" a="1"/>
  <c r="R89" i="8" s="1"/>
  <c r="R72" i="8" a="1"/>
  <c r="R72" i="8" s="1"/>
  <c r="R92" i="8" a="1"/>
  <c r="R92" i="8" s="1"/>
  <c r="H316" i="8" a="1"/>
  <c r="H316" i="8" s="1"/>
  <c r="H278" i="8" a="1"/>
  <c r="H278" i="8" s="1"/>
  <c r="H284" i="8" a="1"/>
  <c r="H284" i="8" s="1"/>
  <c r="H292" i="8" a="1"/>
  <c r="H292" i="8" s="1"/>
  <c r="H307" i="8" a="1"/>
  <c r="H307" i="8" s="1"/>
  <c r="H347" i="8" a="1"/>
  <c r="H347" i="8" s="1"/>
  <c r="H353" i="8" a="1"/>
  <c r="H353" i="8" s="1"/>
  <c r="H314" i="8" a="1"/>
  <c r="H314" i="8" s="1"/>
  <c r="H343" i="8" a="1"/>
  <c r="H343" i="8" s="1"/>
  <c r="H365" i="8" a="1"/>
  <c r="H365" i="8" s="1"/>
  <c r="H361" i="8" a="1"/>
  <c r="H361" i="8" s="1"/>
  <c r="C312" i="8" a="1"/>
  <c r="C312" i="8" s="1"/>
  <c r="C279" i="8" a="1"/>
  <c r="C279" i="8" s="1"/>
  <c r="C283" i="8" a="1"/>
  <c r="C283" i="8" s="1"/>
  <c r="C298" i="8" a="1"/>
  <c r="C298" i="8" s="1"/>
  <c r="C337" i="8" a="1"/>
  <c r="C337" i="8" s="1"/>
  <c r="C316" i="8" a="1"/>
  <c r="C316" i="8" s="1"/>
  <c r="C317" i="8" a="1"/>
  <c r="C317" i="8" s="1"/>
  <c r="C344" i="8" a="1"/>
  <c r="C344" i="8" s="1"/>
  <c r="C346" i="8" a="1"/>
  <c r="C346" i="8" s="1"/>
  <c r="C354" i="8" a="1"/>
  <c r="C354" i="8" s="1"/>
  <c r="C360" i="8" a="1"/>
  <c r="C360" i="8" s="1"/>
  <c r="C373" i="8" a="1"/>
  <c r="C373" i="8" s="1"/>
  <c r="R295" i="8" a="1"/>
  <c r="R295" i="8" s="1"/>
  <c r="R298" i="8" a="1"/>
  <c r="R298" i="8" s="1"/>
  <c r="R313" i="8" a="1"/>
  <c r="R313" i="8" s="1"/>
  <c r="R294" i="8" a="1"/>
  <c r="R294" i="8" s="1"/>
  <c r="R297" i="8" a="1"/>
  <c r="R297" i="8" s="1"/>
  <c r="R304" i="8" a="1"/>
  <c r="R304" i="8" s="1"/>
  <c r="R316" i="8" a="1"/>
  <c r="R316" i="8" s="1"/>
  <c r="R336" i="8" a="1"/>
  <c r="R336" i="8" s="1"/>
  <c r="R350" i="8" a="1"/>
  <c r="R350" i="8" s="1"/>
  <c r="R363" i="8" a="1"/>
  <c r="R363" i="8" s="1"/>
  <c r="R359" i="8" a="1"/>
  <c r="R359" i="8" s="1"/>
  <c r="C91" i="8" a="1"/>
  <c r="C91" i="8" s="1"/>
  <c r="C71" i="8" a="1"/>
  <c r="C71" i="8" s="1"/>
  <c r="C58" i="8" a="1"/>
  <c r="C58" i="8" s="1"/>
  <c r="C57" i="8" a="1"/>
  <c r="C57" i="8" s="1"/>
  <c r="C99" i="8" a="1"/>
  <c r="C99" i="8" s="1"/>
  <c r="L88" i="8" a="1"/>
  <c r="L88" i="8" s="1"/>
  <c r="L91" i="8" a="1"/>
  <c r="L91" i="8" s="1"/>
  <c r="L65" i="8" a="1"/>
  <c r="L65" i="8" s="1"/>
  <c r="L56" i="8" a="1"/>
  <c r="L56" i="8" s="1"/>
  <c r="L276" i="8" a="1"/>
  <c r="L276" i="8" s="1"/>
  <c r="L297" i="8" a="1"/>
  <c r="L297" i="8" s="1"/>
  <c r="L292" i="8" a="1"/>
  <c r="L292" i="8" s="1"/>
  <c r="L283" i="8" a="1"/>
  <c r="L283" i="8" s="1"/>
  <c r="L320" i="8" a="1"/>
  <c r="L320" i="8" s="1"/>
  <c r="L311" i="8" a="1"/>
  <c r="L311" i="8" s="1"/>
  <c r="L316" i="8" a="1"/>
  <c r="L316" i="8" s="1"/>
  <c r="L338" i="8" a="1"/>
  <c r="L338" i="8" s="1"/>
  <c r="L356" i="8" a="1"/>
  <c r="L356" i="8" s="1"/>
  <c r="L366" i="8" a="1"/>
  <c r="L366" i="8" s="1"/>
  <c r="L364" i="8" a="1"/>
  <c r="L364" i="8" s="1"/>
  <c r="L376" i="8" a="1"/>
  <c r="L376" i="8" s="1"/>
  <c r="L70" i="8" a="1"/>
  <c r="L70" i="8" s="1"/>
  <c r="L66" i="8" a="1"/>
  <c r="L66" i="8" s="1"/>
  <c r="L89" i="8" a="1"/>
  <c r="L89" i="8" s="1"/>
  <c r="L71" i="8" a="1"/>
  <c r="L71" i="8" s="1"/>
  <c r="L59" i="8" a="1"/>
  <c r="L59" i="8" s="1"/>
  <c r="L86" i="8" a="1"/>
  <c r="L86" i="8" s="1"/>
  <c r="L55" i="8" a="1"/>
  <c r="L55" i="8" s="1"/>
  <c r="L100" i="8" a="1"/>
  <c r="L100" i="8" s="1"/>
  <c r="L274" i="8" a="1"/>
  <c r="L274" i="8" s="1"/>
  <c r="L301" i="8" a="1"/>
  <c r="L301" i="8" s="1"/>
  <c r="L318" i="8" a="1"/>
  <c r="L318" i="8" s="1"/>
  <c r="L298" i="8" a="1"/>
  <c r="L298" i="8" s="1"/>
  <c r="L290" i="8" a="1"/>
  <c r="L290" i="8" s="1"/>
  <c r="L336" i="8" a="1"/>
  <c r="L336" i="8" s="1"/>
  <c r="L337" i="8" a="1"/>
  <c r="L337" i="8" s="1"/>
  <c r="L339" i="8" a="1"/>
  <c r="L339" i="8" s="1"/>
  <c r="L359" i="8" a="1"/>
  <c r="L359" i="8" s="1"/>
  <c r="L353" i="8" a="1"/>
  <c r="L353" i="8" s="1"/>
  <c r="L381" i="8" a="1"/>
  <c r="L381" i="8" s="1"/>
  <c r="L379" i="8" a="1"/>
  <c r="L379" i="8" s="1"/>
  <c r="L78" i="8" a="1"/>
  <c r="L78" i="8" s="1"/>
  <c r="L93" i="8" a="1"/>
  <c r="L93" i="8" s="1"/>
  <c r="L69" i="8" a="1"/>
  <c r="L69" i="8" s="1"/>
  <c r="L67" i="8" a="1"/>
  <c r="L67" i="8" s="1"/>
  <c r="L90" i="8" a="1"/>
  <c r="L90" i="8" s="1"/>
  <c r="L60" i="8" a="1"/>
  <c r="L60" i="8" s="1"/>
  <c r="L281" i="8" a="1"/>
  <c r="L281" i="8" s="1"/>
  <c r="L289" i="8" a="1"/>
  <c r="L289" i="8" s="1"/>
  <c r="L287" i="8" a="1"/>
  <c r="L287" i="8" s="1"/>
  <c r="L294" i="8" a="1"/>
  <c r="L294" i="8" s="1"/>
  <c r="L321" i="8" a="1"/>
  <c r="L321" i="8" s="1"/>
  <c r="L305" i="8" a="1"/>
  <c r="L305" i="8" s="1"/>
  <c r="L319" i="8" a="1"/>
  <c r="L319" i="8" s="1"/>
  <c r="L347" i="8" a="1"/>
  <c r="L347" i="8" s="1"/>
  <c r="L351" i="8" a="1"/>
  <c r="L351" i="8" s="1"/>
  <c r="L365" i="8" a="1"/>
  <c r="L365" i="8" s="1"/>
  <c r="L383" i="8" a="1"/>
  <c r="L383" i="8" s="1"/>
  <c r="L377" i="8" a="1"/>
  <c r="L377" i="8" s="1"/>
  <c r="L73" i="8" a="1"/>
  <c r="L73" i="8" s="1"/>
  <c r="L87" i="8" a="1"/>
  <c r="L87" i="8" s="1"/>
  <c r="L58" i="8" a="1"/>
  <c r="L58" i="8" s="1"/>
  <c r="L57" i="8" a="1"/>
  <c r="L57" i="8" s="1"/>
  <c r="L85" i="8" a="1"/>
  <c r="L85" i="8" s="1"/>
  <c r="L64" i="8" a="1"/>
  <c r="L64" i="8" s="1"/>
  <c r="L285" i="8" a="1"/>
  <c r="L285" i="8" s="1"/>
  <c r="L280" i="8" a="1"/>
  <c r="L280" i="8" s="1"/>
  <c r="L303" i="8" a="1"/>
  <c r="L303" i="8" s="1"/>
  <c r="L304" i="8" a="1"/>
  <c r="L304" i="8" s="1"/>
  <c r="L342" i="8" a="1"/>
  <c r="L342" i="8" s="1"/>
  <c r="L314" i="8" a="1"/>
  <c r="L314" i="8" s="1"/>
  <c r="L348" i="8" a="1"/>
  <c r="L348" i="8" s="1"/>
  <c r="L349" i="8" a="1"/>
  <c r="L349" i="8" s="1"/>
  <c r="L352" i="8" a="1"/>
  <c r="L352" i="8" s="1"/>
  <c r="L369" i="8" a="1"/>
  <c r="L369" i="8" s="1"/>
  <c r="L368" i="8" a="1"/>
  <c r="L368" i="8" s="1"/>
  <c r="L371" i="8" a="1"/>
  <c r="L371" i="8" s="1"/>
  <c r="L62" i="8" a="1"/>
  <c r="L62" i="8" s="1"/>
  <c r="L96" i="8" a="1"/>
  <c r="L96" i="8" s="1"/>
  <c r="L293" i="8" a="1"/>
  <c r="L293" i="8" s="1"/>
  <c r="L282" i="8" a="1"/>
  <c r="L282" i="8" s="1"/>
  <c r="L300" i="8" a="1"/>
  <c r="L300" i="8" s="1"/>
  <c r="L312" i="8" a="1"/>
  <c r="L312" i="8" s="1"/>
  <c r="L308" i="8" a="1"/>
  <c r="L308" i="8" s="1"/>
  <c r="L346" i="8" a="1"/>
  <c r="L346" i="8" s="1"/>
  <c r="L340" i="8" a="1"/>
  <c r="L340" i="8" s="1"/>
  <c r="L360" i="8" a="1"/>
  <c r="L360" i="8" s="1"/>
  <c r="L354" i="8" a="1"/>
  <c r="L354" i="8" s="1"/>
  <c r="L355" i="8" a="1"/>
  <c r="L355" i="8" s="1"/>
  <c r="L374" i="8" a="1"/>
  <c r="L374" i="8" s="1"/>
  <c r="L372" i="8" a="1"/>
  <c r="L372" i="8" s="1"/>
  <c r="L82" i="8" a="1"/>
  <c r="L82" i="8" s="1"/>
  <c r="L102" i="8" a="1"/>
  <c r="L102" i="8" s="1"/>
  <c r="L79" i="8" a="1"/>
  <c r="L79" i="8" s="1"/>
  <c r="L68" i="8" a="1"/>
  <c r="L68" i="8" s="1"/>
  <c r="L99" i="8" a="1"/>
  <c r="L99" i="8" s="1"/>
  <c r="L77" i="8" a="1"/>
  <c r="L77" i="8" s="1"/>
  <c r="L97" i="8" a="1"/>
  <c r="L97" i="8" s="1"/>
  <c r="L80" i="8" a="1"/>
  <c r="L80" i="8" s="1"/>
  <c r="L74" i="8" a="1"/>
  <c r="L74" i="8" s="1"/>
  <c r="L72" i="8" a="1"/>
  <c r="L72" i="8" s="1"/>
  <c r="L296" i="8" a="1"/>
  <c r="L296" i="8" s="1"/>
  <c r="L286" i="8" a="1"/>
  <c r="L286" i="8" s="1"/>
  <c r="L278" i="8" a="1"/>
  <c r="L278" i="8" s="1"/>
  <c r="L313" i="8" a="1"/>
  <c r="L313" i="8" s="1"/>
  <c r="L310" i="8" a="1"/>
  <c r="L310" i="8" s="1"/>
  <c r="L317" i="8" a="1"/>
  <c r="L317" i="8" s="1"/>
  <c r="L345" i="8" a="1"/>
  <c r="L345" i="8" s="1"/>
  <c r="L350" i="8" a="1"/>
  <c r="L350" i="8" s="1"/>
  <c r="L357" i="8" a="1"/>
  <c r="L357" i="8" s="1"/>
  <c r="L362" i="8" a="1"/>
  <c r="L362" i="8" s="1"/>
  <c r="L375" i="8" a="1"/>
  <c r="L375" i="8" s="1"/>
  <c r="BC182" i="8" a="1"/>
  <c r="BC182" i="8" s="1"/>
  <c r="AY195" i="8" a="1"/>
  <c r="AY195" i="8" s="1"/>
  <c r="BC208" i="8" a="1"/>
  <c r="BC208" i="8" s="1"/>
  <c r="AY205" i="8" a="1"/>
  <c r="AY205" i="8" s="1"/>
  <c r="BC188" i="8" a="1"/>
  <c r="BC188" i="8" s="1"/>
  <c r="AY174" i="8" a="1"/>
  <c r="AY174" i="8" s="1"/>
  <c r="BC179" i="8" a="1"/>
  <c r="BC179" i="8" s="1"/>
  <c r="BC206" i="8" a="1"/>
  <c r="BC206" i="8" s="1"/>
  <c r="AY209" i="8" a="1"/>
  <c r="AY209" i="8" s="1"/>
  <c r="AY172" i="8" a="1"/>
  <c r="AY172" i="8" s="1"/>
  <c r="I202" i="8" a="1"/>
  <c r="I202" i="8" s="1"/>
  <c r="I172" i="8" a="1"/>
  <c r="I172" i="8" s="1"/>
  <c r="BE210" i="8" a="1"/>
  <c r="BE210" i="8" s="1"/>
  <c r="I173" i="8" a="1"/>
  <c r="I173" i="8" s="1"/>
  <c r="BL210" i="8" a="1"/>
  <c r="BL210" i="8" s="1"/>
  <c r="BE167" i="8" a="1"/>
  <c r="BE167" i="8" s="1"/>
  <c r="I187" i="8" a="1"/>
  <c r="I187" i="8" s="1"/>
  <c r="BA209" i="8" a="1"/>
  <c r="BA209" i="8" s="1"/>
  <c r="I165" i="8" a="1"/>
  <c r="I165" i="8" s="1"/>
  <c r="I207" i="8" a="1"/>
  <c r="I207" i="8" s="1"/>
  <c r="N202" i="8" a="1"/>
  <c r="N202" i="8" s="1"/>
  <c r="K172" i="8" a="1"/>
  <c r="K172" i="8" s="1"/>
  <c r="N165" i="8" a="1"/>
  <c r="N165" i="8" s="1"/>
  <c r="J170" i="8" a="1"/>
  <c r="J170" i="8" s="1"/>
  <c r="K199" i="8" a="1"/>
  <c r="K199" i="8" s="1"/>
  <c r="N194" i="8" a="1"/>
  <c r="N194" i="8" s="1"/>
  <c r="J211" i="8" a="1"/>
  <c r="J211" i="8" s="1"/>
  <c r="K187" i="8" a="1"/>
  <c r="K187" i="8" s="1"/>
  <c r="BD201" i="8" a="1"/>
  <c r="BD201" i="8" s="1"/>
  <c r="N174" i="8" a="1"/>
  <c r="N174" i="8" s="1"/>
  <c r="J171" i="8" a="1"/>
  <c r="J171" i="8" s="1"/>
  <c r="K165" i="8" a="1"/>
  <c r="K165" i="8" s="1"/>
  <c r="BD169" i="8" a="1"/>
  <c r="BD169" i="8" s="1"/>
  <c r="J206" i="8" a="1"/>
  <c r="J206" i="8" s="1"/>
  <c r="K208" i="8" a="1"/>
  <c r="K208" i="8" s="1"/>
  <c r="BD166" i="8" a="1"/>
  <c r="BD166" i="8" s="1"/>
  <c r="J186" i="8" a="1"/>
  <c r="J186" i="8" s="1"/>
  <c r="K194" i="8" a="1"/>
  <c r="K194" i="8" s="1"/>
  <c r="BD203" i="8" a="1"/>
  <c r="BD203" i="8" s="1"/>
  <c r="N199" i="8" a="1"/>
  <c r="N199" i="8" s="1"/>
  <c r="J165" i="8" a="1"/>
  <c r="J165" i="8" s="1"/>
  <c r="BD194" i="8" a="1"/>
  <c r="BD194" i="8" s="1"/>
  <c r="BN190" i="8" a="1"/>
  <c r="BN190" i="8" s="1"/>
  <c r="I189" i="8" a="1"/>
  <c r="I189" i="8" s="1"/>
  <c r="I199" i="8" a="1"/>
  <c r="I199" i="8" s="1"/>
  <c r="I205" i="8" a="1"/>
  <c r="I205" i="8" s="1"/>
  <c r="I180" i="8" a="1"/>
  <c r="I180" i="8" s="1"/>
  <c r="I209" i="8" a="1"/>
  <c r="I209" i="8" s="1"/>
  <c r="I200" i="8" a="1"/>
  <c r="I200" i="8" s="1"/>
  <c r="BL166" i="8" a="1"/>
  <c r="BL166" i="8" s="1"/>
  <c r="BE183" i="8" a="1"/>
  <c r="BE183" i="8" s="1"/>
  <c r="BA168" i="8" a="1"/>
  <c r="BA168" i="8" s="1"/>
  <c r="BA208" i="8" a="1"/>
  <c r="BA208" i="8" s="1"/>
  <c r="I166" i="8" a="1"/>
  <c r="I166" i="8" s="1"/>
  <c r="I208" i="8" a="1"/>
  <c r="I208" i="8" s="1"/>
  <c r="I192" i="8" a="1"/>
  <c r="I192" i="8" s="1"/>
  <c r="I174" i="8" a="1"/>
  <c r="I174" i="8" s="1"/>
  <c r="I203" i="8" a="1"/>
  <c r="I203" i="8" s="1"/>
  <c r="I194" i="8" a="1"/>
  <c r="I194" i="8" s="1"/>
  <c r="BL202" i="8" a="1"/>
  <c r="BL202" i="8" s="1"/>
  <c r="BE164" i="8" a="1"/>
  <c r="BE164" i="8" s="1"/>
  <c r="BA197" i="8" a="1"/>
  <c r="BA197" i="8" s="1"/>
  <c r="BA193" i="8" a="1"/>
  <c r="BA193" i="8" s="1"/>
  <c r="I179" i="8" a="1"/>
  <c r="I179" i="8" s="1"/>
  <c r="I183" i="8" a="1"/>
  <c r="I183" i="8" s="1"/>
  <c r="I167" i="8" a="1"/>
  <c r="I167" i="8" s="1"/>
  <c r="I210" i="8" a="1"/>
  <c r="I210" i="8" s="1"/>
  <c r="I196" i="8" a="1"/>
  <c r="I196" i="8" s="1"/>
  <c r="I181" i="8" a="1"/>
  <c r="I181" i="8" s="1"/>
  <c r="BL168" i="8" a="1"/>
  <c r="BL168" i="8" s="1"/>
  <c r="BL201" i="8" a="1"/>
  <c r="BL201" i="8" s="1"/>
  <c r="BE205" i="8" a="1"/>
  <c r="BE205" i="8" s="1"/>
  <c r="BA176" i="8" a="1"/>
  <c r="BA176" i="8" s="1"/>
  <c r="BA190" i="8" a="1"/>
  <c r="BA190" i="8" s="1"/>
  <c r="I186" i="8" a="1"/>
  <c r="I186" i="8" s="1"/>
  <c r="I170" i="8" a="1"/>
  <c r="I170" i="8" s="1"/>
  <c r="I201" i="8" a="1"/>
  <c r="I201" i="8" s="1"/>
  <c r="I197" i="8" a="1"/>
  <c r="I197" i="8" s="1"/>
  <c r="I190" i="8" a="1"/>
  <c r="I190" i="8" s="1"/>
  <c r="I175" i="8" a="1"/>
  <c r="I175" i="8" s="1"/>
  <c r="BL190" i="8" a="1"/>
  <c r="BL190" i="8" s="1"/>
  <c r="BL186" i="8" a="1"/>
  <c r="BL186" i="8" s="1"/>
  <c r="BE189" i="8" a="1"/>
  <c r="BE189" i="8" s="1"/>
  <c r="BA173" i="8" a="1"/>
  <c r="BA173" i="8" s="1"/>
  <c r="BA174" i="8" a="1"/>
  <c r="BA174" i="8" s="1"/>
  <c r="I211" i="8" a="1"/>
  <c r="I211" i="8" s="1"/>
  <c r="I195" i="8" a="1"/>
  <c r="I195" i="8" s="1"/>
  <c r="I188" i="8" a="1"/>
  <c r="I188" i="8" s="1"/>
  <c r="I191" i="8" a="1"/>
  <c r="I191" i="8" s="1"/>
  <c r="I177" i="8" a="1"/>
  <c r="I177" i="8" s="1"/>
  <c r="I168" i="8" a="1"/>
  <c r="I168" i="8" s="1"/>
  <c r="BL191" i="8" a="1"/>
  <c r="BL191" i="8" s="1"/>
  <c r="BL193" i="8" a="1"/>
  <c r="BL193" i="8" s="1"/>
  <c r="BE209" i="8" a="1"/>
  <c r="BE209" i="8" s="1"/>
  <c r="BE188" i="8" a="1"/>
  <c r="BE188" i="8" s="1"/>
  <c r="BA188" i="8" a="1"/>
  <c r="BA188" i="8" s="1"/>
  <c r="I176" i="8" a="1"/>
  <c r="I176" i="8" s="1"/>
  <c r="I198" i="8" a="1"/>
  <c r="I198" i="8" s="1"/>
  <c r="I182" i="8" a="1"/>
  <c r="I182" i="8" s="1"/>
  <c r="I206" i="8" a="1"/>
  <c r="I206" i="8" s="1"/>
  <c r="I184" i="8" a="1"/>
  <c r="I184" i="8" s="1"/>
  <c r="I171" i="8" a="1"/>
  <c r="I171" i="8" s="1"/>
  <c r="BL169" i="8" a="1"/>
  <c r="BL169" i="8" s="1"/>
  <c r="BL178" i="8" a="1"/>
  <c r="BL178" i="8" s="1"/>
  <c r="BE203" i="8" a="1"/>
  <c r="BE203" i="8" s="1"/>
  <c r="BE172" i="8" a="1"/>
  <c r="BE172" i="8" s="1"/>
  <c r="BA172" i="8" a="1"/>
  <c r="BA172" i="8" s="1"/>
  <c r="I204" i="8" a="1"/>
  <c r="I204" i="8" s="1"/>
  <c r="I185" i="8" a="1"/>
  <c r="I185" i="8" s="1"/>
  <c r="I169" i="8" a="1"/>
  <c r="I169" i="8" s="1"/>
  <c r="I193" i="8" a="1"/>
  <c r="I193" i="8" s="1"/>
  <c r="I178" i="8" a="1"/>
  <c r="I178" i="8" s="1"/>
  <c r="BL174" i="8" a="1"/>
  <c r="BL174" i="8" s="1"/>
  <c r="BE195" i="8" a="1"/>
  <c r="BE195" i="8" s="1"/>
  <c r="BE168" i="8" a="1"/>
  <c r="BE168" i="8" s="1"/>
  <c r="BA179" i="8" a="1"/>
  <c r="BA179" i="8" s="1"/>
  <c r="M167" i="8" a="1"/>
  <c r="M167" i="8" s="1"/>
  <c r="M172" i="8" a="1"/>
  <c r="M172" i="8" s="1"/>
  <c r="M194" i="8" a="1"/>
  <c r="M194" i="8" s="1"/>
  <c r="M176" i="8" a="1"/>
  <c r="M176" i="8" s="1"/>
  <c r="M196" i="8" a="1"/>
  <c r="M196" i="8" s="1"/>
  <c r="M205" i="8" a="1"/>
  <c r="M205" i="8" s="1"/>
  <c r="B191" i="8" a="1"/>
  <c r="B191" i="8" s="1"/>
  <c r="B171" i="8" a="1"/>
  <c r="B171" i="8" s="1"/>
  <c r="B170" i="8" a="1"/>
  <c r="B170" i="8" s="1"/>
  <c r="B211" i="8" a="1"/>
  <c r="B211" i="8" s="1"/>
  <c r="B175" i="8" a="1"/>
  <c r="B175" i="8" s="1"/>
  <c r="B199" i="8" a="1"/>
  <c r="B199" i="8" s="1"/>
  <c r="F182" i="8" a="1"/>
  <c r="F182" i="8" s="1"/>
  <c r="F200" i="8" a="1"/>
  <c r="F200" i="8" s="1"/>
  <c r="F197" i="8" a="1"/>
  <c r="F197" i="8" s="1"/>
  <c r="F186" i="8" a="1"/>
  <c r="F186" i="8" s="1"/>
  <c r="F175" i="8" a="1"/>
  <c r="F175" i="8" s="1"/>
  <c r="F199" i="8" a="1"/>
  <c r="F199" i="8" s="1"/>
  <c r="BK201" i="8" a="1"/>
  <c r="BK201" i="8" s="1"/>
  <c r="BK210" i="8" a="1"/>
  <c r="BK210" i="8" s="1"/>
  <c r="BK200" i="8" a="1"/>
  <c r="BK200" i="8" s="1"/>
  <c r="BK176" i="8" a="1"/>
  <c r="BK176" i="8" s="1"/>
  <c r="BK205" i="8" a="1"/>
  <c r="BK205" i="8" s="1"/>
  <c r="BK181" i="8" a="1"/>
  <c r="BK181" i="8" s="1"/>
  <c r="BB208" i="8" a="1"/>
  <c r="BB208" i="8" s="1"/>
  <c r="BB205" i="8" a="1"/>
  <c r="BB205" i="8" s="1"/>
  <c r="BB188" i="8" a="1"/>
  <c r="BB188" i="8" s="1"/>
  <c r="BB179" i="8" a="1"/>
  <c r="BB179" i="8" s="1"/>
  <c r="BB209" i="8" a="1"/>
  <c r="BB209" i="8" s="1"/>
  <c r="BB190" i="8" a="1"/>
  <c r="BB190" i="8" s="1"/>
  <c r="M166" i="8" a="1"/>
  <c r="M166" i="8" s="1"/>
  <c r="M204" i="8" a="1"/>
  <c r="M204" i="8" s="1"/>
  <c r="M178" i="8" a="1"/>
  <c r="M178" i="8" s="1"/>
  <c r="M171" i="8" a="1"/>
  <c r="M171" i="8" s="1"/>
  <c r="M191" i="8" a="1"/>
  <c r="M191" i="8" s="1"/>
  <c r="M200" i="8" a="1"/>
  <c r="M200" i="8" s="1"/>
  <c r="B178" i="8" a="1"/>
  <c r="B178" i="8" s="1"/>
  <c r="B198" i="8" a="1"/>
  <c r="B198" i="8" s="1"/>
  <c r="B185" i="8" a="1"/>
  <c r="B185" i="8" s="1"/>
  <c r="B172" i="8" a="1"/>
  <c r="B172" i="8" s="1"/>
  <c r="B168" i="8" a="1"/>
  <c r="B168" i="8" s="1"/>
  <c r="B192" i="8" a="1"/>
  <c r="B192" i="8" s="1"/>
  <c r="F179" i="8" a="1"/>
  <c r="F179" i="8" s="1"/>
  <c r="F198" i="8" a="1"/>
  <c r="F198" i="8" s="1"/>
  <c r="F192" i="8" a="1"/>
  <c r="F192" i="8" s="1"/>
  <c r="F170" i="8" a="1"/>
  <c r="F170" i="8" s="1"/>
  <c r="F169" i="8" a="1"/>
  <c r="F169" i="8" s="1"/>
  <c r="F193" i="8" a="1"/>
  <c r="F193" i="8" s="1"/>
  <c r="BK171" i="8" a="1"/>
  <c r="BK171" i="8" s="1"/>
  <c r="BK202" i="8" a="1"/>
  <c r="BK202" i="8" s="1"/>
  <c r="BK193" i="8" a="1"/>
  <c r="BK193" i="8" s="1"/>
  <c r="BK169" i="8" a="1"/>
  <c r="BK169" i="8" s="1"/>
  <c r="BK198" i="8" a="1"/>
  <c r="BK198" i="8" s="1"/>
  <c r="BK173" i="8" a="1"/>
  <c r="BK173" i="8" s="1"/>
  <c r="BB167" i="8" a="1"/>
  <c r="BB167" i="8" s="1"/>
  <c r="BB183" i="8" a="1"/>
  <c r="BB183" i="8" s="1"/>
  <c r="BB180" i="8" a="1"/>
  <c r="BB180" i="8" s="1"/>
  <c r="BB171" i="8" a="1"/>
  <c r="BB171" i="8" s="1"/>
  <c r="BB201" i="8" a="1"/>
  <c r="BB201" i="8" s="1"/>
  <c r="BB182" i="8" a="1"/>
  <c r="BB182" i="8" s="1"/>
  <c r="M209" i="8" a="1"/>
  <c r="M209" i="8" s="1"/>
  <c r="M199" i="8" a="1"/>
  <c r="M199" i="8" s="1"/>
  <c r="M208" i="8" a="1"/>
  <c r="M208" i="8" s="1"/>
  <c r="M165" i="8" a="1"/>
  <c r="M165" i="8" s="1"/>
  <c r="M185" i="8" a="1"/>
  <c r="M185" i="8" s="1"/>
  <c r="M195" i="8" a="1"/>
  <c r="M195" i="8" s="1"/>
  <c r="B165" i="8" a="1"/>
  <c r="B165" i="8" s="1"/>
  <c r="B197" i="8" a="1"/>
  <c r="B197" i="8" s="1"/>
  <c r="B166" i="8" a="1"/>
  <c r="B166" i="8" s="1"/>
  <c r="B210" i="8" a="1"/>
  <c r="B210" i="8" s="1"/>
  <c r="B206" i="8" a="1"/>
  <c r="B206" i="8" s="1"/>
  <c r="B186" i="8" a="1"/>
  <c r="B186" i="8" s="1"/>
  <c r="F205" i="8" a="1"/>
  <c r="F205" i="8" s="1"/>
  <c r="F195" i="8" a="1"/>
  <c r="F195" i="8" s="1"/>
  <c r="F187" i="8" a="1"/>
  <c r="F187" i="8" s="1"/>
  <c r="F207" i="8" a="1"/>
  <c r="F207" i="8" s="1"/>
  <c r="F164" i="8" a="1"/>
  <c r="F164" i="8" s="1"/>
  <c r="F188" i="8" a="1"/>
  <c r="F188" i="8" s="1"/>
  <c r="BK196" i="8" a="1"/>
  <c r="BK196" i="8" s="1"/>
  <c r="BK195" i="8" a="1"/>
  <c r="BK195" i="8" s="1"/>
  <c r="BK185" i="8" a="1"/>
  <c r="BK185" i="8" s="1"/>
  <c r="BK206" i="8" a="1"/>
  <c r="BK206" i="8" s="1"/>
  <c r="BK190" i="8" a="1"/>
  <c r="BK190" i="8" s="1"/>
  <c r="BK167" i="8" a="1"/>
  <c r="BK167" i="8" s="1"/>
  <c r="BB200" i="8" a="1"/>
  <c r="BB200" i="8" s="1"/>
  <c r="BB199" i="8" a="1"/>
  <c r="BB199" i="8" s="1"/>
  <c r="BB172" i="8" a="1"/>
  <c r="BB172" i="8" s="1"/>
  <c r="BB210" i="8" a="1"/>
  <c r="BB210" i="8" s="1"/>
  <c r="BB193" i="8" a="1"/>
  <c r="BB193" i="8" s="1"/>
  <c r="BB174" i="8" a="1"/>
  <c r="BB174" i="8" s="1"/>
  <c r="M193" i="8" a="1"/>
  <c r="M193" i="8" s="1"/>
  <c r="M198" i="8" a="1"/>
  <c r="M198" i="8" s="1"/>
  <c r="M203" i="8" a="1"/>
  <c r="M203" i="8" s="1"/>
  <c r="M202" i="8" a="1"/>
  <c r="M202" i="8" s="1"/>
  <c r="M180" i="8" a="1"/>
  <c r="M180" i="8" s="1"/>
  <c r="M189" i="8" a="1"/>
  <c r="M189" i="8" s="1"/>
  <c r="B209" i="8" a="1"/>
  <c r="B209" i="8" s="1"/>
  <c r="B208" i="8" a="1"/>
  <c r="B208" i="8" s="1"/>
  <c r="B201" i="8" a="1"/>
  <c r="B201" i="8" s="1"/>
  <c r="B184" i="8" a="1"/>
  <c r="B184" i="8" s="1"/>
  <c r="B193" i="8" a="1"/>
  <c r="B193" i="8" s="1"/>
  <c r="B173" i="8" a="1"/>
  <c r="B173" i="8" s="1"/>
  <c r="F178" i="8" a="1"/>
  <c r="F178" i="8" s="1"/>
  <c r="F194" i="8" a="1"/>
  <c r="F194" i="8" s="1"/>
  <c r="F181" i="8" a="1"/>
  <c r="F181" i="8" s="1"/>
  <c r="F201" i="8" a="1"/>
  <c r="F201" i="8" s="1"/>
  <c r="F206" i="8" a="1"/>
  <c r="F206" i="8" s="1"/>
  <c r="F183" i="8" a="1"/>
  <c r="F183" i="8" s="1"/>
  <c r="BK178" i="8" a="1"/>
  <c r="BK178" i="8" s="1"/>
  <c r="BK166" i="8" a="1"/>
  <c r="BK166" i="8" s="1"/>
  <c r="BK187" i="8" a="1"/>
  <c r="BK187" i="8" s="1"/>
  <c r="BK177" i="8" a="1"/>
  <c r="BK177" i="8" s="1"/>
  <c r="BK199" i="8" a="1"/>
  <c r="BK199" i="8" s="1"/>
  <c r="BK182" i="8" a="1"/>
  <c r="BK182" i="8" s="1"/>
  <c r="BB197" i="8" a="1"/>
  <c r="BB197" i="8" s="1"/>
  <c r="BB176" i="8" a="1"/>
  <c r="BB176" i="8" s="1"/>
  <c r="BB164" i="8" a="1"/>
  <c r="BB164" i="8" s="1"/>
  <c r="BB202" i="8" a="1"/>
  <c r="BB202" i="8" s="1"/>
  <c r="BB185" i="8" a="1"/>
  <c r="BB185" i="8" s="1"/>
  <c r="BB166" i="8" a="1"/>
  <c r="BB166" i="8" s="1"/>
  <c r="M182" i="8" a="1"/>
  <c r="M182" i="8" s="1"/>
  <c r="M183" i="8" a="1"/>
  <c r="M183" i="8" s="1"/>
  <c r="M197" i="8" a="1"/>
  <c r="M197" i="8" s="1"/>
  <c r="M186" i="8" a="1"/>
  <c r="M186" i="8" s="1"/>
  <c r="M175" i="8" a="1"/>
  <c r="M175" i="8" s="1"/>
  <c r="M184" i="8" a="1"/>
  <c r="M184" i="8" s="1"/>
  <c r="B203" i="8" a="1"/>
  <c r="B203" i="8" s="1"/>
  <c r="B202" i="8" a="1"/>
  <c r="B202" i="8" s="1"/>
  <c r="B195" i="8" a="1"/>
  <c r="B195" i="8" s="1"/>
  <c r="B207" i="8" a="1"/>
  <c r="B207" i="8" s="1"/>
  <c r="B187" i="8" a="1"/>
  <c r="B187" i="8" s="1"/>
  <c r="B167" i="8" a="1"/>
  <c r="B167" i="8" s="1"/>
  <c r="F184" i="8" a="1"/>
  <c r="F184" i="8" s="1"/>
  <c r="F189" i="8" a="1"/>
  <c r="F189" i="8" s="1"/>
  <c r="F176" i="8" a="1"/>
  <c r="F176" i="8" s="1"/>
  <c r="F196" i="8" a="1"/>
  <c r="F196" i="8" s="1"/>
  <c r="F190" i="8" a="1"/>
  <c r="F190" i="8" s="1"/>
  <c r="F177" i="8" a="1"/>
  <c r="F177" i="8" s="1"/>
  <c r="BK209" i="8" a="1"/>
  <c r="BK209" i="8" s="1"/>
  <c r="BK194" i="8" a="1"/>
  <c r="BK194" i="8" s="1"/>
  <c r="BK179" i="8" a="1"/>
  <c r="BK179" i="8" s="1"/>
  <c r="BK170" i="8" a="1"/>
  <c r="BK170" i="8" s="1"/>
  <c r="BK191" i="8" a="1"/>
  <c r="BK191" i="8" s="1"/>
  <c r="BK174" i="8" a="1"/>
  <c r="BK174" i="8" s="1"/>
  <c r="BB189" i="8" a="1"/>
  <c r="BB189" i="8" s="1"/>
  <c r="BB191" i="8" a="1"/>
  <c r="BB191" i="8" s="1"/>
  <c r="BB192" i="8" a="1"/>
  <c r="BB192" i="8" s="1"/>
  <c r="BB211" i="8" a="1"/>
  <c r="BB211" i="8" s="1"/>
  <c r="BB194" i="8" a="1"/>
  <c r="BB194" i="8" s="1"/>
  <c r="BB177" i="8" a="1"/>
  <c r="BB177" i="8" s="1"/>
  <c r="M188" i="8" a="1"/>
  <c r="M188" i="8" s="1"/>
  <c r="M206" i="8" a="1"/>
  <c r="M206" i="8" s="1"/>
  <c r="M192" i="8" a="1"/>
  <c r="M192" i="8" s="1"/>
  <c r="M170" i="8" a="1"/>
  <c r="M170" i="8" s="1"/>
  <c r="M169" i="8" a="1"/>
  <c r="M169" i="8" s="1"/>
  <c r="M179" i="8" a="1"/>
  <c r="M179" i="8" s="1"/>
  <c r="B196" i="8" a="1"/>
  <c r="B196" i="8" s="1"/>
  <c r="B189" i="8" a="1"/>
  <c r="B189" i="8" s="1"/>
  <c r="B188" i="8" a="1"/>
  <c r="B188" i="8" s="1"/>
  <c r="B200" i="8" a="1"/>
  <c r="B200" i="8" s="1"/>
  <c r="B180" i="8" a="1"/>
  <c r="B180" i="8" s="1"/>
  <c r="B164" i="8" a="1"/>
  <c r="B164" i="8" s="1"/>
  <c r="F168" i="8" a="1"/>
  <c r="F168" i="8" s="1"/>
  <c r="F173" i="8" a="1"/>
  <c r="F173" i="8" s="1"/>
  <c r="F171" i="8" a="1"/>
  <c r="F171" i="8" s="1"/>
  <c r="F191" i="8" a="1"/>
  <c r="F191" i="8" s="1"/>
  <c r="F174" i="8" a="1"/>
  <c r="F174" i="8" s="1"/>
  <c r="F172" i="8" a="1"/>
  <c r="F172" i="8" s="1"/>
  <c r="BK186" i="8" a="1"/>
  <c r="BK186" i="8" s="1"/>
  <c r="BK164" i="8" a="1"/>
  <c r="BK164" i="8" s="1"/>
  <c r="BK172" i="8" a="1"/>
  <c r="BK172" i="8" s="1"/>
  <c r="BK207" i="8" a="1"/>
  <c r="BK207" i="8" s="1"/>
  <c r="BK183" i="8" a="1"/>
  <c r="BK183" i="8" s="1"/>
  <c r="BK204" i="8" a="1"/>
  <c r="BK204" i="8" s="1"/>
  <c r="BB168" i="8" a="1"/>
  <c r="BB168" i="8" s="1"/>
  <c r="BB207" i="8" a="1"/>
  <c r="BB207" i="8" s="1"/>
  <c r="BB173" i="8" a="1"/>
  <c r="BB173" i="8" s="1"/>
  <c r="BB203" i="8" a="1"/>
  <c r="BB203" i="8" s="1"/>
  <c r="BB186" i="8" a="1"/>
  <c r="BB186" i="8" s="1"/>
  <c r="BB169" i="8" a="1"/>
  <c r="BB169" i="8" s="1"/>
  <c r="M174" i="8" a="1"/>
  <c r="M174" i="8" s="1"/>
  <c r="M177" i="8" a="1"/>
  <c r="M177" i="8" s="1"/>
  <c r="M187" i="8" a="1"/>
  <c r="M187" i="8" s="1"/>
  <c r="M207" i="8" a="1"/>
  <c r="M207" i="8" s="1"/>
  <c r="B204" i="8" a="1"/>
  <c r="B204" i="8" s="1"/>
  <c r="B190" i="8" a="1"/>
  <c r="B190" i="8" s="1"/>
  <c r="B183" i="8" a="1"/>
  <c r="B183" i="8" s="1"/>
  <c r="B182" i="8" a="1"/>
  <c r="B182" i="8" s="1"/>
  <c r="B194" i="8" a="1"/>
  <c r="B194" i="8" s="1"/>
  <c r="F210" i="8" a="1"/>
  <c r="F210" i="8" s="1"/>
  <c r="F208" i="8" a="1"/>
  <c r="F208" i="8" s="1"/>
  <c r="F165" i="8" a="1"/>
  <c r="F165" i="8" s="1"/>
  <c r="F185" i="8" a="1"/>
  <c r="F185" i="8" s="1"/>
  <c r="F209" i="8" a="1"/>
  <c r="F209" i="8" s="1"/>
  <c r="BK188" i="8" a="1"/>
  <c r="BK188" i="8" s="1"/>
  <c r="BK211" i="8" a="1"/>
  <c r="BK211" i="8" s="1"/>
  <c r="BK165" i="8" a="1"/>
  <c r="BK165" i="8" s="1"/>
  <c r="BK192" i="8" a="1"/>
  <c r="BK192" i="8" s="1"/>
  <c r="BK175" i="8" a="1"/>
  <c r="BK175" i="8" s="1"/>
  <c r="BB181" i="8" a="1"/>
  <c r="BB181" i="8" s="1"/>
  <c r="BB184" i="8" a="1"/>
  <c r="BB184" i="8" s="1"/>
  <c r="BB204" i="8" a="1"/>
  <c r="BB204" i="8" s="1"/>
  <c r="BB195" i="8" a="1"/>
  <c r="BB195" i="8" s="1"/>
  <c r="BB178" i="8" a="1"/>
  <c r="BB178" i="8" s="1"/>
  <c r="N196" i="8" a="1"/>
  <c r="N196" i="8" s="1"/>
  <c r="N189" i="8" a="1"/>
  <c r="N189" i="8" s="1"/>
  <c r="N167" i="8" a="1"/>
  <c r="N167" i="8" s="1"/>
  <c r="N201" i="8" a="1"/>
  <c r="N201" i="8" s="1"/>
  <c r="N181" i="8" a="1"/>
  <c r="N181" i="8" s="1"/>
  <c r="N211" i="8" a="1"/>
  <c r="N211" i="8" s="1"/>
  <c r="J182" i="8" a="1"/>
  <c r="J182" i="8" s="1"/>
  <c r="J208" i="8" a="1"/>
  <c r="J208" i="8" s="1"/>
  <c r="J195" i="8" a="1"/>
  <c r="J195" i="8" s="1"/>
  <c r="J164" i="8" a="1"/>
  <c r="J164" i="8" s="1"/>
  <c r="J193" i="8" a="1"/>
  <c r="J193" i="8" s="1"/>
  <c r="J173" i="8" a="1"/>
  <c r="J173" i="8" s="1"/>
  <c r="K204" i="8" a="1"/>
  <c r="K204" i="8" s="1"/>
  <c r="K182" i="8" a="1"/>
  <c r="K182" i="8" s="1"/>
  <c r="K180" i="8" a="1"/>
  <c r="K180" i="8" s="1"/>
  <c r="K209" i="8" a="1"/>
  <c r="K209" i="8" s="1"/>
  <c r="K202" i="8" a="1"/>
  <c r="K202" i="8" s="1"/>
  <c r="K181" i="8" a="1"/>
  <c r="K181" i="8" s="1"/>
  <c r="BD198" i="8" a="1"/>
  <c r="BD198" i="8" s="1"/>
  <c r="BD206" i="8" a="1"/>
  <c r="BD206" i="8" s="1"/>
  <c r="BD204" i="8" a="1"/>
  <c r="BD204" i="8" s="1"/>
  <c r="BD195" i="8" a="1"/>
  <c r="BD195" i="8" s="1"/>
  <c r="BD186" i="8" a="1"/>
  <c r="BD186" i="8" s="1"/>
  <c r="BD168" i="8" a="1"/>
  <c r="BD168" i="8" s="1"/>
  <c r="BN169" i="8" a="1"/>
  <c r="BN169" i="8" s="1"/>
  <c r="N164" i="8" a="1"/>
  <c r="N164" i="8" s="1"/>
  <c r="N171" i="8" a="1"/>
  <c r="N171" i="8" s="1"/>
  <c r="N177" i="8" a="1"/>
  <c r="N177" i="8" s="1"/>
  <c r="N195" i="8" a="1"/>
  <c r="N195" i="8" s="1"/>
  <c r="N175" i="8" a="1"/>
  <c r="N175" i="8" s="1"/>
  <c r="N204" i="8" a="1"/>
  <c r="N204" i="8" s="1"/>
  <c r="J198" i="8" a="1"/>
  <c r="J198" i="8" s="1"/>
  <c r="J202" i="8" a="1"/>
  <c r="J202" i="8" s="1"/>
  <c r="J176" i="8" a="1"/>
  <c r="J176" i="8" s="1"/>
  <c r="J207" i="8" a="1"/>
  <c r="J207" i="8" s="1"/>
  <c r="J187" i="8" a="1"/>
  <c r="J187" i="8" s="1"/>
  <c r="J167" i="8" a="1"/>
  <c r="J167" i="8" s="1"/>
  <c r="K186" i="8" a="1"/>
  <c r="K186" i="8" s="1"/>
  <c r="K166" i="8" a="1"/>
  <c r="K166" i="8" s="1"/>
  <c r="K174" i="8" a="1"/>
  <c r="K174" i="8" s="1"/>
  <c r="K203" i="8" a="1"/>
  <c r="K203" i="8" s="1"/>
  <c r="K189" i="8" a="1"/>
  <c r="K189" i="8" s="1"/>
  <c r="K175" i="8" a="1"/>
  <c r="K175" i="8" s="1"/>
  <c r="BD177" i="8" a="1"/>
  <c r="BD177" i="8" s="1"/>
  <c r="BD193" i="8" a="1"/>
  <c r="BD193" i="8" s="1"/>
  <c r="BD184" i="8" a="1"/>
  <c r="BD184" i="8" s="1"/>
  <c r="BD196" i="8" a="1"/>
  <c r="BD196" i="8" s="1"/>
  <c r="BD187" i="8" a="1"/>
  <c r="BD187" i="8" s="1"/>
  <c r="BD178" i="8" a="1"/>
  <c r="BD178" i="8" s="1"/>
  <c r="BN206" i="8" a="1"/>
  <c r="BN206" i="8" s="1"/>
  <c r="BN175" i="8" a="1"/>
  <c r="BN175" i="8" s="1"/>
  <c r="N183" i="8" a="1"/>
  <c r="N183" i="8" s="1"/>
  <c r="N176" i="8" a="1"/>
  <c r="N176" i="8" s="1"/>
  <c r="N210" i="8" a="1"/>
  <c r="N210" i="8" s="1"/>
  <c r="N188" i="8" a="1"/>
  <c r="N188" i="8" s="1"/>
  <c r="N168" i="8" a="1"/>
  <c r="N168" i="8" s="1"/>
  <c r="N198" i="8" a="1"/>
  <c r="N198" i="8" s="1"/>
  <c r="J179" i="8" a="1"/>
  <c r="J179" i="8" s="1"/>
  <c r="J185" i="8" a="1"/>
  <c r="J185" i="8" s="1"/>
  <c r="J209" i="8" a="1"/>
  <c r="J209" i="8" s="1"/>
  <c r="J200" i="8" a="1"/>
  <c r="J200" i="8" s="1"/>
  <c r="J180" i="8" a="1"/>
  <c r="J180" i="8" s="1"/>
  <c r="J210" i="8" a="1"/>
  <c r="J210" i="8" s="1"/>
  <c r="K169" i="8" a="1"/>
  <c r="K169" i="8" s="1"/>
  <c r="K188" i="8" a="1"/>
  <c r="K188" i="8" s="1"/>
  <c r="K210" i="8" a="1"/>
  <c r="K210" i="8" s="1"/>
  <c r="K196" i="8" a="1"/>
  <c r="K196" i="8" s="1"/>
  <c r="K183" i="8" a="1"/>
  <c r="K183" i="8" s="1"/>
  <c r="K168" i="8" a="1"/>
  <c r="K168" i="8" s="1"/>
  <c r="BD200" i="8" a="1"/>
  <c r="BD200" i="8" s="1"/>
  <c r="BD175" i="8" a="1"/>
  <c r="BD175" i="8" s="1"/>
  <c r="BD205" i="8" a="1"/>
  <c r="BD205" i="8" s="1"/>
  <c r="BD188" i="8" a="1"/>
  <c r="BD188" i="8" s="1"/>
  <c r="BD179" i="8" a="1"/>
  <c r="BD179" i="8" s="1"/>
  <c r="BD171" i="8" a="1"/>
  <c r="BD171" i="8" s="1"/>
  <c r="BN201" i="8" a="1"/>
  <c r="BN201" i="8" s="1"/>
  <c r="BN210" i="8" a="1"/>
  <c r="BN210" i="8" s="1"/>
  <c r="N209" i="8" a="1"/>
  <c r="N209" i="8" s="1"/>
  <c r="N203" i="8" a="1"/>
  <c r="N203" i="8" s="1"/>
  <c r="N197" i="8" a="1"/>
  <c r="N197" i="8" s="1"/>
  <c r="N182" i="8" a="1"/>
  <c r="N182" i="8" s="1"/>
  <c r="N206" i="8" a="1"/>
  <c r="N206" i="8" s="1"/>
  <c r="N185" i="8" a="1"/>
  <c r="N185" i="8" s="1"/>
  <c r="J189" i="8" a="1"/>
  <c r="J189" i="8" s="1"/>
  <c r="J169" i="8" a="1"/>
  <c r="J169" i="8" s="1"/>
  <c r="J203" i="8" a="1"/>
  <c r="J203" i="8" s="1"/>
  <c r="J194" i="8" a="1"/>
  <c r="J194" i="8" s="1"/>
  <c r="J174" i="8" a="1"/>
  <c r="J174" i="8" s="1"/>
  <c r="J197" i="8" a="1"/>
  <c r="J197" i="8" s="1"/>
  <c r="K211" i="8" a="1"/>
  <c r="K211" i="8" s="1"/>
  <c r="K205" i="8" a="1"/>
  <c r="K205" i="8" s="1"/>
  <c r="K198" i="8" a="1"/>
  <c r="K198" i="8" s="1"/>
  <c r="K197" i="8" a="1"/>
  <c r="K197" i="8" s="1"/>
  <c r="K190" i="8" a="1"/>
  <c r="K190" i="8" s="1"/>
  <c r="K176" i="8" a="1"/>
  <c r="K176" i="8" s="1"/>
  <c r="BD185" i="8" a="1"/>
  <c r="BD185" i="8" s="1"/>
  <c r="BD192" i="8" a="1"/>
  <c r="BD192" i="8" s="1"/>
  <c r="BD197" i="8" a="1"/>
  <c r="BD197" i="8" s="1"/>
  <c r="BD180" i="8" a="1"/>
  <c r="BD180" i="8" s="1"/>
  <c r="BD172" i="8" a="1"/>
  <c r="BD172" i="8" s="1"/>
  <c r="BD207" i="8" a="1"/>
  <c r="BD207" i="8" s="1"/>
  <c r="BN208" i="8" a="1"/>
  <c r="BN208" i="8" s="1"/>
  <c r="BN202" i="8" a="1"/>
  <c r="BN202" i="8" s="1"/>
  <c r="N208" i="8" a="1"/>
  <c r="N208" i="8" s="1"/>
  <c r="N186" i="8" a="1"/>
  <c r="N186" i="8" s="1"/>
  <c r="N191" i="8" a="1"/>
  <c r="N191" i="8" s="1"/>
  <c r="N169" i="8" a="1"/>
  <c r="N169" i="8" s="1"/>
  <c r="N193" i="8" a="1"/>
  <c r="N193" i="8" s="1"/>
  <c r="N179" i="8" a="1"/>
  <c r="N179" i="8" s="1"/>
  <c r="J172" i="8" a="1"/>
  <c r="J172" i="8" s="1"/>
  <c r="J201" i="8" a="1"/>
  <c r="J201" i="8" s="1"/>
  <c r="J196" i="8" a="1"/>
  <c r="J196" i="8" s="1"/>
  <c r="J181" i="8" a="1"/>
  <c r="J181" i="8" s="1"/>
  <c r="J205" i="8" a="1"/>
  <c r="J205" i="8" s="1"/>
  <c r="J191" i="8" a="1"/>
  <c r="J191" i="8" s="1"/>
  <c r="K195" i="8" a="1"/>
  <c r="K195" i="8" s="1"/>
  <c r="K201" i="8" a="1"/>
  <c r="K201" i="8" s="1"/>
  <c r="K173" i="8" a="1"/>
  <c r="K173" i="8" s="1"/>
  <c r="K191" i="8" a="1"/>
  <c r="K191" i="8" s="1"/>
  <c r="K177" i="8" a="1"/>
  <c r="K177" i="8" s="1"/>
  <c r="K170" i="8" a="1"/>
  <c r="K170" i="8" s="1"/>
  <c r="BD182" i="8" a="1"/>
  <c r="BD182" i="8" s="1"/>
  <c r="BD170" i="8" a="1"/>
  <c r="BD170" i="8" s="1"/>
  <c r="BD189" i="8" a="1"/>
  <c r="BD189" i="8" s="1"/>
  <c r="BD173" i="8" a="1"/>
  <c r="BD173" i="8" s="1"/>
  <c r="BD164" i="8" a="1"/>
  <c r="BD164" i="8" s="1"/>
  <c r="BD199" i="8" a="1"/>
  <c r="BD199" i="8" s="1"/>
  <c r="BN207" i="8" a="1"/>
  <c r="BN207" i="8" s="1"/>
  <c r="BN188" i="8" a="1"/>
  <c r="BN188" i="8" s="1"/>
  <c r="N190" i="8" a="1"/>
  <c r="N190" i="8" s="1"/>
  <c r="N170" i="8" a="1"/>
  <c r="N170" i="8" s="1"/>
  <c r="N184" i="8" a="1"/>
  <c r="N184" i="8" s="1"/>
  <c r="N207" i="8" a="1"/>
  <c r="N207" i="8" s="1"/>
  <c r="N187" i="8" a="1"/>
  <c r="N187" i="8" s="1"/>
  <c r="N172" i="8" a="1"/>
  <c r="N172" i="8" s="1"/>
  <c r="J204" i="8" a="1"/>
  <c r="J204" i="8" s="1"/>
  <c r="J183" i="8" a="1"/>
  <c r="J183" i="8" s="1"/>
  <c r="J190" i="8" a="1"/>
  <c r="J190" i="8" s="1"/>
  <c r="J175" i="8" a="1"/>
  <c r="J175" i="8" s="1"/>
  <c r="J199" i="8" a="1"/>
  <c r="J199" i="8" s="1"/>
  <c r="J184" i="8" a="1"/>
  <c r="J184" i="8" s="1"/>
  <c r="K192" i="8" a="1"/>
  <c r="K192" i="8" s="1"/>
  <c r="K185" i="8" a="1"/>
  <c r="K185" i="8" s="1"/>
  <c r="K206" i="8" a="1"/>
  <c r="K206" i="8" s="1"/>
  <c r="K184" i="8" a="1"/>
  <c r="K184" i="8" s="1"/>
  <c r="K171" i="8" a="1"/>
  <c r="K171" i="8" s="1"/>
  <c r="K207" i="8" a="1"/>
  <c r="K207" i="8" s="1"/>
  <c r="BD167" i="8" a="1"/>
  <c r="BD167" i="8" s="1"/>
  <c r="BD209" i="8" a="1"/>
  <c r="BD209" i="8" s="1"/>
  <c r="BD181" i="8" a="1"/>
  <c r="BD181" i="8" s="1"/>
  <c r="BD165" i="8" a="1"/>
  <c r="BD165" i="8" s="1"/>
  <c r="BD210" i="8" a="1"/>
  <c r="BD210" i="8" s="1"/>
  <c r="BD191" i="8" a="1"/>
  <c r="BD191" i="8" s="1"/>
  <c r="BN165" i="8" a="1"/>
  <c r="BN165" i="8" s="1"/>
  <c r="N173" i="8" a="1"/>
  <c r="N173" i="8" s="1"/>
  <c r="N192" i="8" a="1"/>
  <c r="N192" i="8" s="1"/>
  <c r="N178" i="8" a="1"/>
  <c r="N178" i="8" s="1"/>
  <c r="N200" i="8" a="1"/>
  <c r="N200" i="8" s="1"/>
  <c r="N180" i="8" a="1"/>
  <c r="N180" i="8" s="1"/>
  <c r="J188" i="8" a="1"/>
  <c r="J188" i="8" s="1"/>
  <c r="J166" i="8" a="1"/>
  <c r="J166" i="8" s="1"/>
  <c r="J177" i="8" a="1"/>
  <c r="J177" i="8" s="1"/>
  <c r="J168" i="8" a="1"/>
  <c r="J168" i="8" s="1"/>
  <c r="J192" i="8" a="1"/>
  <c r="J192" i="8" s="1"/>
  <c r="K179" i="8" a="1"/>
  <c r="K179" i="8" s="1"/>
  <c r="K167" i="8" a="1"/>
  <c r="K167" i="8" s="1"/>
  <c r="K193" i="8" a="1"/>
  <c r="K193" i="8" s="1"/>
  <c r="K178" i="8" a="1"/>
  <c r="K178" i="8" s="1"/>
  <c r="K164" i="8" a="1"/>
  <c r="K164" i="8" s="1"/>
  <c r="BD208" i="8" a="1"/>
  <c r="BD208" i="8" s="1"/>
  <c r="BD190" i="8" a="1"/>
  <c r="BD190" i="8" s="1"/>
  <c r="BD174" i="8" a="1"/>
  <c r="BD174" i="8" s="1"/>
  <c r="BD211" i="8" a="1"/>
  <c r="BD211" i="8" s="1"/>
  <c r="BD202" i="8" a="1"/>
  <c r="BD202" i="8" s="1"/>
  <c r="BN199" i="8" a="1"/>
  <c r="BN199" i="8" s="1"/>
  <c r="BN171" i="8" a="1"/>
  <c r="BN171" i="8" s="1"/>
  <c r="BN200" i="8" a="1"/>
  <c r="BN200" i="8" s="1"/>
  <c r="BN191" i="8" a="1"/>
  <c r="BN191" i="8" s="1"/>
  <c r="BN211" i="8" a="1"/>
  <c r="BN211" i="8" s="1"/>
  <c r="BN203" i="8" a="1"/>
  <c r="BN203" i="8" s="1"/>
  <c r="BN181" i="8" a="1"/>
  <c r="BN181" i="8" s="1"/>
  <c r="Q176" i="8" a="1"/>
  <c r="Q176" i="8" s="1"/>
  <c r="BN194" i="8" a="1"/>
  <c r="BN194" i="8" s="1"/>
  <c r="BN193" i="8" a="1"/>
  <c r="BN193" i="8" s="1"/>
  <c r="BN184" i="8" a="1"/>
  <c r="BN184" i="8" s="1"/>
  <c r="BN204" i="8" a="1"/>
  <c r="BN204" i="8" s="1"/>
  <c r="BN196" i="8" a="1"/>
  <c r="BN196" i="8" s="1"/>
  <c r="BN173" i="8" a="1"/>
  <c r="BN173" i="8" s="1"/>
  <c r="Q203" i="8" a="1"/>
  <c r="Q203" i="8" s="1"/>
  <c r="BN166" i="8" a="1"/>
  <c r="BN166" i="8" s="1"/>
  <c r="BN186" i="8" a="1"/>
  <c r="BN186" i="8" s="1"/>
  <c r="BN177" i="8" a="1"/>
  <c r="BN177" i="8" s="1"/>
  <c r="BN197" i="8" a="1"/>
  <c r="BN197" i="8" s="1"/>
  <c r="BN182" i="8" a="1"/>
  <c r="BN182" i="8" s="1"/>
  <c r="BN167" i="8" a="1"/>
  <c r="BN167" i="8" s="1"/>
  <c r="Q164" i="8" a="1"/>
  <c r="Q164" i="8" s="1"/>
  <c r="BF198" i="8" a="1"/>
  <c r="BF198" i="8" s="1"/>
  <c r="BN187" i="8" a="1"/>
  <c r="BN187" i="8" s="1"/>
  <c r="BN192" i="8" a="1"/>
  <c r="BN192" i="8" s="1"/>
  <c r="BN179" i="8" a="1"/>
  <c r="BN179" i="8" s="1"/>
  <c r="BN170" i="8" a="1"/>
  <c r="BN170" i="8" s="1"/>
  <c r="BN189" i="8" a="1"/>
  <c r="BN189" i="8" s="1"/>
  <c r="BN174" i="8" a="1"/>
  <c r="BN174" i="8" s="1"/>
  <c r="Q165" i="8" a="1"/>
  <c r="Q165" i="8" s="1"/>
  <c r="BF178" i="8" a="1"/>
  <c r="BF178" i="8" s="1"/>
  <c r="BN178" i="8" a="1"/>
  <c r="BN178" i="8" s="1"/>
  <c r="BN164" i="8" a="1"/>
  <c r="BN164" i="8" s="1"/>
  <c r="BN172" i="8" a="1"/>
  <c r="BN172" i="8" s="1"/>
  <c r="BN198" i="8" a="1"/>
  <c r="BN198" i="8" s="1"/>
  <c r="BN183" i="8" a="1"/>
  <c r="BN183" i="8" s="1"/>
  <c r="BN209" i="8" a="1"/>
  <c r="BN209" i="8" s="1"/>
  <c r="Q194" i="8" a="1"/>
  <c r="Q194" i="8" s="1"/>
  <c r="Q174" i="8" a="1"/>
  <c r="Q174" i="8" s="1"/>
  <c r="BN185" i="8" a="1"/>
  <c r="BN185" i="8" s="1"/>
  <c r="BN180" i="8" a="1"/>
  <c r="BN180" i="8" s="1"/>
  <c r="BN205" i="8" a="1"/>
  <c r="BN205" i="8" s="1"/>
  <c r="BN176" i="8" a="1"/>
  <c r="BN176" i="8" s="1"/>
  <c r="BN168" i="8" a="1"/>
  <c r="BN168" i="8" s="1"/>
  <c r="H207" i="8" a="1"/>
  <c r="H207" i="8" s="1"/>
  <c r="H204" i="8" a="1"/>
  <c r="H204" i="8" s="1"/>
  <c r="H209" i="8" a="1"/>
  <c r="H209" i="8" s="1"/>
  <c r="H183" i="8" a="1"/>
  <c r="H183" i="8" s="1"/>
  <c r="H164" i="8" a="1"/>
  <c r="H164" i="8" s="1"/>
  <c r="H174" i="8" a="1"/>
  <c r="H174" i="8" s="1"/>
  <c r="O170" i="8" a="1"/>
  <c r="O170" i="8" s="1"/>
  <c r="O180" i="8" a="1"/>
  <c r="O180" i="8" s="1"/>
  <c r="O194" i="8" a="1"/>
  <c r="O194" i="8" s="1"/>
  <c r="O179" i="8" a="1"/>
  <c r="O179" i="8" s="1"/>
  <c r="O165" i="8" a="1"/>
  <c r="O165" i="8" s="1"/>
  <c r="O201" i="8" a="1"/>
  <c r="O201" i="8" s="1"/>
  <c r="E200" i="8" a="1"/>
  <c r="E200" i="8" s="1"/>
  <c r="E173" i="8" a="1"/>
  <c r="E173" i="8" s="1"/>
  <c r="E172" i="8" a="1"/>
  <c r="E172" i="8" s="1"/>
  <c r="E203" i="8" a="1"/>
  <c r="E203" i="8" s="1"/>
  <c r="E202" i="8" a="1"/>
  <c r="E202" i="8" s="1"/>
  <c r="E180" i="8" a="1"/>
  <c r="E180" i="8" s="1"/>
  <c r="BC174" i="8" a="1"/>
  <c r="BC174" i="8" s="1"/>
  <c r="BC190" i="8" a="1"/>
  <c r="BC190" i="8" s="1"/>
  <c r="BC189" i="8" a="1"/>
  <c r="BC189" i="8" s="1"/>
  <c r="BC180" i="8" a="1"/>
  <c r="BC180" i="8" s="1"/>
  <c r="BC171" i="8" a="1"/>
  <c r="BC171" i="8" s="1"/>
  <c r="BC198" i="8" a="1"/>
  <c r="BC198" i="8" s="1"/>
  <c r="AY193" i="8" a="1"/>
  <c r="AY193" i="8" s="1"/>
  <c r="AY207" i="8" a="1"/>
  <c r="AY207" i="8" s="1"/>
  <c r="AY173" i="8" a="1"/>
  <c r="AY173" i="8" s="1"/>
  <c r="AY198" i="8" a="1"/>
  <c r="AY198" i="8" s="1"/>
  <c r="AY175" i="8" a="1"/>
  <c r="AY175" i="8" s="1"/>
  <c r="AY166" i="8" a="1"/>
  <c r="AY166" i="8" s="1"/>
  <c r="H192" i="8" a="1"/>
  <c r="H192" i="8" s="1"/>
  <c r="H198" i="8" a="1"/>
  <c r="H198" i="8" s="1"/>
  <c r="H203" i="8" a="1"/>
  <c r="H203" i="8" s="1"/>
  <c r="H170" i="8" a="1"/>
  <c r="H170" i="8" s="1"/>
  <c r="H194" i="8" a="1"/>
  <c r="H194" i="8" s="1"/>
  <c r="H191" i="8" a="1"/>
  <c r="H191" i="8" s="1"/>
  <c r="O189" i="8" a="1"/>
  <c r="O189" i="8" s="1"/>
  <c r="O193" i="8" a="1"/>
  <c r="O193" i="8" s="1"/>
  <c r="O181" i="8" a="1"/>
  <c r="O181" i="8" s="1"/>
  <c r="O172" i="8" a="1"/>
  <c r="O172" i="8" s="1"/>
  <c r="O209" i="8" a="1"/>
  <c r="O209" i="8" s="1"/>
  <c r="O195" i="8" a="1"/>
  <c r="O195" i="8" s="1"/>
  <c r="E181" i="8" a="1"/>
  <c r="E181" i="8" s="1"/>
  <c r="E205" i="8" a="1"/>
  <c r="E205" i="8" s="1"/>
  <c r="E166" i="8" a="1"/>
  <c r="E166" i="8" s="1"/>
  <c r="E196" i="8" a="1"/>
  <c r="E196" i="8" s="1"/>
  <c r="E189" i="8" a="1"/>
  <c r="E189" i="8" s="1"/>
  <c r="E174" i="8" a="1"/>
  <c r="E174" i="8" s="1"/>
  <c r="BC207" i="8" a="1"/>
  <c r="BC207" i="8" s="1"/>
  <c r="BC168" i="8" a="1"/>
  <c r="BC168" i="8" s="1"/>
  <c r="BC181" i="8" a="1"/>
  <c r="BC181" i="8" s="1"/>
  <c r="BC172" i="8" a="1"/>
  <c r="BC172" i="8" s="1"/>
  <c r="BC209" i="8" a="1"/>
  <c r="BC209" i="8" s="1"/>
  <c r="BC191" i="8" a="1"/>
  <c r="BC191" i="8" s="1"/>
  <c r="AY170" i="8" a="1"/>
  <c r="AY170" i="8" s="1"/>
  <c r="AY187" i="8" a="1"/>
  <c r="AY187" i="8" s="1"/>
  <c r="AY206" i="8" a="1"/>
  <c r="AY206" i="8" s="1"/>
  <c r="AY191" i="8" a="1"/>
  <c r="AY191" i="8" s="1"/>
  <c r="AY167" i="8" a="1"/>
  <c r="AY167" i="8" s="1"/>
  <c r="AY208" i="8" a="1"/>
  <c r="AY208" i="8" s="1"/>
  <c r="H201" i="8" a="1"/>
  <c r="H201" i="8" s="1"/>
  <c r="H188" i="8" a="1"/>
  <c r="H188" i="8" s="1"/>
  <c r="H196" i="8" a="1"/>
  <c r="H196" i="8" s="1"/>
  <c r="H206" i="8" a="1"/>
  <c r="H206" i="8" s="1"/>
  <c r="H181" i="8" a="1"/>
  <c r="H181" i="8" s="1"/>
  <c r="H184" i="8" a="1"/>
  <c r="H184" i="8" s="1"/>
  <c r="O202" i="8" a="1"/>
  <c r="O202" i="8" s="1"/>
  <c r="O176" i="8" a="1"/>
  <c r="O176" i="8" s="1"/>
  <c r="O175" i="8" a="1"/>
  <c r="O175" i="8" s="1"/>
  <c r="O166" i="8" a="1"/>
  <c r="O166" i="8" s="1"/>
  <c r="O203" i="8" a="1"/>
  <c r="O203" i="8" s="1"/>
  <c r="O188" i="8" a="1"/>
  <c r="O188" i="8" s="1"/>
  <c r="E186" i="8" a="1"/>
  <c r="E186" i="8" s="1"/>
  <c r="E188" i="8" a="1"/>
  <c r="E188" i="8" s="1"/>
  <c r="E169" i="8" a="1"/>
  <c r="E169" i="8" s="1"/>
  <c r="E197" i="8" a="1"/>
  <c r="E197" i="8" s="1"/>
  <c r="E190" i="8" a="1"/>
  <c r="E190" i="8" s="1"/>
  <c r="E183" i="8" a="1"/>
  <c r="E183" i="8" s="1"/>
  <c r="BC166" i="8" a="1"/>
  <c r="BC166" i="8" s="1"/>
  <c r="BC205" i="8" a="1"/>
  <c r="BC205" i="8" s="1"/>
  <c r="BC173" i="8" a="1"/>
  <c r="BC173" i="8" s="1"/>
  <c r="BC164" i="8" a="1"/>
  <c r="BC164" i="8" s="1"/>
  <c r="BC201" i="8" a="1"/>
  <c r="BC201" i="8" s="1"/>
  <c r="BC183" i="8" a="1"/>
  <c r="BC183" i="8" s="1"/>
  <c r="AY201" i="8" a="1"/>
  <c r="AY201" i="8" s="1"/>
  <c r="AY165" i="8" a="1"/>
  <c r="AY165" i="8" s="1"/>
  <c r="AY199" i="8" a="1"/>
  <c r="AY199" i="8" s="1"/>
  <c r="AY183" i="8" a="1"/>
  <c r="AY183" i="8" s="1"/>
  <c r="AY211" i="8" a="1"/>
  <c r="AY211" i="8" s="1"/>
  <c r="AY200" i="8" a="1"/>
  <c r="AY200" i="8" s="1"/>
  <c r="H200" i="8" a="1"/>
  <c r="H200" i="8" s="1"/>
  <c r="H210" i="8" a="1"/>
  <c r="H210" i="8" s="1"/>
  <c r="H185" i="8" a="1"/>
  <c r="H185" i="8" s="1"/>
  <c r="H179" i="8" a="1"/>
  <c r="H179" i="8" s="1"/>
  <c r="H175" i="8" a="1"/>
  <c r="H175" i="8" s="1"/>
  <c r="H178" i="8" a="1"/>
  <c r="H178" i="8" s="1"/>
  <c r="O186" i="8" a="1"/>
  <c r="O186" i="8" s="1"/>
  <c r="O208" i="8" a="1"/>
  <c r="O208" i="8" s="1"/>
  <c r="O168" i="8" a="1"/>
  <c r="O168" i="8" s="1"/>
  <c r="O210" i="8" a="1"/>
  <c r="O210" i="8" s="1"/>
  <c r="O196" i="8" a="1"/>
  <c r="O196" i="8" s="1"/>
  <c r="O182" i="8" a="1"/>
  <c r="O182" i="8" s="1"/>
  <c r="E167" i="8" a="1"/>
  <c r="E167" i="8" s="1"/>
  <c r="E201" i="8" a="1"/>
  <c r="E201" i="8" s="1"/>
  <c r="E211" i="8" a="1"/>
  <c r="E211" i="8" s="1"/>
  <c r="E184" i="8" a="1"/>
  <c r="E184" i="8" s="1"/>
  <c r="E177" i="8" a="1"/>
  <c r="E177" i="8" s="1"/>
  <c r="E176" i="8" a="1"/>
  <c r="E176" i="8" s="1"/>
  <c r="BC200" i="8" a="1"/>
  <c r="BC200" i="8" s="1"/>
  <c r="BC184" i="8" a="1"/>
  <c r="BC184" i="8" s="1"/>
  <c r="BC165" i="8" a="1"/>
  <c r="BC165" i="8" s="1"/>
  <c r="BC210" i="8" a="1"/>
  <c r="BC210" i="8" s="1"/>
  <c r="BC193" i="8" a="1"/>
  <c r="BC193" i="8" s="1"/>
  <c r="BC175" i="8" a="1"/>
  <c r="BC175" i="8" s="1"/>
  <c r="AY188" i="8" a="1"/>
  <c r="AY188" i="8" s="1"/>
  <c r="AY202" i="8" a="1"/>
  <c r="AY202" i="8" s="1"/>
  <c r="AY192" i="8" a="1"/>
  <c r="AY192" i="8" s="1"/>
  <c r="AY168" i="8" a="1"/>
  <c r="AY168" i="8" s="1"/>
  <c r="AY203" i="8" a="1"/>
  <c r="AY203" i="8" s="1"/>
  <c r="AY194" i="8" a="1"/>
  <c r="AY194" i="8" s="1"/>
  <c r="H182" i="8" a="1"/>
  <c r="H182" i="8" s="1"/>
  <c r="H197" i="8" a="1"/>
  <c r="H197" i="8" s="1"/>
  <c r="H172" i="8" a="1"/>
  <c r="H172" i="8" s="1"/>
  <c r="H166" i="8" a="1"/>
  <c r="H166" i="8" s="1"/>
  <c r="H168" i="8" a="1"/>
  <c r="H168" i="8" s="1"/>
  <c r="H165" i="8" a="1"/>
  <c r="H165" i="8" s="1"/>
  <c r="O183" i="8" a="1"/>
  <c r="O183" i="8" s="1"/>
  <c r="O192" i="8" a="1"/>
  <c r="O192" i="8" s="1"/>
  <c r="O211" i="8" a="1"/>
  <c r="O211" i="8" s="1"/>
  <c r="O197" i="8" a="1"/>
  <c r="O197" i="8" s="1"/>
  <c r="O190" i="8" a="1"/>
  <c r="O190" i="8" s="1"/>
  <c r="O169" i="8" a="1"/>
  <c r="O169" i="8" s="1"/>
  <c r="E194" i="8" a="1"/>
  <c r="E194" i="8" s="1"/>
  <c r="E182" i="8" a="1"/>
  <c r="E182" i="8" s="1"/>
  <c r="E204" i="8" a="1"/>
  <c r="E204" i="8" s="1"/>
  <c r="E178" i="8" a="1"/>
  <c r="E178" i="8" s="1"/>
  <c r="E171" i="8" a="1"/>
  <c r="E171" i="8" s="1"/>
  <c r="E170" i="8" a="1"/>
  <c r="E170" i="8" s="1"/>
  <c r="BC197" i="8" a="1"/>
  <c r="BC197" i="8" s="1"/>
  <c r="BC199" i="8" a="1"/>
  <c r="BC199" i="8" s="1"/>
  <c r="BC211" i="8" a="1"/>
  <c r="BC211" i="8" s="1"/>
  <c r="BC202" i="8" a="1"/>
  <c r="BC202" i="8" s="1"/>
  <c r="BC186" i="8" a="1"/>
  <c r="BC186" i="8" s="1"/>
  <c r="BC167" i="8" a="1"/>
  <c r="BC167" i="8" s="1"/>
  <c r="AY180" i="8" a="1"/>
  <c r="AY180" i="8" s="1"/>
  <c r="AY185" i="8" a="1"/>
  <c r="AY185" i="8" s="1"/>
  <c r="AY184" i="8" a="1"/>
  <c r="AY184" i="8" s="1"/>
  <c r="AY204" i="8" a="1"/>
  <c r="AY204" i="8" s="1"/>
  <c r="AY196" i="8" a="1"/>
  <c r="AY196" i="8" s="1"/>
  <c r="AY186" i="8" a="1"/>
  <c r="AY186" i="8" s="1"/>
  <c r="H167" i="8" a="1"/>
  <c r="H167" i="8" s="1"/>
  <c r="H205" i="8" a="1"/>
  <c r="H205" i="8" s="1"/>
  <c r="H186" i="8" a="1"/>
  <c r="H186" i="8" s="1"/>
  <c r="H199" i="8" a="1"/>
  <c r="H199" i="8" s="1"/>
  <c r="H190" i="8" a="1"/>
  <c r="H190" i="8" s="1"/>
  <c r="H193" i="8" a="1"/>
  <c r="H193" i="8" s="1"/>
  <c r="O206" i="8" a="1"/>
  <c r="O206" i="8" s="1"/>
  <c r="O167" i="8" a="1"/>
  <c r="O167" i="8" s="1"/>
  <c r="O174" i="8" a="1"/>
  <c r="O174" i="8" s="1"/>
  <c r="O204" i="8" a="1"/>
  <c r="O204" i="8" s="1"/>
  <c r="O191" i="8" a="1"/>
  <c r="O191" i="8" s="1"/>
  <c r="O177" i="8" a="1"/>
  <c r="O177" i="8" s="1"/>
  <c r="E192" i="8" a="1"/>
  <c r="E192" i="8" s="1"/>
  <c r="E199" i="8" a="1"/>
  <c r="E199" i="8" s="1"/>
  <c r="E198" i="8" a="1"/>
  <c r="E198" i="8" s="1"/>
  <c r="E165" i="8" a="1"/>
  <c r="E165" i="8" s="1"/>
  <c r="E164" i="8" a="1"/>
  <c r="E164" i="8" s="1"/>
  <c r="E206" i="8" a="1"/>
  <c r="E206" i="8" s="1"/>
  <c r="BC176" i="8" a="1"/>
  <c r="BC176" i="8" s="1"/>
  <c r="BC192" i="8" a="1"/>
  <c r="BC192" i="8" s="1"/>
  <c r="BC177" i="8" a="1"/>
  <c r="BC177" i="8" s="1"/>
  <c r="BC203" i="8" a="1"/>
  <c r="BC203" i="8" s="1"/>
  <c r="BC194" i="8" a="1"/>
  <c r="BC194" i="8" s="1"/>
  <c r="BC178" i="8" a="1"/>
  <c r="BC178" i="8" s="1"/>
  <c r="AY177" i="8" a="1"/>
  <c r="AY177" i="8" s="1"/>
  <c r="AY164" i="8" a="1"/>
  <c r="AY164" i="8" s="1"/>
  <c r="AY176" i="8" a="1"/>
  <c r="AY176" i="8" s="1"/>
  <c r="AY197" i="8" a="1"/>
  <c r="AY197" i="8" s="1"/>
  <c r="AY189" i="8" a="1"/>
  <c r="AY189" i="8" s="1"/>
  <c r="AY178" i="8" a="1"/>
  <c r="AY178" i="8" s="1"/>
  <c r="H195" i="8" a="1"/>
  <c r="H195" i="8" s="1"/>
  <c r="H189" i="8" a="1"/>
  <c r="H189" i="8" s="1"/>
  <c r="H173" i="8" a="1"/>
  <c r="H173" i="8" s="1"/>
  <c r="H208" i="8" a="1"/>
  <c r="H208" i="8" s="1"/>
  <c r="H177" i="8" a="1"/>
  <c r="H177" i="8" s="1"/>
  <c r="O205" i="8" a="1"/>
  <c r="O205" i="8" s="1"/>
  <c r="O173" i="8" a="1"/>
  <c r="O173" i="8" s="1"/>
  <c r="O207" i="8" a="1"/>
  <c r="O207" i="8" s="1"/>
  <c r="O198" i="8" a="1"/>
  <c r="O198" i="8" s="1"/>
  <c r="O184" i="8" a="1"/>
  <c r="O184" i="8" s="1"/>
  <c r="E175" i="8" a="1"/>
  <c r="E175" i="8" s="1"/>
  <c r="E195" i="8" a="1"/>
  <c r="E195" i="8" s="1"/>
  <c r="E185" i="8" a="1"/>
  <c r="E185" i="8" s="1"/>
  <c r="E191" i="8" a="1"/>
  <c r="E191" i="8" s="1"/>
  <c r="E210" i="8" a="1"/>
  <c r="E210" i="8" s="1"/>
  <c r="BC185" i="8" a="1"/>
  <c r="BC185" i="8" s="1"/>
  <c r="BC169" i="8" a="1"/>
  <c r="BC169" i="8" s="1"/>
  <c r="BC204" i="8" a="1"/>
  <c r="BC204" i="8" s="1"/>
  <c r="BC195" i="8" a="1"/>
  <c r="BC195" i="8" s="1"/>
  <c r="BC187" i="8" a="1"/>
  <c r="BC187" i="8" s="1"/>
  <c r="AY210" i="8" a="1"/>
  <c r="AY210" i="8" s="1"/>
  <c r="AY179" i="8" a="1"/>
  <c r="AY179" i="8" s="1"/>
  <c r="AY169" i="8" a="1"/>
  <c r="AY169" i="8" s="1"/>
  <c r="AY190" i="8" a="1"/>
  <c r="AY190" i="8" s="1"/>
  <c r="AY181" i="8" a="1"/>
  <c r="AY181" i="8" s="1"/>
  <c r="Q208" i="8" a="1"/>
  <c r="Q208" i="8" s="1"/>
  <c r="Q186" i="8" a="1"/>
  <c r="Q186" i="8" s="1"/>
  <c r="Q196" i="8" a="1"/>
  <c r="Q196" i="8" s="1"/>
  <c r="Q201" i="8" a="1"/>
  <c r="Q201" i="8" s="1"/>
  <c r="Q181" i="8" a="1"/>
  <c r="Q181" i="8" s="1"/>
  <c r="Q211" i="8" a="1"/>
  <c r="Q211" i="8" s="1"/>
  <c r="BF187" i="8" a="1"/>
  <c r="BF187" i="8" s="1"/>
  <c r="BF208" i="8" a="1"/>
  <c r="BF208" i="8" s="1"/>
  <c r="Q190" i="8" a="1"/>
  <c r="Q190" i="8" s="1"/>
  <c r="Q170" i="8" a="1"/>
  <c r="Q170" i="8" s="1"/>
  <c r="Q177" i="8" a="1"/>
  <c r="Q177" i="8" s="1"/>
  <c r="Q195" i="8" a="1"/>
  <c r="Q195" i="8" s="1"/>
  <c r="Q175" i="8" a="1"/>
  <c r="Q175" i="8" s="1"/>
  <c r="Q204" i="8" a="1"/>
  <c r="Q204" i="8" s="1"/>
  <c r="BF175" i="8" a="1"/>
  <c r="BF175" i="8" s="1"/>
  <c r="BF199" i="8" a="1"/>
  <c r="BF199" i="8" s="1"/>
  <c r="Q173" i="8" a="1"/>
  <c r="Q173" i="8" s="1"/>
  <c r="Q209" i="8" a="1"/>
  <c r="Q209" i="8" s="1"/>
  <c r="Q210" i="8" a="1"/>
  <c r="Q210" i="8" s="1"/>
  <c r="Q188" i="8" a="1"/>
  <c r="Q188" i="8" s="1"/>
  <c r="Q168" i="8" a="1"/>
  <c r="Q168" i="8" s="1"/>
  <c r="Q198" i="8" a="1"/>
  <c r="Q198" i="8" s="1"/>
  <c r="BF194" i="8" a="1"/>
  <c r="BF194" i="8" s="1"/>
  <c r="BF184" i="8" a="1"/>
  <c r="BF184" i="8" s="1"/>
  <c r="Q205" i="8" a="1"/>
  <c r="Q205" i="8" s="1"/>
  <c r="Q202" i="8" a="1"/>
  <c r="Q202" i="8" s="1"/>
  <c r="Q197" i="8" a="1"/>
  <c r="Q197" i="8" s="1"/>
  <c r="Q182" i="8" a="1"/>
  <c r="Q182" i="8" s="1"/>
  <c r="Q206" i="8" a="1"/>
  <c r="Q206" i="8" s="1"/>
  <c r="Q185" i="8" a="1"/>
  <c r="Q185" i="8" s="1"/>
  <c r="BF183" i="8" a="1"/>
  <c r="BF183" i="8" s="1"/>
  <c r="Q189" i="8" a="1"/>
  <c r="Q189" i="8" s="1"/>
  <c r="Q167" i="8" a="1"/>
  <c r="Q167" i="8" s="1"/>
  <c r="Q191" i="8" a="1"/>
  <c r="Q191" i="8" s="1"/>
  <c r="Q169" i="8" a="1"/>
  <c r="Q169" i="8" s="1"/>
  <c r="Q193" i="8" a="1"/>
  <c r="Q193" i="8" s="1"/>
  <c r="Q179" i="8" a="1"/>
  <c r="Q179" i="8" s="1"/>
  <c r="BF204" i="8" a="1"/>
  <c r="BF204" i="8" s="1"/>
  <c r="Q171" i="8" a="1"/>
  <c r="Q171" i="8" s="1"/>
  <c r="Q199" i="8" a="1"/>
  <c r="Q199" i="8" s="1"/>
  <c r="Q184" i="8" a="1"/>
  <c r="Q184" i="8" s="1"/>
  <c r="Q207" i="8" a="1"/>
  <c r="Q207" i="8" s="1"/>
  <c r="Q187" i="8" a="1"/>
  <c r="Q187" i="8" s="1"/>
  <c r="Q172" i="8" a="1"/>
  <c r="Q172" i="8" s="1"/>
  <c r="BF186" i="8" a="1"/>
  <c r="BF186" i="8" s="1"/>
  <c r="Q192" i="8" a="1"/>
  <c r="Q192" i="8" s="1"/>
  <c r="Q183" i="8" a="1"/>
  <c r="Q183" i="8" s="1"/>
  <c r="Q178" i="8" a="1"/>
  <c r="Q178" i="8" s="1"/>
  <c r="Q200" i="8" a="1"/>
  <c r="Q200" i="8" s="1"/>
  <c r="Q180" i="8" a="1"/>
  <c r="Q180" i="8" s="1"/>
  <c r="BF171" i="8" a="1"/>
  <c r="BF171" i="8" s="1"/>
  <c r="BL192" i="8" a="1"/>
  <c r="BL192" i="8" s="1"/>
  <c r="BL176" i="8" a="1"/>
  <c r="BL176" i="8" s="1"/>
  <c r="BL167" i="8" a="1"/>
  <c r="BL167" i="8" s="1"/>
  <c r="BL209" i="8" a="1"/>
  <c r="BL209" i="8" s="1"/>
  <c r="BL194" i="8" a="1"/>
  <c r="BL194" i="8" s="1"/>
  <c r="BL185" i="8" a="1"/>
  <c r="BL185" i="8" s="1"/>
  <c r="BE194" i="8" a="1"/>
  <c r="BE194" i="8" s="1"/>
  <c r="BE176" i="8" a="1"/>
  <c r="BE176" i="8" s="1"/>
  <c r="BE175" i="8" a="1"/>
  <c r="BE175" i="8" s="1"/>
  <c r="BE197" i="8" a="1"/>
  <c r="BE197" i="8" s="1"/>
  <c r="BE180" i="8" a="1"/>
  <c r="BE180" i="8" s="1"/>
  <c r="BE170" i="8" a="1"/>
  <c r="BE170" i="8" s="1"/>
  <c r="BA204" i="8" a="1"/>
  <c r="BA204" i="8" s="1"/>
  <c r="BA192" i="8" a="1"/>
  <c r="BA192" i="8" s="1"/>
  <c r="BA180" i="8" a="1"/>
  <c r="BA180" i="8" s="1"/>
  <c r="BA171" i="8" a="1"/>
  <c r="BA171" i="8" s="1"/>
  <c r="BA201" i="8" a="1"/>
  <c r="BA201" i="8" s="1"/>
  <c r="BA182" i="8" a="1"/>
  <c r="BA182" i="8" s="1"/>
  <c r="BF189" i="8" a="1"/>
  <c r="BF189" i="8" s="1"/>
  <c r="BF210" i="8" a="1"/>
  <c r="BF210" i="8" s="1"/>
  <c r="BF165" i="8" a="1"/>
  <c r="BF165" i="8" s="1"/>
  <c r="BF179" i="8" a="1"/>
  <c r="BF179" i="8" s="1"/>
  <c r="BF170" i="8" a="1"/>
  <c r="BF170" i="8" s="1"/>
  <c r="BF191" i="8" a="1"/>
  <c r="BF191" i="8" s="1"/>
  <c r="BL184" i="8" a="1"/>
  <c r="BL184" i="8" s="1"/>
  <c r="BL211" i="8" a="1"/>
  <c r="BL211" i="8" s="1"/>
  <c r="BL203" i="8" a="1"/>
  <c r="BL203" i="8" s="1"/>
  <c r="BL195" i="8" a="1"/>
  <c r="BL195" i="8" s="1"/>
  <c r="BL179" i="8" a="1"/>
  <c r="BL179" i="8" s="1"/>
  <c r="BL171" i="8" a="1"/>
  <c r="BL171" i="8" s="1"/>
  <c r="BE184" i="8" a="1"/>
  <c r="BE184" i="8" s="1"/>
  <c r="BE192" i="8" a="1"/>
  <c r="BE192" i="8" s="1"/>
  <c r="BE206" i="8" a="1"/>
  <c r="BE206" i="8" s="1"/>
  <c r="BE181" i="8" a="1"/>
  <c r="BE181" i="8" s="1"/>
  <c r="BE208" i="8" a="1"/>
  <c r="BE208" i="8" s="1"/>
  <c r="BE166" i="8" a="1"/>
  <c r="BE166" i="8" s="1"/>
  <c r="BA191" i="8" a="1"/>
  <c r="BA191" i="8" s="1"/>
  <c r="BA207" i="8" a="1"/>
  <c r="BA207" i="8" s="1"/>
  <c r="BA164" i="8" a="1"/>
  <c r="BA164" i="8" s="1"/>
  <c r="BA202" i="8" a="1"/>
  <c r="BA202" i="8" s="1"/>
  <c r="BA185" i="8" a="1"/>
  <c r="BA185" i="8" s="1"/>
  <c r="BA166" i="8" a="1"/>
  <c r="BA166" i="8" s="1"/>
  <c r="BF168" i="8" a="1"/>
  <c r="BF168" i="8" s="1"/>
  <c r="BF174" i="8" a="1"/>
  <c r="BF174" i="8" s="1"/>
  <c r="BF196" i="8" a="1"/>
  <c r="BF196" i="8" s="1"/>
  <c r="BF164" i="8" a="1"/>
  <c r="BF164" i="8" s="1"/>
  <c r="BF200" i="8" a="1"/>
  <c r="BF200" i="8" s="1"/>
  <c r="BF176" i="8" a="1"/>
  <c r="BF176" i="8" s="1"/>
  <c r="BL175" i="8" a="1"/>
  <c r="BL175" i="8" s="1"/>
  <c r="BL183" i="8" a="1"/>
  <c r="BL183" i="8" s="1"/>
  <c r="BL204" i="8" a="1"/>
  <c r="BL204" i="8" s="1"/>
  <c r="BL196" i="8" a="1"/>
  <c r="BL196" i="8" s="1"/>
  <c r="BL187" i="8" a="1"/>
  <c r="BL187" i="8" s="1"/>
  <c r="BL172" i="8" a="1"/>
  <c r="BL172" i="8" s="1"/>
  <c r="BE187" i="8" a="1"/>
  <c r="BE187" i="8" s="1"/>
  <c r="BE202" i="8" a="1"/>
  <c r="BE202" i="8" s="1"/>
  <c r="BE169" i="8" a="1"/>
  <c r="BE169" i="8" s="1"/>
  <c r="BE198" i="8" a="1"/>
  <c r="BE198" i="8" s="1"/>
  <c r="BE173" i="8" a="1"/>
  <c r="BE173" i="8" s="1"/>
  <c r="BE201" i="8" a="1"/>
  <c r="BE201" i="8" s="1"/>
  <c r="BA206" i="8" a="1"/>
  <c r="BA206" i="8" s="1"/>
  <c r="BA184" i="8" a="1"/>
  <c r="BA184" i="8" s="1"/>
  <c r="BA189" i="8" a="1"/>
  <c r="BA189" i="8" s="1"/>
  <c r="BA210" i="8" a="1"/>
  <c r="BA210" i="8" s="1"/>
  <c r="BA194" i="8" a="1"/>
  <c r="BA194" i="8" s="1"/>
  <c r="BA177" i="8" a="1"/>
  <c r="BA177" i="8" s="1"/>
  <c r="BF205" i="8" a="1"/>
  <c r="BF205" i="8" s="1"/>
  <c r="BF197" i="8" a="1"/>
  <c r="BF197" i="8" s="1"/>
  <c r="BF206" i="8" a="1"/>
  <c r="BF206" i="8" s="1"/>
  <c r="BF188" i="8" a="1"/>
  <c r="BF188" i="8" s="1"/>
  <c r="BF209" i="8" a="1"/>
  <c r="BF209" i="8" s="1"/>
  <c r="BF192" i="8" a="1"/>
  <c r="BF192" i="8" s="1"/>
  <c r="BL206" i="8" a="1"/>
  <c r="BL206" i="8" s="1"/>
  <c r="BL170" i="8" a="1"/>
  <c r="BL170" i="8" s="1"/>
  <c r="BL197" i="8" a="1"/>
  <c r="BL197" i="8" s="1"/>
  <c r="BL188" i="8" a="1"/>
  <c r="BL188" i="8" s="1"/>
  <c r="BL180" i="8" a="1"/>
  <c r="BL180" i="8" s="1"/>
  <c r="BL164" i="8" a="1"/>
  <c r="BL164" i="8" s="1"/>
  <c r="BE165" i="8" a="1"/>
  <c r="BE165" i="8" s="1"/>
  <c r="BE179" i="8" a="1"/>
  <c r="BE179" i="8" s="1"/>
  <c r="BE207" i="8" a="1"/>
  <c r="BE207" i="8" s="1"/>
  <c r="BE190" i="8" a="1"/>
  <c r="BE190" i="8" s="1"/>
  <c r="BE211" i="8" a="1"/>
  <c r="BE211" i="8" s="1"/>
  <c r="BE193" i="8" a="1"/>
  <c r="BE193" i="8" s="1"/>
  <c r="BA183" i="8" a="1"/>
  <c r="BA183" i="8" s="1"/>
  <c r="BA200" i="8" a="1"/>
  <c r="BA200" i="8" s="1"/>
  <c r="BA167" i="8" a="1"/>
  <c r="BA167" i="8" s="1"/>
  <c r="BA203" i="8" a="1"/>
  <c r="BA203" i="8" s="1"/>
  <c r="BA186" i="8" a="1"/>
  <c r="BA186" i="8" s="1"/>
  <c r="BA169" i="8" a="1"/>
  <c r="BA169" i="8" s="1"/>
  <c r="BF182" i="8" a="1"/>
  <c r="BF182" i="8" s="1"/>
  <c r="BF180" i="8" a="1"/>
  <c r="BF180" i="8" s="1"/>
  <c r="BF190" i="8" a="1"/>
  <c r="BF190" i="8" s="1"/>
  <c r="BF181" i="8" a="1"/>
  <c r="BF181" i="8" s="1"/>
  <c r="BF201" i="8" a="1"/>
  <c r="BF201" i="8" s="1"/>
  <c r="BF177" i="8" a="1"/>
  <c r="BF177" i="8" s="1"/>
  <c r="BL198" i="8" a="1"/>
  <c r="BL198" i="8" s="1"/>
  <c r="BL205" i="8" a="1"/>
  <c r="BL205" i="8" s="1"/>
  <c r="BL189" i="8" a="1"/>
  <c r="BL189" i="8" s="1"/>
  <c r="BL181" i="8" a="1"/>
  <c r="BL181" i="8" s="1"/>
  <c r="BL165" i="8" a="1"/>
  <c r="BL165" i="8" s="1"/>
  <c r="BL207" i="8" a="1"/>
  <c r="BL207" i="8" s="1"/>
  <c r="BE186" i="8" a="1"/>
  <c r="BE186" i="8" s="1"/>
  <c r="BE200" i="8" a="1"/>
  <c r="BE200" i="8" s="1"/>
  <c r="BE199" i="8" a="1"/>
  <c r="BE199" i="8" s="1"/>
  <c r="BE182" i="8" a="1"/>
  <c r="BE182" i="8" s="1"/>
  <c r="BE204" i="8" a="1"/>
  <c r="BE204" i="8" s="1"/>
  <c r="BE185" i="8" a="1"/>
  <c r="BE185" i="8" s="1"/>
  <c r="BA165" i="8" a="1"/>
  <c r="BA165" i="8" s="1"/>
  <c r="BA181" i="8" a="1"/>
  <c r="BA181" i="8" s="1"/>
  <c r="BA211" i="8" a="1"/>
  <c r="BA211" i="8" s="1"/>
  <c r="BA195" i="8" a="1"/>
  <c r="BA195" i="8" s="1"/>
  <c r="BA178" i="8" a="1"/>
  <c r="BA178" i="8" s="1"/>
  <c r="BA205" i="8" a="1"/>
  <c r="BA205" i="8" s="1"/>
  <c r="BF167" i="8" a="1"/>
  <c r="BF167" i="8" s="1"/>
  <c r="BF211" i="8" a="1"/>
  <c r="BF211" i="8" s="1"/>
  <c r="BF172" i="8" a="1"/>
  <c r="BF172" i="8" s="1"/>
  <c r="BF173" i="8" a="1"/>
  <c r="BF173" i="8" s="1"/>
  <c r="BF193" i="8" a="1"/>
  <c r="BF193" i="8" s="1"/>
  <c r="BF169" i="8" a="1"/>
  <c r="BF169" i="8" s="1"/>
  <c r="BL177" i="8" a="1"/>
  <c r="BL177" i="8" s="1"/>
  <c r="BL199" i="8" a="1"/>
  <c r="BL199" i="8" s="1"/>
  <c r="BL182" i="8" a="1"/>
  <c r="BL182" i="8" s="1"/>
  <c r="BL173" i="8" a="1"/>
  <c r="BL173" i="8" s="1"/>
  <c r="BL208" i="8" a="1"/>
  <c r="BL208" i="8" s="1"/>
  <c r="BE171" i="8" a="1"/>
  <c r="BE171" i="8" s="1"/>
  <c r="BE178" i="8" a="1"/>
  <c r="BE178" i="8" s="1"/>
  <c r="BE191" i="8" a="1"/>
  <c r="BE191" i="8" s="1"/>
  <c r="BE174" i="8" a="1"/>
  <c r="BE174" i="8" s="1"/>
  <c r="BE196" i="8" a="1"/>
  <c r="BE196" i="8" s="1"/>
  <c r="BA175" i="8" a="1"/>
  <c r="BA175" i="8" s="1"/>
  <c r="BA199" i="8" a="1"/>
  <c r="BA199" i="8" s="1"/>
  <c r="BA196" i="8" a="1"/>
  <c r="BA196" i="8" s="1"/>
  <c r="BA187" i="8" a="1"/>
  <c r="BA187" i="8" s="1"/>
  <c r="BA170" i="8" a="1"/>
  <c r="BA170" i="8" s="1"/>
  <c r="BF203" i="8" a="1"/>
  <c r="BF203" i="8" s="1"/>
  <c r="BF195" i="8" a="1"/>
  <c r="BF195" i="8" s="1"/>
  <c r="BF202" i="8" a="1"/>
  <c r="BF202" i="8" s="1"/>
  <c r="BF166" i="8" a="1"/>
  <c r="BF166" i="8" s="1"/>
  <c r="BF185" i="8" a="1"/>
  <c r="BF185" i="8" s="1"/>
  <c r="A3" i="8"/>
  <c r="A4" i="8"/>
  <c r="A5" i="8"/>
  <c r="A6" i="8"/>
  <c r="A7" i="8"/>
  <c r="A8" i="8"/>
  <c r="A9" i="8"/>
  <c r="A10" i="8"/>
  <c r="A11" i="8"/>
  <c r="A12" i="8"/>
  <c r="A13" i="8"/>
  <c r="A14" i="8"/>
  <c r="A15" i="8"/>
  <c r="A16" i="8"/>
  <c r="A17" i="8"/>
  <c r="A18" i="8"/>
  <c r="A19" i="8"/>
  <c r="A20"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<sst xmlns="http://schemas.openxmlformats.org/spreadsheetml/2006/main" count="3320" uniqueCount="1361">
  <si>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</si>
  <si>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</si>
  <si>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</si>
  <si>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</si>
  <si>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</si>
  <si>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</si>
  <si>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r>
      <t xml:space="preserve">Select the </t>
    </r>
    <r>
      <rPr>
        <u/>
        <sz val="10"/>
        <color theme="1"/>
        <rFont val="Abadi"/>
        <family val="2"/>
      </rPr>
      <t>method</t>
    </r>
    <r>
      <rPr>
        <sz val="10"/>
        <color theme="1"/>
        <rFont val="Abadi"/>
        <family val="2"/>
      </rPr>
      <t xml:space="preserve"> i.e., </t>
    </r>
    <r>
      <rPr>
        <b/>
        <u/>
        <sz val="10"/>
        <color theme="1"/>
        <rFont val="Abadi"/>
        <family val="2"/>
      </rPr>
      <t>Impact Area/ category</t>
    </r>
    <r>
      <rPr>
        <sz val="10"/>
        <color theme="1"/>
        <rFont val="Abadi"/>
        <family val="2"/>
      </rPr>
      <t xml:space="preserve"> or </t>
    </r>
    <r>
      <rPr>
        <b/>
        <u/>
        <sz val="10"/>
        <color theme="1"/>
        <rFont val="Abadi"/>
        <family val="2"/>
      </rPr>
      <t xml:space="preserve">Sustainable Development Goal </t>
    </r>
    <r>
      <rPr>
        <sz val="10"/>
        <color theme="1"/>
        <rFont val="Abadi"/>
        <family val="2"/>
      </rPr>
      <t xml:space="preserve">from dropdown list that user would like to follow for monitoring indicator selection. 
Select </t>
    </r>
    <r>
      <rPr>
        <b/>
        <u/>
        <sz val="10"/>
        <color theme="1"/>
        <rFont val="Abadi"/>
        <family val="2"/>
      </rPr>
      <t xml:space="preserve">Impact Area/ category </t>
    </r>
    <r>
      <rPr>
        <sz val="10"/>
        <color theme="1"/>
        <rFont val="Abadi"/>
        <family val="2"/>
      </rPr>
      <t xml:space="preserve">or </t>
    </r>
    <r>
      <rPr>
        <b/>
        <u/>
        <sz val="10"/>
        <color theme="1"/>
        <rFont val="Abadi"/>
        <family val="2"/>
      </rPr>
      <t>Sustainable Development Goal</t>
    </r>
    <r>
      <rPr>
        <sz val="10"/>
        <color theme="1"/>
        <rFont val="Abadi"/>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</si>
  <si>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t>Step 3</t>
  </si>
  <si>
    <r>
      <t xml:space="preserve">Select the </t>
    </r>
    <r>
      <rPr>
        <b/>
        <u/>
        <sz val="10"/>
        <color theme="1"/>
        <rFont val="Abadi"/>
        <family val="2"/>
      </rPr>
      <t>monitoring indicator</t>
    </r>
    <r>
      <rPr>
        <sz val="10"/>
        <color theme="1"/>
        <rFont val="Abadi"/>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</si>
  <si>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t>Step 4</t>
  </si>
  <si>
    <r>
      <rPr>
        <b/>
        <u/>
        <sz val="10"/>
        <color theme="1"/>
        <rFont val="Abadi"/>
        <family val="2"/>
      </rPr>
      <t>Read the guidelines</t>
    </r>
    <r>
      <rPr>
        <sz val="10"/>
        <color theme="1"/>
        <rFont val="Abadi"/>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</si>
  <si>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t>Step 5</t>
  </si>
  <si>
    <r>
      <t xml:space="preserve">Complete the </t>
    </r>
    <r>
      <rPr>
        <b/>
        <u/>
        <sz val="10"/>
        <color theme="1"/>
        <rFont val="Abadi"/>
        <family val="2"/>
      </rPr>
      <t>project level assessment</t>
    </r>
    <r>
      <rPr>
        <sz val="10"/>
        <color theme="1"/>
        <rFont val="Abadi"/>
        <family val="2"/>
      </rPr>
      <t xml:space="preserve"> to quantify the sustainable development contributions for selected monitoring indicator.</t>
    </r>
  </si>
  <si>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</si>
  <si>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</si>
  <si>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</si>
  <si>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</si>
  <si>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</si>
  <si>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</si>
  <si>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</si>
  <si>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</si>
  <si>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</si>
  <si>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</si>
  <si>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</si>
  <si>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Design certified</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</si>
  <si>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</si>
  <si>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</si>
  <si>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</si>
  <si>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</si>
  <si>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</si>
  <si>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</si>
  <si>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</si>
  <si>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</si>
  <si>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</si>
  <si>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</si>
  <si>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</si>
  <si>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</si>
  <si>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</si>
  <si>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</si>
  <si>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Renewable</t>
  </si>
  <si>
    <t xml:space="preserve">&gt;&gt; List of Technology types included in current version is available here. </t>
  </si>
  <si>
    <t>&gt;&gt; SDGs</t>
  </si>
  <si>
    <t>Select preferred method &gt;&gt;</t>
  </si>
  <si>
    <t>Start with SDG</t>
  </si>
  <si>
    <t>&gt;&gt; List of impact category</t>
  </si>
  <si>
    <t>MANDATORY for all project (don’t change this monitoring parameter)</t>
  </si>
  <si>
    <t>Monitoring indicator selection</t>
  </si>
  <si>
    <t>Employment</t>
  </si>
  <si>
    <t xml:space="preserve">5. Gender equality </t>
  </si>
  <si>
    <t>SDG Title</t>
  </si>
  <si>
    <t>Number of women serving in managerial/ leadership /ownership role</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</si>
  <si>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</si>
  <si>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</si>
  <si>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</si>
  <si>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</si>
  <si>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</si>
  <si>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</si>
  <si>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</si>
  <si>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</si>
  <si>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</si>
  <si>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</si>
  <si>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</si>
  <si>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</si>
  <si>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</si>
  <si>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</si>
  <si>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</si>
  <si>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</si>
  <si>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</si>
  <si>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</si>
  <si>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</si>
  <si>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</si>
  <si>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</si>
  <si>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</si>
  <si>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</si>
  <si>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</si>
  <si>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</si>
  <si>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</si>
  <si>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</si>
  <si>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</si>
  <si>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</si>
  <si>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</si>
  <si>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</si>
  <si>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</si>
  <si>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</si>
  <si>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</si>
  <si>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</si>
  <si>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</si>
  <si>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</si>
  <si>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</si>
  <si>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</si>
  <si>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</si>
  <si>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</si>
  <si>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</si>
  <si>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</si>
  <si>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</si>
  <si>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</si>
  <si>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</si>
  <si>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</si>
  <si>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</si>
  <si>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</si>
  <si>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</si>
  <si>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</si>
  <si>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</si>
  <si>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</si>
  <si>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</si>
  <si>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</si>
  <si>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</si>
  <si>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</si>
  <si>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</si>
  <si>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</si>
  <si>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</si>
  <si>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</si>
  <si>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</si>
  <si>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</si>
  <si>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</si>
  <si>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</si>
  <si>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</si>
  <si>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</si>
  <si>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</si>
  <si>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</si>
  <si>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</si>
  <si>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</si>
  <si>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</si>
  <si>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</si>
  <si>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</si>
  <si>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</si>
  <si>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</si>
  <si>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</si>
  <si>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</si>
  <si>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</si>
  <si>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</si>
  <si>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</si>
  <si>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</si>
  <si>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</si>
  <si>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</si>
  <si>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</si>
  <si>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</si>
  <si>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</si>
  <si>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CSA</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</si>
  <si>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</si>
  <si>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</si>
  <si>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</si>
  <si>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</si>
  <si>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</si>
  <si>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</si>
  <si>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</si>
  <si>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IF(ROWS(MS!$C$2:C2)&lt;=AB$107,INDEX(MS!$O$2:$O$500,AGGREGATE(15,3,(MS!$C$2:$C$500=Map!$AA$109)/(MS!$C$2:$C$500=Map!$AA$109)*ROW(MS!$C$2:$C$500)-ROWS(MS!$C$2),ROWS(MS!$C$2:C2))),"")</t>
  </si>
  <si>
    <t>IF(ROWS($AC$273:AC273)&lt;=B$272,INDEX($AB$173:$AB$321,AGGREGATE(15,3,($AC$273:$AC$321=Map!$B$273)/($AC$273:$AC$321=Map!$B$273)*ROW($AC$273:$AC$321)-ROWS($AC$273),ROWS($AC$273:AC273))),"")</t>
  </si>
  <si>
    <t>IF(ROWS(MS!$E$2:E2)&lt;=AB$217,INDEX(MS!$O$2:$O$500,AGGREGATE(15,3,(MS!$E$2:$E$500=Map!$AA$219)/(MS!$E$2:$E$500=Map!$AA$219)*ROW(MS!$E$2:$E$500)-ROWS(MS!$E$2),ROWS(MS!$E$2:E2))),"")</t>
  </si>
  <si>
    <t>X</t>
  </si>
  <si>
    <t xml:space="preserve">7. Affordable clean energy </t>
  </si>
  <si>
    <t>Other 2</t>
  </si>
  <si>
    <t>Other1</t>
  </si>
  <si>
    <t>Project type</t>
  </si>
  <si>
    <t>RE</t>
  </si>
  <si>
    <t>Community</t>
  </si>
  <si>
    <t>A/R</t>
  </si>
  <si>
    <t xml:space="preserve">Agriculture </t>
  </si>
  <si>
    <t>WM</t>
  </si>
  <si>
    <t>Other_2</t>
  </si>
  <si>
    <t>Other_3</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</si>
  <si>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</si>
  <si>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</si>
  <si>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</si>
  <si>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</si>
  <si>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</si>
  <si>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</si>
  <si>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</si>
  <si>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</si>
  <si>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</si>
  <si>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</si>
  <si>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</si>
  <si>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</si>
  <si>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</si>
  <si>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</si>
  <si>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</si>
  <si>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</si>
  <si>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</si>
  <si>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</si>
  <si>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</si>
  <si>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</si>
  <si>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</si>
  <si>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</si>
  <si>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</si>
  <si>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</si>
  <si>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</si>
  <si>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</si>
  <si>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</si>
  <si>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</si>
  <si>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</si>
  <si>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</si>
  <si>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</si>
  <si>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</si>
  <si>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</si>
  <si>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</si>
  <si>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</si>
  <si>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</si>
  <si>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</si>
  <si>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</si>
  <si>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</si>
  <si>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</si>
  <si>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</si>
  <si>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</si>
  <si>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</si>
  <si>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</si>
  <si>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</si>
  <si>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</si>
  <si>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</si>
  <si>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</si>
  <si>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</si>
  <si>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</si>
  <si>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</si>
  <si>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</si>
  <si>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</si>
  <si>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</si>
  <si>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</si>
  <si>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</si>
  <si>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</si>
  <si>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</si>
  <si>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</si>
  <si>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</si>
  <si>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</si>
  <si>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</si>
  <si>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</si>
  <si>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</si>
  <si>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</si>
  <si>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</si>
  <si>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</si>
  <si>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</si>
  <si>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</si>
  <si>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</si>
  <si>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</si>
  <si>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</si>
  <si>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</si>
  <si>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</si>
  <si>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</si>
  <si>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</si>
  <si>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t>
    </r>
  </si>
  <si>
    <t>PM 2.5 micro-gram/m3 and CO (mg per m3)</t>
  </si>
  <si>
    <t>Measure indoor pollution in kitchens among a representative group of households participating in the project.</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</si>
  <si>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</si>
  <si>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</si>
  <si>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</si>
  <si>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</si>
  <si>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</si>
  <si>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</si>
  <si>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</si>
  <si>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</si>
  <si>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</si>
  <si>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</si>
  <si>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</si>
  <si>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</si>
  <si>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</si>
  <si>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</si>
  <si>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</si>
  <si>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</si>
  <si>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</si>
  <si>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</si>
  <si>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</si>
  <si>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</si>
  <si>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</si>
  <si>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</si>
  <si>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</si>
  <si>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</si>
  <si>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</si>
  <si>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</si>
  <si>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</si>
  <si>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</si>
  <si>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</si>
  <si>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</si>
  <si>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</si>
  <si>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</si>
  <si>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</si>
  <si>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</si>
  <si>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</si>
  <si>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</si>
  <si>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</si>
  <si>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</si>
  <si>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</si>
  <si>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</si>
  <si>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</si>
  <si>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</si>
  <si>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</si>
  <si>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</si>
  <si>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</si>
  <si>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</si>
  <si>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</si>
  <si>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</si>
  <si>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</si>
  <si>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</si>
  <si>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</si>
  <si>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</si>
  <si>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</si>
  <si>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</si>
  <si>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</si>
  <si>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</si>
  <si>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</si>
  <si>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</si>
  <si>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</si>
  <si>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</si>
  <si>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</si>
  <si>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</si>
  <si>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</si>
  <si>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</si>
  <si>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</si>
  <si>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</si>
  <si>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</si>
  <si>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</si>
  <si>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</si>
  <si>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</si>
  <si>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</si>
  <si>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</si>
  <si>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</si>
  <si>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</si>
  <si>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</si>
  <si>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</si>
  <si>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</si>
  <si>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</si>
  <si>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</si>
  <si>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</si>
  <si>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</si>
  <si>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</si>
  <si>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</si>
  <si>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</si>
  <si>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</si>
  <si>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</si>
  <si>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</si>
  <si>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</si>
  <si>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</si>
  <si>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</si>
  <si>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</si>
  <si>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</si>
  <si>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</si>
  <si>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</si>
  <si>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</si>
  <si>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</si>
  <si>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</si>
  <si>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</si>
  <si>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</si>
  <si>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</si>
  <si>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</si>
  <si>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</si>
  <si>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</si>
  <si>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</si>
  <si>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</si>
  <si>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</si>
  <si>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</si>
  <si>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</si>
  <si>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</si>
  <si>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</si>
  <si>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</si>
  <si>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</si>
  <si>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</si>
  <si>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</si>
  <si>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</si>
  <si>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</si>
  <si>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</si>
  <si>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</si>
  <si>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</si>
  <si>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</si>
  <si>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</si>
  <si>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</si>
  <si>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</si>
  <si>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</si>
  <si>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</si>
  <si>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</si>
  <si>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</si>
  <si>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</si>
  <si>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</si>
  <si>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</si>
  <si>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</si>
  <si>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</si>
  <si>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</si>
  <si>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</si>
  <si>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</si>
  <si>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</si>
  <si>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</si>
  <si>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</si>
  <si>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</si>
  <si>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</si>
  <si>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</si>
  <si>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</si>
  <si>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</si>
  <si>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</si>
  <si>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</si>
  <si>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</si>
  <si>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</si>
  <si>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</si>
  <si>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</si>
  <si>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</si>
  <si>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</si>
  <si>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</si>
  <si>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</si>
  <si>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</si>
  <si>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 Zero hunger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</si>
  <si>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</si>
  <si>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</si>
  <si>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</si>
  <si>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</si>
  <si>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</si>
  <si>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</si>
  <si>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</si>
  <si>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</si>
  <si>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</si>
  <si>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</si>
  <si>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</si>
  <si>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</si>
  <si>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</si>
  <si>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</si>
  <si>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</si>
  <si>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</si>
  <si>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</si>
  <si>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</si>
  <si>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</si>
  <si>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</si>
  <si>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</si>
  <si>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</si>
  <si>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</si>
  <si>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</si>
  <si>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</si>
  <si>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</si>
  <si>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</si>
  <si>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</si>
  <si>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</si>
  <si>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</si>
  <si>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</si>
  <si>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</si>
  <si>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</si>
  <si>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</si>
  <si>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</si>
  <si>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Crop yield in kilograms per hectare and year as result of the project’s intervention</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</si>
  <si>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</si>
  <si>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</si>
  <si>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</si>
  <si>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</si>
  <si>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</si>
  <si>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</si>
  <si>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</si>
  <si>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</si>
  <si>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</si>
  <si>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</si>
  <si>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</si>
  <si>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</si>
  <si>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</si>
  <si>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</si>
  <si>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</si>
  <si>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</si>
  <si>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</si>
  <si>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</si>
  <si>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</si>
  <si>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</si>
  <si>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</si>
  <si>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</si>
  <si>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</si>
  <si>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</si>
  <si>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</si>
  <si>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</si>
  <si>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</si>
  <si>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</si>
  <si>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</si>
  <si>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</si>
  <si>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</si>
  <si>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</si>
  <si>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</si>
  <si>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</si>
  <si>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</si>
  <si>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</si>
  <si>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</si>
  <si>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</si>
  <si>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</si>
  <si>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</si>
  <si>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</si>
  <si>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</si>
  <si>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</si>
  <si>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</si>
  <si>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</si>
  <si>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</si>
  <si>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</si>
  <si>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</si>
  <si>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</si>
  <si>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</si>
  <si>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</si>
  <si>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</si>
  <si>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</si>
  <si>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</si>
  <si>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</si>
  <si>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</si>
  <si>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</si>
  <si>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</si>
  <si>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</si>
  <si>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</si>
  <si>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</si>
  <si>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</si>
  <si>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</si>
  <si>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</si>
  <si>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</si>
  <si>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</si>
  <si>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</si>
  <si>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</si>
  <si>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</si>
  <si>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</si>
  <si>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</si>
  <si>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Change in farmer income as a result
of project, by gender</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</si>
  <si>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</si>
  <si>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</si>
  <si>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</si>
  <si>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</si>
  <si>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</si>
  <si>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</si>
  <si>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</si>
  <si>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</si>
  <si>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</si>
  <si>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</si>
  <si>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</si>
  <si>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</si>
  <si>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</si>
  <si>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</si>
  <si>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</si>
  <si>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</si>
  <si>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</si>
  <si>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</si>
  <si>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</si>
  <si>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</si>
  <si>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</si>
  <si>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</si>
  <si>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</si>
  <si>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</si>
  <si>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</si>
  <si>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</si>
  <si>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</si>
  <si>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</si>
  <si>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</si>
  <si>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</si>
  <si>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</si>
  <si>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</si>
  <si>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</si>
  <si>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</si>
  <si>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</si>
  <si>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</si>
  <si>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</si>
  <si>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</si>
  <si>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</si>
  <si>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</si>
  <si>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</si>
  <si>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</si>
  <si>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</si>
  <si>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</si>
  <si>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</si>
  <si>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</si>
  <si>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</si>
  <si>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</si>
  <si>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</si>
  <si>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</si>
  <si>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</si>
  <si>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</si>
  <si>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</si>
  <si>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</si>
  <si>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</si>
  <si>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</si>
  <si>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</si>
  <si>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</si>
  <si>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</si>
  <si>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</si>
  <si>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</si>
  <si>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</si>
  <si>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</si>
  <si>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</si>
  <si>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</si>
  <si>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</si>
  <si>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</si>
  <si>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</si>
  <si>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</si>
  <si>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</si>
  <si>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</si>
  <si>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</si>
  <si>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</si>
  <si>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</si>
  <si>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</si>
  <si>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</si>
  <si>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</si>
  <si>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</si>
  <si>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</si>
  <si>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</si>
  <si>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</si>
  <si>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</si>
  <si>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</si>
  <si>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</si>
  <si>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</si>
  <si>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</si>
  <si>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</si>
  <si>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</si>
  <si>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</si>
  <si>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</si>
  <si>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</si>
  <si>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</si>
  <si>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</si>
  <si>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</si>
  <si>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</si>
  <si>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</si>
  <si>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</si>
  <si>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</si>
  <si>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</si>
  <si>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</si>
  <si>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</si>
  <si>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</si>
  <si>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</si>
  <si>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</si>
  <si>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</si>
  <si>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</si>
  <si>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</si>
  <si>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</si>
  <si>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</si>
  <si>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</si>
  <si>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</si>
  <si>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</si>
  <si>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</si>
  <si>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</si>
  <si>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</si>
  <si>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</si>
  <si>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</si>
  <si>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</si>
  <si>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</si>
  <si>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</si>
  <si>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</si>
  <si>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</si>
  <si>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</si>
  <si>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</si>
  <si>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</si>
  <si>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</si>
  <si>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</si>
  <si>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</si>
  <si>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</si>
  <si>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</si>
  <si>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</si>
  <si>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</si>
  <si>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</si>
  <si>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</si>
  <si>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</si>
  <si>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</si>
  <si>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</si>
  <si>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</si>
  <si>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</si>
  <si>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</si>
  <si>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</si>
  <si>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</si>
  <si>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</si>
  <si>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</si>
  <si>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</si>
  <si>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</si>
  <si>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</si>
  <si>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</si>
  <si>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</si>
  <si>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</si>
  <si>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</si>
  <si>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</si>
  <si>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</si>
  <si>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</si>
  <si>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</si>
  <si>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</si>
  <si>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</si>
  <si>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</si>
  <si>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</si>
  <si>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</si>
  <si>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</si>
  <si>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</si>
  <si>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</si>
  <si>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</si>
  <si>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</si>
  <si>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</si>
  <si>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</si>
  <si>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</si>
  <si>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</si>
  <si>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</si>
  <si>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</si>
  <si>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</si>
  <si>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</si>
  <si>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</si>
  <si>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</si>
  <si>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</si>
  <si>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</si>
  <si>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</si>
  <si>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</si>
  <si>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</si>
  <si>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</si>
  <si>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</si>
  <si>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</si>
  <si>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</si>
  <si>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</si>
  <si>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</si>
  <si>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</si>
  <si>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</si>
  <si>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</si>
  <si>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</si>
  <si>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</si>
  <si>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</si>
  <si>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</si>
  <si>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</si>
  <si>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</si>
  <si>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</si>
  <si>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</si>
  <si>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</si>
  <si>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</si>
  <si>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</si>
  <si>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</si>
  <si>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</si>
  <si>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</si>
  <si>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</si>
  <si>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</si>
  <si>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</si>
  <si>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</si>
  <si>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</si>
  <si>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</si>
  <si>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</si>
  <si>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</si>
  <si>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</si>
  <si>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</si>
  <si>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</si>
  <si>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</si>
  <si>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</si>
  <si>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</si>
  <si>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</si>
  <si>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</si>
  <si>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</si>
  <si>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</si>
  <si>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</si>
  <si>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</si>
  <si>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</si>
  <si>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</si>
  <si>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</si>
  <si>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</si>
  <si>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</si>
  <si>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</si>
  <si>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</si>
  <si>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</si>
  <si>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</si>
  <si>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</si>
  <si>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</si>
  <si>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</si>
  <si>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</si>
  <si>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</si>
  <si>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</si>
  <si>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</si>
  <si>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</si>
  <si>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</si>
  <si>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</si>
  <si>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</si>
  <si>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</si>
  <si>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</si>
  <si>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</si>
  <si>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</si>
  <si>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</si>
  <si>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</si>
  <si>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GSDG-I14.4.1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</si>
  <si>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</si>
  <si>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</si>
  <si>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</si>
  <si>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</si>
  <si>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</si>
  <si>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</si>
  <si>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</si>
  <si>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</si>
  <si>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</si>
  <si>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</si>
  <si>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</si>
  <si>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</si>
  <si>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</si>
  <si>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</si>
  <si>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</si>
  <si>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</si>
  <si>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</si>
  <si>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</si>
  <si>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</si>
  <si>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</si>
  <si>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</si>
  <si>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</si>
  <si>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</si>
  <si>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</si>
  <si>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</si>
  <si>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</si>
  <si>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</si>
  <si>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</si>
  <si>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</si>
  <si>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</si>
  <si>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</si>
  <si>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</si>
  <si>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</si>
  <si>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</si>
  <si>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</si>
  <si>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</si>
  <si>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</si>
  <si>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</si>
  <si>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</si>
  <si>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</si>
  <si>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</si>
  <si>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</si>
  <si>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</si>
  <si>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</si>
  <si>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</si>
  <si>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</si>
  <si>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</si>
  <si>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</si>
  <si>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</si>
  <si>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</si>
  <si>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</si>
  <si>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</si>
  <si>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</si>
  <si>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</si>
  <si>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</si>
  <si>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</si>
  <si>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</si>
  <si>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</si>
  <si>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</si>
  <si>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</si>
  <si>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</si>
  <si>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</si>
  <si>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</si>
  <si>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</si>
  <si>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</si>
  <si>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</si>
  <si>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</si>
  <si>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</si>
  <si>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</si>
  <si>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</si>
  <si>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</si>
  <si>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</si>
  <si>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</si>
  <si>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</si>
  <si>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</si>
  <si>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</si>
  <si>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</si>
  <si>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</si>
  <si>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</si>
  <si>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</si>
  <si>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</si>
  <si>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</si>
  <si>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</si>
  <si>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</si>
  <si>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</si>
  <si>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</si>
  <si>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</si>
  <si>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</si>
  <si>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</si>
  <si>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</si>
  <si>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</si>
  <si>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</si>
  <si>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</si>
  <si>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</si>
  <si>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</si>
  <si>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</si>
  <si>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</si>
  <si>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</si>
  <si>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</si>
  <si>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</si>
  <si>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</si>
  <si>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</si>
  <si>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</si>
  <si>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</si>
  <si>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</si>
  <si>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</si>
  <si>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</si>
  <si>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</si>
  <si>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</si>
  <si>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</si>
  <si>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</si>
  <si>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</si>
  <si>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 xml:space="preserve">IMPACT Area/ category </t>
  </si>
  <si>
    <t>Goal</t>
  </si>
  <si>
    <t xml:space="preserve">Target </t>
  </si>
  <si>
    <t>Read me</t>
  </si>
  <si>
    <t xml:space="preserve">Solar </t>
  </si>
  <si>
    <t>Improved cooking#</t>
  </si>
  <si>
    <t>SOC</t>
  </si>
  <si>
    <t>Landfill gas</t>
  </si>
  <si>
    <t>1.1.1 Proportion of the population living below the international poverty line by sex, age, employment status and geographic location (urban/rural)</t>
  </si>
  <si>
    <t xml:space="preserve">Mapping </t>
  </si>
  <si>
    <t>Wind</t>
  </si>
  <si>
    <t>Clean cooking##</t>
  </si>
  <si>
    <t>Waste treatement</t>
  </si>
  <si>
    <t xml:space="preserve">New </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</si>
  <si>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</si>
  <si>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</si>
  <si>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</si>
  <si>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</si>
  <si>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</si>
  <si>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</si>
  <si>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</si>
  <si>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</si>
  <si>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</si>
  <si>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</si>
  <si>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</si>
  <si>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</si>
  <si>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</si>
  <si>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</si>
  <si>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</si>
  <si>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</si>
  <si>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</si>
  <si>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</si>
  <si>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</si>
  <si>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</si>
  <si>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</si>
  <si>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</si>
  <si>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</si>
  <si>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</si>
  <si>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</si>
  <si>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</si>
  <si>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</si>
  <si>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</si>
  <si>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</si>
  <si>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</si>
  <si>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</si>
  <si>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</si>
  <si>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</si>
  <si>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</si>
  <si>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</si>
  <si>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</si>
  <si>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</si>
  <si>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</si>
  <si>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</si>
  <si>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</si>
  <si>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</si>
  <si>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</si>
  <si>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</si>
  <si>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</si>
  <si>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</si>
  <si>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</si>
  <si>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</si>
  <si>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</si>
  <si>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</si>
  <si>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</si>
  <si>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</si>
  <si>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</si>
  <si>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</si>
  <si>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</si>
  <si>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</si>
  <si>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</si>
  <si>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</si>
  <si>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</si>
  <si>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</si>
  <si>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</si>
  <si>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</si>
  <si>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</si>
  <si>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</si>
  <si>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</si>
  <si>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</si>
  <si>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</si>
  <si>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</si>
  <si>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</si>
  <si>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</si>
  <si>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</si>
  <si>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</si>
  <si>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</si>
  <si>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</si>
  <si>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3.4.2 Suicide mortality rate</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</si>
  <si>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</si>
  <si>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</si>
  <si>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</si>
  <si>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</si>
  <si>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</si>
  <si>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</si>
  <si>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</si>
  <si>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</si>
  <si>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</si>
  <si>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</si>
  <si>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</si>
  <si>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</si>
  <si>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</si>
  <si>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</si>
  <si>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</si>
  <si>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</si>
  <si>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</si>
  <si>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</si>
  <si>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</si>
  <si>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</si>
  <si>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</si>
  <si>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</si>
  <si>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</si>
  <si>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</si>
  <si>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</si>
  <si>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</si>
  <si>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</si>
  <si>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</si>
  <si>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</si>
  <si>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</si>
  <si>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</si>
  <si>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</si>
  <si>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</si>
  <si>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</si>
  <si>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</si>
  <si>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</si>
  <si>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</si>
  <si>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</si>
  <si>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</si>
  <si>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</si>
  <si>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</si>
  <si>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</si>
  <si>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</si>
  <si>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</si>
  <si>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</si>
  <si>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</si>
  <si>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</si>
  <si>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</si>
  <si>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</si>
  <si>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</si>
  <si>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</si>
  <si>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</si>
  <si>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</si>
  <si>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</si>
  <si>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</si>
  <si>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</si>
  <si>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</si>
  <si>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</si>
  <si>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</si>
  <si>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</si>
  <si>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</si>
  <si>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</si>
  <si>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</si>
  <si>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</si>
  <si>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</si>
  <si>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</si>
  <si>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</si>
  <si>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</si>
  <si>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</si>
  <si>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</si>
  <si>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</si>
  <si>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</si>
  <si>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</si>
  <si>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</si>
  <si>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</si>
  <si>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</si>
  <si>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</si>
  <si>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</si>
  <si>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</si>
  <si>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</si>
  <si>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</si>
  <si>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</si>
  <si>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</si>
  <si>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</si>
  <si>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</si>
  <si>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</si>
  <si>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</si>
  <si>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</si>
  <si>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</si>
  <si>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</si>
  <si>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</si>
  <si>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</si>
  <si>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</si>
  <si>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</si>
  <si>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</si>
  <si>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</si>
  <si>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</si>
  <si>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</si>
  <si>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</si>
  <si>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</si>
  <si>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</si>
  <si>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</si>
  <si>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</si>
  <si>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</si>
  <si>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</si>
  <si>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</si>
  <si>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</si>
  <si>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</si>
  <si>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</si>
  <si>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</si>
  <si>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</si>
  <si>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</si>
  <si>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</si>
  <si>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</si>
  <si>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</si>
  <si>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</si>
  <si>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</si>
  <si>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</si>
  <si>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</si>
  <si>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</si>
  <si>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</si>
  <si>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</si>
  <si>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</si>
  <si>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</si>
  <si>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</si>
  <si>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</si>
  <si>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</si>
  <si>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</si>
  <si>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</si>
  <si>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</si>
  <si>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</si>
  <si>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</si>
  <si>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</si>
  <si>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</si>
  <si>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</si>
  <si>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</si>
  <si>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</si>
  <si>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</si>
  <si>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</si>
  <si>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</si>
  <si>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</si>
  <si>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</si>
  <si>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</si>
  <si>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</si>
  <si>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</si>
  <si>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</si>
  <si>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</si>
  <si>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</si>
  <si>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</si>
  <si>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</si>
  <si>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</si>
  <si>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</si>
  <si>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</si>
  <si>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</si>
  <si>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</si>
  <si>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</si>
  <si>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</si>
  <si>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</si>
  <si>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</si>
  <si>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</si>
  <si>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</si>
  <si>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</si>
  <si>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</si>
  <si>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</si>
  <si>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</si>
  <si>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</si>
  <si>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</si>
  <si>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</si>
  <si>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</si>
  <si>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</si>
  <si>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</si>
  <si>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</si>
  <si>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</si>
  <si>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</si>
  <si>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</si>
  <si>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</si>
  <si>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</si>
  <si>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</si>
  <si>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</si>
  <si>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</si>
  <si>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</si>
  <si>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</si>
  <si>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</si>
  <si>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</si>
  <si>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</si>
  <si>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</si>
  <si>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</si>
  <si>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</si>
  <si>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</si>
  <si>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</si>
  <si>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</si>
  <si>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</si>
  <si>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</si>
  <si>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</si>
  <si>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</si>
  <si>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</si>
  <si>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</si>
  <si>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</si>
  <si>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</si>
  <si>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</si>
  <si>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</si>
  <si>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</si>
  <si>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</si>
  <si>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</si>
  <si>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</si>
  <si>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</si>
  <si>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</si>
  <si>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</si>
  <si>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</si>
  <si>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</si>
  <si>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</si>
  <si>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</si>
  <si>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</si>
  <si>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</si>
  <si>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</si>
  <si>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</si>
  <si>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</si>
  <si>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</si>
  <si>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</si>
  <si>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</si>
  <si>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</si>
  <si>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</si>
  <si>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</si>
  <si>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</si>
  <si>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</si>
  <si>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</si>
  <si>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</si>
  <si>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</si>
  <si>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</si>
  <si>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</si>
  <si>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</si>
  <si>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</si>
  <si>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</si>
  <si>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</si>
  <si>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</si>
  <si>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</si>
  <si>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</si>
  <si>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</si>
  <si>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</si>
  <si>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</si>
  <si>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</si>
  <si>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</si>
  <si>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</si>
  <si>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</si>
  <si>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</si>
  <si>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</si>
  <si>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</si>
  <si>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</si>
  <si>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</si>
  <si>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</si>
  <si>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</si>
  <si>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</si>
  <si>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</si>
  <si>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</si>
  <si>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</si>
  <si>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</si>
  <si>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</si>
  <si>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</si>
  <si>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</si>
  <si>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</si>
  <si>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</si>
  <si>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</si>
  <si>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</si>
  <si>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</si>
  <si>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</si>
  <si>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</si>
  <si>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</si>
  <si>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</si>
  <si>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</si>
  <si>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</si>
  <si>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</si>
  <si>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</si>
  <si>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</si>
  <si>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</si>
  <si>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</si>
  <si>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</si>
  <si>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</si>
  <si>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</si>
  <si>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</si>
  <si>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</si>
  <si>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</si>
  <si>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</si>
  <si>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</si>
  <si>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</si>
  <si>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</si>
  <si>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</si>
  <si>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</si>
  <si>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</si>
  <si>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</si>
  <si>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</si>
  <si>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</si>
  <si>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</si>
  <si>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</si>
  <si>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</si>
  <si>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</si>
  <si>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</si>
  <si>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</si>
  <si>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</si>
  <si>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</si>
  <si>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</si>
  <si>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</si>
  <si>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</si>
  <si>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</si>
  <si>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</si>
  <si>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</si>
  <si>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</si>
  <si>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</si>
  <si>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</si>
  <si>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</si>
  <si>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</si>
  <si>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</si>
  <si>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</si>
  <si>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</si>
  <si>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</si>
  <si>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</si>
  <si>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</si>
  <si>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</si>
  <si>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</si>
  <si>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</si>
  <si>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</si>
  <si>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</si>
  <si>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</si>
  <si>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</si>
  <si>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</si>
  <si>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</si>
  <si>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</si>
  <si>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</si>
  <si>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</si>
  <si>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</si>
  <si>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</si>
  <si>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</si>
  <si>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</si>
  <si>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</si>
  <si>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</si>
  <si>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</si>
  <si>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</si>
  <si>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</si>
  <si>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</si>
  <si>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</si>
  <si>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</si>
  <si>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</si>
  <si>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</si>
  <si>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</si>
  <si>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</si>
  <si>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</si>
  <si>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</si>
  <si>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</si>
  <si>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</si>
  <si>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</si>
  <si>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r>
      <t xml:space="preserve">VERSION  </t>
    </r>
    <r>
      <rPr>
        <b/>
        <sz val="11"/>
        <rFont val="Verdana"/>
        <family val="2"/>
      </rPr>
      <t>v.1.0</t>
    </r>
  </si>
  <si>
    <r>
      <t xml:space="preserve">PUBLICATION DATE  </t>
    </r>
    <r>
      <rPr>
        <b/>
        <sz val="11"/>
        <rFont val="Verdana"/>
        <family val="2"/>
      </rPr>
      <t>14.12.2021</t>
    </r>
  </si>
  <si>
    <t xml:space="preserve">Contribution to SDG 13 (Climate Action) is MANDATORY for all projects and shall be selected here </t>
  </si>
  <si>
    <t>GSDM-I8.5</t>
  </si>
  <si>
    <t>Employees</t>
  </si>
  <si>
    <t>8.Decent  work and economic growth</t>
  </si>
  <si>
    <t>8.5. By 2030, achieve full and productive employment and decent work for all women and men</t>
  </si>
  <si>
    <t>Social Security System (SGK) records</t>
  </si>
  <si>
    <t>SGK records of employees are provided during each monitoring period</t>
  </si>
  <si>
    <t>GSDM-I13.3</t>
  </si>
  <si>
    <t>Emission Reduction</t>
  </si>
  <si>
    <t>Climate Action</t>
  </si>
  <si>
    <t>13.3.Improve education, awareness-raising and human and institutional capacity on climate change mitigation, adaptation, impact reduction and early warning</t>
  </si>
  <si>
    <t>13 Climate Action</t>
  </si>
  <si>
    <t xml:space="preserve"> tCO2/y</t>
  </si>
  <si>
    <t>Total</t>
  </si>
  <si>
    <t>Quality of employment</t>
  </si>
  <si>
    <t>GSDM-I8.8.1</t>
  </si>
  <si>
    <t>Quality of Employment</t>
  </si>
  <si>
    <t>Decent work and economic growth</t>
  </si>
  <si>
    <t>8.8.1.Fatal and non-fatal occupational injuries per 100,000 workers, by sex and migrant status</t>
  </si>
  <si>
    <t>Health &amp; Safety Trainings</t>
  </si>
  <si>
    <t>Attendance list</t>
  </si>
  <si>
    <t>Annually</t>
  </si>
  <si>
    <t>Emission reductions by the project activity in year y (t CO2/yr) In accordance with ACM0002, baseline emissions include CO2 from electricity generation in powerplants that are displaced due to the project activity. And baseline emissions correspond to emission reductions and are calculated as the net electricity generated by the project activity, multiplied with combined margin CO2 emission factor for grid connected power generation in year y.</t>
  </si>
  <si>
    <t>tCO2</t>
  </si>
  <si>
    <t>Once for each year of operation</t>
  </si>
  <si>
    <t>ERy</t>
  </si>
  <si>
    <t>MWh/yr</t>
  </si>
  <si>
    <t>-</t>
  </si>
  <si>
    <t>Once for each monitoring period</t>
  </si>
  <si>
    <t>a) Number
b) N/A</t>
  </si>
  <si>
    <t>The electricity is measured continuously and recorded at least monthly.</t>
  </si>
  <si>
    <t>TEİAŞ is performing remote reading of the meters and monthly power meter readings are the basis for monitoring net electricity fed into the grid. EPİAŞ records will be used as the source of net generated electricity value and meter reading forms or OSF forms issued by TEİAŞ will be used for the crosscheck.</t>
  </si>
  <si>
    <t>N/A</t>
  </si>
  <si>
    <t>Social Security Records, training certificates or training attendance lists</t>
  </si>
  <si>
    <t>Number of people permanently working for the operation of the project</t>
  </si>
  <si>
    <t xml:space="preserve">Social Security System (SGK) </t>
  </si>
  <si>
    <t>1 training for each employee</t>
  </si>
  <si>
    <t>EPIAS, formerly PMUM (Market Financial Settlement Center) records (Meter reading records-OSF forms for cross-checking of main meters)</t>
  </si>
  <si>
    <t>TEIAS is responsible for calibration and maintenance of the devices. The periodical calibration or maintenance is the responsibility of TEIAS and has been fixed once in 10 years. Since TEİAŞ meters are sealed by TEIAS, the project proponent cannot intervene with the devices.</t>
  </si>
  <si>
    <t>Yearly</t>
  </si>
  <si>
    <t>In accordance with ACM0002, baseline emissions include CO2 from electricity generation in powerplants that are displaced due to the project activity. And baseline emissions correspond to emission reductions and are calculated as the net electricity generated by the project activity, multiplied with combined margin CO2 emission factor for grid connected power generation in year y.</t>
  </si>
  <si>
    <t>GS906</t>
  </si>
  <si>
    <t>31/8/2012</t>
  </si>
  <si>
    <t>30/9/2013</t>
  </si>
  <si>
    <t>31/3/2015</t>
  </si>
  <si>
    <t>31/3/2016</t>
  </si>
  <si>
    <t>28/3/2020</t>
  </si>
  <si>
    <t>28/2/2023</t>
  </si>
  <si>
    <t>Crediting period no - 3</t>
  </si>
  <si>
    <t>Crediting period no - 2</t>
  </si>
  <si>
    <t>Crediting period no - 1</t>
  </si>
  <si>
    <t>57,542 tCO2</t>
  </si>
  <si>
    <t>Both measured and calculated 
Emission reductions will be calculated as considering the EPIAS records for the net electricity generated and the emission factor for the grid, 0.6284 tCO2/MWh, which was calculated as follows:
EFgrid,CM,y =
0.75 x 0.7108 tCO2/MWh + 0.25 x 0.3812 tCO2/MWh
EFgrid,CM,y = 0.6284 tCO2/MWh</t>
  </si>
  <si>
    <t>11.02.2025 - 31.12.2025</t>
  </si>
  <si>
    <t>01/01/2032 - 10/02/2032</t>
  </si>
  <si>
    <t>Number of employment</t>
  </si>
  <si>
    <t>Social Security System (SGK)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</si>
</sst>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54">
    <font>
      <sz val="11"/>
      <color theme="1"/>
      <name val="Verdana"/>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Verdana"/>
      <family val="2"/>
      <scheme val="minor"/>
    </font>
    <font>
      <sz val="10"/>
      <color theme="1"/>
      <name val="Avenir Book"/>
      <family val="2"/>
    </font>
    <font>
      <sz val="12"/>
      <color theme="1"/>
      <name val="Verdana"/>
      <family val="2"/>
      <scheme val="minor"/>
    </font>
    <font>
      <sz val="10"/>
      <color theme="0"/>
      <name val="Abadi"/>
      <family val="2"/>
    </font>
    <font>
      <sz val="10"/>
      <color theme="1"/>
      <name val="Verdana"/>
      <family val="2"/>
      <scheme val="minor"/>
    </font>
    <font>
      <u/>
      <sz val="11"/>
      <color theme="10"/>
      <name val="Verdana"/>
      <family val="2"/>
      <scheme val="minor"/>
    </font>
    <font>
      <b/>
      <sz val="11"/>
      <name val="Verdana"/>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Verdana"/>
      <family val="2"/>
      <scheme val="minor"/>
    </font>
    <font>
      <sz val="10"/>
      <color rgb="FFFF0000"/>
      <name val="Abadi"/>
      <family val="2"/>
    </font>
    <font>
      <sz val="10"/>
      <color theme="10"/>
      <name val="Verdana"/>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Verdana"/>
      <family val="2"/>
      <scheme val="minor"/>
    </font>
    <font>
      <sz val="8"/>
      <color theme="1"/>
      <name val="Abadi"/>
      <family val="2"/>
    </font>
    <font>
      <u/>
      <sz val="8"/>
      <color theme="10"/>
      <name val="Verdana"/>
      <family val="2"/>
      <scheme val="minor"/>
    </font>
    <font>
      <i/>
      <u/>
      <sz val="8"/>
      <color theme="10"/>
      <name val="Abadi"/>
      <family val="2"/>
    </font>
    <font>
      <i/>
      <u/>
      <sz val="8"/>
      <color theme="10"/>
      <name val="Verdana"/>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Avenir Book"/>
      <family val="2"/>
    </font>
    <font>
      <sz val="8"/>
      <color theme="1"/>
      <name val="Verdana"/>
      <family val="2"/>
      <scheme val="minor"/>
    </font>
    <font>
      <b/>
      <sz val="8"/>
      <color theme="0"/>
      <name val="Avenir Book"/>
      <family val="2"/>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sz val="22"/>
      <color theme="1"/>
      <name val="Verdana"/>
      <family val="2"/>
    </font>
    <font>
      <sz val="11"/>
      <color rgb="FF00B9BD"/>
      <name val="Verdana"/>
      <family val="2"/>
    </font>
    <font>
      <b/>
      <sz val="11"/>
      <name val="Verdana"/>
      <family val="2"/>
    </font>
    <font>
      <sz val="11"/>
      <color theme="1"/>
      <name val="Verdana"/>
      <family val="2"/>
      <scheme val="minor"/>
    </font>
  </fonts>
  <fills count="24">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7"/>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style="thin">
        <color theme="1"/>
      </left>
      <right style="thin">
        <color indexed="64"/>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s>
  <cellStyleXfs count="5">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xf numFmtId="164" fontId="53" fillId="0" borderId="0" applyFont="0" applyFill="0" applyBorder="0" applyAlignment="0" applyProtection="0"/>
  </cellStyleXfs>
  <cellXfs count="289">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49" fontId="1" fillId="2" borderId="0" xfId="0" applyNumberFormat="1" applyFont="1" applyFill="1"/>
    <xf numFmtId="0" fontId="1" fillId="2" borderId="0" xfId="0" applyFont="1" applyFill="1" applyAlignment="1">
      <alignment vertical="center" wrapText="1"/>
    </xf>
    <xf numFmtId="0" fontId="24" fillId="17" borderId="0" xfId="0" applyFont="1" applyFill="1"/>
    <xf numFmtId="0" fontId="1" fillId="18" borderId="0" xfId="0" applyFont="1" applyFill="1"/>
    <xf numFmtId="0" fontId="1" fillId="11" borderId="0" xfId="0" applyFont="1" applyFill="1" applyAlignment="1">
      <alignment horizontal="left" vertical="center" wrapText="1"/>
    </xf>
    <xf numFmtId="0" fontId="1" fillId="11" borderId="0" xfId="0" applyFont="1" applyFill="1" applyAlignment="1">
      <alignment vertical="center" wrapText="1"/>
    </xf>
    <xf numFmtId="0" fontId="1" fillId="11" borderId="0" xfId="0" applyFont="1" applyFill="1" applyAlignment="1">
      <alignment vertical="top" wrapText="1"/>
    </xf>
    <xf numFmtId="0" fontId="29" fillId="12" borderId="0" xfId="0" applyFont="1" applyFill="1" applyAlignment="1">
      <alignment vertical="center"/>
    </xf>
    <xf numFmtId="49" fontId="29" fillId="2" borderId="0" xfId="0" applyNumberFormat="1" applyFont="1" applyFill="1"/>
    <xf numFmtId="0" fontId="29" fillId="2" borderId="0" xfId="0" applyFont="1" applyFill="1"/>
    <xf numFmtId="0" fontId="29" fillId="2" borderId="0" xfId="0" applyFont="1" applyFill="1" applyAlignment="1">
      <alignment vertical="center"/>
    </xf>
    <xf numFmtId="0" fontId="28" fillId="2" borderId="0" xfId="0" applyFont="1" applyFill="1"/>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8" fillId="11" borderId="27" xfId="0" applyFont="1" applyFill="1" applyBorder="1" applyAlignment="1">
      <alignment wrapText="1"/>
    </xf>
    <xf numFmtId="0" fontId="8" fillId="11" borderId="28"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30" xfId="0" applyFont="1" applyFill="1" applyBorder="1"/>
    <xf numFmtId="0" fontId="1" fillId="11" borderId="29"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30" xfId="0" applyFont="1" applyFill="1" applyBorder="1" applyAlignment="1">
      <alignment vertical="top"/>
    </xf>
    <xf numFmtId="0" fontId="12" fillId="2" borderId="30" xfId="0" applyFont="1" applyFill="1" applyBorder="1" applyAlignment="1">
      <alignment horizontal="left" vertical="center"/>
    </xf>
    <xf numFmtId="0" fontId="9" fillId="2" borderId="30" xfId="0" applyFont="1" applyFill="1" applyBorder="1" applyAlignment="1">
      <alignment vertical="top"/>
    </xf>
    <xf numFmtId="0" fontId="12" fillId="2" borderId="30" xfId="0" applyFont="1" applyFill="1" applyBorder="1" applyAlignment="1">
      <alignment vertical="center"/>
    </xf>
    <xf numFmtId="0" fontId="12" fillId="2" borderId="30" xfId="0" applyFont="1" applyFill="1" applyBorder="1" applyAlignment="1">
      <alignment horizontal="left" vertical="center" wrapText="1" indent="1"/>
    </xf>
    <xf numFmtId="0" fontId="1" fillId="2" borderId="29" xfId="0" applyFont="1" applyFill="1" applyBorder="1"/>
    <xf numFmtId="0" fontId="1" fillId="2" borderId="29"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2" fillId="0" borderId="0" xfId="1" quotePrefix="1" applyFont="1" applyAlignment="1">
      <alignment vertical="top" wrapText="1"/>
    </xf>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2" fillId="0" borderId="0" xfId="1" applyFont="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2" fillId="0" borderId="0" xfId="1" applyFont="1" applyAlignment="1">
      <alignment wrapText="1"/>
    </xf>
    <xf numFmtId="0" fontId="42" fillId="0" borderId="0" xfId="1" applyFont="1"/>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3"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42" fillId="0" borderId="0" xfId="1" quotePrefix="1" applyFont="1" applyAlignment="1">
      <alignment vertical="top"/>
    </xf>
    <xf numFmtId="0" fontId="33" fillId="0" borderId="0" xfId="0" applyFont="1" applyAlignment="1">
      <alignment wrapText="1"/>
    </xf>
    <xf numFmtId="0" fontId="42" fillId="0" borderId="0" xfId="1" applyFont="1" applyAlignment="1">
      <alignment vertical="top"/>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44" fillId="15" borderId="0" xfId="1" applyFont="1" applyFill="1" applyAlignment="1">
      <alignment wrapText="1"/>
    </xf>
    <xf numFmtId="0" fontId="44" fillId="20" borderId="7" xfId="1" applyFont="1" applyFill="1" applyBorder="1" applyAlignment="1">
      <alignment wrapText="1"/>
    </xf>
    <xf numFmtId="0" fontId="1" fillId="15" borderId="19" xfId="0" applyFont="1" applyFill="1" applyBorder="1"/>
    <xf numFmtId="0" fontId="29" fillId="9" borderId="29"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8"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1" fillId="0" borderId="0" xfId="0" applyFont="1" applyAlignment="1">
      <alignment vertical="center"/>
    </xf>
    <xf numFmtId="0" fontId="1" fillId="2" borderId="0" xfId="0" applyFont="1" applyFill="1" applyAlignment="1">
      <alignment vertical="center"/>
    </xf>
    <xf numFmtId="14" fontId="1" fillId="2" borderId="0" xfId="0" applyNumberFormat="1" applyFont="1" applyFill="1"/>
    <xf numFmtId="164" fontId="19" fillId="0" borderId="1" xfId="4" applyFont="1" applyBorder="1" applyAlignment="1">
      <alignment horizontal="center"/>
    </xf>
    <xf numFmtId="0" fontId="1" fillId="15" borderId="26" xfId="0" applyFont="1" applyFill="1" applyBorder="1"/>
    <xf numFmtId="164" fontId="19" fillId="0" borderId="1" xfId="0" applyNumberFormat="1" applyFont="1" applyBorder="1" applyAlignment="1">
      <alignment horizontal="center"/>
    </xf>
    <xf numFmtId="0" fontId="1" fillId="2" borderId="0" xfId="0" applyFont="1" applyFill="1" applyAlignment="1">
      <alignment horizontal="center" vertical="center"/>
    </xf>
    <xf numFmtId="0" fontId="1" fillId="2" borderId="2" xfId="0" applyFont="1" applyFill="1" applyBorder="1" applyAlignment="1">
      <alignment horizontal="center" vertical="center"/>
    </xf>
    <xf numFmtId="0" fontId="1" fillId="2" borderId="15" xfId="0" applyFont="1" applyFill="1" applyBorder="1" applyAlignment="1">
      <alignment horizontal="center" vertical="center"/>
    </xf>
    <xf numFmtId="0" fontId="35" fillId="2" borderId="2" xfId="2" applyFont="1" applyFill="1" applyBorder="1" applyAlignment="1">
      <alignment horizontal="center" vertical="center"/>
    </xf>
    <xf numFmtId="0" fontId="37" fillId="2" borderId="0" xfId="0" applyFont="1" applyFill="1" applyAlignment="1">
      <alignment horizontal="center" vertical="center"/>
    </xf>
    <xf numFmtId="0" fontId="20" fillId="2" borderId="15" xfId="0" applyFont="1" applyFill="1" applyBorder="1" applyAlignment="1">
      <alignment horizontal="center" vertical="center"/>
    </xf>
    <xf numFmtId="0" fontId="1" fillId="9" borderId="16" xfId="0" applyFont="1" applyFill="1" applyBorder="1" applyAlignment="1">
      <alignment horizontal="center" vertical="center"/>
    </xf>
    <xf numFmtId="0" fontId="1" fillId="9" borderId="13" xfId="0" applyFont="1" applyFill="1" applyBorder="1" applyAlignment="1">
      <alignment horizontal="center" vertical="center"/>
    </xf>
    <xf numFmtId="0" fontId="1" fillId="9" borderId="17" xfId="0" applyFont="1" applyFill="1" applyBorder="1" applyAlignment="1">
      <alignment horizontal="center" vertical="center"/>
    </xf>
    <xf numFmtId="0" fontId="1" fillId="0" borderId="0" xfId="0" applyFont="1" applyAlignment="1">
      <alignment horizontal="center" vertical="center"/>
    </xf>
    <xf numFmtId="0" fontId="1" fillId="9" borderId="20" xfId="0" applyFont="1" applyFill="1" applyBorder="1" applyAlignment="1">
      <alignment horizontal="center" vertical="center"/>
    </xf>
    <xf numFmtId="0" fontId="18" fillId="14" borderId="1" xfId="0" applyFont="1" applyFill="1" applyBorder="1" applyAlignment="1">
      <alignment horizontal="center" vertical="center"/>
    </xf>
    <xf numFmtId="0" fontId="19" fillId="0" borderId="1" xfId="0" applyFont="1" applyBorder="1" applyAlignment="1">
      <alignment horizontal="center" vertical="center"/>
    </xf>
    <xf numFmtId="3" fontId="19" fillId="0" borderId="1" xfId="0" applyNumberFormat="1" applyFont="1" applyBorder="1" applyAlignment="1">
      <alignment horizontal="center" vertical="center"/>
    </xf>
    <xf numFmtId="0" fontId="8" fillId="2" borderId="0" xfId="0" applyFont="1" applyFill="1" applyAlignment="1">
      <alignment horizontal="center" vertical="center"/>
    </xf>
    <xf numFmtId="0" fontId="37" fillId="0" borderId="0" xfId="0" applyFont="1" applyAlignment="1">
      <alignment horizontal="left" wrapText="1"/>
    </xf>
    <xf numFmtId="0" fontId="19" fillId="0" borderId="0" xfId="0" applyFont="1" applyAlignment="1">
      <alignment horizontal="center"/>
    </xf>
    <xf numFmtId="49" fontId="50" fillId="2" borderId="0" xfId="0" applyNumberFormat="1" applyFont="1" applyFill="1" applyAlignment="1">
      <alignment horizontal="left"/>
    </xf>
    <xf numFmtId="49" fontId="51" fillId="2" borderId="0" xfId="0" applyNumberFormat="1" applyFont="1" applyFill="1"/>
    <xf numFmtId="0" fontId="0" fillId="0" borderId="0" xfId="0"/>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9" fillId="2" borderId="1" xfId="0" applyFont="1" applyFill="1" applyBorder="1" applyAlignment="1">
      <alignment horizontal="center" vertical="center"/>
    </xf>
    <xf numFmtId="0" fontId="1" fillId="19" borderId="26" xfId="0" applyFont="1" applyFill="1" applyBorder="1" applyAlignment="1">
      <alignment horizontal="center"/>
    </xf>
    <xf numFmtId="0" fontId="1" fillId="19" borderId="30" xfId="0" applyFont="1" applyFill="1" applyBorder="1" applyAlignment="1">
      <alignment horizontal="center"/>
    </xf>
    <xf numFmtId="0" fontId="2" fillId="15" borderId="4" xfId="0" applyFont="1" applyFill="1" applyBorder="1" applyAlignment="1">
      <alignment horizontal="center" vertical="center" wrapText="1"/>
    </xf>
    <xf numFmtId="0" fontId="2" fillId="15" borderId="18" xfId="0" applyFont="1" applyFill="1" applyBorder="1" applyAlignment="1">
      <alignment horizontal="center" vertical="center"/>
    </xf>
    <xf numFmtId="0" fontId="2" fillId="15" borderId="19" xfId="0" applyFont="1" applyFill="1" applyBorder="1" applyAlignment="1">
      <alignment horizontal="center" vertical="center"/>
    </xf>
    <xf numFmtId="0" fontId="2" fillId="15" borderId="4" xfId="0" applyFont="1" applyFill="1" applyBorder="1" applyAlignment="1">
      <alignment horizontal="center" vertical="center"/>
    </xf>
    <xf numFmtId="0" fontId="1" fillId="19" borderId="26" xfId="0" applyFont="1" applyFill="1" applyBorder="1" applyAlignment="1">
      <alignment horizontal="center" vertical="center"/>
    </xf>
    <xf numFmtId="0" fontId="1" fillId="19" borderId="30" xfId="0" applyFont="1" applyFill="1" applyBorder="1" applyAlignment="1">
      <alignment horizontal="center" vertical="center"/>
    </xf>
    <xf numFmtId="0" fontId="1" fillId="19" borderId="26" xfId="0" applyFont="1" applyFill="1" applyBorder="1" applyAlignment="1">
      <alignment horizontal="center" vertical="center" wrapText="1"/>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center" vertical="center" wrapText="1"/>
    </xf>
    <xf numFmtId="0" fontId="1" fillId="0" borderId="0" xfId="0" applyFont="1" applyAlignment="1">
      <alignment horizontal="center" vertical="center" wrapText="1"/>
    </xf>
    <xf numFmtId="0" fontId="1" fillId="0" borderId="15" xfId="0" applyFont="1" applyBorder="1" applyAlignment="1">
      <alignment horizontal="center" vertical="center" wrapText="1"/>
    </xf>
    <xf numFmtId="3" fontId="1" fillId="0" borderId="2" xfId="0" applyNumberFormat="1" applyFont="1" applyBorder="1" applyAlignment="1">
      <alignment horizontal="center" vertical="center" wrapText="1"/>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1" fillId="0" borderId="15" xfId="0" applyFont="1" applyBorder="1" applyAlignment="1">
      <alignment horizontal="left" vertical="top" wrapText="1"/>
    </xf>
    <xf numFmtId="14" fontId="1" fillId="0" borderId="2" xfId="0" applyNumberFormat="1" applyFont="1" applyBorder="1" applyAlignment="1">
      <alignment horizontal="center" vertical="center" wrapText="1"/>
    </xf>
    <xf numFmtId="0" fontId="8" fillId="14" borderId="26" xfId="0" applyFont="1" applyFill="1" applyBorder="1" applyAlignment="1">
      <alignment horizontal="left" vertical="top" wrapText="1"/>
    </xf>
    <xf numFmtId="0" fontId="8" fillId="14" borderId="30"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9" borderId="3"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4" xfId="0" applyFont="1" applyFill="1" applyBorder="1" applyAlignment="1">
      <alignment horizontal="center" vertical="center"/>
    </xf>
    <xf numFmtId="0" fontId="8" fillId="14" borderId="2" xfId="0" applyFont="1" applyFill="1" applyBorder="1" applyAlignment="1">
      <alignment horizontal="center" vertical="center" wrapText="1"/>
    </xf>
    <xf numFmtId="0" fontId="8" fillId="14" borderId="0" xfId="0" applyFont="1" applyFill="1" applyAlignment="1">
      <alignment horizontal="center" vertical="center" wrapText="1"/>
    </xf>
    <xf numFmtId="0" fontId="8" fillId="14" borderId="15" xfId="0" applyFont="1" applyFill="1" applyBorder="1" applyAlignment="1">
      <alignment horizontal="center" vertical="center" wrapText="1"/>
    </xf>
    <xf numFmtId="0" fontId="8" fillId="14" borderId="26" xfId="0" applyFont="1" applyFill="1" applyBorder="1" applyAlignment="1">
      <alignment horizontal="center" vertical="center" wrapText="1"/>
    </xf>
    <xf numFmtId="0" fontId="8" fillId="14" borderId="30" xfId="0" applyFont="1" applyFill="1" applyBorder="1" applyAlignment="1">
      <alignment horizontal="center" vertical="center" wrapText="1"/>
    </xf>
    <xf numFmtId="0" fontId="8" fillId="14" borderId="25" xfId="0" applyFont="1" applyFill="1" applyBorder="1" applyAlignment="1">
      <alignment horizontal="center" vertical="center"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15" xfId="0" applyFont="1" applyBorder="1" applyAlignment="1">
      <alignment horizontal="center" vertic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vertical="center" wrapText="1"/>
    </xf>
    <xf numFmtId="0" fontId="8" fillId="22" borderId="9" xfId="0" applyFont="1" applyFill="1" applyBorder="1" applyAlignment="1">
      <alignment horizontal="center" vertical="center" wrapText="1"/>
    </xf>
    <xf numFmtId="0" fontId="8" fillId="22" borderId="14" xfId="0" applyFont="1" applyFill="1" applyBorder="1" applyAlignment="1">
      <alignment horizontal="center" vertical="center"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4"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4" fontId="1" fillId="0" borderId="2" xfId="0" applyNumberFormat="1" applyFont="1" applyBorder="1" applyAlignment="1">
      <alignment horizontal="left" wrapText="1"/>
    </xf>
    <xf numFmtId="4" fontId="1" fillId="0" borderId="0" xfId="0" applyNumberFormat="1" applyFont="1" applyAlignment="1">
      <alignment horizontal="left" wrapText="1"/>
    </xf>
    <xf numFmtId="4" fontId="1" fillId="0" borderId="15" xfId="0" applyNumberFormat="1" applyFont="1" applyBorder="1" applyAlignment="1">
      <alignment horizontal="left"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8" fillId="14" borderId="26" xfId="0" applyFont="1" applyFill="1" applyBorder="1" applyAlignment="1">
      <alignment horizontal="center" vertical="top" wrapText="1"/>
    </xf>
    <xf numFmtId="0" fontId="8" fillId="14" borderId="30" xfId="0" applyFont="1" applyFill="1" applyBorder="1" applyAlignment="1">
      <alignment horizontal="center" vertical="top" wrapText="1"/>
    </xf>
    <xf numFmtId="0" fontId="8" fillId="14" borderId="25" xfId="0" applyFont="1" applyFill="1" applyBorder="1" applyAlignment="1">
      <alignment horizontal="center" vertical="top" wrapText="1"/>
    </xf>
    <xf numFmtId="0" fontId="36" fillId="0" borderId="0" xfId="2" applyFont="1" applyFill="1" applyAlignment="1">
      <alignment wrapText="1"/>
    </xf>
    <xf numFmtId="0" fontId="1" fillId="19" borderId="30" xfId="0" applyFont="1" applyFill="1" applyBorder="1" applyAlignment="1">
      <alignment horizontal="center" vertical="center" wrapText="1"/>
    </xf>
    <xf numFmtId="0" fontId="37" fillId="0" borderId="0" xfId="0" applyFont="1" applyAlignment="1">
      <alignment vertical="top" wrapText="1"/>
    </xf>
    <xf numFmtId="0" fontId="49" fillId="23" borderId="0" xfId="0" applyFont="1" applyFill="1" applyAlignment="1">
      <alignment horizontal="center" wrapText="1"/>
    </xf>
    <xf numFmtId="0" fontId="37" fillId="0" borderId="0" xfId="0" applyFont="1" applyAlignment="1">
      <alignment horizontal="left" wrapText="1"/>
    </xf>
    <xf numFmtId="0" fontId="1" fillId="0" borderId="0" xfId="0" applyFont="1" applyAlignment="1">
      <alignment horizontal="center" vertical="top" wrapText="1"/>
    </xf>
    <xf numFmtId="0" fontId="1" fillId="0" borderId="0" xfId="0" applyFont="1" applyAlignment="1">
      <alignment vertical="top" wrapText="1"/>
    </xf>
    <xf numFmtId="0" fontId="19" fillId="2" borderId="1" xfId="0" applyFont="1" applyFill="1" applyBorder="1" applyAlignment="1">
      <alignment horizontal="left" vertical="top" wrapText="1"/>
    </xf>
    <xf numFmtId="0" fontId="1" fillId="19" borderId="26" xfId="0" applyFont="1" applyFill="1" applyBorder="1" applyAlignment="1">
      <alignment horizontal="center" wrapText="1"/>
    </xf>
    <xf numFmtId="0" fontId="1" fillId="19" borderId="30" xfId="0" applyFont="1" applyFill="1" applyBorder="1" applyAlignment="1">
      <alignment horizontal="center"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49" fillId="21" borderId="0" xfId="0" applyFont="1" applyFill="1" applyAlignment="1">
      <alignment horizontal="center" wrapText="1"/>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19" fillId="0" borderId="0" xfId="0" applyFont="1" applyBorder="1" applyAlignment="1">
      <alignment horizontal="center"/>
    </xf>
  </cellXfs>
  <cellStyles count="5">
    <cellStyle name="Comma" xfId="4" builtinId="3"/>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00B9BD"/>
      <color rgb="FF00B9B9"/>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A3D2D95C-007D-4672-A507-9FDA2FBD8FE1}"/>
            </a:ext>
          </a:extLst>
        </xdr:cNvPr>
        <xdr:cNvPicPr>
          <a:picLocks noChangeAspect="1"/>
        </xdr:cNvPicPr>
      </xdr:nvPicPr>
      <xdr:blipFill>
        <a:blip xmlns:r="http://schemas.openxmlformats.org/officeDocument/2006/relationships" r:embed="rId1"/>
        <a:stretch>
          <a:fillRect/>
        </a:stretch>
      </xdr:blipFill>
      <xdr:spPr>
        <a:xfrm>
          <a:off x="4646553" y="2037431"/>
          <a:ext cx="1590786" cy="1744549"/>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FDBF6A09-7D0C-456D-B4FF-2ACFDE842993}"/>
            </a:ext>
          </a:extLst>
        </xdr:cNvPr>
        <xdr:cNvPicPr>
          <a:picLocks noChangeAspect="1"/>
        </xdr:cNvPicPr>
      </xdr:nvPicPr>
      <xdr:blipFill>
        <a:blip xmlns:r="http://schemas.openxmlformats.org/officeDocument/2006/relationships" r:embed="rId2"/>
        <a:stretch>
          <a:fillRect/>
        </a:stretch>
      </xdr:blipFill>
      <xdr:spPr>
        <a:xfrm>
          <a:off x="10735788" y="1924943"/>
          <a:ext cx="1894362"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14" name="Picture 13">
          <a:extLst>
            <a:ext uri="{FF2B5EF4-FFF2-40B4-BE49-F238E27FC236}">
              <a16:creationId xmlns:a16="http://schemas.microsoft.com/office/drawing/2014/main" id="{021B554A-B5E8-415C-819A-86564E134540}"/>
            </a:ext>
          </a:extLst>
        </xdr:cNvPr>
        <xdr:cNvPicPr>
          <a:picLocks noChangeAspect="1"/>
        </xdr:cNvPicPr>
      </xdr:nvPicPr>
      <xdr:blipFill rotWithShape="1">
        <a:blip xmlns:r="http://schemas.openxmlformats.org/officeDocument/2006/relationships" r:embed="rId3"/>
        <a:srcRect t="31002" r="47008" b="40029"/>
        <a:stretch/>
      </xdr:blipFill>
      <xdr:spPr>
        <a:xfrm>
          <a:off x="7081522" y="4521937"/>
          <a:ext cx="502919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15" name="Oval 14">
          <a:extLst>
            <a:ext uri="{FF2B5EF4-FFF2-40B4-BE49-F238E27FC236}">
              <a16:creationId xmlns:a16="http://schemas.microsoft.com/office/drawing/2014/main" id="{3F3BD0CE-0CBA-4CE5-A279-16A24EA0C60F}"/>
            </a:ext>
          </a:extLst>
        </xdr:cNvPr>
        <xdr:cNvSpPr/>
      </xdr:nvSpPr>
      <xdr:spPr>
        <a:xfrm>
          <a:off x="8728341" y="5249116"/>
          <a:ext cx="335189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16" name="Picture 15">
          <a:extLst>
            <a:ext uri="{FF2B5EF4-FFF2-40B4-BE49-F238E27FC236}">
              <a16:creationId xmlns:a16="http://schemas.microsoft.com/office/drawing/2014/main" id="{45E290CE-08F3-4B14-8DD6-38942F27398A}"/>
            </a:ext>
          </a:extLst>
        </xdr:cNvPr>
        <xdr:cNvPicPr>
          <a:picLocks noChangeAspect="1"/>
        </xdr:cNvPicPr>
      </xdr:nvPicPr>
      <xdr:blipFill rotWithShape="1">
        <a:blip xmlns:r="http://schemas.openxmlformats.org/officeDocument/2006/relationships" r:embed="rId4"/>
        <a:srcRect l="1478" t="31618" r="63770" b="6575"/>
        <a:stretch/>
      </xdr:blipFill>
      <xdr:spPr>
        <a:xfrm>
          <a:off x="7970440" y="651391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17" name="Rectangle 16">
          <a:extLst>
            <a:ext uri="{FF2B5EF4-FFF2-40B4-BE49-F238E27FC236}">
              <a16:creationId xmlns:a16="http://schemas.microsoft.com/office/drawing/2014/main" id="{E50A2E33-00A5-4480-AD28-59BB0CF6C703}"/>
            </a:ext>
          </a:extLst>
        </xdr:cNvPr>
        <xdr:cNvSpPr/>
      </xdr:nvSpPr>
      <xdr:spPr>
        <a:xfrm>
          <a:off x="8001163" y="698401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19" name="Arrow: Down 18">
          <a:extLst>
            <a:ext uri="{FF2B5EF4-FFF2-40B4-BE49-F238E27FC236}">
              <a16:creationId xmlns:a16="http://schemas.microsoft.com/office/drawing/2014/main" id="{19C819E8-EF20-4416-9DDF-D26DEFBFB006}"/>
            </a:ext>
          </a:extLst>
        </xdr:cNvPr>
        <xdr:cNvSpPr/>
      </xdr:nvSpPr>
      <xdr:spPr>
        <a:xfrm>
          <a:off x="6063225" y="3902177"/>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20" name="Arrow: Down 19">
          <a:extLst>
            <a:ext uri="{FF2B5EF4-FFF2-40B4-BE49-F238E27FC236}">
              <a16:creationId xmlns:a16="http://schemas.microsoft.com/office/drawing/2014/main" id="{BBD42B51-54AE-4AE0-B219-6F65B1228FB4}"/>
            </a:ext>
          </a:extLst>
        </xdr:cNvPr>
        <xdr:cNvSpPr/>
      </xdr:nvSpPr>
      <xdr:spPr>
        <a:xfrm>
          <a:off x="4484739" y="1463368"/>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21" name="Arrow: Down 20">
          <a:extLst>
            <a:ext uri="{FF2B5EF4-FFF2-40B4-BE49-F238E27FC236}">
              <a16:creationId xmlns:a16="http://schemas.microsoft.com/office/drawing/2014/main" id="{0A9F9ABF-A691-4EB3-936E-8E0F1C355160}"/>
            </a:ext>
          </a:extLst>
        </xdr:cNvPr>
        <xdr:cNvSpPr/>
      </xdr:nvSpPr>
      <xdr:spPr>
        <a:xfrm>
          <a:off x="11002605" y="3678514"/>
          <a:ext cx="486537" cy="38581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22" name="Arrow: Down 21">
          <a:extLst>
            <a:ext uri="{FF2B5EF4-FFF2-40B4-BE49-F238E27FC236}">
              <a16:creationId xmlns:a16="http://schemas.microsoft.com/office/drawing/2014/main" id="{E081CBD7-0B1B-49A2-89CD-B76CDA13EA8B}"/>
            </a:ext>
          </a:extLst>
        </xdr:cNvPr>
        <xdr:cNvSpPr/>
      </xdr:nvSpPr>
      <xdr:spPr>
        <a:xfrm>
          <a:off x="6830142" y="5734255"/>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24" name="Arrow: Down 23">
          <a:extLst>
            <a:ext uri="{FF2B5EF4-FFF2-40B4-BE49-F238E27FC236}">
              <a16:creationId xmlns:a16="http://schemas.microsoft.com/office/drawing/2014/main" id="{F11EBCEF-189B-414B-866A-C1EA171148FB}"/>
            </a:ext>
          </a:extLst>
        </xdr:cNvPr>
        <xdr:cNvSpPr/>
      </xdr:nvSpPr>
      <xdr:spPr>
        <a:xfrm>
          <a:off x="6584335" y="9073126"/>
          <a:ext cx="484632" cy="33921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4" name="Picture 3">
          <a:extLst>
            <a:ext uri="{FF2B5EF4-FFF2-40B4-BE49-F238E27FC236}">
              <a16:creationId xmlns:a16="http://schemas.microsoft.com/office/drawing/2014/main" id="{7A1CB546-1F12-49E2-843F-FFEF21EDBA78}"/>
            </a:ext>
          </a:extLst>
        </xdr:cNvPr>
        <xdr:cNvPicPr>
          <a:picLocks noChangeAspect="1"/>
        </xdr:cNvPicPr>
      </xdr:nvPicPr>
      <xdr:blipFill>
        <a:blip xmlns:r="http://schemas.openxmlformats.org/officeDocument/2006/relationships" r:embed="rId5"/>
        <a:stretch>
          <a:fillRect/>
        </a:stretch>
      </xdr:blipFill>
      <xdr:spPr>
        <a:xfrm>
          <a:off x="7981951" y="10021823"/>
          <a:ext cx="4271009" cy="187118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23" name="Picture 22">
          <a:extLst>
            <a:ext uri="{FF2B5EF4-FFF2-40B4-BE49-F238E27FC236}">
              <a16:creationId xmlns:a16="http://schemas.microsoft.com/office/drawing/2014/main" id="{2DBD24E4-FAE0-F646-866B-A40ED41C9DA8}"/>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9722"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25" name="Text Box 3">
          <a:extLst>
            <a:ext uri="{FF2B5EF4-FFF2-40B4-BE49-F238E27FC236}">
              <a16:creationId xmlns:a16="http://schemas.microsoft.com/office/drawing/2014/main" id="{606E7627-7F5B-054D-AEF0-63C9067CE73D}"/>
            </a:ext>
          </a:extLst>
        </xdr:cNvPr>
        <xdr:cNvSpPr txBox="1"/>
      </xdr:nvSpPr>
      <xdr:spPr>
        <a:xfrm>
          <a:off x="193674" y="1343025"/>
          <a:ext cx="1899285" cy="248285"/>
        </a:xfrm>
        <a:prstGeom prst="rect">
          <a:avLst/>
        </a:prstGeom>
        <a:solidFill>
          <a:schemeClr val="accent1"/>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8" name="Straight Arrow Connector 7">
          <a:extLst>
            <a:ext uri="{FF2B5EF4-FFF2-40B4-BE49-F238E27FC236}">
              <a16:creationId xmlns:a16="http://schemas.microsoft.com/office/drawing/2014/main" id="{F51F2EB2-8877-B44A-B292-280AC4481EE3}"/>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27" name="Straight Arrow Connector 26">
          <a:extLst>
            <a:ext uri="{FF2B5EF4-FFF2-40B4-BE49-F238E27FC236}">
              <a16:creationId xmlns:a16="http://schemas.microsoft.com/office/drawing/2014/main" id="{0D80A2A8-BE2A-814D-9795-67BBC801C6E2}"/>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157480</xdr:rowOff>
    </xdr:to>
    <xdr:pic>
      <xdr:nvPicPr>
        <xdr:cNvPr id="18" name="Picture 17">
          <a:extLst>
            <a:ext uri="{FF2B5EF4-FFF2-40B4-BE49-F238E27FC236}">
              <a16:creationId xmlns:a16="http://schemas.microsoft.com/office/drawing/2014/main" id="{632C74B3-A69F-0A46-A89E-1637D0B78B4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62242" y="2614064"/>
          <a:ext cx="640080" cy="641266"/>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157480</xdr:rowOff>
    </xdr:to>
    <xdr:pic>
      <xdr:nvPicPr>
        <xdr:cNvPr id="29" name="Picture 28">
          <a:extLst>
            <a:ext uri="{FF2B5EF4-FFF2-40B4-BE49-F238E27FC236}">
              <a16:creationId xmlns:a16="http://schemas.microsoft.com/office/drawing/2014/main" id="{73964DEA-5289-0845-B116-5B6D623B6FC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31475" y="2614064"/>
          <a:ext cx="640080" cy="641266"/>
        </a:xfrm>
        <a:prstGeom prst="rect">
          <a:avLst/>
        </a:prstGeom>
      </xdr:spPr>
    </xdr:pic>
    <xdr:clientData/>
  </xdr:twoCellAnchor>
  <xdr:twoCellAnchor editAs="oneCell">
    <xdr:from>
      <xdr:col>4</xdr:col>
      <xdr:colOff>0</xdr:colOff>
      <xdr:row>3</xdr:row>
      <xdr:rowOff>406400</xdr:rowOff>
    </xdr:from>
    <xdr:to>
      <xdr:col>6</xdr:col>
      <xdr:colOff>386080</xdr:colOff>
      <xdr:row>5</xdr:row>
      <xdr:rowOff>157480</xdr:rowOff>
    </xdr:to>
    <xdr:pic>
      <xdr:nvPicPr>
        <xdr:cNvPr id="33" name="Picture 32">
          <a:extLst>
            <a:ext uri="{FF2B5EF4-FFF2-40B4-BE49-F238E27FC236}">
              <a16:creationId xmlns:a16="http://schemas.microsoft.com/office/drawing/2014/main" id="{D46C4757-B8B3-4E49-B437-24CF15E57F3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85888" y="2614064"/>
          <a:ext cx="647201" cy="641266"/>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157480</xdr:rowOff>
    </xdr:to>
    <xdr:pic>
      <xdr:nvPicPr>
        <xdr:cNvPr id="35" name="Picture 34">
          <a:extLst>
            <a:ext uri="{FF2B5EF4-FFF2-40B4-BE49-F238E27FC236}">
              <a16:creationId xmlns:a16="http://schemas.microsoft.com/office/drawing/2014/main" id="{08AA4D89-51CF-E844-BEA7-126EDB70BA2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300708" y="2614064"/>
          <a:ext cx="640080" cy="641266"/>
        </a:xfrm>
        <a:prstGeom prst="rect">
          <a:avLst/>
        </a:prstGeom>
      </xdr:spPr>
    </xdr:pic>
    <xdr:clientData/>
  </xdr:twoCellAnchor>
  <xdr:twoCellAnchor editAs="oneCell">
    <xdr:from>
      <xdr:col>6</xdr:col>
      <xdr:colOff>4022932</xdr:colOff>
      <xdr:row>3</xdr:row>
      <xdr:rowOff>430139</xdr:rowOff>
    </xdr:from>
    <xdr:to>
      <xdr:col>7</xdr:col>
      <xdr:colOff>167212</xdr:colOff>
      <xdr:row>6</xdr:row>
      <xdr:rowOff>3181</xdr:rowOff>
    </xdr:to>
    <xdr:pic>
      <xdr:nvPicPr>
        <xdr:cNvPr id="37" name="Picture 36">
          <a:extLst>
            <a:ext uri="{FF2B5EF4-FFF2-40B4-BE49-F238E27FC236}">
              <a16:creationId xmlns:a16="http://schemas.microsoft.com/office/drawing/2014/main" id="{68633F4A-5859-3D4F-8AD7-517BDAF9890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69941" y="2637803"/>
          <a:ext cx="642692" cy="6412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IF(ROWS(BA!$L$2:L258)&lt;=B$1,INDEX(BA!$P$2:$P$63,_xlfn.AGGREGATE(15,3,(BA!$L$2:$L$63=Mapping!$A$3)/(BA!$L$2:$L$63=Mapping!$A$3)*ROW(BA!$L$2:$L$248)-ROWS(BA!$L$2),ROWS(BA!$L$2:L258))),"")</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SDG_Indicator " dataDxfId="191" dataCellStyle="Normal 2">
      <calculatedColumnFormula>INDEX(BA!#REF!,MATCH($AB219,BA!$P$57:$P$547,0))</calculatedColumnFormula>
    </tableColumn>
    <tableColumn id="9" xr3:uid="{A1CD917A-6FE8-4A1D-AD64-DF9279113069}" name="Indicator2" dataDxfId="190" dataCellStyle="Normal 2">
      <calculatedColumnFormula>INDEX(BA!$Q$57:$Q$547,MATCH($AB219,BA!$P$57:$P$547,0))</calculatedColumnFormula>
    </tableColumn>
    <tableColumn id="10" xr3:uid="{F9603CB0-AC68-4574-BC68-F2542107C4C4}" name="Indicator_description " dataDxfId="189" dataCellStyle="Normal 2">
      <calculatedColumnFormula>INDEX(BA!$S$57:$S$547,MATCH($AB219,BA!$P$57:$P$547,0))</calculatedColumnFormula>
    </tableColumn>
    <tableColumn id="11" xr3:uid="{BD20895D-F78B-453B-8E97-7B7A5A4288A8}" name="Assessment_method" dataDxfId="188" dataCellStyle="Normal 2">
      <calculatedColumnFormula>INDEX(BA!$T$57:$T$547,MATCH($AB219,BA!$P$57:$P$547,0))</calculatedColumnFormula>
    </tableColumn>
    <tableColumn id="12" xr3:uid="{EDE6F944-7F5E-4F29-BC36-CA3C15990C0E}" name="Data disaggregation" dataDxfId="187" dataCellStyle="Normal 2">
      <calculatedColumnFormula>INDEX(BA!$U$57:$U$547,MATCH($AB219,BA!$P$57:$P$547,0))</calculatedColumnFormula>
    </tableColumn>
    <tableColumn id="13" xr3:uid="{172831DF-9565-4F9C-857A-9E42809CDB6B}" name="Example_methods" dataDxfId="186" dataCellStyle="Normal 2">
      <calculatedColumnFormula>INDEX(BA!$V$57:$V$547,MATCH($AB219,BA!$P$57:$P$547,0))</calculatedColumnFormula>
    </tableColumn>
    <tableColumn id="14" xr3:uid="{960835BF-9411-4B70-BBCB-128D334CE994}" name="Monitoring_frequency" dataDxfId="185" dataCellStyle="Normal 2">
      <calculatedColumnFormula>INDEX(BA!$W$57:$W$547,MATCH($AB219,BA!$P$57:$P$547,0))</calculatedColumnFormula>
    </tableColumn>
    <tableColumn id="15" xr3:uid="{20A002E7-0DD2-4178-83CB-D679A5A8C0FA}" name="Guidance" dataDxfId="184" dataCellStyle="Normal 2">
      <calculatedColumnFormula>INDEX(BA!$R$57:$R$547,MATCH($AB219,BA!$P$57:$P$547,0))</calculatedColumnFormula>
    </tableColumn>
    <tableColumn id="16" xr3:uid="{22012279-62B4-48B2-9263-4DD0686B1FA4}" name="References" dataDxfId="183" dataCellStyle="Normal 2">
      <calculatedColumnFormula>INDEX(BA!$Y$57:$Y$547,MATCH($AB219,BA!$P$57:$P$547,0))</calculatedColumnFormula>
    </tableColumn>
    <tableColumn id="17" xr3:uid="{5E4EC721-A7E7-48A7-B730-2A63648DB402}" name="Column4" dataDxfId="182" dataCellStyle="Normal 2">
      <calculatedColumnFormula>INDEX(BA!$Z$57:$Z$547,MATCH($AB219,BA!$P$57:$P$547,0))</calculatedColumnFormula>
    </tableColumn>
    <tableColumn id="18" xr3:uid="{4A8E1210-E06C-457F-964E-83909A513D8F}" name="Column5" dataDxfId="181" dataCellStyle="Normal 2">
      <calculatedColumnFormula>INDEX(BA!$AA$57:$AA$547,MATCH($AB219,BA!$P$57:$P$547,0))</calculatedColumnFormula>
    </tableColumn>
    <tableColumn id="19" xr3:uid="{EABC9C54-FA82-4964-9B2F-5D2B308558AD}" name="Column6" dataDxfId="180" dataCellStyle="Normal 2">
      <calculatedColumnFormula>INDEX(BA!$AB$57:$AB$547,MATCH($AB219,BA!$P$57:$P$547,0))</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IF(ROWS(BA!$L$2:L312)&lt;=B$1,INDEX(BA!$P$2:$P$63,_xlfn.AGGREGATE(15,3,(BA!$L$2:$L$63=Mapping!$A$3)/(BA!$L$2:$L$63=Mapping!$A$3)*ROW(BA!$L$2:$L$248)-ROWS(BA!$L$2),ROWS(BA!$L$2:L312))),"")</calculatedColumnFormula>
    </tableColumn>
    <tableColumn id="3" xr3:uid="{964C1D67-D74D-47C1-B903-5A5049507F62}" name="Indicator" dataDxfId="136" dataCellStyle="Normal 2">
      <calculatedColumnFormula array="1">IF(ROWS(BA!$F$2:F2)&lt;=AB$272,INDEX(BA!$P$2:$P$547,_xlfn.AGGREGATE(15,3,(BA!$F$2:$F$547=Mapping!$AA$274)/(BA!$F$2:$F$547=Mapping!$AA$274)*ROW(BA!$F$2:$F$547)-ROWS(BA!$F$2),ROWS(BA!$F$2:F2))),"")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IFERROR(INDEX(BA!$L$57:$L$547,MATCH($AB274,BA!$P$57:$P$547,0)),"")</calculatedColumnFormula>
    </tableColumn>
    <tableColumn id="5" xr3:uid="{FA595E8E-5490-4807-8A64-F2AFB890E331}" name="SDG" dataDxfId="134" dataCellStyle="Normal 2">
      <calculatedColumnFormula>INDEX(BA!$M$57:$M$547,MATCH($AB274,BA!$P$57:$P$547,0))</calculatedColumnFormula>
    </tableColumn>
    <tableColumn id="6" xr3:uid="{D411F278-9217-460A-B3D8-A8B37464E25F}" name="X" dataDxfId="133" dataCellStyle="Normal 2">
      <calculatedColumnFormula>INDEX(BA!J314:J810,MATCH(Table46718[[#This Row],[Indicator]],BA!P312:P810,0))</calculatedColumnFormula>
    </tableColumn>
    <tableColumn id="7" xr3:uid="{596EFDDD-FD55-452B-8366-05DDA92714ED}" name="SDG_Target" dataDxfId="132" dataCellStyle="Normal 2">
      <calculatedColumnFormula>INDEX(BA!$N$57:$N$547,MATCH($AB274,BA!$P$57:$P$547,0))</calculatedColumnFormula>
    </tableColumn>
    <tableColumn id="8" xr3:uid="{28609CD5-468C-4287-89BA-B29BD01A1C98}" name="SDG_Indicator " dataDxfId="131" dataCellStyle="Normal 2">
      <calculatedColumnFormula>INDEX(BA!#REF!,MATCH($AB274,BA!$P$57:$P$547,0))</calculatedColumnFormula>
    </tableColumn>
    <tableColumn id="9" xr3:uid="{49E58576-11DF-444B-A6B2-FE6A90D68A72}" name="Indicator2" dataDxfId="130" dataCellStyle="Normal 2">
      <calculatedColumnFormula>INDEX(BA!$Q$57:$Q$547,MATCH($AB274,BA!$P$57:$P$547,0))</calculatedColumnFormula>
    </tableColumn>
    <tableColumn id="10" xr3:uid="{862597D9-FDA0-4B82-8863-3A42C2916434}" name="Indicator_description " dataDxfId="129" dataCellStyle="Normal 2">
      <calculatedColumnFormula>INDEX(BA!$S$57:$S$547,MATCH($AB274,BA!$P$57:$P$547,0))</calculatedColumnFormula>
    </tableColumn>
    <tableColumn id="11" xr3:uid="{B9144967-0FC1-4D8F-8114-A15F381E54DB}" name="Assessment_method" dataDxfId="128" dataCellStyle="Normal 2">
      <calculatedColumnFormula>INDEX(BA!$T$57:$T$547,MATCH($AB274,BA!$P$57:$P$547,0))</calculatedColumnFormula>
    </tableColumn>
    <tableColumn id="12" xr3:uid="{D7F29B39-0364-4D47-B764-9C3685803A07}" name="Data disaggregation" dataDxfId="127" dataCellStyle="Normal 2">
      <calculatedColumnFormula>INDEX(BA!$U$57:$U$547,MATCH($AB274,BA!$P$57:$P$547,0))</calculatedColumnFormula>
    </tableColumn>
    <tableColumn id="13" xr3:uid="{EA89DFA4-38B3-4D42-B4EB-FC1FAF3720F1}" name="Example_methods" dataDxfId="126" dataCellStyle="Normal 2">
      <calculatedColumnFormula>INDEX(BA!$V$57:$V$547,MATCH($AB274,BA!$P$57:$P$547,0))</calculatedColumnFormula>
    </tableColumn>
    <tableColumn id="14" xr3:uid="{4A1F74DB-09AF-40CE-8B20-497DF990324F}" name="Monitoring_frequency" dataDxfId="125" dataCellStyle="Normal 2">
      <calculatedColumnFormula>INDEX(BA!$W$57:$W$547,MATCH($AB274,BA!$P$57:$P$547,0))</calculatedColumnFormula>
    </tableColumn>
    <tableColumn id="15" xr3:uid="{181A3C6D-6C8B-4284-A1CE-F99FC93F16B0}" name="Guidance" dataDxfId="124" dataCellStyle="Normal 2">
      <calculatedColumnFormula>INDEX(BA!$R$57:$R$547,MATCH($AB274,BA!$P$57:$P$547,0))</calculatedColumnFormula>
    </tableColumn>
    <tableColumn id="16" xr3:uid="{360DFAF2-2EE1-441D-A8AD-20B75527890B}" name="References" dataDxfId="123" dataCellStyle="Normal 2">
      <calculatedColumnFormula>INDEX(BA!$Y$57:$Y$547,MATCH($AB274,BA!$P$57:$P$547,0))</calculatedColumnFormula>
    </tableColumn>
    <tableColumn id="17" xr3:uid="{898DC05E-E0D4-492E-BA12-F84DB2210DDB}" name="Column4" dataDxfId="122" dataCellStyle="Normal 2">
      <calculatedColumnFormula>INDEX(BA!$Z$57:$Z$547,MATCH($AB274,BA!$P$57:$P$547,0))</calculatedColumnFormula>
    </tableColumn>
    <tableColumn id="18" xr3:uid="{EF39A3DC-C4BC-440F-BA0F-975029611199}" name="Column5" dataDxfId="121" dataCellStyle="Normal 2">
      <calculatedColumnFormula>INDEX(BA!$AA$57:$AA$547,MATCH($AB274,BA!$P$57:$P$547,0))</calculatedColumnFormula>
    </tableColumn>
    <tableColumn id="19" xr3:uid="{5DC860CA-498C-4973-8AFB-F02B65C48B22}" name="Column6" dataDxfId="120" dataCellStyle="Normal 2">
      <calculatedColumnFormula>INDEX(BA!$AB$57:$AB$547,MATCH($AB274,BA!$P$57:$P$547,0))</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IF(ROWS($AD$54:AD273)&lt;=AX$53,INDEX($AB$54:$AB$102,_xlfn.AGGREGATE(15,3,($AD$54:$AD$102=Mapping!$AX$54)/($AD$54:$AD$102=Mapping!$AX$54)*ROW($AD$2:$AD$50)-ROWS($AD$54),ROWS($AD$54:AD273))),"")</calculatedColumnFormula>
    </tableColumn>
    <tableColumn id="2" xr3:uid="{DB7F9010-862D-47D6-90AF-8DB788FE2A96}" name="2. Zero Hunger" dataDxfId="116" dataCellStyle="Normal 2">
      <calculatedColumnFormula array="1">IF(ROWS($AD$54:AD273)&lt;=AY$53,INDEX($AB$54:$AB$102,_xlfn.AGGREGATE(15,3,($AD$54:$AD$102=Mapping!$AY$54)/($AD$54:$AD$102=Mapping!$AY$54)*ROW($AD$2:$AD$50)-ROWS($AD$54),ROWS($AD$54:AD273))),"")</calculatedColumnFormula>
    </tableColumn>
    <tableColumn id="3" xr3:uid="{3F1CDEAF-2504-49F7-8723-E480C13AD0D5}" name="3. Good Health and well being" dataDxfId="115" dataCellStyle="Normal 2">
      <calculatedColumnFormula array="1">IF(ROWS($AD$54:AD273)&lt;=AZ$53,INDEX($AB$54:$AB$102,_xlfn.AGGREGATE(15,3,($AD$54:$AD$102=Mapping!$AZ$54)/($AD$54:$AD$102=Mapping!$AZ$54)*ROW($AD$2:$AD$50)-ROWS($AD$54),ROWS($AD$54:AD273))),"")</calculatedColumnFormula>
    </tableColumn>
    <tableColumn id="4" xr3:uid="{1C4425E7-DC56-4FA2-BBC7-E860D5224ED8}" name="4. Quality education" dataDxfId="114" dataCellStyle="Normal 2">
      <calculatedColumnFormula array="1">IF(ROWS($AD$54:AD273)&lt;=BA$53,INDEX($AB$54:$AB$102,_xlfn.AGGREGATE(15,3,($AD$54:$AD$102=Mapping!$BA$54)/($AD$54:$AD$102=Mapping!$BA$54)*ROW($AD$2:$AD$50)-ROWS($AD$54),ROWS($AD$54:AD273))),"")</calculatedColumnFormula>
    </tableColumn>
    <tableColumn id="5" xr3:uid="{C81A6E86-D934-4D77-8FB5-1A0DA083C9C6}" name="5. Gender Equality " dataDxfId="113" dataCellStyle="Normal 2">
      <calculatedColumnFormula array="1">IF(ROWS($AD$54:AD273)&lt;=BB$53,INDEX($AB$54:$AB$102,_xlfn.AGGREGATE(15,3,($AD$54:$AD$102=Mapping!$BB$54)/($AD$54:$AD$102=Mapping!$BB$54)*ROW($AD$2:$AD$50)-ROWS($AD$54),ROWS($AD$54:AD273))),"")</calculatedColumnFormula>
    </tableColumn>
    <tableColumn id="6" xr3:uid="{6DAE7D50-DCA7-475F-9142-62320962A884}" name="6. Clean water and sanitation " dataDxfId="112" dataCellStyle="Normal 2">
      <calculatedColumnFormula array="1">IF(ROWS($AD$54:AD273)&lt;=BC$53,INDEX($AB$54:$AB$102,_xlfn.AGGREGATE(15,3,($AD$54:$AD$102=Mapping!$BC$54)/($AD$54:$AD$102=Mapping!$BC$54)*ROW($AD$2:$AD$50)-ROWS($AD$54),ROWS($AD$54:AD273))),"")</calculatedColumnFormula>
    </tableColumn>
    <tableColumn id="7" xr3:uid="{CFF6F267-4B16-4D93-B831-A830163E4D8F}" name="7. Affordable clean energy " dataDxfId="111" dataCellStyle="Normal 2">
      <calculatedColumnFormula array="1">IF(ROWS($AD$54:AD273)&lt;=BD$53,INDEX($AB$54:$AB$102,_xlfn.AGGREGATE(15,3,($AD$54:$AD$102=Mapping!$BD$54)/($AD$54:$AD$102=Mapping!$BD$54)*ROW($AD$2:$AD$50)-ROWS($AD$54),ROWS($AD$54:AD273))),"")</calculatedColumnFormula>
    </tableColumn>
    <tableColumn id="8" xr3:uid="{E285E745-862D-4739-90CD-88F4A8BB2F50}" name="8. Decent work and economic growth" dataDxfId="110" dataCellStyle="Normal 2">
      <calculatedColumnFormula array="1">IF(ROWS($AD$54:AD273)&lt;=BE$53,INDEX($AB$54:$AB$102,_xlfn.AGGREGATE(15,3,($AD$54:$AD$102=Mapping!$BE$54)/($AD$54:$AD$102=Mapping!$BE$54)*ROW($AD$2:$AD$50)-ROWS($AD$54),ROWS($AD$54:AD273))),"")</calculatedColumnFormula>
    </tableColumn>
    <tableColumn id="9" xr3:uid="{4E794699-2BC9-406F-A017-03C61E5DE152}" name="9. Industry, innovation and infrastructure" dataDxfId="109" dataCellStyle="Normal 2">
      <calculatedColumnFormula array="1">IF(ROWS($AD$54:AD273)&lt;=BF$53,INDEX($AB$54:$AB$102,_xlfn.AGGREGATE(15,3,($AD$54:$AD$102=Mapping!$BF$54)/($AD$54:$AD$102=Mapping!$BF$54)*ROW($AD$2:$AD$50)-ROWS($AD$54),ROWS($AD$54:AD273))),"")</calculatedColumnFormula>
    </tableColumn>
    <tableColumn id="10" xr3:uid="{4EA8BA5A-1F3B-44AB-A579-547F83519CF0}" name="10. Reduced inequalities" dataDxfId="108" dataCellStyle="Normal 2">
      <calculatedColumnFormula array="1">IF(ROWS($AD$54:AD273)&lt;=BG$53,INDEX($AB$54:$AB$102,_xlfn.AGGREGATE(15,3,($AD$54:$AD$102=Mapping!$BG$54)/($AD$54:$AD$102=Mapping!$BG$54)*ROW($AD$2:$AD$50)-ROWS($AD$54),ROWS($AD$54:AD273))),"")</calculatedColumnFormula>
    </tableColumn>
    <tableColumn id="11" xr3:uid="{409DD8DC-514E-4AF0-A1E8-C985B5591952}" name="11. Sustainable cities and communities " dataDxfId="107" dataCellStyle="Normal 2">
      <calculatedColumnFormula array="1">IF(ROWS($AD$54:AD273)&lt;=BH$53,INDEX($AB$54:$AB$102,_xlfn.AGGREGATE(15,3,($AD$54:$AD$102=Mapping!$BH$54)/($AD$54:$AD$102=Mapping!$BH$54)*ROW($AD$2:$AD$50)-ROWS($AD$54),ROWS($AD$54:AD273))),"")</calculatedColumnFormula>
    </tableColumn>
    <tableColumn id="12" xr3:uid="{FA69B905-F9B3-4226-975D-3D4A8FC05D61}" name="12. Responsible consumption and production " dataDxfId="106" dataCellStyle="Normal 2">
      <calculatedColumnFormula array="1">IF(ROWS($AD$54:AD273)&lt;=BI$53,INDEX($AB$54:$AB$102,_xlfn.AGGREGATE(15,3,($AD$54:$AD$102=Mapping!$BI$54)/($AD$54:$AD$102=Mapping!$BI$54)*ROW($AD$2:$AD$50)-ROWS($AD$54),ROWS($AD$54:AD273))),"")</calculatedColumnFormula>
    </tableColumn>
    <tableColumn id="13" xr3:uid="{315540AC-BC48-4208-8EAF-5AB4C1A7A81D}" name="13. Climate action" dataDxfId="105" dataCellStyle="Normal 2">
      <calculatedColumnFormula array="1">IF(ROWS($AD$54:AD273)&lt;=BJ$53,INDEX($AB$54:$AB$102,_xlfn.AGGREGATE(15,3,($AD$54:$AD$102=Mapping!$BJ$54)/($AD$54:$AD$102=Mapping!$BJ$54)*ROW($AD$2:$AD$50)-ROWS($AD$54),ROWS($AD$54:AD273))),"")</calculatedColumnFormula>
    </tableColumn>
    <tableColumn id="14" xr3:uid="{D7B0A669-353E-4CCD-9453-E5724ACE0CD4}" name="14. Life below water" dataDxfId="104" dataCellStyle="Normal 2">
      <calculatedColumnFormula array="1">IF(ROWS($AD$54:AD273)&lt;=BK$53,INDEX($AB$54:$AB$102,_xlfn.AGGREGATE(15,3,($AD$54:$AD$102=Mapping!$BK$54)/($AD$54:$AD$102=Mapping!$BK$54)*ROW($AD$2:$AD$50)-ROWS($AD$54),ROWS($AD$54:AD273))),"")</calculatedColumnFormula>
    </tableColumn>
    <tableColumn id="15" xr3:uid="{8F642144-FF18-4916-B8F5-BEF0239615B6}" name="15. Life on land" dataDxfId="103" dataCellStyle="Normal 2">
      <calculatedColumnFormula array="1">IF(ROWS($AD$54:AD273)&lt;=BL$53,INDEX($AB$54:$AB$102,_xlfn.AGGREGATE(15,3,($AD$54:$AD$102=Mapping!$BL$54)/($AD$54:$AD$102=Mapping!$BL$54)*ROW($AD$2:$AD$50)-ROWS($AD$54),ROWS($AD$54:AD273))),"")</calculatedColumnFormula>
    </tableColumn>
    <tableColumn id="16" xr3:uid="{F9A359BE-2C6F-48F2-8E6F-53E91BC37085}" name="16. Peace and justice and strong institutions " dataDxfId="102" dataCellStyle="Normal 2">
      <calculatedColumnFormula array="1">IF(ROWS($AD$54:AD273)&lt;=BM$53,INDEX($AB$54:$AB$102,_xlfn.AGGREGATE(15,3,($AD$54:$AD$102=Mapping!$BM$54)/($AD$54:$AD$102=Mapping!$BM$53)*ROW($AD$2:$AD$50)-ROWS($AD$54),ROWS($AD$54:AD273))),"")</calculatedColumnFormula>
    </tableColumn>
    <tableColumn id="17" xr3:uid="{35066B70-CB84-485B-A038-7FC696969723}" name="17. Partnerships for the goals" dataDxfId="101" dataCellStyle="Normal 2">
      <calculatedColumnFormula array="1">IF(ROWS($AD$54:AD273)&lt;=BN$53,INDEX($AB$54:$AB$102,_xlfn.AGGREGATE(15,3,($AD$54:$AD$102=Mapping!$BN$54)/($AD$54:$AD$102=Mapping!$BN$54)*ROW($AD$2:$AD$50)-ROWS($AD$54),ROWS($AD$54:AD273))),"")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IF(ROWS($AC$273:AC273)&lt;=B$272,INDEX($AB$173:$AB$321,_xlfn.AGGREGATE(15,3,($AC$273:$AC$321=Mapping!$B$273)/($AC$273:$AC$321=Mapping!$B$273)*ROW($AC$2:$AC$50)-ROWS($AC$273),ROWS($AC$273:AC273))),"")</calculatedColumnFormula>
    </tableColumn>
    <tableColumn id="3" xr3:uid="{DBBD5A53-4656-4B66-AA9E-42AD7FFFA921}" name="Climate change adaptation" dataDxfId="96" dataCellStyle="Normal 2">
      <calculatedColumnFormula array="1">IF(ROWS($AC$2:AC221)&lt;=C$53,INDEX($AB$54:$AB$102,_xlfn.AGGREGATE(15,3,($AC$54:$AC$102=Mapping!$C$54)/($AC$54:$AC$102=Mapping!$C$54)*ROW($AC$2:$AC$50)-ROWS($AC$54),ROWS($AC$54:AC273))),"")</calculatedColumnFormula>
    </tableColumn>
    <tableColumn id="4" xr3:uid="{E2BBFD21-1B5A-42CE-ACA2-B61036175B5C}" name="Air quality" dataDxfId="95" dataCellStyle="Normal 2">
      <calculatedColumnFormula array="1">IF(ROWS($AC$2:AC221)&lt;=D$53,INDEX($AB$54:$AB$102,_xlfn.AGGREGATE(15,3,($AC$54:$AC$102=Mapping!$D$54)/($AC$54:$AC$102=Mapping!$D$54)*ROW($AC$2:$AC$50)-ROWS($AC$54),ROWS($AC$54:AC273))),"")</calculatedColumnFormula>
    </tableColumn>
    <tableColumn id="5" xr3:uid="{EC183057-0603-4652-BDBA-C18F9287D566}" name="Water quality, quantity and service" dataDxfId="94" dataCellStyle="Normal 2">
      <calculatedColumnFormula array="1">IF(ROWS($AC$2:AC221)&lt;=E$53,INDEX($AB$54:$AB$102,_xlfn.AGGREGATE(15,3,($AC$54:$AC$102=Mapping!$E$54)/($AC$54:$AC$102=Mapping!$E$54)*ROW($AC$2:$AC$50)-ROWS($AC$54),ROWS($AC$54:AC273))),"")</calculatedColumnFormula>
    </tableColumn>
    <tableColumn id="6" xr3:uid="{B11D7904-082E-4865-B0BC-9BC6753E73A9}" name="Soil quality" dataDxfId="93" dataCellStyle="Normal 2">
      <calculatedColumnFormula array="1">IF(ROWS($AC$2:AC221)&lt;=F$53,INDEX($AB$54:$AB$102,_xlfn.AGGREGATE(15,3,($AC$54:$AC$102=Mapping!$F$54)/($AC$54:$AC$102=Mapping!$F$54)*ROW($AC$2:$AC$50)-ROWS($AC$54),ROWS($AC$54:AC273))),"")</calculatedColumnFormula>
    </tableColumn>
    <tableColumn id="7" xr3:uid="{C8D124B8-C543-4470-97B6-D137C533A57E}" name="Waste" dataDxfId="92" dataCellStyle="Normal 2">
      <calculatedColumnFormula array="1">IF(ROWS($AC$2:AC221)&lt;=G$53,INDEX($AB$54:$AB$102,_xlfn.AGGREGATE(15,3,($AC$54:$AC$102=Mapping!$G$54)/($AC$54:$AC$102=Mapping!$G$54)*ROW($AC$2:$AC$50)-ROWS($AC$54),ROWS($AC$54:AC273))),"")</calculatedColumnFormula>
    </tableColumn>
    <tableColumn id="8" xr3:uid="{5E39E7C0-78AF-42EC-928B-89EE99A325ED}" name="Natural resource and Sustainable Forest Management" dataDxfId="91" dataCellStyle="Normal 2">
      <calculatedColumnFormula array="1">IF(ROWS($AC$2:AC221)&lt;=H$53,INDEX($AB$54:$AB$102,_xlfn.AGGREGATE(15,3,($AC$54:$AC$102=Mapping!$H$54)/($AC$54:$AC$102=Mapping!$H$54)*ROW($AC$2:$AC$50)-ROWS($AC$54),ROWS($AC$54:AC273))),"")</calculatedColumnFormula>
    </tableColumn>
    <tableColumn id="10" xr3:uid="{8BE0A9DC-45A0-4156-9297-DFC724451086}" name="Health &amp; safety" dataDxfId="90" dataCellStyle="Normal 2">
      <calculatedColumnFormula array="1">IF(ROWS($AC$2:AC221)&lt;=I$53,INDEX($AB$54:$AB$102,_xlfn.AGGREGATE(15,3,($AC$54:$AC$102=Mapping!$I$54)/($AC$54:$AC$102=Mapping!$I$54)*ROW($AC$2:$AC$50)-ROWS($AC$54),ROWS($AC$54:AC273))),"")</calculatedColumnFormula>
    </tableColumn>
    <tableColumn id="9" xr3:uid="{5A293AC4-08A4-4AFD-9CF9-5ED96404E796}" name="Employment" dataDxfId="89" dataCellStyle="Normal 2">
      <calculatedColumnFormula array="1">IF(ROWS($AC$2:AC273)&lt;=J$1,INDEX($AB$2:$AB$50,_xlfn.AGGREGATE(15,3,($AC$2:$AC$50=Mapping!$J$2)/($AC$2:$AC$50=Mapping!$J$2)*ROW($AC$2:$AC$50)-ROWS($AC$2),ROWS($AC$2:AC273))),"")</calculatedColumnFormula>
    </tableColumn>
    <tableColumn id="11" xr3:uid="{ECDEE86F-D18E-4A50-8732-E6F5253C0DE9}" name="Livelihood" dataDxfId="88" dataCellStyle="Normal 2">
      <calculatedColumnFormula array="1">IF(ROWS($AC$2:AC221)&lt;=K$53,INDEX($AB$54:$AB$102,_xlfn.AGGREGATE(15,3,($AC$54:$AC$102=Mapping!$K$54)/($AC$54:$AC$102=Mapping!$K$54)*ROW($AC$2:$AC$50)-ROWS($AC$54),ROWS($AC$54:AC273))),"")</calculatedColumnFormula>
    </tableColumn>
    <tableColumn id="12" xr3:uid="{808B3EE6-52BD-4F30-8D48-431EF327F642}" name="Gender" dataDxfId="87" dataCellStyle="Normal 2">
      <calculatedColumnFormula array="1">IF(ROWS($AC$2:AC221)&lt;=L$53,INDEX($AB$54:$AB$102,_xlfn.AGGREGATE(15,3,($AC$54:$AC$102=Mapping!$L$54)/($AC$54:$AC$102=Mapping!$L$54)*ROW($AC$2:$AC$50)-ROWS($AC$54),ROWS($AC$54:AC273))),"")</calculatedColumnFormula>
    </tableColumn>
    <tableColumn id="13" xr3:uid="{F579C03E-3083-4CB9-B7DB-55266BE9DB3F}" name="Energy generation, efficiency &amp; access" dataDxfId="86" dataCellStyle="Normal 2">
      <calculatedColumnFormula array="1">IF(ROWS($AC$2:AC221)&lt;=M$53,INDEX($AB$54:$AB$102,_xlfn.AGGREGATE(15,3,($AC$54:$AC$102=Mapping!$M$54)/($AC$54:$AC$102=Mapping!$M$54)*ROW($AC$2:$AC$50)-ROWS($AC$54),ROWS($AC$54:AC273))),"")</calculatedColumnFormula>
    </tableColumn>
    <tableColumn id="14" xr3:uid="{5872669D-7353-4904-B83F-FD846AF23FFE}" name="Access to basic services" dataDxfId="85" dataCellStyle="Normal 2">
      <calculatedColumnFormula array="1">IF(ROWS($AC$2:AC221)&lt;=N$53,INDEX($AB$54:$AB$102,_xlfn.AGGREGATE(15,3,($AC$54:$AC$102=Mapping!$N$54)/($AC$54:$AC$102=Mapping!$N$54)*ROW($AC$2:$AC$50)-ROWS($AC$54),ROWS($AC$54:AC273))),"")</calculatedColumnFormula>
    </tableColumn>
    <tableColumn id="15" xr3:uid="{B46C99DF-477C-43F6-931C-D94C97187F98}" name="Access to infrastructure" dataDxfId="84" dataCellStyle="Normal 2">
      <calculatedColumnFormula array="1">IF(ROWS($AC$2:AC221)&lt;=O$53,INDEX($AB$54:$AB$102,_xlfn.AGGREGATE(15,3,($AC$54:$AC$102=Mapping!$O$54)/($AC$54:$AC$102=Mapping!$O$54)*ROW($AC$2:$AC$50)-ROWS($AC$54),ROWS($AC$54:AC273))),"")</calculatedColumnFormula>
    </tableColumn>
    <tableColumn id="16" xr3:uid="{A8D026B9-38D1-455D-990B-60E1FC74AED2}" name="Food security" dataDxfId="83" dataCellStyle="Normal 2">
      <calculatedColumnFormula array="1">IF(ROWS($AC$2:AC221)&lt;=P$53,INDEX($AB$54:$AB$102,_xlfn.AGGREGATE(15,3,($AC$54:$AC$102=Mapping!$P$54)/($AC$54:$AC$102=Mapping!$P$54)*ROW($AC$2:$AC$50)-ROWS($AC$54),ROWS($AC$54:AC273))),"")</calculatedColumnFormula>
    </tableColumn>
    <tableColumn id="17" xr3:uid="{F31F59D6-689C-4802-9EB4-852DF20258FC}" name="Technology transfer" dataDxfId="82" dataCellStyle="Normal 2">
      <calculatedColumnFormula array="1">IF(ROWS($AC$2:AC221)&lt;=Q$53,INDEX($AB$54:$AB$102,_xlfn.AGGREGATE(15,3,($AC$54:$AC$102=Mapping!$Q$54)/($AC$54:$AC$102=Mapping!$Q$54)*ROW($AC$2:$AC$50)-ROWS($AC$54),ROWS($AC$54:AC273))),"")</calculatedColumnFormula>
    </tableColumn>
    <tableColumn id="19" xr3:uid="{10B32491-9F84-43B2-8D42-57F19A8C9772}" name="Capacity building" dataDxfId="81" dataCellStyle="Normal 2">
      <calculatedColumnFormula array="1">IF(ROWS($AC$2:AC221)&lt;=R$53,INDEX($AB$54:$AB$102,_xlfn.AGGREGATE(15,3,($AC$54:$AC$102=Mapping!$R$54)/($AC$54:$AC$102=Mapping!$R$54)*ROW($AC$2:$AC$50)-ROWS($AC$54),ROWS($AC$54:AC273))),"")</calculatedColumnFormula>
    </tableColumn>
    <tableColumn id="20" xr3:uid="{18E4BA25-9E7D-466F-B5CC-CBCD44EAB5A4}" name="Other" dataDxfId="80" dataCellStyle="Normal 2">
      <calculatedColumnFormula array="1">IF(ROWS($AC$2:AC221)&lt;=S$53,INDEX($AB$54:$AB$102,_xlfn.AGGREGATE(15,3,($AC$54:$AC$102=Mapping!$S$54)/($AC$54:$AC$102=Mapping!$S$54)*ROW($AC$2:$AC$50)-ROWS($AC$54),ROWS($AC$54:AC273))),"")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IF(ROWS(BA!$L$2:L374)&lt;=B$1,INDEX(BA!$P$2:$P$63,_xlfn.AGGREGATE(15,3,(BA!$L$2:$L$63=Mapping!$A$3)/(BA!$L$2:$L$63=Mapping!$A$3)*ROW(BA!$L$2:$L$248)-ROWS(BA!$L$2),ROWS(BA!$L$2:L374))),"")</calculatedColumnFormula>
    </tableColumn>
    <tableColumn id="3" xr3:uid="{57A564B8-0F8F-4150-90AB-0A3807462D44}" name="Indicator" dataDxfId="76" dataCellStyle="Normal 2">
      <calculatedColumnFormula array="1">IF(ROWS(BA!$G$2:G2)&lt;=AB$334,INDEX(BA!$P$2:$P$547,_xlfn.AGGREGATE(15,3,(BA!$G$2:$G$547=Mapping!$AA$336)/(BA!$G$2:$G$547=Mapping!$AA$336)*ROW(BA!$G$2:$G$547)-ROWS(BA!$G$2),ROWS(BA!$G$2:G2))),"")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IFERROR(INDEX(BA!$L$57:$L$547,MATCH($AB336,BA!$P$57:$P$547,0)),"")</calculatedColumnFormula>
    </tableColumn>
    <tableColumn id="5" xr3:uid="{23D7C621-475B-48A3-9D2E-8DC24297D0B0}" name="SDG" dataDxfId="74" dataCellStyle="Normal 2">
      <calculatedColumnFormula>INDEX(BA!$M$57:$M$547,MATCH($AB336,BA!$P$57:$P$547,0))</calculatedColumnFormula>
    </tableColumn>
    <tableColumn id="6" xr3:uid="{B650AA2E-A3E8-4684-B4C2-96E3DAF51AE8}" name="X" dataDxfId="73" dataCellStyle="Normal 2">
      <calculatedColumnFormula>INDEX(BA!J376:J872,MATCH(Table46721[[#This Row],[Indicator]],BA!P374:P872,0))</calculatedColumnFormula>
    </tableColumn>
    <tableColumn id="7" xr3:uid="{360359D5-8EC2-4A7D-B13D-BCD99A6C8838}" name="SDG_Target" dataDxfId="72" dataCellStyle="Normal 2">
      <calculatedColumnFormula>INDEX(BA!$N$57:$N$547,MATCH($AB336,BA!$P$57:$P$547,0))</calculatedColumnFormula>
    </tableColumn>
    <tableColumn id="8" xr3:uid="{B5450151-8598-4251-94AB-756AB18561E1}" name="SDG_Indicator " dataDxfId="71" dataCellStyle="Normal 2">
      <calculatedColumnFormula>INDEX(BA!#REF!,MATCH($AB336,BA!$P$57:$P$547,0))</calculatedColumnFormula>
    </tableColumn>
    <tableColumn id="9" xr3:uid="{C01C5BA5-2965-4A27-AEE3-885B14C71D0E}" name="Indicator2" dataDxfId="70" dataCellStyle="Normal 2">
      <calculatedColumnFormula>INDEX(BA!$Q$57:$Q$547,MATCH($AB336,BA!$P$57:$P$547,0))</calculatedColumnFormula>
    </tableColumn>
    <tableColumn id="10" xr3:uid="{3CB43763-6998-469E-B55A-79077EF37CB4}" name="Indicator_description " dataDxfId="69" dataCellStyle="Normal 2">
      <calculatedColumnFormula>INDEX(BA!$S$57:$S$547,MATCH($AB336,BA!$P$57:$P$547,0))</calculatedColumnFormula>
    </tableColumn>
    <tableColumn id="11" xr3:uid="{C50715C9-041C-43DC-A6A1-168942F50B7F}" name="Assessment_method" dataDxfId="68" dataCellStyle="Normal 2">
      <calculatedColumnFormula>INDEX(BA!$T$57:$T$547,MATCH($AB336,BA!$P$57:$P$547,0))</calculatedColumnFormula>
    </tableColumn>
    <tableColumn id="12" xr3:uid="{82A2CFC1-93ED-4F0A-91FB-541AA5124020}" name="Data disaggregation" dataDxfId="67" dataCellStyle="Normal 2">
      <calculatedColumnFormula>INDEX(BA!$U$57:$U$547,MATCH($AB336,BA!$P$57:$P$547,0))</calculatedColumnFormula>
    </tableColumn>
    <tableColumn id="13" xr3:uid="{6D1D16BA-7864-40EC-B76C-00AAA6EC10E1}" name="Example_methods" dataDxfId="66" dataCellStyle="Normal 2">
      <calculatedColumnFormula>INDEX(BA!$V$57:$V$547,MATCH($AB336,BA!$P$57:$P$547,0))</calculatedColumnFormula>
    </tableColumn>
    <tableColumn id="14" xr3:uid="{4EB53AF9-D94B-4FE6-82F0-EC7E1DB848BC}" name="Monitoring_frequency" dataDxfId="65" dataCellStyle="Normal 2">
      <calculatedColumnFormula>INDEX(BA!$W$57:$W$547,MATCH($AB336,BA!$P$57:$P$547,0))</calculatedColumnFormula>
    </tableColumn>
    <tableColumn id="15" xr3:uid="{8A3F2028-EC54-4519-AB99-FFA90C37C375}" name="Guidance" dataDxfId="64" dataCellStyle="Normal 2">
      <calculatedColumnFormula>INDEX(BA!$R$57:$R$547,MATCH($AB336,BA!$P$57:$P$547,0))</calculatedColumnFormula>
    </tableColumn>
    <tableColumn id="16" xr3:uid="{2F17C16C-4939-4485-84DD-0847A7030B59}" name="References" dataDxfId="63" dataCellStyle="Normal 2">
      <calculatedColumnFormula>INDEX(BA!$Y$57:$Y$547,MATCH($AB336,BA!$P$57:$P$547,0))</calculatedColumnFormula>
    </tableColumn>
    <tableColumn id="17" xr3:uid="{2598A2AA-9F70-4B00-8BBD-9C84B8E7405C}" name="Column4" dataDxfId="62" dataCellStyle="Normal 2">
      <calculatedColumnFormula>INDEX(BA!$Z$57:$Z$547,MATCH($AB336,BA!$P$57:$P$547,0))</calculatedColumnFormula>
    </tableColumn>
    <tableColumn id="18" xr3:uid="{36026463-9E2F-41B0-9E8F-0C790B127CC4}" name="Column5" dataDxfId="61" dataCellStyle="Normal 2">
      <calculatedColumnFormula>INDEX(BA!$AA$57:$AA$547,MATCH($AB336,BA!$P$57:$P$547,0))</calculatedColumnFormula>
    </tableColumn>
    <tableColumn id="19" xr3:uid="{719556F6-BC1E-4E1E-86EA-FC83D5E81CDE}" name="Column6" dataDxfId="60" dataCellStyle="Normal 2">
      <calculatedColumnFormula>INDEX(BA!$AB$57:$AB$547,MATCH($AB336,BA!$P$57:$P$547,0))</calculatedColumnFormula>
    </tableColumn>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IF(ROWS($AD$54:AD335)&lt;=AX$53,INDEX($AB$54:$AB$102,_xlfn.AGGREGATE(15,3,($AD$54:$AD$102=Mapping!$AX$54)/($AD$54:$AD$102=Mapping!$AX$54)*ROW($AD$2:$AD$50)-ROWS($AD$54),ROWS($AD$54:AD335))),"")</calculatedColumnFormula>
    </tableColumn>
    <tableColumn id="2" xr3:uid="{756AB1A8-D1CC-431F-972B-2A0E8DF96E28}" name="2. Zero Hunger" dataDxfId="56" dataCellStyle="Normal 2">
      <calculatedColumnFormula array="1">IF(ROWS($AD$54:AD335)&lt;=AY$53,INDEX($AB$54:$AB$102,_xlfn.AGGREGATE(15,3,($AD$54:$AD$102=Mapping!$AY$54)/($AD$54:$AD$102=Mapping!$AY$54)*ROW($AD$2:$AD$50)-ROWS($AD$54),ROWS($AD$54:AD335))),"")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IF(ROWS($AD$54:AD335)&lt;=BA$53,INDEX($AB$54:$AB$102,_xlfn.AGGREGATE(15,3,($AD$54:$AD$102=Mapping!$BA$54)/($AD$54:$AD$102=Mapping!$BA$54)*ROW($AD$2:$AD$50)-ROWS($AD$54),ROWS($AD$54:AD335))),"")</calculatedColumnFormula>
    </tableColumn>
    <tableColumn id="5" xr3:uid="{F24F2B25-EEAD-4250-B24A-B9C06A22B9C4}" name="5. Gender Equality " dataDxfId="53" dataCellStyle="Normal 2">
      <calculatedColumnFormula array="1">IF(ROWS($AD$54:AD335)&lt;=BB$53,INDEX($AB$54:$AB$102,_xlfn.AGGREGATE(15,3,($AD$54:$AD$102=Mapping!$BB$54)/($AD$54:$AD$102=Mapping!$BB$54)*ROW($AD$2:$AD$50)-ROWS($AD$54),ROWS($AD$54:AD335))),"")</calculatedColumnFormula>
    </tableColumn>
    <tableColumn id="6" xr3:uid="{DFD4490A-750F-46A3-B075-C2FCA8D0A5E9}" name="6. Clean water and sanitation " dataDxfId="52" dataCellStyle="Normal 2">
      <calculatedColumnFormula array="1">IF(ROWS($AD$54:AD335)&lt;=BC$53,INDEX($AB$54:$AB$102,_xlfn.AGGREGATE(15,3,($AD$54:$AD$102=Mapping!$BC$54)/($AD$54:$AD$102=Mapping!$BC$54)*ROW($AD$2:$AD$50)-ROWS($AD$54),ROWS($AD$54:AD335))),"")</calculatedColumnFormula>
    </tableColumn>
    <tableColumn id="7" xr3:uid="{A269D06F-3377-44B9-9324-D7223FBA4C50}" name="7. Affordable clean energy " dataDxfId="51" dataCellStyle="Normal 2">
      <calculatedColumnFormula array="1">IF(ROWS($AD$54:AD335)&lt;=BD$53,INDEX($AB$54:$AB$102,_xlfn.AGGREGATE(15,3,($AD$54:$AD$102=Mapping!$BD$54)/($AD$54:$AD$102=Mapping!$BD$54)*ROW($AD$2:$AD$50)-ROWS($AD$54),ROWS($AD$54:AD335))),"")</calculatedColumnFormula>
    </tableColumn>
    <tableColumn id="8" xr3:uid="{47B0B0BF-91E4-46D1-AA25-A44733B4F5EE}" name="8. Decent work and economic growth" dataDxfId="50" dataCellStyle="Normal 2">
      <calculatedColumnFormula array="1">IF(ROWS($AD$54:AD335)&lt;=BE$53,INDEX($AB$54:$AB$102,_xlfn.AGGREGATE(15,3,($AD$54:$AD$102=Mapping!$BE$54)/($AD$54:$AD$102=Mapping!$BE$54)*ROW($AD$2:$AD$50)-ROWS($AD$54),ROWS($AD$54:AD335))),"")</calculatedColumnFormula>
    </tableColumn>
    <tableColumn id="9" xr3:uid="{D1850394-EFDE-46E6-B370-1B329BD20962}" name="9. Industry, innovation and infrastructure" dataDxfId="49" dataCellStyle="Normal 2">
      <calculatedColumnFormula array="1">IF(ROWS($AD$54:AD335)&lt;=BF$53,INDEX($AB$54:$AB$102,_xlfn.AGGREGATE(15,3,($AD$54:$AD$102=Mapping!$BF$54)/($AD$54:$AD$102=Mapping!$BF$54)*ROW($AD$2:$AD$50)-ROWS($AD$54),ROWS($AD$54:AD335))),"")</calculatedColumnFormula>
    </tableColumn>
    <tableColumn id="10" xr3:uid="{D01755B8-8AB6-49C7-98A4-1DFA8010CDF2}" name="10. Reduced inequalities" dataDxfId="48" dataCellStyle="Normal 2">
      <calculatedColumnFormula array="1">IF(ROWS($AD$54:AD335)&lt;=BG$53,INDEX($AB$54:$AB$102,_xlfn.AGGREGATE(15,3,($AD$54:$AD$102=Mapping!$BG$54)/($AD$54:$AD$102=Mapping!$BG$54)*ROW($AD$2:$AD$50)-ROWS($AD$54),ROWS($AD$54:AD335))),"")</calculatedColumnFormula>
    </tableColumn>
    <tableColumn id="11" xr3:uid="{2A86A4DD-3CFC-4E27-9CBF-42606EA3AE89}" name="11. Sustainable cities and communities " dataDxfId="47" dataCellStyle="Normal 2">
      <calculatedColumnFormula array="1">IF(ROWS($AD$54:AD335)&lt;=BH$53,INDEX($AB$54:$AB$102,_xlfn.AGGREGATE(15,3,($AD$54:$AD$102=Mapping!$BH$54)/($AD$54:$AD$102=Mapping!$BH$54)*ROW($AD$2:$AD$50)-ROWS($AD$54),ROWS($AD$54:AD335))),"")</calculatedColumnFormula>
    </tableColumn>
    <tableColumn id="12" xr3:uid="{24BCC24A-D9F9-4D93-A030-FCE673A79C17}" name="12. Responsible consumption and production " dataDxfId="46" dataCellStyle="Normal 2">
      <calculatedColumnFormula array="1">IF(ROWS($AD$54:AD335)&lt;=BI$53,INDEX($AB$54:$AB$102,_xlfn.AGGREGATE(15,3,($AD$54:$AD$102=Mapping!$BI$54)/($AD$54:$AD$102=Mapping!$BI$54)*ROW($AD$2:$AD$50)-ROWS($AD$54),ROWS($AD$54:AD335))),"")</calculatedColumnFormula>
    </tableColumn>
    <tableColumn id="13" xr3:uid="{0C07774B-AC24-40B0-887E-855BD96171C0}" name="13. Climate action" dataDxfId="45" dataCellStyle="Normal 2">
      <calculatedColumnFormula array="1">IF(ROWS($AD$54:AD335)&lt;=BJ$53,INDEX($AB$54:$AB$102,_xlfn.AGGREGATE(15,3,($AD$54:$AD$102=Mapping!$BJ$54)/($AD$54:$AD$102=Mapping!$BJ$54)*ROW($AD$2:$AD$50)-ROWS($AD$54),ROWS($AD$54:AD335))),"")</calculatedColumnFormula>
    </tableColumn>
    <tableColumn id="14" xr3:uid="{41DE0257-A425-4657-93C4-FD8DBE386C58}" name="14. Life below water" dataDxfId="44" dataCellStyle="Normal 2">
      <calculatedColumnFormula array="1">IF(ROWS($AD$54:AD335)&lt;=BK$53,INDEX($AB$54:$AB$102,_xlfn.AGGREGATE(15,3,($AD$54:$AD$102=Mapping!$BK$54)/($AD$54:$AD$102=Mapping!$BK$54)*ROW($AD$2:$AD$50)-ROWS($AD$54),ROWS($AD$54:AD335))),"")</calculatedColumnFormula>
    </tableColumn>
    <tableColumn id="15" xr3:uid="{6E8E2866-FFBC-4333-B2B0-63701A8CD92F}" name="15. Life on land" dataDxfId="43" dataCellStyle="Normal 2">
      <calculatedColumnFormula array="1">IF(ROWS($AD$54:AD335)&lt;=BL$53,INDEX($AB$54:$AB$102,_xlfn.AGGREGATE(15,3,($AD$54:$AD$102=Mapping!$BL$54)/($AD$54:$AD$102=Mapping!$BL$54)*ROW($AD$2:$AD$50)-ROWS($AD$54),ROWS($AD$54:AD335))),"")</calculatedColumnFormula>
    </tableColumn>
    <tableColumn id="16" xr3:uid="{1C6D694B-B00A-48B2-844B-1B2FE591FBB0}" name="16. Peace and justice and strong institutions " dataDxfId="42" dataCellStyle="Normal 2">
      <calculatedColumnFormula array="1">IF(ROWS($AD$54:AD335)&lt;=BM$53,INDEX($AB$54:$AB$102,_xlfn.AGGREGATE(15,3,($AD$54:$AD$102=Mapping!$BM$54)/($AD$54:$AD$102=Mapping!$BM$53)*ROW($AD$2:$AD$50)-ROWS($AD$54),ROWS($AD$54:AD335))),"")</calculatedColumnFormula>
    </tableColumn>
    <tableColumn id="17" xr3:uid="{1B420489-2A5F-463A-BEFB-6F4141FD24D5}" name="17. Partnerships for the goals" dataDxfId="41" dataCellStyle="Normal 2">
      <calculatedColumnFormula array="1">IF(ROWS($AD$54:AD335)&lt;=BN$53,INDEX($AB$54:$AB$102,_xlfn.AGGREGATE(15,3,($AD$54:$AD$102=Mapping!$BN$54)/($AD$54:$AD$102=Mapping!$BN$54)*ROW($AD$2:$AD$50)-ROWS($AD$54),ROWS($AD$54:AD335))),"")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IF(ROWS($AC$2:AC283)&lt;=B$53,INDEX($AB$54:$AB$102,_xlfn.AGGREGATE(15,3,($AC$54:$AC$102=Mapping!$B$54)/($AC$54:$AC$102=Mapping!$B$54)*ROW($AC$2:$AC$50)-ROWS($AC$2),ROWS($AC$54:AC335))),"")</calculatedColumnFormula>
    </tableColumn>
    <tableColumn id="3" xr3:uid="{59305C71-83FE-46F9-BD7A-FF75223518CC}" name="Climate change adaptation" dataDxfId="36" dataCellStyle="Normal 2">
      <calculatedColumnFormula array="1">IF(ROWS($AC$2:AC283)&lt;=C$53,INDEX($AB$54:$AB$102,_xlfn.AGGREGATE(15,3,($AC$54:$AC$102=Mapping!$C$54)/($AC$54:$AC$102=Mapping!$C$54)*ROW($AC$2:$AC$50)-ROWS($AC$54),ROWS($AC$54:AC335))),"")</calculatedColumnFormula>
    </tableColumn>
    <tableColumn id="4" xr3:uid="{2B5C13C7-5BB7-470A-BE5C-6DF41DE60B82}" name="Air quality" dataDxfId="35" dataCellStyle="Normal 2">
      <calculatedColumnFormula array="1">IF(ROWS($AC$2:AC283)&lt;=D$53,INDEX($AB$54:$AB$102,_xlfn.AGGREGATE(15,3,($AC$54:$AC$102=Mapping!$D$54)/($AC$54:$AC$102=Mapping!$D$54)*ROW($AC$2:$AC$50)-ROWS($AC$54),ROWS($AC$54:AC335))),"")</calculatedColumnFormula>
    </tableColumn>
    <tableColumn id="5" xr3:uid="{B4EB1812-2C22-4018-B16D-856607848484}" name="Water quality, quantity and service" dataDxfId="34" dataCellStyle="Normal 2">
      <calculatedColumnFormula array="1">IF(ROWS($AC$2:AC283)&lt;=E$53,INDEX($AB$54:$AB$102,_xlfn.AGGREGATE(15,3,($AC$54:$AC$102=Mapping!$E$54)/($AC$54:$AC$102=Mapping!$E$54)*ROW($AC$2:$AC$50)-ROWS($AC$54),ROWS($AC$54:AC335))),"")</calculatedColumnFormula>
    </tableColumn>
    <tableColumn id="6" xr3:uid="{842B2EE4-34C4-4859-9010-5614E4B29CEA}" name="Soil quality" dataDxfId="33" dataCellStyle="Normal 2">
      <calculatedColumnFormula array="1">IF(ROWS($AC$2:AC283)&lt;=F$53,INDEX($AB$54:$AB$102,_xlfn.AGGREGATE(15,3,($AC$54:$AC$102=Mapping!$F$54)/($AC$54:$AC$102=Mapping!$F$54)*ROW($AC$2:$AC$50)-ROWS($AC$54),ROWS($AC$54:AC335))),"")</calculatedColumnFormula>
    </tableColumn>
    <tableColumn id="7" xr3:uid="{AFA0AD0E-820E-4235-A55E-934B58A641BC}" name="Waste" dataDxfId="32" dataCellStyle="Normal 2">
      <calculatedColumnFormula array="1">IF(ROWS($AC$2:AC283)&lt;=G$53,INDEX($AB$54:$AB$102,_xlfn.AGGREGATE(15,3,($AC$54:$AC$102=Mapping!$G$54)/($AC$54:$AC$102=Mapping!$G$54)*ROW($AC$2:$AC$50)-ROWS($AC$54),ROWS($AC$54:AC335))),"")</calculatedColumnFormula>
    </tableColumn>
    <tableColumn id="8" xr3:uid="{AFFB5B12-5815-48D2-AAE5-451EECEBBC5D}" name="Natural resource and Sustainable Forest Management" dataDxfId="31" dataCellStyle="Normal 2">
      <calculatedColumnFormula array="1">IF(ROWS($AC$2:AC283)&lt;=H$53,INDEX($AB$54:$AB$102,_xlfn.AGGREGATE(15,3,($AC$54:$AC$102=Mapping!$H$54)/($AC$54:$AC$102=Mapping!$H$54)*ROW($AC$2:$AC$50)-ROWS($AC$54),ROWS($AC$54:AC335))),"")</calculatedColumnFormula>
    </tableColumn>
    <tableColumn id="10" xr3:uid="{3BE1DB4F-DFB8-4C4F-8911-FBEDACD28770}" name="Health &amp; safety" dataDxfId="30" dataCellStyle="Normal 2">
      <calculatedColumnFormula array="1">IF(ROWS($AC$2:AC283)&lt;=I$53,INDEX($AB$54:$AB$102,_xlfn.AGGREGATE(15,3,($AC$54:$AC$102=Mapping!$I$54)/($AC$54:$AC$102=Mapping!$I$54)*ROW($AC$2:$AC$50)-ROWS($AC$54),ROWS($AC$54:AC335))),"")</calculatedColumnFormula>
    </tableColumn>
    <tableColumn id="9" xr3:uid="{63132C40-E9D6-4816-9A8A-4AC706BF3E0F}" name="Employment" dataDxfId="29" dataCellStyle="Normal 2">
      <calculatedColumnFormula array="1">IF(ROWS($AC$2:AC335)&lt;=J$1,INDEX($AB$2:$AB$50,_xlfn.AGGREGATE(15,3,($AC$2:$AC$50=Mapping!$J$2)/($AC$2:$AC$50=Mapping!$J$2)*ROW($AC$2:$AC$50)-ROWS($AC$2),ROWS($AC$2:AC335))),"")</calculatedColumnFormula>
    </tableColumn>
    <tableColumn id="11" xr3:uid="{CC123591-C90F-4C78-AF9E-6E65B6A056E5}" name="Livelihood" dataDxfId="28" dataCellStyle="Normal 2">
      <calculatedColumnFormula array="1">IF(ROWS($AC$2:AC283)&lt;=K$53,INDEX($AB$54:$AB$102,_xlfn.AGGREGATE(15,3,($AC$54:$AC$102=Mapping!$K$54)/($AC$54:$AC$102=Mapping!$K$54)*ROW($AC$2:$AC$50)-ROWS($AC$54),ROWS($AC$54:AC335))),"")</calculatedColumnFormula>
    </tableColumn>
    <tableColumn id="12" xr3:uid="{5B0A4437-462A-4B14-B134-E05E10AAA297}" name="Gender" dataDxfId="27" dataCellStyle="Normal 2">
      <calculatedColumnFormula array="1">IF(ROWS($AC$2:AC283)&lt;=L$53,INDEX($AB$54:$AB$102,_xlfn.AGGREGATE(15,3,($AC$54:$AC$102=Mapping!$L$54)/($AC$54:$AC$102=Mapping!$L$54)*ROW($AC$2:$AC$50)-ROWS($AC$54),ROWS($AC$54:AC335))),"")</calculatedColumnFormula>
    </tableColumn>
    <tableColumn id="13" xr3:uid="{810FE3E7-B638-4DB7-80A6-210700BD492B}" name="Energy generation, efficiency &amp; access" dataDxfId="26" dataCellStyle="Normal 2">
      <calculatedColumnFormula array="1">IF(ROWS($AC$2:AC283)&lt;=M$53,INDEX($AB$54:$AB$102,_xlfn.AGGREGATE(15,3,($AC$54:$AC$102=Mapping!$M$54)/($AC$54:$AC$102=Mapping!$M$54)*ROW($AC$2:$AC$50)-ROWS($AC$54),ROWS($AC$54:AC335))),"")</calculatedColumnFormula>
    </tableColumn>
    <tableColumn id="14" xr3:uid="{47FA114F-E418-4D3C-80A4-91F63A1E76BC}" name="Access to basic services" dataDxfId="25" dataCellStyle="Normal 2">
      <calculatedColumnFormula array="1">IF(ROWS($AC$2:AC283)&lt;=N$53,INDEX($AB$54:$AB$102,_xlfn.AGGREGATE(15,3,($AC$54:$AC$102=Mapping!$N$54)/($AC$54:$AC$102=Mapping!$N$54)*ROW($AC$2:$AC$50)-ROWS($AC$54),ROWS($AC$54:AC335))),"")</calculatedColumnFormula>
    </tableColumn>
    <tableColumn id="15" xr3:uid="{67B03116-728F-45E8-984A-1641D57D872F}" name="Access to infrastructure" dataDxfId="24" dataCellStyle="Normal 2">
      <calculatedColumnFormula array="1">IF(ROWS($AC$2:AC283)&lt;=O$53,INDEX($AB$54:$AB$102,_xlfn.AGGREGATE(15,3,($AC$54:$AC$102=Mapping!$O$54)/($AC$54:$AC$102=Mapping!$O$54)*ROW($AC$2:$AC$50)-ROWS($AC$54),ROWS($AC$54:AC335))),"")</calculatedColumnFormula>
    </tableColumn>
    <tableColumn id="16" xr3:uid="{7B15BDEF-2E80-4D2D-9EA3-69A291D2F961}" name="Food security" dataDxfId="23" dataCellStyle="Normal 2">
      <calculatedColumnFormula array="1">IF(ROWS($AC$2:AC283)&lt;=P$53,INDEX($AB$54:$AB$102,_xlfn.AGGREGATE(15,3,($AC$54:$AC$102=Mapping!$P$54)/($AC$54:$AC$102=Mapping!$P$54)*ROW($AC$2:$AC$50)-ROWS($AC$54),ROWS($AC$54:AC335))),"")</calculatedColumnFormula>
    </tableColumn>
    <tableColumn id="17" xr3:uid="{D3682151-D0D7-47D5-BA19-556E9CDAE187}" name="Technology transfer" dataDxfId="22" dataCellStyle="Normal 2">
      <calculatedColumnFormula array="1">IF(ROWS($AC$2:AC283)&lt;=Q$53,INDEX($AB$54:$AB$102,_xlfn.AGGREGATE(15,3,($AC$54:$AC$102=Mapping!$Q$54)/($AC$54:$AC$102=Mapping!$Q$54)*ROW($AC$2:$AC$50)-ROWS($AC$54),ROWS($AC$54:AC335))),"")</calculatedColumnFormula>
    </tableColumn>
    <tableColumn id="19" xr3:uid="{07BF6DBD-8CA5-4907-A09C-1189F961C27F}" name="Capacity building" dataDxfId="21" dataCellStyle="Normal 2">
      <calculatedColumnFormula array="1">IF(ROWS($AC$2:AC283)&lt;=R$53,INDEX($AB$54:$AB$102,_xlfn.AGGREGATE(15,3,($AC$54:$AC$102=Mapping!$R$54)/($AC$54:$AC$102=Mapping!$R$54)*ROW($AC$2:$AC$50)-ROWS($AC$54),ROWS($AC$54:AC335))),"")</calculatedColumnFormula>
    </tableColumn>
    <tableColumn id="20" xr3:uid="{003102CA-CFD6-4E0E-97A2-FB35D60316FF}" name="Other" dataDxfId="20" dataCellStyle="Normal 2">
      <calculatedColumnFormula array="1">IF(ROWS($AC$2:AC283)&lt;=S$53,INDEX($AB$54:$AB$102,_xlfn.AGGREGATE(15,3,($AC$54:$AC$102=Mapping!$S$54)/($AC$54:$AC$102=Mapping!$S$54)*ROW($AC$2:$AC$50)-ROWS($AC$54),ROWS($AC$54:AC335))),"")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IF(ROWS(BA!$L$2:L2)&lt;=B$1,INDEX(BA!$P$2:$P$63,_xlfn.AGGREGATE(15,3,(BA!$L$2:$L$63=Mapping!$A$3)/(BA!$L$2:$L$63=Mapping!$A$3)*ROW(BA!$L$2:$L$248)-ROWS(BA!$L$2),ROWS(BA!$L$2:L2))),"")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IF(ROWS(BA!$L$2:L93)&lt;=B$1,INDEX(BA!$P$2:$P$63,_xlfn.AGGREGATE(15,3,(BA!$L$2:$L$63=Mapping!$A$3)/(BA!$L$2:$L$63=Mapping!$A$3)*ROW(BA!$L$2:$L$248)-ROWS(BA!$L$2),ROWS(BA!$L$2:L93))),"")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IF(ROWS(BA!$L$2:L151)&lt;=B$1,INDEX(BA!$P$2:$P$63,_xlfn.AGGREGATE(15,3,(BA!$L$2:$L$63=Mapping!$A$3)/(BA!$L$2:$L$63=Mapping!$A$3)*ROW(BA!$L$2:$L$248)-ROWS(BA!$L$2),ROWS(BA!$L$2:L151))),"")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calculatedColumnFormula>INDEX(BA!#REF!,MATCH($AB109,BA!$P$57:$P$547,0))</calculatedColumnFormula>
    </tableColumn>
    <tableColumn id="9" xr3:uid="{A2235C2A-32B7-4350-B609-9F6833016CFE}" name="Indicator2" dataDxfId="329" dataCellStyle="Normal 2">
      <calculatedColumnFormula>INDEX(BA!$Q$57:$Q$547,MATCH($AB109,BA!$P$57:$P$547,0))</calculatedColumnFormula>
    </tableColumn>
    <tableColumn id="10" xr3:uid="{7B643930-B335-4FBB-86A1-4D1E249C1818}" name="Indicator_description " dataDxfId="328" dataCellStyle="Normal 2">
      <calculatedColumnFormula>INDEX(BA!$S$57:$S$547,MATCH($AB109,BA!$P$57:$P$547,0))</calculatedColumnFormula>
    </tableColumn>
    <tableColumn id="11" xr3:uid="{B1CFE621-A561-4149-8F5A-CDA965A52D1A}" name="Assessment_method" dataDxfId="327" dataCellStyle="Normal 2">
      <calculatedColumnFormula>INDEX(BA!$T$57:$T$547,MATCH($AB109,BA!$P$57:$P$547,0))</calculatedColumnFormula>
    </tableColumn>
    <tableColumn id="12" xr3:uid="{23A72E2E-E083-4E44-AAAB-194D7CE209C1}" name="Data disaggregation" dataDxfId="326" dataCellStyle="Normal 2">
      <calculatedColumnFormula>INDEX(BA!$U$57:$U$547,MATCH($AB109,BA!$P$57:$P$547,0))</calculatedColumnFormula>
    </tableColumn>
    <tableColumn id="13" xr3:uid="{347C8A5D-DDF9-4DEB-A3B8-C8B15CFAEC4B}" name="Example_methods" dataDxfId="325" dataCellStyle="Normal 2">
      <calculatedColumnFormula>INDEX(BA!$V$57:$V$547,MATCH($AB109,BA!$P$57:$P$547,0))</calculatedColumnFormula>
    </tableColumn>
    <tableColumn id="14" xr3:uid="{AD2919FC-87D9-4D15-8157-3F02C8B8E2AE}" name="Monitoring_frequency" dataDxfId="324" dataCellStyle="Normal 2">
      <calculatedColumnFormula>INDEX(BA!$W$57:$W$547,MATCH($AB109,BA!$P$57:$P$547,0))</calculatedColumnFormula>
    </tableColumn>
    <tableColumn id="15" xr3:uid="{DA9A20E6-59B0-4702-93CE-3744CDE47502}" name="Guidance" dataDxfId="323" dataCellStyle="Normal 2">
      <calculatedColumnFormula>INDEX(BA!$R$57:$R$547,MATCH($AB109,BA!$P$57:$P$547,0))</calculatedColumnFormula>
    </tableColumn>
    <tableColumn id="16" xr3:uid="{920A37DC-5FD1-449C-AF0E-9653DA2E7AF2}" name="References" dataDxfId="322" dataCellStyle="Normal 2">
      <calculatedColumnFormula>INDEX(BA!$Y$57:$Y$547,MATCH($AB109,BA!$P$57:$P$547,0))</calculatedColumnFormula>
    </tableColumn>
    <tableColumn id="17" xr3:uid="{A9E5B448-2188-4B72-830C-117B459AF29B}" name="Column4" dataDxfId="321" dataCellStyle="Normal 2">
      <calculatedColumnFormula>INDEX(BA!$Z$57:$Z$547,MATCH($AB109,BA!$P$57:$P$547,0))</calculatedColumnFormula>
    </tableColumn>
    <tableColumn id="18" xr3:uid="{D1CA3CA1-16FD-4EFB-A908-606566A6B3D5}" name="Column5" dataDxfId="320" dataCellStyle="Normal 2">
      <calculatedColumnFormula>INDEX(BA!$AA$57:$AA$547,MATCH($AB109,BA!$P$57:$P$547,0))</calculatedColumnFormula>
    </tableColumn>
    <tableColumn id="19" xr3:uid="{A1CA68CE-3B0A-4639-8BAA-98F989422389}" name="Column6" dataDxfId="319" dataCellStyle="Normal 2">
      <calculatedColumnFormula>INDEX(BA!$AB$57:$AB$547,MATCH($AB109,BA!$P$57:$P$547,0))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IF(ROWS(BA!$L$2:L205)&lt;=B$1,INDEX(BA!$P$2:$P$63,_xlfn.AGGREGATE(15,3,(BA!$L$2:$L$63=Mapping!$A$3)/(BA!$L$2:$L$63=Mapping!$A$3)*ROW(BA!$L$2:$L$248)-ROWS(BA!$L$2),ROWS(BA!$L$2:L205))),"")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SDG_Indicator " dataDxfId="251" dataCellStyle="Normal 2">
      <calculatedColumnFormula>INDEX(BA!#REF!,MATCH($AB164,BA!$P$57:$P$547,0))</calculatedColumnFormula>
    </tableColumn>
    <tableColumn id="9" xr3:uid="{C54EEECE-A83D-4303-88D9-E8AB4DC83650}" name="Indicator2" dataDxfId="250" dataCellStyle="Normal 2">
      <calculatedColumnFormula>INDEX(BA!$Q$57:$Q$547,MATCH($AB164,BA!$P$57:$P$547,0))</calculatedColumnFormula>
    </tableColumn>
    <tableColumn id="10" xr3:uid="{56F86B9B-B0CE-4107-89AA-11D19C350077}" name="Indicator_description " dataDxfId="249" dataCellStyle="Normal 2">
      <calculatedColumnFormula>INDEX(BA!$S$57:$S$547,MATCH($AB164,BA!$P$57:$P$547,0))</calculatedColumnFormula>
    </tableColumn>
    <tableColumn id="11" xr3:uid="{F5F339C4-A0FC-481C-9C5C-B85FF6A37D3A}" name="Assessment_method" dataDxfId="248" dataCellStyle="Normal 2">
      <calculatedColumnFormula>INDEX(BA!$T$57:$T$547,MATCH($AB164,BA!$P$57:$P$547,0))</calculatedColumnFormula>
    </tableColumn>
    <tableColumn id="12" xr3:uid="{12CE5098-C0A5-47F7-AC50-C37CE62E4CAF}" name="Data disaggregation" dataDxfId="247" dataCellStyle="Normal 2">
      <calculatedColumnFormula>INDEX(BA!$U$57:$U$547,MATCH($AB164,BA!$P$57:$P$547,0))</calculatedColumnFormula>
    </tableColumn>
    <tableColumn id="13" xr3:uid="{6BD3B595-3205-47E5-924F-3FF11EBB6EFD}" name="Example_methods" dataDxfId="246" dataCellStyle="Normal 2">
      <calculatedColumnFormula>INDEX(BA!$V$57:$V$547,MATCH($AB164,BA!$P$57:$P$547,0))</calculatedColumnFormula>
    </tableColumn>
    <tableColumn id="14" xr3:uid="{FE4DC9D5-07C0-4C8F-A999-05FB79B88973}" name="Monitoring_frequency" dataDxfId="245" dataCellStyle="Normal 2">
      <calculatedColumnFormula>INDEX(BA!$W$57:$W$547,MATCH($AB164,BA!$P$57:$P$547,0))</calculatedColumnFormula>
    </tableColumn>
    <tableColumn id="15" xr3:uid="{5A73518F-7CEE-4AF0-8A54-93907204B0CA}" name="Guidance" dataDxfId="244" dataCellStyle="Normal 2">
      <calculatedColumnFormula>INDEX(BA!$R$57:$R$547,MATCH($AB164,BA!$P$57:$P$547,0))</calculatedColumnFormula>
    </tableColumn>
    <tableColumn id="16" xr3:uid="{8FD3590D-A9F2-4C68-A582-D1063DB453E5}" name="References" dataDxfId="243" dataCellStyle="Normal 2">
      <calculatedColumnFormula>INDEX(BA!$Y$57:$Y$547,MATCH($AB164,BA!$P$57:$P$547,0))</calculatedColumnFormula>
    </tableColumn>
    <tableColumn id="17" xr3:uid="{54B7788D-4697-45C0-8F19-DDCC78BB1010}" name="Column4" dataDxfId="242" dataCellStyle="Normal 2">
      <calculatedColumnFormula>INDEX(BA!$Z$57:$Z$547,MATCH($AB164,BA!$P$57:$P$547,0))</calculatedColumnFormula>
    </tableColumn>
    <tableColumn id="18" xr3:uid="{C8EE0C9B-4A84-4AE5-AC6B-53F105F9F1F0}" name="Column5" dataDxfId="241" dataCellStyle="Normal 2">
      <calculatedColumnFormula>INDEX(BA!$AA$57:$AA$547,MATCH($AB164,BA!$P$57:$P$547,0))</calculatedColumnFormula>
    </tableColumn>
    <tableColumn id="19" xr3:uid="{049362FC-130A-4C37-BF31-A9B73C3FD2AD}" name="Column6" dataDxfId="240" dataCellStyle="Normal 2">
      <calculatedColumnFormula>INDEX(BA!$AB$57:$AB$547,MATCH($AB164,BA!$P$57:$P$547,0))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WORD-GS-theme-2021">
  <a:themeElements>
    <a:clrScheme name="GoldStandard Colour Palette">
      <a:dk1>
        <a:srgbClr val="515151"/>
      </a:dk1>
      <a:lt1>
        <a:srgbClr val="FFFFFF"/>
      </a:lt1>
      <a:dk2>
        <a:srgbClr val="323232"/>
      </a:dk2>
      <a:lt2>
        <a:srgbClr val="E6E5E5"/>
      </a:lt2>
      <a:accent1>
        <a:srgbClr val="00B9BD"/>
      </a:accent1>
      <a:accent2>
        <a:srgbClr val="109B9D"/>
      </a:accent2>
      <a:accent3>
        <a:srgbClr val="097E80"/>
      </a:accent3>
      <a:accent4>
        <a:srgbClr val="D6DF40"/>
      </a:accent4>
      <a:accent5>
        <a:srgbClr val="C1CC3A"/>
      </a:accent5>
      <a:accent6>
        <a:srgbClr val="AFB936"/>
      </a:accent6>
      <a:hlink>
        <a:srgbClr val="00B9BD"/>
      </a:hlink>
      <a:folHlink>
        <a:srgbClr val="D3D4D6"/>
      </a:folHlink>
    </a:clrScheme>
    <a:fontScheme name="Test">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txDef>
      <a:spPr/>
      <a:bodyPr anchor="t"/>
      <a:lstStyle>
        <a:defPPr>
          <a:defRPr smtClean="0"/>
        </a:defPPr>
      </a:lstStyle>
    </a:txDef>
  </a:objectDefaults>
  <a:extraClrSchemeLst/>
  <a:extLst>
    <a:ext uri="{05A4C25C-085E-4340-85A3-A5531E510DB2}">
      <thm15:themeFamily xmlns:thm15="http://schemas.microsoft.com/office/thememl/2012/main" name="GoldStandard-theme" id="{2EC3FD0D-E269-4A4F-B2C9-6AC141EAB1A5}" vid="{86384915-11BA-5A4A-B8D7-A8323FEA86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A9F46-6454-4320-8FA1-7A363FABA5C8}">
  <dimension ref="A1:H34"/>
  <sheetViews>
    <sheetView zoomScaleNormal="100" workbookViewId="0">
      <selection activeCell="A5" sqref="A5"/>
    </sheetView>
  </sheetViews>
  <sheetFormatPr defaultColWidth="9" defaultRowHeight="15.6"/>
  <cols>
    <col min="1" max="1" width="1.36328125" style="14" customWidth="1"/>
    <col min="2" max="2" width="12.26953125" style="61" customWidth="1"/>
    <col min="3" max="3" width="64.7265625" style="14" customWidth="1"/>
    <col min="4" max="4" width="1.08984375" style="14" customWidth="1"/>
    <col min="5" max="6" width="1.36328125" style="14" customWidth="1"/>
    <col min="7" max="7" width="50.6328125" style="14" customWidth="1"/>
    <col min="8" max="8" width="26" style="14" customWidth="1"/>
    <col min="9" max="10" width="9" style="14"/>
    <col min="11" max="11" width="25" style="14" customWidth="1"/>
    <col min="12" max="16384" width="9" style="14"/>
  </cols>
  <sheetData>
    <row r="1" spans="1:8" ht="135" customHeight="1"/>
    <row r="2" spans="1:8" ht="20.100000000000001" customHeight="1">
      <c r="A2" s="50"/>
      <c r="B2" s="198" t="s">
        <v>1302</v>
      </c>
      <c r="C2" s="199"/>
      <c r="D2" s="50"/>
      <c r="E2" s="50"/>
      <c r="F2" s="50"/>
    </row>
    <row r="3" spans="1:8" ht="20.100000000000001" customHeight="1">
      <c r="A3" s="50"/>
      <c r="B3" s="198" t="s">
        <v>1303</v>
      </c>
      <c r="C3" s="199"/>
      <c r="D3" s="50"/>
      <c r="E3" s="50"/>
      <c r="F3" s="50"/>
    </row>
    <row r="4" spans="1:8" ht="56.1" customHeight="1">
      <c r="A4" s="50"/>
      <c r="B4" s="197" t="s">
        <v>0</v>
      </c>
      <c r="C4" s="197"/>
      <c r="D4" s="197"/>
      <c r="E4" s="197"/>
      <c r="F4" s="197"/>
      <c r="G4" s="197"/>
      <c r="H4" s="197"/>
    </row>
    <row r="5" spans="1:8">
      <c r="A5" s="50"/>
      <c r="B5" s="57" t="s">
        <v>1</v>
      </c>
      <c r="C5" s="7" t="s">
        <v>2</v>
      </c>
      <c r="D5" s="50"/>
      <c r="E5" s="50"/>
      <c r="F5" s="50"/>
    </row>
    <row r="6" spans="1:8">
      <c r="A6" s="50"/>
      <c r="B6" s="58"/>
      <c r="C6" s="50"/>
      <c r="D6" s="50"/>
      <c r="E6" s="50"/>
      <c r="F6" s="50"/>
    </row>
    <row r="7" spans="1:8" ht="26.25" customHeight="1">
      <c r="A7" s="50"/>
      <c r="B7" s="57" t="s">
        <v>3</v>
      </c>
      <c r="C7" s="54" t="s">
        <v>4</v>
      </c>
      <c r="D7" s="50"/>
      <c r="E7" s="50"/>
      <c r="F7" s="50"/>
    </row>
    <row r="8" spans="1:8">
      <c r="B8" s="59"/>
    </row>
    <row r="9" spans="1:8" ht="126" customHeight="1">
      <c r="B9" s="57" t="s">
        <v>5</v>
      </c>
      <c r="C9" s="55" t="s">
        <v>6</v>
      </c>
    </row>
    <row r="10" spans="1:8" ht="20.25" customHeight="1">
      <c r="B10" s="59"/>
    </row>
    <row r="11" spans="1:8" ht="141.75" customHeight="1">
      <c r="B11" s="57" t="s">
        <v>7</v>
      </c>
      <c r="C11" s="56" t="s">
        <v>8</v>
      </c>
    </row>
    <row r="12" spans="1:8" ht="20.25" customHeight="1">
      <c r="B12" s="59"/>
    </row>
    <row r="13" spans="1:8" ht="232.5" customHeight="1">
      <c r="B13" s="57" t="s">
        <v>9</v>
      </c>
      <c r="C13" s="55" t="s">
        <v>10</v>
      </c>
    </row>
    <row r="14" spans="1:8" ht="23.25" customHeight="1">
      <c r="B14" s="60"/>
      <c r="C14" s="51"/>
    </row>
    <row r="15" spans="1:8" ht="169.5" customHeight="1">
      <c r="B15" s="57" t="s">
        <v>11</v>
      </c>
      <c r="C15" s="55" t="s">
        <v>12</v>
      </c>
    </row>
    <row r="16" spans="1:8">
      <c r="B16" s="59"/>
      <c r="G16" s="52"/>
    </row>
    <row r="17" spans="2:7">
      <c r="B17" s="59"/>
    </row>
    <row r="18" spans="2:7">
      <c r="B18" s="59"/>
      <c r="G18" s="53"/>
    </row>
    <row r="19" spans="2:7">
      <c r="B19" s="59"/>
    </row>
    <row r="20" spans="2:7">
      <c r="B20" s="59"/>
      <c r="G20" s="53"/>
    </row>
    <row r="21" spans="2:7">
      <c r="B21" s="59"/>
    </row>
    <row r="22" spans="2:7">
      <c r="B22" s="59"/>
      <c r="G22" s="53"/>
    </row>
    <row r="23" spans="2:7">
      <c r="B23" s="59"/>
    </row>
    <row r="24" spans="2:7">
      <c r="B24" s="59"/>
      <c r="G24" s="53"/>
    </row>
    <row r="26" spans="2:7">
      <c r="G26" s="53"/>
    </row>
    <row r="29" spans="2:7">
      <c r="G29" s="53"/>
    </row>
    <row r="31" spans="2:7">
      <c r="G31" s="53"/>
    </row>
    <row r="32" spans="2:7">
      <c r="G32" s="53"/>
    </row>
    <row r="34" spans="7:7">
      <c r="G34" s="53"/>
    </row>
  </sheetData>
  <mergeCells count="3">
    <mergeCell ref="B4:H4"/>
    <mergeCell ref="B3:C3"/>
    <mergeCell ref="B2:C2"/>
  </mergeCells>
  <dataValidations count="6">
    <dataValidation type="list" allowBlank="1" showInputMessage="1" sqref="E3 E5:E7" xr:uid="{C733276C-B121-41BF-BE3C-6E72F22382EA}">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AEF99468-339E-4E70-9499-26FCF97B85DD}"/>
    <dataValidation allowBlank="1" showInputMessage="1" showErrorMessage="1" promptTitle="Process Step Description" prompt="Enter text for the process step that will appear in the shape." sqref="B2" xr:uid="{4AE3686B-DCDF-4B91-A7CB-9318C5DBAF99}"/>
    <dataValidation allowBlank="1" showInputMessage="1" showErrorMessage="1" promptTitle="Connector Label" prompt="If desired, label the connector to the next step. Use commas to separate multiple next steps, such as &quot;Yes,No&quot;." sqref="D2" xr:uid="{521B3F1A-D366-485C-8A3E-19766FB2420E}"/>
    <dataValidation allowBlank="1" showInputMessage="1" showErrorMessage="1" promptTitle="Shape Type" prompt="Enter the type of shape you'd like each process step to use." sqref="E2" xr:uid="{C8D3DBB4-A3C4-4DB4-9F20-84920A570E1C}"/>
    <dataValidation allowBlank="1" showInputMessage="1" showErrorMessage="1" promptTitle="Alt Text" prompt="Alt Text helps people with visual impairments understand your diagram. Describe each process step." sqref="F2" xr:uid="{35CEA07A-1891-4BCB-85F0-DD7CB323F33F}"/>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83"/>
  <sheetViews>
    <sheetView tabSelected="1" zoomScale="115" zoomScaleNormal="115" workbookViewId="0">
      <pane xSplit="2" ySplit="2" topLeftCell="C3" activePane="bottomRight" state="frozen"/>
      <selection pane="topRight" activeCell="C1" sqref="C1"/>
      <selection pane="bottomLeft" activeCell="A3" sqref="A3"/>
      <selection pane="bottomRight" activeCell="M71" sqref="M71"/>
    </sheetView>
  </sheetViews>
  <sheetFormatPr defaultColWidth="9" defaultRowHeight="13.2"/>
  <cols>
    <col min="1" max="1" width="29.36328125" style="8" hidden="1" customWidth="1"/>
    <col min="2" max="2" width="32" style="8" customWidth="1"/>
    <col min="3" max="3" width="25.6328125" style="8" customWidth="1"/>
    <col min="4" max="4" width="27.26953125" style="8" customWidth="1"/>
    <col min="5" max="5" width="40.90625" style="8" bestFit="1" customWidth="1"/>
    <col min="6" max="6" width="3.6328125" style="14" customWidth="1"/>
    <col min="7" max="9" width="25.6328125" style="189" customWidth="1"/>
    <col min="10" max="10" width="3.6328125" style="8" customWidth="1"/>
    <col min="11" max="12" width="25.6328125" style="189" customWidth="1"/>
    <col min="13" max="13" width="28.453125" style="189" customWidth="1"/>
    <col min="14" max="14" width="3.6328125" style="8" customWidth="1"/>
    <col min="15" max="17" width="25.6328125" style="189" customWidth="1"/>
    <col min="18" max="18" width="3.6328125" style="8" customWidth="1"/>
    <col min="19" max="21" width="25.6328125" style="8" customWidth="1"/>
    <col min="22" max="22" width="3.6328125" style="8" customWidth="1"/>
    <col min="23" max="25" width="25.6328125" style="8" customWidth="1"/>
    <col min="26" max="26" width="3.6328125" style="8" customWidth="1"/>
    <col min="27" max="29" width="25.6328125" style="8" customWidth="1"/>
    <col min="30" max="30" width="3.6328125" style="8" customWidth="1"/>
    <col min="31" max="33" width="25.6328125" style="8" customWidth="1"/>
    <col min="34" max="34" width="3.6328125" style="8" customWidth="1"/>
    <col min="35" max="37" width="25.6328125" style="8" customWidth="1"/>
    <col min="38" max="38" width="3.6328125" style="8" customWidth="1"/>
    <col min="39" max="41" width="25.6328125" style="8" customWidth="1"/>
    <col min="42" max="55" width="9" style="14"/>
    <col min="56" max="16384" width="9" style="8"/>
  </cols>
  <sheetData>
    <row r="1" spans="1:17" s="14" customFormat="1" ht="12.75" customHeight="1">
      <c r="A1" s="274" t="s">
        <v>13</v>
      </c>
      <c r="B1" s="71"/>
      <c r="C1" s="170"/>
      <c r="D1" s="170"/>
      <c r="E1" s="171"/>
      <c r="G1" s="180"/>
      <c r="H1" s="180"/>
      <c r="I1" s="180"/>
      <c r="K1" s="180"/>
      <c r="L1" s="180"/>
      <c r="M1" s="180"/>
      <c r="O1" s="180"/>
      <c r="P1" s="180"/>
      <c r="Q1" s="180"/>
    </row>
    <row r="2" spans="1:17" s="14" customFormat="1" ht="15.6">
      <c r="A2" s="274"/>
      <c r="B2" s="71" t="s">
        <v>14</v>
      </c>
      <c r="C2" s="166" t="s">
        <v>15</v>
      </c>
      <c r="D2" s="167" t="s">
        <v>16</v>
      </c>
      <c r="G2" s="180"/>
      <c r="H2" s="180"/>
      <c r="I2" s="180"/>
      <c r="K2" s="180"/>
      <c r="L2" s="180"/>
      <c r="M2" s="180"/>
      <c r="O2" s="180"/>
      <c r="P2" s="180"/>
      <c r="Q2" s="180"/>
    </row>
    <row r="3" spans="1:17" s="14" customFormat="1" ht="12.75" customHeight="1">
      <c r="A3" s="168"/>
      <c r="G3" s="180"/>
      <c r="H3" s="180"/>
      <c r="I3" s="180"/>
      <c r="K3" s="180"/>
      <c r="L3" s="180"/>
      <c r="M3" s="180"/>
      <c r="O3" s="180"/>
      <c r="P3" s="180"/>
      <c r="Q3" s="180"/>
    </row>
    <row r="4" spans="1:17" s="14" customFormat="1" ht="24" customHeight="1">
      <c r="A4" s="9" t="s">
        <v>17</v>
      </c>
      <c r="B4" s="10" t="s">
        <v>18</v>
      </c>
      <c r="G4" s="180"/>
      <c r="H4" s="180"/>
      <c r="I4" s="180"/>
      <c r="K4" s="180"/>
      <c r="L4" s="180"/>
      <c r="M4" s="180"/>
      <c r="O4" s="180"/>
      <c r="P4" s="180"/>
      <c r="Q4" s="180"/>
    </row>
    <row r="5" spans="1:17" s="14" customFormat="1">
      <c r="B5" s="71" t="s">
        <v>19</v>
      </c>
      <c r="C5" s="101" t="s">
        <v>1345</v>
      </c>
      <c r="D5" s="14" t="s">
        <v>20</v>
      </c>
      <c r="E5" s="101"/>
      <c r="G5" s="180"/>
      <c r="H5" s="180"/>
      <c r="I5" s="180"/>
      <c r="K5" s="180"/>
      <c r="L5" s="180"/>
      <c r="M5" s="180"/>
      <c r="O5" s="180"/>
      <c r="P5" s="180"/>
      <c r="Q5" s="180"/>
    </row>
    <row r="6" spans="1:17" s="14" customFormat="1">
      <c r="B6" s="71" t="s">
        <v>21</v>
      </c>
      <c r="C6" s="101"/>
      <c r="D6" s="14" t="s">
        <v>22</v>
      </c>
      <c r="E6" s="101"/>
      <c r="G6" s="180"/>
      <c r="H6" s="180"/>
      <c r="I6" s="180"/>
      <c r="K6" s="180"/>
      <c r="L6" s="180"/>
      <c r="M6" s="180"/>
      <c r="O6" s="180"/>
      <c r="P6" s="180"/>
      <c r="Q6" s="180"/>
    </row>
    <row r="7" spans="1:17" s="14" customFormat="1">
      <c r="B7" s="71" t="s">
        <v>23</v>
      </c>
      <c r="C7" s="102" t="s">
        <v>892</v>
      </c>
      <c r="G7" s="180"/>
      <c r="H7" s="180"/>
      <c r="I7" s="180"/>
      <c r="K7" s="180"/>
      <c r="L7" s="180"/>
      <c r="M7" s="180"/>
      <c r="O7" s="180"/>
      <c r="P7" s="180"/>
      <c r="Q7" s="180"/>
    </row>
    <row r="8" spans="1:17" s="14" customFormat="1">
      <c r="B8" s="71" t="s">
        <v>25</v>
      </c>
      <c r="C8" s="176" t="s">
        <v>26</v>
      </c>
      <c r="D8" s="176" t="s">
        <v>27</v>
      </c>
      <c r="G8" s="180"/>
      <c r="H8" s="180"/>
      <c r="I8" s="180"/>
      <c r="K8" s="180"/>
      <c r="L8" s="180"/>
      <c r="M8" s="180"/>
      <c r="O8" s="180"/>
      <c r="P8" s="180"/>
      <c r="Q8" s="180"/>
    </row>
    <row r="9" spans="1:17" s="14" customFormat="1">
      <c r="B9" s="71" t="s">
        <v>1354</v>
      </c>
      <c r="C9" s="169">
        <v>40849</v>
      </c>
      <c r="D9" s="169">
        <v>43375</v>
      </c>
      <c r="E9" s="14" t="s">
        <v>28</v>
      </c>
      <c r="G9" s="180"/>
      <c r="H9" s="180"/>
      <c r="I9" s="180"/>
      <c r="K9" s="180"/>
      <c r="L9" s="180"/>
      <c r="M9" s="180"/>
      <c r="O9" s="180"/>
      <c r="P9" s="180"/>
      <c r="Q9" s="180"/>
    </row>
    <row r="10" spans="1:17" s="14" customFormat="1">
      <c r="B10" s="71" t="s">
        <v>29</v>
      </c>
      <c r="C10" s="14" t="s">
        <v>26</v>
      </c>
      <c r="D10" s="14" t="s">
        <v>27</v>
      </c>
      <c r="G10" s="180"/>
      <c r="H10" s="180"/>
      <c r="I10" s="180"/>
      <c r="K10" s="180"/>
      <c r="L10" s="180"/>
      <c r="M10" s="180"/>
      <c r="O10" s="180"/>
      <c r="P10" s="180"/>
      <c r="Q10" s="180"/>
    </row>
    <row r="11" spans="1:17" s="14" customFormat="1">
      <c r="B11" s="71" t="s">
        <v>30</v>
      </c>
      <c r="C11" s="169">
        <v>40849</v>
      </c>
      <c r="D11" s="169" t="s">
        <v>1346</v>
      </c>
      <c r="E11" s="14" t="s">
        <v>32</v>
      </c>
      <c r="G11" s="180"/>
      <c r="H11" s="180"/>
      <c r="I11" s="180"/>
      <c r="K11" s="180"/>
      <c r="L11" s="180"/>
      <c r="M11" s="180"/>
      <c r="O11" s="180"/>
      <c r="P11" s="180"/>
      <c r="Q11" s="180"/>
    </row>
    <row r="12" spans="1:17" s="14" customFormat="1">
      <c r="B12" s="71" t="s">
        <v>33</v>
      </c>
      <c r="C12" s="169">
        <v>40917</v>
      </c>
      <c r="D12" s="169" t="s">
        <v>1347</v>
      </c>
      <c r="G12" s="180"/>
      <c r="H12" s="180"/>
      <c r="I12" s="180"/>
      <c r="K12" s="180"/>
      <c r="L12" s="180"/>
      <c r="M12" s="180"/>
      <c r="O12" s="180"/>
      <c r="P12" s="180"/>
      <c r="Q12" s="180"/>
    </row>
    <row r="13" spans="1:17" s="14" customFormat="1">
      <c r="B13" s="71" t="s">
        <v>34</v>
      </c>
      <c r="C13" s="169">
        <v>41284</v>
      </c>
      <c r="D13" s="169" t="s">
        <v>1348</v>
      </c>
      <c r="G13" s="180"/>
      <c r="H13" s="180"/>
      <c r="I13" s="180"/>
      <c r="K13" s="180"/>
      <c r="L13" s="180"/>
      <c r="M13" s="180"/>
      <c r="O13" s="180"/>
      <c r="P13" s="180"/>
      <c r="Q13" s="180"/>
    </row>
    <row r="14" spans="1:17" s="14" customFormat="1">
      <c r="B14" s="71" t="s">
        <v>35</v>
      </c>
      <c r="C14" s="169">
        <v>42008</v>
      </c>
      <c r="D14" s="169" t="s">
        <v>1349</v>
      </c>
      <c r="G14" s="180"/>
      <c r="H14" s="180"/>
      <c r="I14" s="180"/>
      <c r="K14" s="180"/>
      <c r="L14" s="180"/>
      <c r="M14" s="180"/>
      <c r="O14" s="180"/>
      <c r="P14" s="180"/>
      <c r="Q14" s="180"/>
    </row>
    <row r="15" spans="1:17" s="14" customFormat="1">
      <c r="B15" s="71" t="s">
        <v>36</v>
      </c>
      <c r="C15" s="169">
        <v>42373</v>
      </c>
      <c r="D15" s="169">
        <v>43375</v>
      </c>
      <c r="G15" s="180"/>
      <c r="H15" s="180"/>
      <c r="I15" s="180"/>
      <c r="K15" s="180"/>
      <c r="L15" s="180"/>
      <c r="M15" s="180"/>
      <c r="O15" s="180"/>
      <c r="P15" s="180"/>
      <c r="Q15" s="180"/>
    </row>
    <row r="16" spans="1:17" s="14" customFormat="1">
      <c r="B16" s="71" t="s">
        <v>25</v>
      </c>
      <c r="C16" s="176" t="s">
        <v>26</v>
      </c>
      <c r="D16" s="176" t="s">
        <v>27</v>
      </c>
      <c r="G16" s="180"/>
      <c r="H16" s="180"/>
      <c r="I16" s="180"/>
      <c r="K16" s="180"/>
      <c r="L16" s="180"/>
      <c r="M16" s="180"/>
      <c r="O16" s="180"/>
      <c r="P16" s="180"/>
      <c r="Q16" s="180"/>
    </row>
    <row r="17" spans="1:55 16384:16384" s="14" customFormat="1">
      <c r="B17" s="71" t="s">
        <v>1353</v>
      </c>
      <c r="C17" s="169">
        <v>43406</v>
      </c>
      <c r="D17" s="169">
        <v>45932</v>
      </c>
      <c r="G17" s="180"/>
      <c r="H17" s="180"/>
      <c r="I17" s="180"/>
      <c r="K17" s="180"/>
      <c r="L17" s="180"/>
      <c r="M17" s="180"/>
      <c r="O17" s="180"/>
      <c r="P17" s="180"/>
      <c r="Q17" s="180"/>
    </row>
    <row r="18" spans="1:55 16384:16384" s="14" customFormat="1">
      <c r="B18" s="71" t="s">
        <v>29</v>
      </c>
      <c r="C18" s="14" t="s">
        <v>26</v>
      </c>
      <c r="D18" s="14" t="s">
        <v>27</v>
      </c>
      <c r="G18" s="180"/>
      <c r="H18" s="180"/>
      <c r="I18" s="180"/>
      <c r="K18" s="180"/>
      <c r="L18" s="180"/>
      <c r="M18" s="180"/>
      <c r="O18" s="180"/>
      <c r="P18" s="180"/>
      <c r="Q18" s="180"/>
    </row>
    <row r="19" spans="1:55 16384:16384" s="14" customFormat="1">
      <c r="B19" s="71" t="s">
        <v>37</v>
      </c>
      <c r="C19" s="169" t="s">
        <v>1350</v>
      </c>
      <c r="D19" s="169" t="s">
        <v>1351</v>
      </c>
      <c r="G19" s="180"/>
      <c r="H19" s="180"/>
      <c r="I19" s="180"/>
      <c r="K19" s="180"/>
      <c r="L19" s="180"/>
      <c r="M19" s="180"/>
      <c r="O19" s="180"/>
      <c r="P19" s="180"/>
      <c r="Q19" s="180"/>
    </row>
    <row r="20" spans="1:55 16384:16384" s="14" customFormat="1">
      <c r="B20" s="71" t="s">
        <v>25</v>
      </c>
      <c r="C20" s="176" t="s">
        <v>26</v>
      </c>
      <c r="D20" s="176" t="s">
        <v>27</v>
      </c>
      <c r="G20" s="180"/>
      <c r="H20" s="180"/>
      <c r="I20" s="180"/>
      <c r="K20" s="180"/>
      <c r="L20" s="180"/>
      <c r="M20" s="180"/>
      <c r="O20" s="180"/>
      <c r="P20" s="180"/>
      <c r="Q20" s="180"/>
    </row>
    <row r="21" spans="1:55 16384:16384" s="14" customFormat="1">
      <c r="B21" s="71" t="s">
        <v>1352</v>
      </c>
      <c r="C21" s="169">
        <v>45963</v>
      </c>
      <c r="D21" s="169">
        <v>48489</v>
      </c>
      <c r="G21" s="180"/>
      <c r="H21" s="180"/>
      <c r="I21" s="180"/>
      <c r="K21" s="180"/>
      <c r="L21" s="180"/>
      <c r="M21" s="180"/>
      <c r="O21" s="180"/>
      <c r="P21" s="180"/>
      <c r="Q21" s="180"/>
    </row>
    <row r="22" spans="1:55 16384:16384" s="14" customFormat="1">
      <c r="G22" s="180"/>
      <c r="H22" s="180"/>
      <c r="I22" s="180"/>
      <c r="K22" s="180"/>
      <c r="L22" s="180"/>
      <c r="M22" s="180"/>
      <c r="O22" s="180"/>
      <c r="P22" s="180"/>
      <c r="Q22" s="180"/>
    </row>
    <row r="23" spans="1:55 16384:16384" s="14" customFormat="1">
      <c r="A23" s="9" t="s">
        <v>3</v>
      </c>
      <c r="B23" s="10" t="s">
        <v>38</v>
      </c>
      <c r="C23" s="102" t="s">
        <v>39</v>
      </c>
      <c r="E23" s="108" t="s">
        <v>40</v>
      </c>
      <c r="G23" s="180"/>
      <c r="H23" s="180"/>
      <c r="I23" s="180"/>
      <c r="K23" s="180"/>
      <c r="L23" s="180"/>
      <c r="M23" s="180"/>
      <c r="O23" s="180"/>
      <c r="P23" s="180"/>
      <c r="Q23" s="180"/>
    </row>
    <row r="24" spans="1:55 16384:16384" s="14" customFormat="1">
      <c r="D24" s="100"/>
      <c r="E24" s="109" t="s">
        <v>41</v>
      </c>
      <c r="G24" s="180"/>
      <c r="H24" s="180"/>
      <c r="I24" s="180"/>
      <c r="K24" s="180"/>
      <c r="L24" s="180"/>
      <c r="M24" s="180"/>
      <c r="O24" s="180"/>
      <c r="P24" s="180"/>
      <c r="Q24" s="180"/>
      <c r="XFD24" s="14" t="e" cm="1">
        <f t="array" ref="XFD24">_xlfn.IFS(C23="Renewable",(INDEX(RE,,MATCH(AM28,REC,0))),C23="CSA",(INDEX(IMP_CSA,,MATCH(AM28,IMP_CSAC,0))),C23="Forestry",(INDEX(AR,,MATCH(AM28,ARC,0))),C23="AGR",(INDEX(AGR,,MATCH(AM28,AGRC,0))))</f>
        <v>#N/A</v>
      </c>
    </row>
    <row r="25" spans="1:55 16384:16384" s="14" customFormat="1">
      <c r="A25" s="200" t="s">
        <v>5</v>
      </c>
      <c r="B25" s="11" t="s">
        <v>42</v>
      </c>
      <c r="C25" s="102" t="s">
        <v>43</v>
      </c>
      <c r="E25" s="108" t="s">
        <v>44</v>
      </c>
      <c r="G25" s="180"/>
      <c r="H25" s="180"/>
      <c r="I25" s="180"/>
      <c r="K25" s="180"/>
      <c r="L25" s="180"/>
      <c r="M25" s="180"/>
      <c r="O25" s="194"/>
      <c r="P25" s="180"/>
      <c r="Q25" s="180"/>
    </row>
    <row r="26" spans="1:55 16384:16384" s="14" customFormat="1">
      <c r="A26" s="200"/>
      <c r="B26" s="17"/>
      <c r="G26" s="180"/>
      <c r="H26" s="180"/>
      <c r="I26" s="180"/>
      <c r="K26" s="180"/>
      <c r="L26" s="180"/>
      <c r="M26" s="180"/>
      <c r="O26" s="180"/>
      <c r="P26" s="180"/>
      <c r="Q26" s="180"/>
    </row>
    <row r="27" spans="1:55 16384:16384" s="174" customFormat="1" ht="14.1" customHeight="1">
      <c r="A27" s="200"/>
      <c r="C27" s="253" t="s">
        <v>1304</v>
      </c>
      <c r="D27" s="254"/>
      <c r="E27" s="255"/>
      <c r="F27" s="175"/>
      <c r="G27" s="235" t="s">
        <v>46</v>
      </c>
      <c r="H27" s="236"/>
      <c r="I27" s="237"/>
      <c r="K27" s="235" t="s">
        <v>46</v>
      </c>
      <c r="L27" s="236"/>
      <c r="M27" s="237"/>
      <c r="O27" s="235" t="s">
        <v>46</v>
      </c>
      <c r="P27" s="236"/>
      <c r="Q27" s="237"/>
      <c r="S27" s="235" t="s">
        <v>46</v>
      </c>
      <c r="T27" s="236"/>
      <c r="U27" s="237"/>
      <c r="W27" s="235" t="s">
        <v>46</v>
      </c>
      <c r="X27" s="236"/>
      <c r="Y27" s="237"/>
      <c r="AA27" s="235" t="s">
        <v>46</v>
      </c>
      <c r="AB27" s="236"/>
      <c r="AC27" s="237"/>
      <c r="AE27" s="235" t="s">
        <v>46</v>
      </c>
      <c r="AF27" s="236"/>
      <c r="AG27" s="237"/>
      <c r="AI27" s="235" t="s">
        <v>46</v>
      </c>
      <c r="AJ27" s="236"/>
      <c r="AK27" s="237"/>
      <c r="AM27" s="235" t="s">
        <v>46</v>
      </c>
      <c r="AN27" s="236"/>
      <c r="AO27" s="237"/>
      <c r="AP27" s="175"/>
      <c r="AQ27" s="175"/>
      <c r="AR27" s="175"/>
      <c r="AS27" s="175"/>
      <c r="AT27" s="175"/>
      <c r="AU27" s="175"/>
      <c r="AV27" s="175"/>
      <c r="AW27" s="175"/>
      <c r="AX27" s="175"/>
      <c r="AY27" s="175"/>
      <c r="AZ27" s="175"/>
      <c r="BA27" s="175"/>
      <c r="BB27" s="175"/>
      <c r="BC27" s="175"/>
    </row>
    <row r="28" spans="1:55 16384:16384">
      <c r="A28" s="200"/>
      <c r="B28" s="172" t="str">
        <f>IF(C25="Start with impact category","Select Impact category &gt;&gt;","")</f>
        <v/>
      </c>
      <c r="C28" s="232"/>
      <c r="D28" s="233"/>
      <c r="E28" s="234"/>
      <c r="F28" s="115" t="str">
        <f>IF($B$28="Select Impact category &gt;&gt;", "&gt;&gt;","")</f>
        <v/>
      </c>
      <c r="G28" s="238" t="s">
        <v>47</v>
      </c>
      <c r="H28" s="239"/>
      <c r="I28" s="240"/>
      <c r="J28" s="115" t="str">
        <f>IF($B$28="Select Impact category &gt;&gt;", "&gt;&gt;","")</f>
        <v/>
      </c>
      <c r="K28" s="238" t="s">
        <v>88</v>
      </c>
      <c r="L28" s="239"/>
      <c r="M28" s="240"/>
      <c r="N28" s="115" t="str">
        <f>IF($B$28="Select Impact category &gt;&gt;", "&gt;&gt;","")</f>
        <v/>
      </c>
      <c r="O28" s="238"/>
      <c r="P28" s="239"/>
      <c r="Q28" s="240"/>
      <c r="R28" s="115" t="str">
        <f>IF($B$28="Select Impact category &gt;&gt;", "&gt;&gt;","")</f>
        <v/>
      </c>
      <c r="S28" s="232"/>
      <c r="T28" s="233"/>
      <c r="U28" s="234"/>
      <c r="V28" s="115" t="str">
        <f>IF($B$28="Select Impact category &gt;&gt;", "&gt;&gt;","")</f>
        <v/>
      </c>
      <c r="W28" s="232"/>
      <c r="X28" s="233"/>
      <c r="Y28" s="234"/>
      <c r="Z28" s="115" t="str">
        <f>IF($B$28="Select Impact category &gt;&gt;", "&gt;&gt;","")</f>
        <v/>
      </c>
      <c r="AA28" s="232"/>
      <c r="AB28" s="233"/>
      <c r="AC28" s="234"/>
      <c r="AD28" s="115" t="str">
        <f>IF($B$28="Select Impact category &gt;&gt;", "&gt;&gt;","")</f>
        <v/>
      </c>
      <c r="AE28" s="232"/>
      <c r="AF28" s="233"/>
      <c r="AG28" s="234"/>
      <c r="AH28" s="115" t="str">
        <f>IF($B$28="Select Impact category &gt;&gt;", "&gt;&gt;","")</f>
        <v/>
      </c>
      <c r="AI28" s="232"/>
      <c r="AJ28" s="233"/>
      <c r="AK28" s="234"/>
      <c r="AL28" s="115" t="str">
        <f>IF($B$28="Select Impact category &gt;&gt;", "&gt;&gt;","")</f>
        <v/>
      </c>
      <c r="AM28" s="232"/>
      <c r="AN28" s="233"/>
      <c r="AO28" s="234"/>
    </row>
    <row r="29" spans="1:55 16384:16384" ht="12.75" customHeight="1">
      <c r="A29" s="200"/>
      <c r="B29" s="172" t="str">
        <f>IF(C25="Start with SDG","Select SDG &gt;&gt;","")</f>
        <v>Select SDG &gt;&gt;</v>
      </c>
      <c r="C29" s="229" t="s">
        <v>127</v>
      </c>
      <c r="D29" s="230"/>
      <c r="E29" s="231"/>
      <c r="F29" s="115" t="str">
        <f>IF($B$29="Select SDG &gt;&gt;","&gt;&gt;","")</f>
        <v>&gt;&gt;</v>
      </c>
      <c r="G29" s="241" t="s">
        <v>128</v>
      </c>
      <c r="H29" s="242"/>
      <c r="I29" s="243"/>
      <c r="J29" s="115" t="str">
        <f>IF($B$29="Select SDG &gt;&gt;","&gt;&gt;","")</f>
        <v>&gt;&gt;</v>
      </c>
      <c r="K29" s="241"/>
      <c r="L29" s="242"/>
      <c r="M29" s="243"/>
      <c r="N29" s="115" t="str">
        <f>IF($B$29="Select SDG &gt;&gt;","&gt;&gt;","")</f>
        <v>&gt;&gt;</v>
      </c>
      <c r="O29" s="241" t="s">
        <v>128</v>
      </c>
      <c r="P29" s="242"/>
      <c r="Q29" s="243"/>
      <c r="R29" s="115" t="str">
        <f>IF($B$29="Select SDG &gt;&gt;","&gt;&gt;","")</f>
        <v>&gt;&gt;</v>
      </c>
      <c r="S29" s="229"/>
      <c r="T29" s="230"/>
      <c r="U29" s="231"/>
      <c r="V29" s="115" t="str">
        <f>IF($B$29="Select SDG &gt;&gt;","&gt;&gt;","")</f>
        <v>&gt;&gt;</v>
      </c>
      <c r="W29" s="229"/>
      <c r="X29" s="230"/>
      <c r="Y29" s="231"/>
      <c r="Z29" s="115" t="str">
        <f>IF($B$29="Select SDG &gt;&gt;","&gt;&gt;","")</f>
        <v>&gt;&gt;</v>
      </c>
      <c r="AA29" s="229"/>
      <c r="AB29" s="230"/>
      <c r="AC29" s="231"/>
      <c r="AD29" s="115" t="str">
        <f>IF($B$29="Select SDG &gt;&gt;","&gt;&gt;","")</f>
        <v>&gt;&gt;</v>
      </c>
      <c r="AE29" s="229"/>
      <c r="AF29" s="230"/>
      <c r="AG29" s="231"/>
      <c r="AH29" s="115" t="str">
        <f>IF($B$29="Select SDG &gt;&gt;","&gt;&gt;","")</f>
        <v>&gt;&gt;</v>
      </c>
      <c r="AI29" s="229"/>
      <c r="AJ29" s="230"/>
      <c r="AK29" s="231"/>
      <c r="AL29" s="115" t="str">
        <f>IF($B$29="Select SDG &gt;&gt;","&gt;&gt;","")</f>
        <v>&gt;&gt;</v>
      </c>
      <c r="AM29" s="229"/>
      <c r="AN29" s="230"/>
      <c r="AO29" s="231"/>
    </row>
    <row r="30" spans="1:55 16384:16384" s="14" customFormat="1">
      <c r="C30" s="25"/>
      <c r="D30" s="26"/>
      <c r="E30" s="27"/>
      <c r="F30" s="115"/>
      <c r="G30" s="181"/>
      <c r="H30" s="180"/>
      <c r="I30" s="182"/>
      <c r="J30" s="115"/>
      <c r="K30" s="181"/>
      <c r="L30" s="180"/>
      <c r="M30" s="182"/>
      <c r="N30" s="115"/>
      <c r="O30" s="181"/>
      <c r="P30" s="180"/>
      <c r="Q30" s="182"/>
      <c r="R30" s="115"/>
      <c r="S30" s="21"/>
      <c r="U30" s="22"/>
      <c r="V30" s="115"/>
      <c r="W30" s="21"/>
      <c r="Y30" s="22"/>
      <c r="Z30" s="115"/>
      <c r="AA30" s="21"/>
      <c r="AC30" s="22"/>
      <c r="AD30" s="115"/>
      <c r="AE30" s="21"/>
      <c r="AG30" s="22"/>
      <c r="AH30" s="115"/>
      <c r="AI30" s="21"/>
      <c r="AK30" s="22"/>
      <c r="AL30" s="115"/>
      <c r="AM30" s="21"/>
      <c r="AO30" s="22"/>
    </row>
    <row r="31" spans="1:55 16384:16384" ht="21" customHeight="1">
      <c r="A31" s="9" t="s">
        <v>7</v>
      </c>
      <c r="B31" s="11" t="str">
        <f>IF(C28&lt;&gt;"","Select Monitoring indicator &gt;&gt;","")</f>
        <v/>
      </c>
      <c r="C31" s="265"/>
      <c r="D31" s="266"/>
      <c r="E31" s="267"/>
      <c r="F31" s="115" t="str">
        <f>IF($B$31="Select Monitoring indicator &gt;&gt;", "&gt;&gt;","")</f>
        <v/>
      </c>
      <c r="G31" s="238"/>
      <c r="H31" s="239"/>
      <c r="I31" s="240"/>
      <c r="J31" s="115" t="str">
        <f>IF($B$31="Select Monitoring indicator &gt;&gt;","&gt;&gt;","")</f>
        <v/>
      </c>
      <c r="K31" s="238"/>
      <c r="L31" s="239"/>
      <c r="M31" s="240"/>
      <c r="N31" s="115" t="str">
        <f>IF($B$31="Select Monitoring indicator &gt;&gt;","&gt;&gt;","")</f>
        <v/>
      </c>
      <c r="O31" s="238" t="s">
        <v>1318</v>
      </c>
      <c r="P31" s="239"/>
      <c r="Q31" s="240"/>
      <c r="R31" s="115" t="str">
        <f>IF($B$31="Select Monitoring indicator &gt;&gt;","&gt;&gt;","")</f>
        <v/>
      </c>
      <c r="S31" s="232"/>
      <c r="T31" s="233"/>
      <c r="U31" s="234"/>
      <c r="V31" s="115" t="str">
        <f>IF($B$31="Select Monitoring indicator &gt;&gt;","&gt;&gt;","")</f>
        <v/>
      </c>
      <c r="W31" s="232"/>
      <c r="X31" s="233"/>
      <c r="Y31" s="234"/>
      <c r="Z31" s="115" t="str">
        <f>IF($B$31="Select Monitoring indicator &gt;&gt;","&gt;&gt;","")</f>
        <v/>
      </c>
      <c r="AA31" s="232"/>
      <c r="AB31" s="233"/>
      <c r="AC31" s="234"/>
      <c r="AD31" s="115" t="str">
        <f>IF($B$31="Select Monitoring indicator &gt;&gt;","&gt;&gt;","")</f>
        <v/>
      </c>
      <c r="AE31" s="232"/>
      <c r="AF31" s="233"/>
      <c r="AG31" s="234"/>
      <c r="AH31" s="115" t="str">
        <f>IF($B$31="Select Monitoring indicator &gt;&gt;","&gt;&gt;","")</f>
        <v/>
      </c>
      <c r="AI31" s="232"/>
      <c r="AJ31" s="233"/>
      <c r="AK31" s="234"/>
      <c r="AL31" s="115" t="str">
        <f>IF($B$31="Select Monitoring indicator &gt;&gt;","&gt;&gt;","")</f>
        <v/>
      </c>
      <c r="AM31" s="232"/>
      <c r="AN31" s="233"/>
      <c r="AO31" s="234"/>
    </row>
    <row r="32" spans="1:55 16384:16384" ht="12.75" customHeight="1">
      <c r="B32" s="173" t="str">
        <f>IF(C29&lt;&gt;"","Select Monitoring indicator &gt;&gt;","")</f>
        <v>Select Monitoring indicator &gt;&gt;</v>
      </c>
      <c r="C32" s="268" t="s">
        <v>175</v>
      </c>
      <c r="D32" s="269"/>
      <c r="E32" s="270"/>
      <c r="F32" s="115" t="str">
        <f>IF($B$32="Select Monitoring indicator &gt;&gt;","&gt;&gt;","")</f>
        <v>&gt;&gt;</v>
      </c>
      <c r="G32" s="241" t="s">
        <v>273</v>
      </c>
      <c r="H32" s="242"/>
      <c r="I32" s="243"/>
      <c r="J32" s="115" t="str">
        <f>IF($B$32="Select Monitoring indicator &gt;&gt;","&gt;&gt;","")</f>
        <v>&gt;&gt;</v>
      </c>
      <c r="K32" s="241"/>
      <c r="L32" s="242"/>
      <c r="M32" s="243"/>
      <c r="N32" s="115" t="str">
        <f>IF($B$32="Select Monitoring indicator &gt;&gt;","&gt;&gt;","")</f>
        <v>&gt;&gt;</v>
      </c>
      <c r="O32" s="241"/>
      <c r="P32" s="242"/>
      <c r="Q32" s="243"/>
      <c r="R32" s="115" t="str">
        <f>IF($B$32="Select Monitoring indicator &gt;&gt;","&gt;&gt;","")</f>
        <v>&gt;&gt;</v>
      </c>
      <c r="S32" s="229"/>
      <c r="T32" s="230"/>
      <c r="U32" s="231"/>
      <c r="V32" s="115" t="str">
        <f>IF($B$32="Select Monitoring indicator &gt;&gt;","&gt;&gt;","")</f>
        <v>&gt;&gt;</v>
      </c>
      <c r="W32" s="229"/>
      <c r="X32" s="230"/>
      <c r="Y32" s="231"/>
      <c r="Z32" s="115" t="str">
        <f>IF($B$32="Select Monitoring indicator &gt;&gt;","&gt;&gt;","")</f>
        <v>&gt;&gt;</v>
      </c>
      <c r="AA32" s="229"/>
      <c r="AB32" s="230"/>
      <c r="AC32" s="231"/>
      <c r="AD32" s="115" t="str">
        <f>IF($B$32="Select Monitoring indicator &gt;&gt;","&gt;&gt;","")</f>
        <v>&gt;&gt;</v>
      </c>
      <c r="AE32" s="229"/>
      <c r="AF32" s="230"/>
      <c r="AG32" s="231"/>
      <c r="AH32" s="115" t="str">
        <f>IF($B$32="Select Monitoring indicator &gt;&gt;","&gt;&gt;","")</f>
        <v>&gt;&gt;</v>
      </c>
      <c r="AI32" s="229"/>
      <c r="AJ32" s="230"/>
      <c r="AK32" s="231"/>
      <c r="AL32" s="115" t="str">
        <f>IF($B$32="Select Monitoring indicator &gt;&gt;","&gt;&gt;","")</f>
        <v>&gt;&gt;</v>
      </c>
      <c r="AM32" s="229"/>
      <c r="AN32" s="230"/>
      <c r="AO32" s="231"/>
    </row>
    <row r="33" spans="1:41" s="14" customFormat="1" ht="15" customHeight="1" thickBot="1">
      <c r="A33" s="107"/>
      <c r="C33" s="110" t="s">
        <v>51</v>
      </c>
      <c r="D33" s="111" t="s">
        <v>52</v>
      </c>
      <c r="E33" s="112"/>
      <c r="F33" s="107"/>
      <c r="G33" s="183" t="s">
        <v>51</v>
      </c>
      <c r="H33" s="184" t="s">
        <v>53</v>
      </c>
      <c r="I33" s="185"/>
      <c r="J33" s="107"/>
      <c r="K33" s="183" t="s">
        <v>51</v>
      </c>
      <c r="L33" s="184" t="s">
        <v>53</v>
      </c>
      <c r="M33" s="185"/>
      <c r="N33" s="107"/>
      <c r="O33" s="183" t="s">
        <v>51</v>
      </c>
      <c r="P33" s="184" t="s">
        <v>53</v>
      </c>
      <c r="Q33" s="185"/>
      <c r="R33" s="107"/>
      <c r="S33" s="110" t="s">
        <v>51</v>
      </c>
      <c r="T33" s="111" t="s">
        <v>53</v>
      </c>
      <c r="U33" s="113"/>
      <c r="V33" s="107"/>
      <c r="W33" s="110" t="s">
        <v>51</v>
      </c>
      <c r="X33" s="111" t="s">
        <v>53</v>
      </c>
      <c r="Y33" s="113"/>
      <c r="Z33" s="107"/>
      <c r="AA33" s="110" t="s">
        <v>51</v>
      </c>
      <c r="AB33" s="111" t="s">
        <v>53</v>
      </c>
      <c r="AC33" s="113"/>
      <c r="AD33" s="107"/>
      <c r="AE33" s="110" t="s">
        <v>51</v>
      </c>
      <c r="AF33" s="111" t="s">
        <v>53</v>
      </c>
      <c r="AG33" s="113"/>
      <c r="AH33" s="107"/>
      <c r="AI33" s="110" t="s">
        <v>51</v>
      </c>
      <c r="AJ33" s="111" t="s">
        <v>53</v>
      </c>
      <c r="AK33" s="113"/>
      <c r="AL33" s="107"/>
      <c r="AM33" s="110" t="s">
        <v>51</v>
      </c>
      <c r="AN33" s="111" t="s">
        <v>53</v>
      </c>
      <c r="AO33" s="113"/>
    </row>
    <row r="34" spans="1:41" ht="21" customHeight="1" thickTop="1">
      <c r="A34" s="18" t="s">
        <v>9</v>
      </c>
      <c r="B34" s="29" t="s">
        <v>54</v>
      </c>
      <c r="C34" s="28"/>
      <c r="D34" s="19"/>
      <c r="E34" s="24"/>
      <c r="F34" s="20"/>
      <c r="G34" s="186"/>
      <c r="H34" s="187"/>
      <c r="I34" s="188"/>
      <c r="J34" s="20"/>
      <c r="K34" s="186"/>
      <c r="L34" s="187"/>
      <c r="M34" s="188"/>
      <c r="N34" s="20"/>
      <c r="O34" s="186"/>
      <c r="P34" s="187"/>
      <c r="Q34" s="188"/>
      <c r="R34" s="20"/>
      <c r="S34" s="23"/>
      <c r="T34" s="20"/>
      <c r="U34" s="24"/>
      <c r="V34" s="20"/>
      <c r="W34" s="23"/>
      <c r="X34" s="20"/>
      <c r="Y34" s="24"/>
      <c r="Z34" s="20"/>
      <c r="AA34" s="23"/>
      <c r="AB34" s="20"/>
      <c r="AC34" s="24"/>
      <c r="AD34" s="20"/>
      <c r="AE34" s="23"/>
      <c r="AF34" s="20"/>
      <c r="AG34" s="24"/>
      <c r="AH34" s="20"/>
      <c r="AI34" s="23"/>
      <c r="AJ34" s="20"/>
      <c r="AK34" s="24"/>
      <c r="AL34" s="20"/>
      <c r="AM34" s="23"/>
      <c r="AN34" s="20"/>
      <c r="AO34" s="24"/>
    </row>
    <row r="35" spans="1:41" ht="15" customHeight="1">
      <c r="A35" s="14"/>
      <c r="B35" s="103" t="s">
        <v>55</v>
      </c>
      <c r="C35" s="225" t="str" cm="1">
        <f t="array" ref="C35">IFERROR(_xlfn.IFS(C28&lt;&gt;"",IFERROR(INDEX(BA!$J$4:$J$952,MATCH(C31,BA!$P$4:$P$952,0)),""),C29&lt;&gt;"",IFERROR(INDEX(BA!$J$4:$J$952,MATCH(C32,BA!$P$4:$P$952,0)),"")),"")</f>
        <v>GSDM-I7.2.1</v>
      </c>
      <c r="D35" s="226"/>
      <c r="E35" s="227"/>
      <c r="G35" s="221" t="s">
        <v>1305</v>
      </c>
      <c r="H35" s="222"/>
      <c r="I35" s="223"/>
      <c r="K35" s="221" t="s">
        <v>1311</v>
      </c>
      <c r="L35" s="222"/>
      <c r="M35" s="223"/>
      <c r="O35" s="228" t="s">
        <v>1319</v>
      </c>
      <c r="P35" s="222"/>
      <c r="Q35" s="223"/>
      <c r="S35" s="225" t="str" cm="1">
        <f t="array" ref="S35">IFERROR(_xlfn.IFS(S28&lt;&gt;"",IFERROR(INDEX(BA!$J$4:$J$952,MATCH(S31,BA!$P$4:$P$952,0)),""),S29&lt;&gt;"",IFERROR(INDEX(BA!$J$4:$J$952,MATCH(S32,BA!$P$4:$P$952,0)),"")),"")</f>
        <v/>
      </c>
      <c r="T35" s="226"/>
      <c r="U35" s="227"/>
      <c r="W35" s="225" t="str" cm="1">
        <f t="array" ref="W35">IFERROR(_xlfn.IFS(W28&lt;&gt;"",IFERROR(INDEX(BA!$J$4:$J$952,MATCH(W31,BA!$P$4:$P$952,0)),""),W29&lt;&gt;"",IFERROR(INDEX(BA!$J$4:$J$952,MATCH(W32,BA!$P$4:$P$952,0)),"")),"")</f>
        <v/>
      </c>
      <c r="X35" s="226"/>
      <c r="Y35" s="227"/>
      <c r="AA35" s="225" t="str" cm="1">
        <f t="array" ref="AA35">IFERROR(_xlfn.IFS(AA28&lt;&gt;"",IFERROR(INDEX(BA!$J$4:$J$952,MATCH(AA31,BA!$P$4:$P$952,0)),""),AA29&lt;&gt;"",IFERROR(INDEX(BA!$J$4:$J$952,MATCH(AA32,BA!$P$4:$P$952,0)),"")),"")</f>
        <v/>
      </c>
      <c r="AB35" s="226"/>
      <c r="AC35" s="227"/>
      <c r="AE35" s="225" t="str" cm="1">
        <f t="array" ref="AE35">IFERROR(_xlfn.IFS(AE28&lt;&gt;"",IFERROR(INDEX(BA!$J$4:$J$952,MATCH(AE31,BA!$P$4:$P$952,0)),""),AE29&lt;&gt;"",IFERROR(INDEX(BA!$J$4:$J$952,MATCH(AE32,BA!$P$4:$P$952,0)),"")),"")</f>
        <v/>
      </c>
      <c r="AF35" s="226"/>
      <c r="AG35" s="227"/>
      <c r="AI35" s="225" t="str" cm="1">
        <f t="array" ref="AI35">IFERROR(_xlfn.IFS(AI28&lt;&gt;"",IFERROR(INDEX(BA!$J$4:$J$952,MATCH(AI31,BA!$P$4:$P$952,0)),""),AI29&lt;&gt;"",IFERROR(INDEX(BA!$J$4:$J$952,MATCH(AI32,BA!$P$4:$P$952,0)),"")),"")</f>
        <v/>
      </c>
      <c r="AJ35" s="226"/>
      <c r="AK35" s="227"/>
      <c r="AM35" s="225" t="str" cm="1">
        <f t="array" ref="AM35">IFERROR(_xlfn.IFS(AM28&lt;&gt;"",IFERROR(INDEX(BA!$J$4:$J$952,MATCH(AM31,BA!$P$4:$P$952,0)),""),AM29&lt;&gt;"",IFERROR(INDEX(BA!$J$4:$J$952,MATCH(AM32,BA!$P$4:$P$952,0)),"")),"")</f>
        <v/>
      </c>
      <c r="AN35" s="226"/>
      <c r="AO35" s="227"/>
    </row>
    <row r="36" spans="1:41">
      <c r="A36" s="14"/>
      <c r="B36" s="104" t="s">
        <v>56</v>
      </c>
      <c r="C36" s="225" t="str">
        <f>IFERROR(INDEX(BA!$O$4:$O$952,MATCH(C35,BA!$J$4:$J$952,0)),"")</f>
        <v>Renewable energy generation</v>
      </c>
      <c r="D36" s="226"/>
      <c r="E36" s="227"/>
      <c r="G36" s="221" t="s">
        <v>1306</v>
      </c>
      <c r="H36" s="222"/>
      <c r="I36" s="223"/>
      <c r="K36" s="221" t="s">
        <v>1312</v>
      </c>
      <c r="L36" s="222"/>
      <c r="M36" s="223"/>
      <c r="O36" s="221" t="s">
        <v>1320</v>
      </c>
      <c r="P36" s="222"/>
      <c r="Q36" s="223"/>
      <c r="S36" s="225" t="str">
        <f>IFERROR(INDEX(BA!$O$4:$O$952,MATCH(S35,BA!$J$4:$J$952,0)),"")</f>
        <v/>
      </c>
      <c r="T36" s="226"/>
      <c r="U36" s="227"/>
      <c r="W36" s="225" t="str">
        <f>IFERROR(INDEX(BA!$O$4:$O$952,MATCH(W35,BA!$J$4:$J$952,0)),"")</f>
        <v/>
      </c>
      <c r="X36" s="226"/>
      <c r="Y36" s="227"/>
      <c r="AA36" s="225" t="str">
        <f>IFERROR(INDEX(BA!$O$4:$O$952,MATCH(AA35,BA!$J$4:$J$952,0)),"")</f>
        <v/>
      </c>
      <c r="AB36" s="226"/>
      <c r="AC36" s="227"/>
      <c r="AE36" s="225" t="str">
        <f>IFERROR(INDEX(BA!$O$4:$O$952,MATCH(AE35,BA!$J$4:$J$952,0)),"")</f>
        <v/>
      </c>
      <c r="AF36" s="226"/>
      <c r="AG36" s="227"/>
      <c r="AI36" s="225" t="str">
        <f>IFERROR(INDEX(BA!$O$4:$O$952,MATCH(AI35,BA!$J$4:$J$952,0)),"")</f>
        <v/>
      </c>
      <c r="AJ36" s="226"/>
      <c r="AK36" s="227"/>
      <c r="AM36" s="225" t="str">
        <f>IFERROR(INDEX(BA!$O$4:$O$952,MATCH(AM35,BA!$J$4:$J$952,0)),"")</f>
        <v/>
      </c>
      <c r="AN36" s="226"/>
      <c r="AO36" s="227"/>
    </row>
    <row r="37" spans="1:41" ht="15" customHeight="1">
      <c r="A37" s="14"/>
      <c r="B37" s="104" t="s">
        <v>57</v>
      </c>
      <c r="C37" s="225" t="str">
        <f>IFERROR(INDEX(BA!$L$4:$L$952,MATCH(C35,BA!$J$4:$J$952,0)),"")</f>
        <v>Energy generation, efficiency &amp; access</v>
      </c>
      <c r="D37" s="226"/>
      <c r="E37" s="227"/>
      <c r="G37" s="221"/>
      <c r="H37" s="222"/>
      <c r="I37" s="223"/>
      <c r="K37" s="221" t="s">
        <v>1313</v>
      </c>
      <c r="L37" s="222"/>
      <c r="M37" s="223"/>
      <c r="O37" s="221" t="s">
        <v>1321</v>
      </c>
      <c r="P37" s="222"/>
      <c r="Q37" s="223"/>
      <c r="S37" s="225" t="str">
        <f>IFERROR(INDEX(BA!$L$4:$L$952,MATCH(S35,BA!$J$4:$J$952,0)),"")</f>
        <v/>
      </c>
      <c r="T37" s="226"/>
      <c r="U37" s="227"/>
      <c r="W37" s="225" t="str">
        <f>IFERROR(INDEX(BA!$L$4:$L$952,MATCH(W35,BA!$J$4:$J$952,0)),"")</f>
        <v/>
      </c>
      <c r="X37" s="226"/>
      <c r="Y37" s="227"/>
      <c r="AA37" s="225" t="str">
        <f>IFERROR(INDEX(BA!$L$4:$L$952,MATCH(AA35,BA!$J$4:$J$952,0)),"")</f>
        <v/>
      </c>
      <c r="AB37" s="226"/>
      <c r="AC37" s="227"/>
      <c r="AE37" s="225" t="str">
        <f>IFERROR(INDEX(BA!$L$4:$L$952,MATCH(AE35,BA!$J$4:$J$952,0)),"")</f>
        <v/>
      </c>
      <c r="AF37" s="226"/>
      <c r="AG37" s="227"/>
      <c r="AI37" s="225" t="str">
        <f>IFERROR(INDEX(BA!$L$4:$L$952,MATCH(AI35,BA!$J$4:$J$952,0)),"")</f>
        <v/>
      </c>
      <c r="AJ37" s="226"/>
      <c r="AK37" s="227"/>
      <c r="AM37" s="225" t="str">
        <f>IFERROR(INDEX(BA!$L$4:$L$952,MATCH(AM35,BA!$J$4:$J$952,0)),"")</f>
        <v/>
      </c>
      <c r="AN37" s="226"/>
      <c r="AO37" s="227"/>
    </row>
    <row r="38" spans="1:41" ht="15" customHeight="1">
      <c r="A38" s="14"/>
      <c r="B38" s="104" t="s">
        <v>58</v>
      </c>
      <c r="C38" s="225" t="str">
        <f>IFERROR(INDEX(BA!$M$4:$M$952,MATCH(C35,BA!$J$4:$J$952,0)),"")</f>
        <v xml:space="preserve">7. Affordable and clean energy </v>
      </c>
      <c r="D38" s="226"/>
      <c r="E38" s="227"/>
      <c r="G38" s="221" t="s">
        <v>1307</v>
      </c>
      <c r="H38" s="222"/>
      <c r="I38" s="223"/>
      <c r="K38" s="221" t="s">
        <v>1315</v>
      </c>
      <c r="L38" s="222"/>
      <c r="M38" s="223"/>
      <c r="O38" s="221" t="s">
        <v>128</v>
      </c>
      <c r="P38" s="222"/>
      <c r="Q38" s="223"/>
      <c r="S38" s="225" t="str">
        <f>IFERROR(INDEX(BA!$M$4:$M$952,MATCH(S35,BA!$J$4:$J$952,0)),"")</f>
        <v/>
      </c>
      <c r="T38" s="226"/>
      <c r="U38" s="227"/>
      <c r="W38" s="225" t="str">
        <f>IFERROR(INDEX(BA!$M$4:$M$952,MATCH(W35,BA!$J$4:$J$952,0)),"")</f>
        <v/>
      </c>
      <c r="X38" s="226"/>
      <c r="Y38" s="227"/>
      <c r="AA38" s="225" t="str">
        <f>IFERROR(INDEX(BA!$M$4:$M$952,MATCH(AA35,BA!$J$4:$J$952,0)),"")</f>
        <v/>
      </c>
      <c r="AB38" s="226"/>
      <c r="AC38" s="227"/>
      <c r="AE38" s="225" t="str">
        <f>IFERROR(INDEX(BA!$M$4:$M$952,MATCH(AE35,BA!$J$4:$J$952,0)),"")</f>
        <v/>
      </c>
      <c r="AF38" s="226"/>
      <c r="AG38" s="227"/>
      <c r="AI38" s="225" t="str">
        <f>IFERROR(INDEX(BA!$M$4:$M$952,MATCH(AI35,BA!$J$4:$J$952,0)),"")</f>
        <v/>
      </c>
      <c r="AJ38" s="226"/>
      <c r="AK38" s="227"/>
      <c r="AM38" s="225" t="str">
        <f>IFERROR(INDEX(BA!$M$4:$M$952,MATCH(AM35,BA!$J$4:$J$952,0)),"")</f>
        <v/>
      </c>
      <c r="AN38" s="226"/>
      <c r="AO38" s="227"/>
    </row>
    <row r="39" spans="1:41" ht="25.8" customHeight="1">
      <c r="A39" s="14"/>
      <c r="B39" s="104" t="s">
        <v>59</v>
      </c>
      <c r="C39" s="225" t="str">
        <f>IFERROR(INDEX(BA!$N$4:$N$952,MATCH(C35,BA!$J$4:$J$952,0)),"")</f>
        <v>7.2 By 2030, increase substantially the share of renewable energy in the global energy mix</v>
      </c>
      <c r="D39" s="226"/>
      <c r="E39" s="227"/>
      <c r="G39" s="221" t="s">
        <v>1308</v>
      </c>
      <c r="H39" s="222"/>
      <c r="I39" s="223"/>
      <c r="K39" s="221" t="s">
        <v>1314</v>
      </c>
      <c r="L39" s="222"/>
      <c r="M39" s="223"/>
      <c r="O39" s="221" t="s">
        <v>1322</v>
      </c>
      <c r="P39" s="222"/>
      <c r="Q39" s="223"/>
      <c r="S39" s="225" t="str">
        <f>IFERROR(INDEX(BA!$N$4:$N$952,MATCH(S35,BA!$J$4:$J$952,0)),"")</f>
        <v/>
      </c>
      <c r="T39" s="226"/>
      <c r="U39" s="227"/>
      <c r="W39" s="225" t="str">
        <f>IFERROR(INDEX(BA!$N$4:$N$952,MATCH(W35,BA!$J$4:$J$952,0)),"")</f>
        <v/>
      </c>
      <c r="X39" s="226"/>
      <c r="Y39" s="227"/>
      <c r="AA39" s="225" t="str">
        <f>IFERROR(INDEX(BA!$N$4:$N$952,MATCH(AA35,BA!$J$4:$J$952,0)),"")</f>
        <v/>
      </c>
      <c r="AB39" s="226"/>
      <c r="AC39" s="227"/>
      <c r="AE39" s="225" t="str">
        <f>IFERROR(INDEX(BA!$N$4:$N$952,MATCH(AE35,BA!$J$4:$J$952,0)),"")</f>
        <v/>
      </c>
      <c r="AF39" s="226"/>
      <c r="AG39" s="227"/>
      <c r="AI39" s="225" t="str">
        <f>IFERROR(INDEX(BA!$N$4:$N$952,MATCH(AI35,BA!$J$4:$J$952,0)),"")</f>
        <v/>
      </c>
      <c r="AJ39" s="226"/>
      <c r="AK39" s="227"/>
      <c r="AM39" s="225" t="str">
        <f>IFERROR(INDEX(BA!$N$4:$N$952,MATCH(AM35,BA!$J$4:$J$952,0)),"")</f>
        <v/>
      </c>
      <c r="AN39" s="226"/>
      <c r="AO39" s="227"/>
    </row>
    <row r="40" spans="1:41" ht="140.25" customHeight="1">
      <c r="A40" s="14"/>
      <c r="B40" s="104" t="s">
        <v>60</v>
      </c>
      <c r="C40" s="225" t="str">
        <f>IFERROR(INDEX(BA!$Q$4:$Q$952,MATCH($C$35,BA!$J$4:$J$952,0)),"")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D40" s="226"/>
      <c r="E40" s="227"/>
      <c r="G40" s="221" t="s">
        <v>1338</v>
      </c>
      <c r="H40" s="222"/>
      <c r="I40" s="223"/>
      <c r="K40" s="221" t="s">
        <v>1326</v>
      </c>
      <c r="L40" s="222"/>
      <c r="M40" s="223"/>
      <c r="O40" s="221" t="s">
        <v>1323</v>
      </c>
      <c r="P40" s="222"/>
      <c r="Q40" s="223"/>
      <c r="S40" s="225" t="str">
        <f>IFERROR(INDEX(BA!$Q$4:$Q$952,MATCH($S$35,BA!$J$4:$J$952,0)),"")</f>
        <v/>
      </c>
      <c r="T40" s="226"/>
      <c r="U40" s="227"/>
      <c r="W40" s="225" t="str">
        <f>IFERROR(INDEX(BA!$Q$4:$Q$952,MATCH($W$35,BA!$J$4:$J$952,0)),"")</f>
        <v/>
      </c>
      <c r="X40" s="226"/>
      <c r="Y40" s="227"/>
      <c r="AA40" s="225" t="str">
        <f>IFERROR(INDEX(BA!$Q$4:$Q$952,MATCH($AA$35,BA!$J$4:$J$952,0)),"")</f>
        <v/>
      </c>
      <c r="AB40" s="226"/>
      <c r="AC40" s="227"/>
      <c r="AE40" s="225" t="str">
        <f>IFERROR(INDEX(BA!$Q$4:$Q$952,MATCH($AE$35,BA!$J$4:$J$952,0)),"")</f>
        <v/>
      </c>
      <c r="AF40" s="226"/>
      <c r="AG40" s="227"/>
      <c r="AI40" s="225" t="str">
        <f>IFERROR(INDEX(BA!$Q$4:$Q$952,MATCH($AI$35,BA!$J$4:$J$952,0)),"")</f>
        <v/>
      </c>
      <c r="AJ40" s="226"/>
      <c r="AK40" s="227"/>
      <c r="AM40" s="225" t="str">
        <f>IFERROR(INDEX(BA!$Q$4:$Q$952,MATCH($AM$35,BA!$J$4:$J$952,0)),"")</f>
        <v/>
      </c>
      <c r="AN40" s="226"/>
      <c r="AO40" s="227"/>
    </row>
    <row r="41" spans="1:41" ht="187.5" customHeight="1">
      <c r="A41" s="114" t="s">
        <v>61</v>
      </c>
      <c r="B41" s="105" t="str">
        <f>BA!R3</f>
        <v>Guidance, calculation method and other considerations</v>
      </c>
      <c r="C41" s="225" t="str">
        <f>IFERROR(INDEX(BA!$R$4:$R$952,MATCH($C$35,BA!$J$4:$J$952,0)),"")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D41" s="226"/>
      <c r="E41" s="227"/>
      <c r="G41" s="221" t="s">
        <v>1309</v>
      </c>
      <c r="H41" s="222"/>
      <c r="I41" s="223"/>
      <c r="K41" s="221" t="s">
        <v>1344</v>
      </c>
      <c r="L41" s="222"/>
      <c r="M41" s="223"/>
      <c r="O41" s="221" t="s">
        <v>1337</v>
      </c>
      <c r="P41" s="222"/>
      <c r="Q41" s="223"/>
      <c r="S41" s="225" t="str">
        <f>IFERROR(INDEX(BA!$R$4:$R$952,MATCH($S$35,BA!$J$4:$J$952,0)),"")</f>
        <v/>
      </c>
      <c r="T41" s="226"/>
      <c r="U41" s="227"/>
      <c r="W41" s="225" t="str">
        <f>IFERROR(INDEX(BA!$R$4:$R$952,MATCH($W$35,BA!$J$4:$J$952,0)),"")</f>
        <v/>
      </c>
      <c r="X41" s="226"/>
      <c r="Y41" s="227"/>
      <c r="AA41" s="225" t="str">
        <f>IFERROR(INDEX(BA!$R$4:$R$952,MATCH($AA$35,BA!$J$4:$J$952,0)),"")</f>
        <v/>
      </c>
      <c r="AB41" s="226"/>
      <c r="AC41" s="227"/>
      <c r="AE41" s="225" t="str">
        <f>IFERROR(INDEX(BA!$R$4:$R$952,MATCH($AE$35,BA!$J$4:$J$952,0)),"")</f>
        <v/>
      </c>
      <c r="AF41" s="226"/>
      <c r="AG41" s="227"/>
      <c r="AI41" s="225" t="str">
        <f>IFERROR(INDEX(BA!$R$4:$R$952,MATCH($AI$35,BA!$J$4:$J$952,0)),"")</f>
        <v/>
      </c>
      <c r="AJ41" s="226"/>
      <c r="AK41" s="227"/>
      <c r="AM41" s="225" t="str">
        <f>IFERROR(INDEX(BA!$R$4:$R$952,MATCH($AM$35,BA!$J$4:$J$952,0)),"")</f>
        <v/>
      </c>
      <c r="AN41" s="226"/>
      <c r="AO41" s="227"/>
    </row>
    <row r="42" spans="1:41">
      <c r="A42" s="14"/>
      <c r="B42" s="106" t="s">
        <v>62</v>
      </c>
      <c r="C42" s="218" t="s">
        <v>1330</v>
      </c>
      <c r="D42" s="219"/>
      <c r="E42" s="220"/>
      <c r="G42" s="221" t="s">
        <v>276</v>
      </c>
      <c r="H42" s="222"/>
      <c r="I42" s="223"/>
      <c r="K42" s="221" t="s">
        <v>1327</v>
      </c>
      <c r="L42" s="222"/>
      <c r="M42" s="223"/>
      <c r="O42" s="221" t="s">
        <v>1333</v>
      </c>
      <c r="P42" s="222"/>
      <c r="Q42" s="223"/>
      <c r="S42" s="218" t="str">
        <f>IFERROR(INDEX(BA!$S$4:$S$952,MATCH(S35,BA!$J$4:$J$952,0)),"")</f>
        <v/>
      </c>
      <c r="T42" s="219"/>
      <c r="U42" s="220"/>
      <c r="W42" s="218" t="str">
        <f>IFERROR(INDEX(BA!$S$4:$S$952,MATCH(W35,BA!$J$4:$J$952,0)),"")</f>
        <v/>
      </c>
      <c r="X42" s="219"/>
      <c r="Y42" s="220"/>
      <c r="AA42" s="218" t="str">
        <f>IFERROR(INDEX(BA!$S$4:$S$952,MATCH(AA35,BA!$J$4:$J$952,0)),"")</f>
        <v/>
      </c>
      <c r="AB42" s="219"/>
      <c r="AC42" s="220"/>
      <c r="AE42" s="218" t="str">
        <f>IFERROR(INDEX(BA!$S$4:$S$952,MATCH(AE35,BA!$J$4:$J$952,0)),"")</f>
        <v/>
      </c>
      <c r="AF42" s="219"/>
      <c r="AG42" s="220"/>
      <c r="AI42" s="218" t="str">
        <f>IFERROR(INDEX(BA!$S$4:$S$952,MATCH(AI35,BA!$J$4:$J$952,0)),"")</f>
        <v/>
      </c>
      <c r="AJ42" s="219"/>
      <c r="AK42" s="220"/>
      <c r="AM42" s="218" t="str">
        <f>IFERROR(INDEX(BA!$S$4:$S$952,MATCH(AM35,BA!$J$4:$J$952,0)),"")</f>
        <v/>
      </c>
      <c r="AN42" s="219"/>
      <c r="AO42" s="220"/>
    </row>
    <row r="43" spans="1:41" ht="136.80000000000001" customHeight="1">
      <c r="A43" s="14"/>
      <c r="B43" s="106" t="s">
        <v>63</v>
      </c>
      <c r="C43" s="218" t="str">
        <f>IFERROR(INDEX(BA!$T$4:$T$952,MATCH(C35,BA!$J$4:$J$952,0)),"")</f>
        <v>Project activity</v>
      </c>
      <c r="D43" s="219"/>
      <c r="E43" s="220"/>
      <c r="G43" s="221" t="s">
        <v>1339</v>
      </c>
      <c r="H43" s="222"/>
      <c r="I43" s="223"/>
      <c r="K43" s="221" t="s">
        <v>1356</v>
      </c>
      <c r="L43" s="222"/>
      <c r="M43" s="223"/>
      <c r="O43" s="221" t="s">
        <v>1324</v>
      </c>
      <c r="P43" s="222"/>
      <c r="Q43" s="223"/>
      <c r="S43" s="218" t="str">
        <f>IFERROR(INDEX(BA!$T$4:$T$952,MATCH(S35,BA!$J$4:$J$952,0)),"")</f>
        <v/>
      </c>
      <c r="T43" s="219"/>
      <c r="U43" s="220"/>
      <c r="W43" s="218" t="str">
        <f>IFERROR(INDEX(BA!$T$4:$T$952,MATCH(W35,BA!$J$4:$J$952,0)),"")</f>
        <v/>
      </c>
      <c r="X43" s="219"/>
      <c r="Y43" s="220"/>
      <c r="AA43" s="218" t="str">
        <f>IFERROR(INDEX(BA!$T$4:$T$952,MATCH(AA35,BA!$J$4:$J$952,0)),"")</f>
        <v/>
      </c>
      <c r="AB43" s="219"/>
      <c r="AC43" s="220"/>
      <c r="AE43" s="218" t="str">
        <f>IFERROR(INDEX(BA!$T$4:$T$952,MATCH(AE35,BA!$J$4:$J$952,0)),"")</f>
        <v/>
      </c>
      <c r="AF43" s="219"/>
      <c r="AG43" s="220"/>
      <c r="AI43" s="218" t="str">
        <f>IFERROR(INDEX(BA!$T$4:$T$952,MATCH(AI35,BA!$J$4:$J$952,0)),"")</f>
        <v/>
      </c>
      <c r="AJ43" s="219"/>
      <c r="AK43" s="220"/>
      <c r="AM43" s="218" t="str">
        <f>IFERROR(INDEX(BA!$T$4:$T$952,MATCH(AM35,BA!$J$4:$J$952,0)),"")</f>
        <v/>
      </c>
      <c r="AN43" s="219"/>
      <c r="AO43" s="220"/>
    </row>
    <row r="44" spans="1:41" ht="15" customHeight="1">
      <c r="A44" s="14"/>
      <c r="B44" s="106" t="s">
        <v>64</v>
      </c>
      <c r="C44" s="218" t="str">
        <f>IFERROR(INDEX(BA!$U$4:$U$952,MATCH(C35,BA!$J$4:$J$952,0)),"")</f>
        <v>Electricity meters</v>
      </c>
      <c r="D44" s="219"/>
      <c r="E44" s="220"/>
      <c r="G44" s="221" t="s">
        <v>1309</v>
      </c>
      <c r="H44" s="222"/>
      <c r="I44" s="223"/>
      <c r="K44" s="221" t="s">
        <v>183</v>
      </c>
      <c r="L44" s="222"/>
      <c r="M44" s="223"/>
      <c r="O44" s="221" t="s">
        <v>183</v>
      </c>
      <c r="P44" s="222"/>
      <c r="Q44" s="223"/>
      <c r="S44" s="218" t="str">
        <f>IFERROR(INDEX(BA!$U$4:$U$952,MATCH(S35,BA!$J$4:$J$952,0)),"")</f>
        <v/>
      </c>
      <c r="T44" s="219"/>
      <c r="U44" s="220"/>
      <c r="W44" s="218" t="str">
        <f>IFERROR(INDEX(BA!$U$4:$U$952,MATCH(W35,BA!$J$4:$J$952,0)),"")</f>
        <v/>
      </c>
      <c r="X44" s="219"/>
      <c r="Y44" s="220"/>
      <c r="AA44" s="218" t="str">
        <f>IFERROR(INDEX(BA!$U$4:$U$952,MATCH(AA35,BA!$J$4:$J$952,0)),"")</f>
        <v/>
      </c>
      <c r="AB44" s="219"/>
      <c r="AC44" s="220"/>
      <c r="AE44" s="218" t="str">
        <f>IFERROR(INDEX(BA!$U$4:$U$952,MATCH(AE35,BA!$J$4:$J$952,0)),"")</f>
        <v/>
      </c>
      <c r="AF44" s="219"/>
      <c r="AG44" s="220"/>
      <c r="AI44" s="218" t="str">
        <f>IFERROR(INDEX(BA!$U$4:$U$952,MATCH(AI35,BA!$J$4:$J$952,0)),"")</f>
        <v/>
      </c>
      <c r="AJ44" s="219"/>
      <c r="AK44" s="220"/>
      <c r="AM44" s="218" t="str">
        <f>IFERROR(INDEX(BA!$U$4:$U$952,MATCH(AM35,BA!$J$4:$J$952,0)),"")</f>
        <v/>
      </c>
      <c r="AN44" s="219"/>
      <c r="AO44" s="220"/>
    </row>
    <row r="45" spans="1:41" ht="15" customHeight="1">
      <c r="A45" s="14"/>
      <c r="B45" s="106" t="s">
        <v>65</v>
      </c>
      <c r="C45" s="218" t="str">
        <f>IFERROR(INDEX(BA!$V$4:$V$952,MATCH(C35,BA!$J$4:$J$952,0)),"")</f>
        <v>Continuous measurement</v>
      </c>
      <c r="D45" s="219"/>
      <c r="E45" s="220"/>
      <c r="G45" s="221" t="s">
        <v>1332</v>
      </c>
      <c r="H45" s="222"/>
      <c r="I45" s="223"/>
      <c r="K45" s="221" t="s">
        <v>1328</v>
      </c>
      <c r="L45" s="222"/>
      <c r="M45" s="223"/>
      <c r="O45" s="221" t="s">
        <v>1325</v>
      </c>
      <c r="P45" s="222"/>
      <c r="Q45" s="223"/>
      <c r="S45" s="218" t="str">
        <f>IFERROR(INDEX(BA!$V$4:$V$952,MATCH(S35,BA!$J$4:$J$952,0)),"")</f>
        <v/>
      </c>
      <c r="T45" s="219"/>
      <c r="U45" s="220"/>
      <c r="W45" s="218" t="str">
        <f>IFERROR(INDEX(BA!$V$4:$V$952,MATCH(W35,BA!$J$4:$J$952,0)),"")</f>
        <v/>
      </c>
      <c r="X45" s="219"/>
      <c r="Y45" s="220"/>
      <c r="AA45" s="218" t="str">
        <f>IFERROR(INDEX(BA!$V$4:$V$952,MATCH(AA35,BA!$J$4:$J$952,0)),"")</f>
        <v/>
      </c>
      <c r="AB45" s="219"/>
      <c r="AC45" s="220"/>
      <c r="AE45" s="218" t="str">
        <f>IFERROR(INDEX(BA!$V$4:$V$952,MATCH(AE35,BA!$J$4:$J$952,0)),"")</f>
        <v/>
      </c>
      <c r="AF45" s="219"/>
      <c r="AG45" s="220"/>
      <c r="AI45" s="218" t="str">
        <f>IFERROR(INDEX(BA!$V$4:$V$952,MATCH(AI35,BA!$J$4:$J$952,0)),"")</f>
        <v/>
      </c>
      <c r="AJ45" s="219"/>
      <c r="AK45" s="220"/>
      <c r="AM45" s="218" t="str">
        <f>IFERROR(INDEX(BA!$V$4:$V$952,MATCH(AM35,BA!$J$4:$J$952,0)),"")</f>
        <v/>
      </c>
      <c r="AN45" s="219"/>
      <c r="AO45" s="220"/>
    </row>
    <row r="46" spans="1:41" ht="15" customHeight="1">
      <c r="A46" s="14"/>
      <c r="B46" s="106" t="s">
        <v>66</v>
      </c>
      <c r="C46" s="262">
        <v>91570</v>
      </c>
      <c r="D46" s="263"/>
      <c r="E46" s="264"/>
      <c r="G46" s="221">
        <v>15</v>
      </c>
      <c r="H46" s="222"/>
      <c r="I46" s="223"/>
      <c r="K46" s="224" t="s">
        <v>1355</v>
      </c>
      <c r="L46" s="222"/>
      <c r="M46" s="223"/>
      <c r="O46" s="221" t="s">
        <v>1340</v>
      </c>
      <c r="P46" s="222"/>
      <c r="Q46" s="223"/>
      <c r="S46" s="218" t="str">
        <f>IFERROR(INDEX(BA!$X$4:$X$952,MATCH(S35,BA!$J$4:$J$952,0 )),"")</f>
        <v/>
      </c>
      <c r="T46" s="219"/>
      <c r="U46" s="220"/>
      <c r="W46" s="218" t="str">
        <f>IFERROR(INDEX(BA!$X$4:$X$952,MATCH(W35,BA!$J$4:$J$952,0 )),"")</f>
        <v/>
      </c>
      <c r="X46" s="219"/>
      <c r="Y46" s="220"/>
      <c r="AA46" s="218" t="str">
        <f>IFERROR(INDEX(BA!$X$4:$X$952,MATCH(AA35,BA!$J$4:$J$952,0 )),"")</f>
        <v/>
      </c>
      <c r="AB46" s="219"/>
      <c r="AC46" s="220"/>
      <c r="AE46" s="218" t="str">
        <f>IFERROR(INDEX(BA!$X$4:$X$952,MATCH(AE35,BA!$J$4:$J$952,0 )),"")</f>
        <v/>
      </c>
      <c r="AF46" s="219"/>
      <c r="AG46" s="220"/>
      <c r="AI46" s="218" t="str">
        <f>IFERROR(INDEX(BA!$X$4:$X$952,MATCH(AI35,BA!$J$4:$J$952,0 )),"")</f>
        <v/>
      </c>
      <c r="AJ46" s="219"/>
      <c r="AK46" s="220"/>
      <c r="AM46" s="218" t="str">
        <f>IFERROR(INDEX(BA!$X$4:$X$952,MATCH(AM35,BA!$J$4:$J$952,0 )),"")</f>
        <v/>
      </c>
      <c r="AN46" s="219"/>
      <c r="AO46" s="220"/>
    </row>
    <row r="47" spans="1:41" ht="28.5" customHeight="1">
      <c r="A47" s="14"/>
      <c r="B47" s="106" t="s">
        <v>67</v>
      </c>
      <c r="C47" s="218" t="str">
        <f>IFERROR(INDEX(BA!$Y$4:$Y$952,MATCH(C35,BA!$J$4:$J$952,0 )),"NA")</f>
        <v>NA</v>
      </c>
      <c r="D47" s="219"/>
      <c r="E47" s="220"/>
      <c r="G47" s="221" t="s">
        <v>1331</v>
      </c>
      <c r="H47" s="222"/>
      <c r="I47" s="223"/>
      <c r="K47" s="221" t="str">
        <f>IFERROR(INDEX(BA!$Y$4:$Y$952,MATCH(K35,BA!$J$4:$J$952,0 )),"")</f>
        <v/>
      </c>
      <c r="L47" s="222"/>
      <c r="M47" s="223"/>
      <c r="O47" s="221" t="str">
        <f>IFERROR(INDEX(BA!$Y$4:$Y$952,MATCH(O35,BA!$J$4:$J$952,0 )),"")</f>
        <v/>
      </c>
      <c r="P47" s="222"/>
      <c r="Q47" s="223"/>
      <c r="S47" s="218" t="str">
        <f>IFERROR(INDEX(BA!$Y$4:$Y$952,MATCH(S35,BA!$J$4:$J$952,0 )),"")</f>
        <v/>
      </c>
      <c r="T47" s="219"/>
      <c r="U47" s="220"/>
      <c r="W47" s="218" t="str">
        <f>IFERROR(INDEX(BA!$Y$4:$Y$952,MATCH(W35,BA!$J$4:$J$952,0 )),"")</f>
        <v/>
      </c>
      <c r="X47" s="219"/>
      <c r="Y47" s="220"/>
      <c r="AA47" s="218" t="str">
        <f>IFERROR(INDEX(BA!$Y$4:$Y$952,MATCH(AA35,BA!$J$4:$J$952,0 )),"")</f>
        <v/>
      </c>
      <c r="AB47" s="219"/>
      <c r="AC47" s="220"/>
      <c r="AE47" s="218" t="str">
        <f>IFERROR(INDEX(BA!$Y$4:$Y$952,MATCH(AE35,BA!$J$4:$J$952,0 )),"")</f>
        <v/>
      </c>
      <c r="AF47" s="219"/>
      <c r="AG47" s="220"/>
      <c r="AI47" s="218" t="str">
        <f>IFERROR(INDEX(BA!$Y$4:$Y$952,MATCH(AI35,BA!$J$4:$J$952,0 )),"")</f>
        <v/>
      </c>
      <c r="AJ47" s="219"/>
      <c r="AK47" s="220"/>
      <c r="AM47" s="218" t="str">
        <f>IFERROR(INDEX(BA!$Y$4:$Y$952,MATCH(AM35,BA!$J$4:$J$952,0 )),"")</f>
        <v/>
      </c>
      <c r="AN47" s="219"/>
      <c r="AO47" s="220"/>
    </row>
    <row r="48" spans="1:41" ht="15" customHeight="1">
      <c r="A48" s="14"/>
      <c r="B48" s="30"/>
      <c r="C48" s="218"/>
      <c r="D48" s="219"/>
      <c r="E48" s="220"/>
      <c r="G48" s="247"/>
      <c r="H48" s="248"/>
      <c r="I48" s="249"/>
      <c r="K48" s="221"/>
      <c r="L48" s="222"/>
      <c r="M48" s="223"/>
      <c r="O48" s="221"/>
      <c r="P48" s="222"/>
      <c r="Q48" s="223"/>
      <c r="S48" s="218"/>
      <c r="T48" s="219"/>
      <c r="U48" s="220"/>
      <c r="W48" s="218"/>
      <c r="X48" s="219"/>
      <c r="Y48" s="220"/>
      <c r="AA48" s="218"/>
      <c r="AB48" s="219"/>
      <c r="AC48" s="220"/>
      <c r="AE48" s="218"/>
      <c r="AF48" s="219"/>
      <c r="AG48" s="220"/>
      <c r="AI48" s="218"/>
      <c r="AJ48" s="219"/>
      <c r="AK48" s="220"/>
      <c r="AM48" s="218"/>
      <c r="AN48" s="219"/>
      <c r="AO48" s="220"/>
    </row>
    <row r="49" spans="1:41" ht="15" customHeight="1">
      <c r="A49" s="14"/>
      <c r="B49" s="30"/>
      <c r="C49" s="244"/>
      <c r="D49" s="245"/>
      <c r="E49" s="246"/>
      <c r="G49" s="247"/>
      <c r="H49" s="248"/>
      <c r="I49" s="249"/>
      <c r="K49" s="221"/>
      <c r="L49" s="222"/>
      <c r="M49" s="223"/>
      <c r="O49" s="221"/>
      <c r="P49" s="222"/>
      <c r="Q49" s="223"/>
      <c r="S49" s="218"/>
      <c r="T49" s="219"/>
      <c r="U49" s="220"/>
      <c r="W49" s="218"/>
      <c r="X49" s="219"/>
      <c r="Y49" s="220"/>
      <c r="AA49" s="218"/>
      <c r="AB49" s="219"/>
      <c r="AC49" s="220"/>
      <c r="AE49" s="218"/>
      <c r="AF49" s="219"/>
      <c r="AG49" s="220"/>
      <c r="AI49" s="218"/>
      <c r="AJ49" s="219"/>
      <c r="AK49" s="220"/>
      <c r="AM49" s="218"/>
      <c r="AN49" s="219"/>
      <c r="AO49" s="220"/>
    </row>
    <row r="50" spans="1:41" ht="15" customHeight="1">
      <c r="A50" s="14"/>
      <c r="B50" s="30"/>
      <c r="C50" s="244"/>
      <c r="D50" s="245"/>
      <c r="E50" s="246"/>
      <c r="G50" s="247"/>
      <c r="H50" s="248"/>
      <c r="I50" s="249"/>
      <c r="K50" s="221"/>
      <c r="L50" s="222"/>
      <c r="M50" s="223"/>
      <c r="O50" s="221"/>
      <c r="P50" s="222"/>
      <c r="Q50" s="223"/>
      <c r="S50" s="218"/>
      <c r="T50" s="219"/>
      <c r="U50" s="220"/>
      <c r="W50" s="218"/>
      <c r="X50" s="219"/>
      <c r="Y50" s="220"/>
      <c r="AA50" s="218"/>
      <c r="AB50" s="219"/>
      <c r="AC50" s="220"/>
      <c r="AE50" s="218"/>
      <c r="AF50" s="219"/>
      <c r="AG50" s="220"/>
      <c r="AI50" s="218"/>
      <c r="AJ50" s="219"/>
      <c r="AK50" s="220"/>
      <c r="AM50" s="218"/>
      <c r="AN50" s="219"/>
      <c r="AO50" s="220"/>
    </row>
    <row r="51" spans="1:41" ht="15" customHeight="1">
      <c r="A51" s="14"/>
      <c r="B51" s="30"/>
      <c r="C51" s="244"/>
      <c r="D51" s="245"/>
      <c r="E51" s="246"/>
      <c r="G51" s="247"/>
      <c r="H51" s="248"/>
      <c r="I51" s="249"/>
      <c r="K51" s="221"/>
      <c r="L51" s="222"/>
      <c r="M51" s="223"/>
      <c r="O51" s="221"/>
      <c r="P51" s="222"/>
      <c r="Q51" s="223"/>
      <c r="S51" s="218"/>
      <c r="T51" s="219"/>
      <c r="U51" s="220"/>
      <c r="W51" s="218"/>
      <c r="X51" s="219"/>
      <c r="Y51" s="220"/>
      <c r="AA51" s="218"/>
      <c r="AB51" s="219"/>
      <c r="AC51" s="220"/>
      <c r="AE51" s="218"/>
      <c r="AF51" s="219"/>
      <c r="AG51" s="220"/>
      <c r="AI51" s="218"/>
      <c r="AJ51" s="219"/>
      <c r="AK51" s="220"/>
      <c r="AM51" s="218"/>
      <c r="AN51" s="219"/>
      <c r="AO51" s="220"/>
    </row>
    <row r="52" spans="1:41" ht="15" customHeight="1">
      <c r="A52" s="14"/>
      <c r="B52" s="30"/>
      <c r="C52" s="250"/>
      <c r="D52" s="251"/>
      <c r="E52" s="252"/>
      <c r="G52" s="247"/>
      <c r="H52" s="248"/>
      <c r="I52" s="249"/>
      <c r="K52" s="221"/>
      <c r="L52" s="222"/>
      <c r="M52" s="223"/>
      <c r="O52" s="221"/>
      <c r="P52" s="222"/>
      <c r="Q52" s="223"/>
      <c r="S52" s="218"/>
      <c r="T52" s="219"/>
      <c r="U52" s="220"/>
      <c r="W52" s="218"/>
      <c r="X52" s="219"/>
      <c r="Y52" s="220"/>
      <c r="AA52" s="218"/>
      <c r="AB52" s="219"/>
      <c r="AC52" s="220"/>
      <c r="AE52" s="218"/>
      <c r="AF52" s="219"/>
      <c r="AG52" s="220"/>
      <c r="AI52" s="218"/>
      <c r="AJ52" s="219"/>
      <c r="AK52" s="220"/>
      <c r="AM52" s="218"/>
      <c r="AN52" s="219"/>
      <c r="AO52" s="220"/>
    </row>
    <row r="53" spans="1:41" ht="15" customHeight="1">
      <c r="A53" s="14"/>
      <c r="B53" s="30"/>
      <c r="C53" s="256"/>
      <c r="D53" s="257"/>
      <c r="E53" s="258"/>
      <c r="G53" s="259"/>
      <c r="H53" s="260"/>
      <c r="I53" s="261"/>
      <c r="K53" s="221"/>
      <c r="L53" s="222"/>
      <c r="M53" s="223"/>
      <c r="O53" s="221"/>
      <c r="P53" s="222"/>
      <c r="Q53" s="223"/>
      <c r="S53" s="218"/>
      <c r="T53" s="219"/>
      <c r="U53" s="220"/>
      <c r="W53" s="218"/>
      <c r="X53" s="219"/>
      <c r="Y53" s="220"/>
      <c r="AA53" s="218"/>
      <c r="AB53" s="219"/>
      <c r="AC53" s="220"/>
      <c r="AE53" s="218"/>
      <c r="AF53" s="219"/>
      <c r="AG53" s="220"/>
      <c r="AI53" s="218"/>
      <c r="AJ53" s="219"/>
      <c r="AK53" s="220"/>
      <c r="AM53" s="218"/>
      <c r="AN53" s="219"/>
      <c r="AO53" s="220"/>
    </row>
    <row r="54" spans="1:41" ht="23.1" customHeight="1" thickBot="1">
      <c r="A54" s="34" t="s">
        <v>68</v>
      </c>
      <c r="B54" s="161" t="s">
        <v>69</v>
      </c>
      <c r="C54" s="32"/>
      <c r="D54" s="32"/>
      <c r="E54" s="31"/>
      <c r="F54" s="33"/>
      <c r="G54" s="190"/>
      <c r="H54" s="190"/>
      <c r="I54" s="190"/>
      <c r="J54" s="31"/>
      <c r="K54" s="190"/>
      <c r="L54" s="190"/>
      <c r="M54" s="190"/>
      <c r="N54" s="31"/>
      <c r="O54" s="190"/>
      <c r="P54" s="190"/>
      <c r="Q54" s="190"/>
      <c r="R54" s="31"/>
      <c r="S54" s="31"/>
      <c r="T54" s="31"/>
      <c r="U54" s="31"/>
      <c r="V54" s="31"/>
      <c r="W54" s="31"/>
      <c r="X54" s="31"/>
      <c r="Y54" s="31"/>
      <c r="Z54" s="31"/>
      <c r="AA54" s="31"/>
      <c r="AB54" s="31"/>
      <c r="AC54" s="31"/>
      <c r="AD54" s="31"/>
      <c r="AE54" s="31"/>
      <c r="AF54" s="31"/>
      <c r="AG54" s="31"/>
      <c r="AH54" s="31"/>
      <c r="AI54" s="31"/>
      <c r="AJ54" s="31"/>
      <c r="AK54" s="31"/>
      <c r="AL54" s="31"/>
      <c r="AM54" s="31"/>
      <c r="AN54" s="31"/>
      <c r="AO54" s="36"/>
    </row>
    <row r="55" spans="1:41" ht="39" customHeight="1">
      <c r="A55" s="271" t="s">
        <v>70</v>
      </c>
      <c r="B55" s="160" t="s">
        <v>71</v>
      </c>
      <c r="C55" s="205" t="str" cm="1">
        <f t="array" ref="C55">IFERROR(_xlfn.IFS(B31&lt;&gt;"",C31,B32&lt;&gt;"",C32),"")</f>
        <v>Total electricity produced: Renewable</v>
      </c>
      <c r="D55" s="206"/>
      <c r="E55" s="207"/>
      <c r="F55" s="37"/>
      <c r="G55" s="211" t="s">
        <v>1359</v>
      </c>
      <c r="H55" s="212"/>
      <c r="I55" s="213"/>
      <c r="J55" s="38"/>
      <c r="K55" s="214" t="s">
        <v>1329</v>
      </c>
      <c r="L55" s="212"/>
      <c r="M55" s="213"/>
      <c r="N55" s="38"/>
      <c r="O55" s="205" cm="1">
        <f t="array" ref="O55">IFERROR(_xlfn.IFS(N31&lt;&gt;"",O31,N32&lt;&gt;"",O32),"")</f>
        <v>0</v>
      </c>
      <c r="P55" s="206"/>
      <c r="Q55" s="207"/>
      <c r="R55" s="38"/>
      <c r="S55" s="205" cm="1">
        <f t="array" ref="S55">IFERROR(_xlfn.IFS(R31&lt;&gt;"",S31,R32&lt;&gt;"",S32),"")</f>
        <v>0</v>
      </c>
      <c r="T55" s="206"/>
      <c r="U55" s="207"/>
      <c r="V55" s="38"/>
      <c r="W55" s="205" cm="1">
        <f t="array" ref="W55">IFERROR(_xlfn.IFS(V31&lt;&gt;"",W31,V32&lt;&gt;"",W32),"")</f>
        <v>0</v>
      </c>
      <c r="X55" s="206"/>
      <c r="Y55" s="207"/>
      <c r="Z55" s="38"/>
      <c r="AA55" s="205" cm="1">
        <f t="array" ref="AA55">IFERROR(_xlfn.IFS(Z31&lt;&gt;"",AA31,Z32&lt;&gt;"",AA32),"")</f>
        <v>0</v>
      </c>
      <c r="AB55" s="206"/>
      <c r="AC55" s="207"/>
      <c r="AD55" s="38"/>
      <c r="AE55" s="205" cm="1">
        <f t="array" ref="AE55">IFERROR(_xlfn.IFS(AD31&lt;&gt;"",AE31,AD32&lt;&gt;"",AE32),"")</f>
        <v>0</v>
      </c>
      <c r="AF55" s="206"/>
      <c r="AG55" s="207"/>
      <c r="AH55" s="38"/>
      <c r="AI55" s="205" cm="1">
        <f t="array" ref="AI55">IFERROR(_xlfn.IFS(AH31&lt;&gt;"",AI31,AH32&lt;&gt;"",AI32),"")</f>
        <v>0</v>
      </c>
      <c r="AJ55" s="206"/>
      <c r="AK55" s="207"/>
      <c r="AL55" s="38"/>
      <c r="AM55" s="205" cm="1">
        <f t="array" ref="AM55">IFERROR(_xlfn.IFS(AL31&lt;&gt;"",AM31,AL32&lt;&gt;"",AM32),"")</f>
        <v>0</v>
      </c>
      <c r="AN55" s="206"/>
      <c r="AO55" s="207"/>
    </row>
    <row r="56" spans="1:41" ht="31.95" customHeight="1">
      <c r="A56" s="271"/>
      <c r="B56" s="106" t="s">
        <v>62</v>
      </c>
      <c r="C56" s="209" t="s">
        <v>1330</v>
      </c>
      <c r="D56" s="210"/>
      <c r="E56" s="210"/>
      <c r="F56" s="37"/>
      <c r="G56" s="217" t="s">
        <v>276</v>
      </c>
      <c r="H56" s="216"/>
      <c r="I56" s="216"/>
      <c r="J56" s="38"/>
      <c r="K56" s="215" t="s">
        <v>1316</v>
      </c>
      <c r="L56" s="216"/>
      <c r="M56" s="216"/>
      <c r="N56" s="38"/>
      <c r="O56" s="209" t="s">
        <v>72</v>
      </c>
      <c r="P56" s="210"/>
      <c r="Q56" s="210"/>
      <c r="R56" s="38"/>
      <c r="S56" s="209" t="s">
        <v>72</v>
      </c>
      <c r="T56" s="210"/>
      <c r="U56" s="210"/>
      <c r="V56" s="38"/>
      <c r="W56" s="209" t="s">
        <v>72</v>
      </c>
      <c r="X56" s="210"/>
      <c r="Y56" s="210"/>
      <c r="Z56" s="38"/>
      <c r="AA56" s="209" t="s">
        <v>72</v>
      </c>
      <c r="AB56" s="210"/>
      <c r="AC56" s="210"/>
      <c r="AD56" s="38"/>
      <c r="AE56" s="209" t="s">
        <v>72</v>
      </c>
      <c r="AF56" s="210"/>
      <c r="AG56" s="210"/>
      <c r="AH56" s="38"/>
      <c r="AI56" s="209" t="s">
        <v>72</v>
      </c>
      <c r="AJ56" s="210"/>
      <c r="AK56" s="210"/>
      <c r="AL56" s="38"/>
      <c r="AM56" s="209" t="s">
        <v>72</v>
      </c>
      <c r="AN56" s="210"/>
      <c r="AO56" s="210"/>
    </row>
    <row r="57" spans="1:41" ht="124.8" customHeight="1">
      <c r="A57" s="271"/>
      <c r="B57" s="106" t="s">
        <v>63</v>
      </c>
      <c r="C57" s="217" t="s">
        <v>1341</v>
      </c>
      <c r="D57" s="216"/>
      <c r="E57" s="216"/>
      <c r="F57" s="37"/>
      <c r="G57" s="217" t="s">
        <v>1360</v>
      </c>
      <c r="H57" s="216"/>
      <c r="I57" s="216"/>
      <c r="J57" s="38"/>
      <c r="K57" s="217" t="s">
        <v>1356</v>
      </c>
      <c r="L57" s="216"/>
      <c r="M57" s="216"/>
      <c r="N57" s="38"/>
      <c r="O57" s="209" t="s">
        <v>72</v>
      </c>
      <c r="P57" s="210"/>
      <c r="Q57" s="210"/>
      <c r="R57" s="38"/>
      <c r="S57" s="209" t="s">
        <v>72</v>
      </c>
      <c r="T57" s="210"/>
      <c r="U57" s="210"/>
      <c r="V57" s="38"/>
      <c r="W57" s="209" t="s">
        <v>72</v>
      </c>
      <c r="X57" s="210"/>
      <c r="Y57" s="210"/>
      <c r="Z57" s="38"/>
      <c r="AA57" s="209" t="s">
        <v>72</v>
      </c>
      <c r="AB57" s="210"/>
      <c r="AC57" s="210"/>
      <c r="AD57" s="38"/>
      <c r="AE57" s="209" t="s">
        <v>72</v>
      </c>
      <c r="AF57" s="210"/>
      <c r="AG57" s="210"/>
      <c r="AH57" s="38"/>
      <c r="AI57" s="209" t="s">
        <v>72</v>
      </c>
      <c r="AJ57" s="210"/>
      <c r="AK57" s="210"/>
      <c r="AL57" s="38"/>
      <c r="AM57" s="209" t="s">
        <v>72</v>
      </c>
      <c r="AN57" s="210"/>
      <c r="AO57" s="210"/>
    </row>
    <row r="58" spans="1:41" ht="49.2" customHeight="1">
      <c r="A58" s="271"/>
      <c r="B58" s="106" t="s">
        <v>65</v>
      </c>
      <c r="C58" s="217" t="s">
        <v>1334</v>
      </c>
      <c r="D58" s="272"/>
      <c r="E58" s="272"/>
      <c r="F58" s="37"/>
      <c r="G58" s="215" t="s">
        <v>1343</v>
      </c>
      <c r="H58" s="216"/>
      <c r="I58" s="216"/>
      <c r="J58" s="38"/>
      <c r="K58" s="215" t="s">
        <v>1343</v>
      </c>
      <c r="L58" s="216"/>
      <c r="M58" s="216"/>
      <c r="N58" s="38"/>
      <c r="O58" s="209" t="s">
        <v>72</v>
      </c>
      <c r="P58" s="210"/>
      <c r="Q58" s="210"/>
      <c r="R58" s="38"/>
      <c r="S58" s="209" t="s">
        <v>72</v>
      </c>
      <c r="T58" s="210"/>
      <c r="U58" s="210"/>
      <c r="V58" s="38"/>
      <c r="W58" s="209" t="s">
        <v>72</v>
      </c>
      <c r="X58" s="210"/>
      <c r="Y58" s="210"/>
      <c r="Z58" s="38"/>
      <c r="AA58" s="209" t="s">
        <v>72</v>
      </c>
      <c r="AB58" s="210"/>
      <c r="AC58" s="210"/>
      <c r="AD58" s="38"/>
      <c r="AE58" s="209" t="s">
        <v>72</v>
      </c>
      <c r="AF58" s="210"/>
      <c r="AG58" s="210"/>
      <c r="AH58" s="38"/>
      <c r="AI58" s="209" t="s">
        <v>72</v>
      </c>
      <c r="AJ58" s="210"/>
      <c r="AK58" s="210"/>
      <c r="AL58" s="38"/>
      <c r="AM58" s="209" t="s">
        <v>72</v>
      </c>
      <c r="AN58" s="210"/>
      <c r="AO58" s="210"/>
    </row>
    <row r="59" spans="1:41" ht="39" customHeight="1">
      <c r="A59" s="271"/>
      <c r="B59" s="106" t="s">
        <v>64</v>
      </c>
      <c r="C59" s="217" t="s">
        <v>1335</v>
      </c>
      <c r="D59" s="272"/>
      <c r="E59" s="272"/>
      <c r="F59" s="37"/>
      <c r="G59" s="217" t="s">
        <v>1309</v>
      </c>
      <c r="H59" s="216"/>
      <c r="I59" s="216"/>
      <c r="J59" s="38"/>
      <c r="K59" s="215" t="s">
        <v>1336</v>
      </c>
      <c r="L59" s="216"/>
      <c r="M59" s="216"/>
      <c r="N59" s="38"/>
      <c r="O59" s="209" t="s">
        <v>72</v>
      </c>
      <c r="P59" s="210"/>
      <c r="Q59" s="210"/>
      <c r="R59" s="38"/>
      <c r="S59" s="209" t="s">
        <v>72</v>
      </c>
      <c r="T59" s="210"/>
      <c r="U59" s="210"/>
      <c r="V59" s="38"/>
      <c r="W59" s="209" t="s">
        <v>72</v>
      </c>
      <c r="X59" s="210"/>
      <c r="Y59" s="210"/>
      <c r="Z59" s="38"/>
      <c r="AA59" s="209" t="s">
        <v>72</v>
      </c>
      <c r="AB59" s="210"/>
      <c r="AC59" s="210"/>
      <c r="AD59" s="38"/>
      <c r="AE59" s="209" t="s">
        <v>72</v>
      </c>
      <c r="AF59" s="210"/>
      <c r="AG59" s="210"/>
      <c r="AH59" s="38"/>
      <c r="AI59" s="209" t="s">
        <v>72</v>
      </c>
      <c r="AJ59" s="210"/>
      <c r="AK59" s="210"/>
      <c r="AL59" s="38"/>
      <c r="AM59" s="209" t="s">
        <v>72</v>
      </c>
      <c r="AN59" s="210"/>
      <c r="AO59" s="210"/>
    </row>
    <row r="60" spans="1:41" ht="88.2" customHeight="1">
      <c r="A60" s="271"/>
      <c r="B60" s="106" t="s">
        <v>73</v>
      </c>
      <c r="C60" s="217" t="s">
        <v>1342</v>
      </c>
      <c r="D60" s="272"/>
      <c r="E60" s="272"/>
      <c r="F60" s="37"/>
      <c r="G60" s="215" t="s">
        <v>1310</v>
      </c>
      <c r="H60" s="216"/>
      <c r="I60" s="216"/>
      <c r="J60" s="38"/>
      <c r="K60" s="217" t="s">
        <v>1344</v>
      </c>
      <c r="L60" s="216"/>
      <c r="M60" s="216"/>
      <c r="N60" s="38"/>
      <c r="O60" s="209" t="s">
        <v>72</v>
      </c>
      <c r="P60" s="210"/>
      <c r="Q60" s="210"/>
      <c r="R60" s="38"/>
      <c r="S60" s="209" t="s">
        <v>72</v>
      </c>
      <c r="T60" s="210"/>
      <c r="U60" s="210"/>
      <c r="V60" s="38"/>
      <c r="W60" s="209" t="s">
        <v>72</v>
      </c>
      <c r="X60" s="210"/>
      <c r="Y60" s="210"/>
      <c r="Z60" s="38"/>
      <c r="AA60" s="209" t="s">
        <v>72</v>
      </c>
      <c r="AB60" s="210"/>
      <c r="AC60" s="210"/>
      <c r="AD60" s="38"/>
      <c r="AE60" s="209" t="s">
        <v>72</v>
      </c>
      <c r="AF60" s="210"/>
      <c r="AG60" s="210"/>
      <c r="AH60" s="38"/>
      <c r="AI60" s="209" t="s">
        <v>72</v>
      </c>
      <c r="AJ60" s="210"/>
      <c r="AK60" s="210"/>
      <c r="AL60" s="38"/>
      <c r="AM60" s="209" t="s">
        <v>72</v>
      </c>
      <c r="AN60" s="210"/>
      <c r="AO60" s="210"/>
    </row>
    <row r="61" spans="1:41">
      <c r="A61" s="271"/>
      <c r="B61" s="106" t="s">
        <v>74</v>
      </c>
      <c r="C61" s="209" t="s">
        <v>1331</v>
      </c>
      <c r="D61" s="210"/>
      <c r="E61" s="210"/>
      <c r="F61" s="37"/>
      <c r="G61" s="215" t="s">
        <v>1331</v>
      </c>
      <c r="H61" s="216"/>
      <c r="I61" s="216"/>
      <c r="J61" s="38"/>
      <c r="K61" s="215" t="s">
        <v>1331</v>
      </c>
      <c r="L61" s="216"/>
      <c r="M61" s="216"/>
      <c r="N61" s="38"/>
      <c r="O61" s="209" t="s">
        <v>72</v>
      </c>
      <c r="P61" s="210"/>
      <c r="Q61" s="210"/>
      <c r="R61" s="38"/>
      <c r="S61" s="209" t="s">
        <v>72</v>
      </c>
      <c r="T61" s="210"/>
      <c r="U61" s="210"/>
      <c r="V61" s="38"/>
      <c r="W61" s="209" t="s">
        <v>72</v>
      </c>
      <c r="X61" s="210"/>
      <c r="Y61" s="210"/>
      <c r="Z61" s="38"/>
      <c r="AA61" s="209" t="s">
        <v>72</v>
      </c>
      <c r="AB61" s="210"/>
      <c r="AC61" s="210"/>
      <c r="AD61" s="38"/>
      <c r="AE61" s="209" t="s">
        <v>72</v>
      </c>
      <c r="AF61" s="210"/>
      <c r="AG61" s="210"/>
      <c r="AH61" s="38"/>
      <c r="AI61" s="209" t="s">
        <v>72</v>
      </c>
      <c r="AJ61" s="210"/>
      <c r="AK61" s="210"/>
      <c r="AL61" s="38"/>
      <c r="AM61" s="209" t="s">
        <v>72</v>
      </c>
      <c r="AN61" s="210"/>
      <c r="AO61" s="210"/>
    </row>
    <row r="62" spans="1:41">
      <c r="B62" s="106" t="s">
        <v>75</v>
      </c>
      <c r="C62" s="106" t="s">
        <v>76</v>
      </c>
      <c r="D62" s="106" t="s">
        <v>77</v>
      </c>
      <c r="E62" s="106" t="s">
        <v>78</v>
      </c>
      <c r="F62" s="37"/>
      <c r="G62" s="191" t="s">
        <v>76</v>
      </c>
      <c r="H62" s="191" t="s">
        <v>77</v>
      </c>
      <c r="I62" s="191" t="s">
        <v>78</v>
      </c>
      <c r="J62" s="38"/>
      <c r="K62" s="191" t="s">
        <v>76</v>
      </c>
      <c r="L62" s="191" t="s">
        <v>77</v>
      </c>
      <c r="M62" s="191" t="s">
        <v>78</v>
      </c>
      <c r="N62" s="38"/>
      <c r="O62" s="191" t="s">
        <v>76</v>
      </c>
      <c r="P62" s="191" t="s">
        <v>77</v>
      </c>
      <c r="Q62" s="191" t="s">
        <v>78</v>
      </c>
      <c r="R62" s="38"/>
      <c r="S62" s="40" t="s">
        <v>76</v>
      </c>
      <c r="T62" s="40" t="s">
        <v>77</v>
      </c>
      <c r="U62" s="40" t="s">
        <v>78</v>
      </c>
      <c r="V62" s="38"/>
      <c r="W62" s="40" t="s">
        <v>76</v>
      </c>
      <c r="X62" s="40" t="s">
        <v>77</v>
      </c>
      <c r="Y62" s="40" t="s">
        <v>78</v>
      </c>
      <c r="Z62" s="38"/>
      <c r="AA62" s="40" t="s">
        <v>76</v>
      </c>
      <c r="AB62" s="40" t="s">
        <v>77</v>
      </c>
      <c r="AC62" s="40" t="s">
        <v>78</v>
      </c>
      <c r="AD62" s="38"/>
      <c r="AE62" s="40" t="s">
        <v>76</v>
      </c>
      <c r="AF62" s="40" t="s">
        <v>77</v>
      </c>
      <c r="AG62" s="40" t="s">
        <v>78</v>
      </c>
      <c r="AH62" s="38"/>
      <c r="AI62" s="40" t="s">
        <v>76</v>
      </c>
      <c r="AJ62" s="40" t="s">
        <v>77</v>
      </c>
      <c r="AK62" s="40" t="s">
        <v>78</v>
      </c>
      <c r="AL62" s="38"/>
      <c r="AM62" s="40" t="s">
        <v>76</v>
      </c>
      <c r="AN62" s="40" t="s">
        <v>77</v>
      </c>
      <c r="AO62" s="40" t="s">
        <v>78</v>
      </c>
    </row>
    <row r="63" spans="1:41" ht="12.75" customHeight="1">
      <c r="A63" s="275" t="s">
        <v>79</v>
      </c>
      <c r="B63" s="178" t="s">
        <v>1357</v>
      </c>
      <c r="C63" s="41">
        <v>0</v>
      </c>
      <c r="D63" s="177">
        <v>81284.05</v>
      </c>
      <c r="E63" s="179">
        <f>D63-C63</f>
        <v>81284.05</v>
      </c>
      <c r="F63" s="37"/>
      <c r="G63" s="192">
        <v>0</v>
      </c>
      <c r="H63" s="192">
        <v>15</v>
      </c>
      <c r="I63" s="192">
        <f>H63-G63</f>
        <v>15</v>
      </c>
      <c r="J63" s="38"/>
      <c r="K63" s="193">
        <v>51078</v>
      </c>
      <c r="L63" s="192">
        <v>0</v>
      </c>
      <c r="M63" s="193">
        <f>K63-L63</f>
        <v>51078</v>
      </c>
      <c r="N63" s="38"/>
      <c r="O63" s="192"/>
      <c r="P63" s="192"/>
      <c r="Q63" s="192"/>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75"/>
      <c r="B64" s="178">
        <v>2026</v>
      </c>
      <c r="C64" s="41">
        <v>0</v>
      </c>
      <c r="D64" s="177">
        <v>91570</v>
      </c>
      <c r="E64" s="179">
        <f t="shared" ref="E64:E70" si="0">D64-C64</f>
        <v>91570</v>
      </c>
      <c r="F64" s="37"/>
      <c r="G64" s="192">
        <v>0</v>
      </c>
      <c r="H64" s="192">
        <v>15</v>
      </c>
      <c r="I64" s="192">
        <f t="shared" ref="I64:I71" si="1">H64-G64</f>
        <v>15</v>
      </c>
      <c r="J64" s="38"/>
      <c r="K64" s="193">
        <v>57542</v>
      </c>
      <c r="L64" s="192">
        <v>0</v>
      </c>
      <c r="M64" s="193">
        <f t="shared" ref="M64:M70" si="2">K64-L64</f>
        <v>57542</v>
      </c>
      <c r="N64" s="38"/>
      <c r="O64" s="192"/>
      <c r="P64" s="192"/>
      <c r="Q64" s="192"/>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ht="12.75" customHeight="1">
      <c r="A65" s="275"/>
      <c r="B65" s="178">
        <v>2027</v>
      </c>
      <c r="C65" s="41">
        <v>0</v>
      </c>
      <c r="D65" s="177">
        <v>91570</v>
      </c>
      <c r="E65" s="179">
        <f t="shared" si="0"/>
        <v>91570</v>
      </c>
      <c r="F65" s="37"/>
      <c r="G65" s="192">
        <v>0</v>
      </c>
      <c r="H65" s="192">
        <v>15</v>
      </c>
      <c r="I65" s="192">
        <f t="shared" si="1"/>
        <v>15</v>
      </c>
      <c r="J65" s="38"/>
      <c r="K65" s="193">
        <v>57542</v>
      </c>
      <c r="L65" s="192">
        <v>0</v>
      </c>
      <c r="M65" s="193">
        <f t="shared" si="2"/>
        <v>57542</v>
      </c>
      <c r="N65" s="38"/>
      <c r="O65" s="192"/>
      <c r="P65" s="192"/>
      <c r="Q65" s="192"/>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ht="12.75" customHeight="1">
      <c r="A66" s="275"/>
      <c r="B66" s="178">
        <v>2028</v>
      </c>
      <c r="C66" s="41">
        <v>0</v>
      </c>
      <c r="D66" s="177">
        <v>91570</v>
      </c>
      <c r="E66" s="179">
        <f t="shared" si="0"/>
        <v>91570</v>
      </c>
      <c r="F66" s="37"/>
      <c r="G66" s="192">
        <v>0</v>
      </c>
      <c r="H66" s="192">
        <v>15</v>
      </c>
      <c r="I66" s="192">
        <f t="shared" si="1"/>
        <v>15</v>
      </c>
      <c r="J66" s="38"/>
      <c r="K66" s="193">
        <v>57542</v>
      </c>
      <c r="L66" s="192">
        <v>0</v>
      </c>
      <c r="M66" s="193">
        <f t="shared" si="2"/>
        <v>57542</v>
      </c>
      <c r="N66" s="38"/>
      <c r="O66" s="192"/>
      <c r="P66" s="192"/>
      <c r="Q66" s="192"/>
      <c r="R66" s="38"/>
      <c r="S66" s="41"/>
      <c r="T66" s="41"/>
      <c r="U66" s="41"/>
      <c r="V66" s="38"/>
      <c r="W66" s="41"/>
      <c r="X66" s="41"/>
      <c r="Y66" s="41"/>
      <c r="Z66" s="38"/>
      <c r="AA66" s="41"/>
      <c r="AB66" s="41"/>
      <c r="AC66" s="41"/>
      <c r="AD66" s="38"/>
      <c r="AE66" s="41"/>
      <c r="AF66" s="41"/>
      <c r="AG66" s="41"/>
      <c r="AH66" s="38"/>
      <c r="AI66" s="41"/>
      <c r="AJ66" s="41"/>
      <c r="AK66" s="41"/>
      <c r="AL66" s="38"/>
      <c r="AM66" s="41"/>
      <c r="AN66" s="41"/>
      <c r="AO66" s="41"/>
    </row>
    <row r="67" spans="1:41" ht="12.75" customHeight="1">
      <c r="A67" s="275"/>
      <c r="B67" s="178">
        <v>2029</v>
      </c>
      <c r="C67" s="41">
        <v>0</v>
      </c>
      <c r="D67" s="177">
        <v>91570</v>
      </c>
      <c r="E67" s="179">
        <f t="shared" si="0"/>
        <v>91570</v>
      </c>
      <c r="F67" s="37"/>
      <c r="G67" s="192">
        <v>0</v>
      </c>
      <c r="H67" s="192">
        <v>15</v>
      </c>
      <c r="I67" s="192">
        <f t="shared" si="1"/>
        <v>15</v>
      </c>
      <c r="J67" s="38"/>
      <c r="K67" s="193">
        <v>57542</v>
      </c>
      <c r="L67" s="192">
        <v>0</v>
      </c>
      <c r="M67" s="193">
        <f t="shared" si="2"/>
        <v>57542</v>
      </c>
      <c r="N67" s="38"/>
      <c r="O67" s="192"/>
      <c r="P67" s="192"/>
      <c r="Q67" s="192"/>
      <c r="R67" s="38"/>
      <c r="S67" s="41"/>
      <c r="T67" s="41"/>
      <c r="U67" s="41"/>
      <c r="V67" s="38"/>
      <c r="W67" s="41"/>
      <c r="X67" s="41"/>
      <c r="Y67" s="41"/>
      <c r="Z67" s="38"/>
      <c r="AA67" s="41"/>
      <c r="AB67" s="41"/>
      <c r="AC67" s="41"/>
      <c r="AD67" s="38"/>
      <c r="AE67" s="41"/>
      <c r="AF67" s="41"/>
      <c r="AG67" s="41"/>
      <c r="AH67" s="38"/>
      <c r="AI67" s="41"/>
      <c r="AJ67" s="41"/>
      <c r="AK67" s="41"/>
      <c r="AL67" s="38"/>
      <c r="AM67" s="41"/>
      <c r="AN67" s="41"/>
      <c r="AO67" s="41"/>
    </row>
    <row r="68" spans="1:41">
      <c r="A68" s="275"/>
      <c r="B68" s="178">
        <v>2030</v>
      </c>
      <c r="C68" s="41">
        <v>0</v>
      </c>
      <c r="D68" s="177">
        <v>91570</v>
      </c>
      <c r="E68" s="179">
        <f t="shared" si="0"/>
        <v>91570</v>
      </c>
      <c r="F68" s="37"/>
      <c r="G68" s="192">
        <v>0</v>
      </c>
      <c r="H68" s="192">
        <v>15</v>
      </c>
      <c r="I68" s="192">
        <f t="shared" si="1"/>
        <v>15</v>
      </c>
      <c r="J68" s="38"/>
      <c r="K68" s="193">
        <v>57542</v>
      </c>
      <c r="L68" s="192">
        <v>0</v>
      </c>
      <c r="M68" s="193">
        <f t="shared" si="2"/>
        <v>57542</v>
      </c>
      <c r="N68" s="38"/>
      <c r="O68" s="192"/>
      <c r="P68" s="192"/>
      <c r="Q68" s="192"/>
      <c r="R68" s="38"/>
      <c r="S68" s="41"/>
      <c r="T68" s="41"/>
      <c r="U68" s="41"/>
      <c r="V68" s="38"/>
      <c r="W68" s="41"/>
      <c r="X68" s="41"/>
      <c r="Y68" s="41"/>
      <c r="Z68" s="38"/>
      <c r="AA68" s="41"/>
      <c r="AB68" s="41"/>
      <c r="AC68" s="41"/>
      <c r="AD68" s="38"/>
      <c r="AE68" s="41"/>
      <c r="AF68" s="41"/>
      <c r="AG68" s="41"/>
      <c r="AH68" s="38"/>
      <c r="AI68" s="41"/>
      <c r="AJ68" s="41"/>
      <c r="AK68" s="41"/>
      <c r="AL68" s="38"/>
      <c r="AM68" s="41"/>
      <c r="AN68" s="41"/>
      <c r="AO68" s="41"/>
    </row>
    <row r="69" spans="1:41">
      <c r="A69" s="195"/>
      <c r="B69" s="178">
        <v>2031</v>
      </c>
      <c r="C69" s="41">
        <v>0</v>
      </c>
      <c r="D69" s="177">
        <v>91570</v>
      </c>
      <c r="E69" s="179">
        <f t="shared" si="0"/>
        <v>91570</v>
      </c>
      <c r="F69" s="37"/>
      <c r="G69" s="192">
        <v>0</v>
      </c>
      <c r="H69" s="192">
        <v>15</v>
      </c>
      <c r="I69" s="192">
        <f t="shared" si="1"/>
        <v>15</v>
      </c>
      <c r="J69" s="38"/>
      <c r="K69" s="193">
        <v>57542</v>
      </c>
      <c r="L69" s="192">
        <v>0</v>
      </c>
      <c r="M69" s="193">
        <f t="shared" si="2"/>
        <v>57542</v>
      </c>
      <c r="N69" s="38"/>
      <c r="O69" s="192"/>
      <c r="P69" s="192"/>
      <c r="Q69" s="192"/>
      <c r="R69" s="38"/>
      <c r="S69" s="288"/>
      <c r="T69" s="288"/>
      <c r="U69" s="288"/>
      <c r="V69" s="38"/>
      <c r="W69" s="288"/>
      <c r="X69" s="288"/>
      <c r="Y69" s="288"/>
      <c r="Z69" s="38"/>
      <c r="AA69" s="288"/>
      <c r="AB69" s="288"/>
      <c r="AC69" s="288"/>
      <c r="AD69" s="38"/>
      <c r="AE69" s="288"/>
      <c r="AF69" s="288"/>
      <c r="AG69" s="288"/>
      <c r="AH69" s="38"/>
      <c r="AI69" s="288"/>
      <c r="AJ69" s="288"/>
      <c r="AK69" s="288"/>
      <c r="AL69" s="38"/>
      <c r="AM69" s="288"/>
      <c r="AN69" s="288"/>
      <c r="AO69" s="288"/>
    </row>
    <row r="70" spans="1:41">
      <c r="A70" s="195"/>
      <c r="B70" s="178" t="s">
        <v>1358</v>
      </c>
      <c r="C70" s="41">
        <v>0</v>
      </c>
      <c r="D70" s="177">
        <v>10285.950000000001</v>
      </c>
      <c r="E70" s="179">
        <f t="shared" si="0"/>
        <v>10285.950000000001</v>
      </c>
      <c r="F70" s="37"/>
      <c r="G70" s="192">
        <v>0</v>
      </c>
      <c r="H70" s="192">
        <v>15</v>
      </c>
      <c r="I70" s="192">
        <f t="shared" si="1"/>
        <v>15</v>
      </c>
      <c r="J70" s="38"/>
      <c r="K70" s="193">
        <v>6463</v>
      </c>
      <c r="L70" s="192">
        <v>0</v>
      </c>
      <c r="M70" s="193">
        <f t="shared" si="2"/>
        <v>6463</v>
      </c>
      <c r="N70" s="38"/>
      <c r="O70" s="192"/>
      <c r="P70" s="192"/>
      <c r="Q70" s="192"/>
      <c r="R70" s="38"/>
      <c r="S70" s="196"/>
      <c r="T70" s="196"/>
      <c r="U70" s="196"/>
      <c r="V70" s="38"/>
      <c r="W70" s="196"/>
      <c r="X70" s="196"/>
      <c r="Y70" s="196"/>
      <c r="Z70" s="38"/>
      <c r="AA70" s="196"/>
      <c r="AB70" s="196"/>
      <c r="AC70" s="196"/>
      <c r="AD70" s="38"/>
      <c r="AE70" s="196"/>
      <c r="AF70" s="196"/>
      <c r="AG70" s="196"/>
      <c r="AH70" s="38"/>
      <c r="AI70" s="196"/>
      <c r="AJ70" s="196"/>
      <c r="AK70" s="196"/>
      <c r="AL70" s="38"/>
      <c r="AM70" s="196"/>
      <c r="AN70" s="196"/>
      <c r="AO70" s="196"/>
    </row>
    <row r="71" spans="1:41">
      <c r="A71" s="273"/>
      <c r="B71" s="178" t="s">
        <v>1317</v>
      </c>
      <c r="C71" s="41">
        <v>0</v>
      </c>
      <c r="D71" s="177">
        <f>SUM(D63:D70)</f>
        <v>640990</v>
      </c>
      <c r="E71" s="179">
        <f t="shared" ref="E68:E71" si="3">D71-C71</f>
        <v>640990</v>
      </c>
      <c r="F71" s="37"/>
      <c r="G71" s="192">
        <v>0</v>
      </c>
      <c r="H71" s="192">
        <v>15</v>
      </c>
      <c r="I71" s="192">
        <f t="shared" si="1"/>
        <v>15</v>
      </c>
      <c r="J71" s="38"/>
      <c r="K71" s="193">
        <f>SUM(K63:K70)</f>
        <v>402793</v>
      </c>
      <c r="L71" s="192">
        <v>0</v>
      </c>
      <c r="M71" s="193">
        <f t="shared" ref="M68:M71" si="4">K71-L71</f>
        <v>402793</v>
      </c>
      <c r="N71" s="38"/>
      <c r="O71" s="192"/>
      <c r="P71" s="192"/>
      <c r="Q71" s="192"/>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row>
    <row r="72" spans="1:41">
      <c r="A72" s="273"/>
      <c r="B72" s="39" t="s">
        <v>83</v>
      </c>
      <c r="C72" s="201" t="s">
        <v>84</v>
      </c>
      <c r="D72" s="201"/>
      <c r="E72" s="201"/>
      <c r="F72" s="37"/>
      <c r="G72" s="208" t="s">
        <v>84</v>
      </c>
      <c r="H72" s="208"/>
      <c r="I72" s="208"/>
      <c r="J72" s="38"/>
      <c r="K72" s="208" t="s">
        <v>84</v>
      </c>
      <c r="L72" s="208"/>
      <c r="M72" s="208"/>
      <c r="N72" s="38"/>
      <c r="O72" s="208" t="s">
        <v>84</v>
      </c>
      <c r="P72" s="208"/>
      <c r="Q72" s="208"/>
      <c r="R72" s="38"/>
      <c r="S72" s="201" t="s">
        <v>84</v>
      </c>
      <c r="T72" s="201"/>
      <c r="U72" s="201"/>
      <c r="V72" s="38"/>
      <c r="W72" s="201" t="s">
        <v>84</v>
      </c>
      <c r="X72" s="201"/>
      <c r="Y72" s="201"/>
      <c r="Z72" s="38"/>
      <c r="AA72" s="201" t="s">
        <v>84</v>
      </c>
      <c r="AB72" s="201"/>
      <c r="AC72" s="201"/>
      <c r="AD72" s="38"/>
      <c r="AE72" s="201" t="s">
        <v>84</v>
      </c>
      <c r="AF72" s="201"/>
      <c r="AG72" s="201"/>
      <c r="AH72" s="38"/>
      <c r="AI72" s="201" t="s">
        <v>84</v>
      </c>
      <c r="AJ72" s="201"/>
      <c r="AK72" s="201"/>
      <c r="AL72" s="38"/>
      <c r="AM72" s="201" t="s">
        <v>84</v>
      </c>
      <c r="AN72" s="201"/>
      <c r="AO72" s="201"/>
    </row>
    <row r="73" spans="1:41">
      <c r="A73" s="273"/>
      <c r="B73" s="202"/>
      <c r="C73" s="201"/>
      <c r="D73" s="201"/>
      <c r="E73" s="201"/>
      <c r="F73" s="37"/>
      <c r="G73" s="208"/>
      <c r="H73" s="208"/>
      <c r="I73" s="208"/>
      <c r="J73" s="38"/>
      <c r="K73" s="208"/>
      <c r="L73" s="208"/>
      <c r="M73" s="208"/>
      <c r="N73" s="38"/>
      <c r="O73" s="208"/>
      <c r="P73" s="208"/>
      <c r="Q73" s="208"/>
      <c r="R73" s="38"/>
      <c r="S73" s="201"/>
      <c r="T73" s="201"/>
      <c r="U73" s="201"/>
      <c r="V73" s="38"/>
      <c r="W73" s="201"/>
      <c r="X73" s="201"/>
      <c r="Y73" s="201"/>
      <c r="Z73" s="38"/>
      <c r="AA73" s="201"/>
      <c r="AB73" s="201"/>
      <c r="AC73" s="201"/>
      <c r="AD73" s="38"/>
      <c r="AE73" s="201"/>
      <c r="AF73" s="201"/>
      <c r="AG73" s="201"/>
      <c r="AH73" s="38"/>
      <c r="AI73" s="201"/>
      <c r="AJ73" s="201"/>
      <c r="AK73" s="201"/>
      <c r="AL73" s="38"/>
      <c r="AM73" s="201"/>
      <c r="AN73" s="201"/>
      <c r="AO73" s="201"/>
    </row>
    <row r="74" spans="1:41">
      <c r="A74" s="273"/>
      <c r="B74" s="203"/>
      <c r="C74" s="201"/>
      <c r="D74" s="201"/>
      <c r="E74" s="201"/>
      <c r="F74" s="37"/>
      <c r="G74" s="208"/>
      <c r="H74" s="208"/>
      <c r="I74" s="208"/>
      <c r="J74" s="38"/>
      <c r="K74" s="208"/>
      <c r="L74" s="208"/>
      <c r="M74" s="208"/>
      <c r="N74" s="38"/>
      <c r="O74" s="208"/>
      <c r="P74" s="208"/>
      <c r="Q74" s="208"/>
      <c r="R74" s="38"/>
      <c r="S74" s="201"/>
      <c r="T74" s="201"/>
      <c r="U74" s="201"/>
      <c r="V74" s="38"/>
      <c r="W74" s="201"/>
      <c r="X74" s="201"/>
      <c r="Y74" s="201"/>
      <c r="Z74" s="38"/>
      <c r="AA74" s="201"/>
      <c r="AB74" s="201"/>
      <c r="AC74" s="201"/>
      <c r="AD74" s="38"/>
      <c r="AE74" s="201"/>
      <c r="AF74" s="201"/>
      <c r="AG74" s="201"/>
      <c r="AH74" s="38"/>
      <c r="AI74" s="201"/>
      <c r="AJ74" s="201"/>
      <c r="AK74" s="201"/>
      <c r="AL74" s="38"/>
      <c r="AM74" s="201"/>
      <c r="AN74" s="201"/>
      <c r="AO74" s="201"/>
    </row>
    <row r="75" spans="1:41">
      <c r="A75" s="273"/>
      <c r="B75" s="203"/>
      <c r="C75" s="201"/>
      <c r="D75" s="201"/>
      <c r="E75" s="201"/>
      <c r="F75" s="37"/>
      <c r="G75" s="208"/>
      <c r="H75" s="208"/>
      <c r="I75" s="208"/>
      <c r="J75" s="38"/>
      <c r="K75" s="208"/>
      <c r="L75" s="208"/>
      <c r="M75" s="208"/>
      <c r="N75" s="38"/>
      <c r="O75" s="208"/>
      <c r="P75" s="208"/>
      <c r="Q75" s="208"/>
      <c r="R75" s="38"/>
      <c r="S75" s="201"/>
      <c r="T75" s="201"/>
      <c r="U75" s="201"/>
      <c r="V75" s="38"/>
      <c r="W75" s="201"/>
      <c r="X75" s="201"/>
      <c r="Y75" s="201"/>
      <c r="Z75" s="38"/>
      <c r="AA75" s="201"/>
      <c r="AB75" s="201"/>
      <c r="AC75" s="201"/>
      <c r="AD75" s="38"/>
      <c r="AE75" s="201"/>
      <c r="AF75" s="201"/>
      <c r="AG75" s="201"/>
      <c r="AH75" s="38"/>
      <c r="AI75" s="201"/>
      <c r="AJ75" s="201"/>
      <c r="AK75" s="201"/>
      <c r="AL75" s="38"/>
      <c r="AM75" s="201"/>
      <c r="AN75" s="201"/>
      <c r="AO75" s="201"/>
    </row>
    <row r="76" spans="1:41">
      <c r="A76" s="273"/>
      <c r="B76" s="203"/>
      <c r="C76" s="201"/>
      <c r="D76" s="201"/>
      <c r="E76" s="201"/>
      <c r="F76" s="37"/>
      <c r="G76" s="208"/>
      <c r="H76" s="208"/>
      <c r="I76" s="208"/>
      <c r="J76" s="38"/>
      <c r="K76" s="208"/>
      <c r="L76" s="208"/>
      <c r="M76" s="208"/>
      <c r="N76" s="38"/>
      <c r="O76" s="208"/>
      <c r="P76" s="208"/>
      <c r="Q76" s="208"/>
      <c r="R76" s="38"/>
      <c r="S76" s="201"/>
      <c r="T76" s="201"/>
      <c r="U76" s="201"/>
      <c r="V76" s="38"/>
      <c r="W76" s="201"/>
      <c r="X76" s="201"/>
      <c r="Y76" s="201"/>
      <c r="Z76" s="38"/>
      <c r="AA76" s="201"/>
      <c r="AB76" s="201"/>
      <c r="AC76" s="201"/>
      <c r="AD76" s="38"/>
      <c r="AE76" s="201"/>
      <c r="AF76" s="201"/>
      <c r="AG76" s="201"/>
      <c r="AH76" s="38"/>
      <c r="AI76" s="201"/>
      <c r="AJ76" s="201"/>
      <c r="AK76" s="201"/>
      <c r="AL76" s="38"/>
      <c r="AM76" s="201"/>
      <c r="AN76" s="201"/>
      <c r="AO76" s="201"/>
    </row>
    <row r="77" spans="1:41">
      <c r="A77" s="273"/>
      <c r="B77" s="203"/>
      <c r="C77" s="201"/>
      <c r="D77" s="201"/>
      <c r="E77" s="201"/>
      <c r="F77" s="37"/>
      <c r="G77" s="208"/>
      <c r="H77" s="208"/>
      <c r="I77" s="208"/>
      <c r="J77" s="38"/>
      <c r="K77" s="208"/>
      <c r="L77" s="208"/>
      <c r="M77" s="208"/>
      <c r="N77" s="38"/>
      <c r="O77" s="208"/>
      <c r="P77" s="208"/>
      <c r="Q77" s="208"/>
      <c r="R77" s="38"/>
      <c r="S77" s="201"/>
      <c r="T77" s="201"/>
      <c r="U77" s="201"/>
      <c r="V77" s="38"/>
      <c r="W77" s="201"/>
      <c r="X77" s="201"/>
      <c r="Y77" s="201"/>
      <c r="Z77" s="38"/>
      <c r="AA77" s="201"/>
      <c r="AB77" s="201"/>
      <c r="AC77" s="201"/>
      <c r="AD77" s="38"/>
      <c r="AE77" s="201"/>
      <c r="AF77" s="201"/>
      <c r="AG77" s="201"/>
      <c r="AH77" s="38"/>
      <c r="AI77" s="201"/>
      <c r="AJ77" s="201"/>
      <c r="AK77" s="201"/>
      <c r="AL77" s="38"/>
      <c r="AM77" s="201"/>
      <c r="AN77" s="201"/>
      <c r="AO77" s="201"/>
    </row>
    <row r="78" spans="1:41">
      <c r="A78" s="273"/>
      <c r="B78" s="204"/>
      <c r="C78" s="201"/>
      <c r="D78" s="201"/>
      <c r="E78" s="201"/>
      <c r="F78" s="37"/>
      <c r="G78" s="208"/>
      <c r="H78" s="208"/>
      <c r="I78" s="208"/>
      <c r="J78" s="38"/>
      <c r="K78" s="208"/>
      <c r="L78" s="208"/>
      <c r="M78" s="208"/>
      <c r="N78" s="38"/>
      <c r="O78" s="208"/>
      <c r="P78" s="208"/>
      <c r="Q78" s="208"/>
      <c r="R78" s="38"/>
      <c r="S78" s="201"/>
      <c r="T78" s="201"/>
      <c r="U78" s="201"/>
      <c r="V78" s="38"/>
      <c r="W78" s="201"/>
      <c r="X78" s="201"/>
      <c r="Y78" s="201"/>
      <c r="Z78" s="38"/>
      <c r="AA78" s="201"/>
      <c r="AB78" s="201"/>
      <c r="AC78" s="201"/>
      <c r="AD78" s="38"/>
      <c r="AE78" s="201"/>
      <c r="AF78" s="201"/>
      <c r="AG78" s="201"/>
      <c r="AH78" s="38"/>
      <c r="AI78" s="201"/>
      <c r="AJ78" s="201"/>
      <c r="AK78" s="201"/>
      <c r="AL78" s="38"/>
      <c r="AM78" s="201"/>
      <c r="AN78" s="201"/>
      <c r="AO78" s="201"/>
    </row>
    <row r="79" spans="1:41">
      <c r="A79" s="273"/>
    </row>
    <row r="80" spans="1:41">
      <c r="A80" s="273"/>
    </row>
    <row r="81" spans="1:1">
      <c r="A81" s="273"/>
    </row>
    <row r="82" spans="1:1">
      <c r="A82" s="273"/>
    </row>
    <row r="83" spans="1:1">
      <c r="A83" s="273"/>
    </row>
  </sheetData>
  <mergeCells count="326">
    <mergeCell ref="A71:A83"/>
    <mergeCell ref="A1:A2"/>
    <mergeCell ref="AM58:AO58"/>
    <mergeCell ref="AM59:AO59"/>
    <mergeCell ref="AM60:AO60"/>
    <mergeCell ref="AM61:AO61"/>
    <mergeCell ref="A63:A68"/>
    <mergeCell ref="AE58:AG58"/>
    <mergeCell ref="AE59:AG59"/>
    <mergeCell ref="AE60:AG60"/>
    <mergeCell ref="AE61:AG61"/>
    <mergeCell ref="AI56:AK56"/>
    <mergeCell ref="AI57:AK57"/>
    <mergeCell ref="AI58:AK58"/>
    <mergeCell ref="AI59:AK59"/>
    <mergeCell ref="AI60:AK60"/>
    <mergeCell ref="AI61:AK61"/>
    <mergeCell ref="K58:M58"/>
    <mergeCell ref="K59:M59"/>
    <mergeCell ref="K60:M60"/>
    <mergeCell ref="K61:M61"/>
    <mergeCell ref="O56:Q56"/>
    <mergeCell ref="O57:Q57"/>
    <mergeCell ref="O58:Q58"/>
    <mergeCell ref="O61:Q61"/>
    <mergeCell ref="A55:A61"/>
    <mergeCell ref="C56:E56"/>
    <mergeCell ref="C57:E57"/>
    <mergeCell ref="C58:E58"/>
    <mergeCell ref="C59:E59"/>
    <mergeCell ref="C60:E60"/>
    <mergeCell ref="C61:E61"/>
    <mergeCell ref="G56:I56"/>
    <mergeCell ref="G57:I57"/>
    <mergeCell ref="G58:I58"/>
    <mergeCell ref="G59:I59"/>
    <mergeCell ref="G60:I60"/>
    <mergeCell ref="G61:I61"/>
    <mergeCell ref="G38:I38"/>
    <mergeCell ref="C35:E35"/>
    <mergeCell ref="C36:E36"/>
    <mergeCell ref="C37:E37"/>
    <mergeCell ref="C38:E38"/>
    <mergeCell ref="C40:E40"/>
    <mergeCell ref="C39:E39"/>
    <mergeCell ref="G29:I29"/>
    <mergeCell ref="G28:I28"/>
    <mergeCell ref="C29:E29"/>
    <mergeCell ref="C28:E28"/>
    <mergeCell ref="C31:E31"/>
    <mergeCell ref="C32:E32"/>
    <mergeCell ref="C53:E53"/>
    <mergeCell ref="G53:I53"/>
    <mergeCell ref="C48:E48"/>
    <mergeCell ref="G48:I48"/>
    <mergeCell ref="C49:E49"/>
    <mergeCell ref="G49:I49"/>
    <mergeCell ref="C50:E50"/>
    <mergeCell ref="G50:I50"/>
    <mergeCell ref="G44:I44"/>
    <mergeCell ref="C44:E44"/>
    <mergeCell ref="C46:E46"/>
    <mergeCell ref="G46:I46"/>
    <mergeCell ref="C47:E47"/>
    <mergeCell ref="G47:I47"/>
    <mergeCell ref="C45:E45"/>
    <mergeCell ref="G45:I45"/>
    <mergeCell ref="K27:M27"/>
    <mergeCell ref="K28:M28"/>
    <mergeCell ref="K29:M29"/>
    <mergeCell ref="K31:M31"/>
    <mergeCell ref="K32:M32"/>
    <mergeCell ref="C51:E51"/>
    <mergeCell ref="G51:I51"/>
    <mergeCell ref="G52:I52"/>
    <mergeCell ref="C52:E52"/>
    <mergeCell ref="G39:I39"/>
    <mergeCell ref="G40:I40"/>
    <mergeCell ref="G41:I41"/>
    <mergeCell ref="G42:I42"/>
    <mergeCell ref="C42:E42"/>
    <mergeCell ref="C43:E43"/>
    <mergeCell ref="G43:I43"/>
    <mergeCell ref="C41:E41"/>
    <mergeCell ref="C27:E27"/>
    <mergeCell ref="G27:I27"/>
    <mergeCell ref="G32:I32"/>
    <mergeCell ref="G31:I31"/>
    <mergeCell ref="G35:I35"/>
    <mergeCell ref="G36:I36"/>
    <mergeCell ref="G37:I37"/>
    <mergeCell ref="AA28:AC28"/>
    <mergeCell ref="AA29:AC29"/>
    <mergeCell ref="AA31:AC31"/>
    <mergeCell ref="AA32:AC32"/>
    <mergeCell ref="AA27:AC27"/>
    <mergeCell ref="O27:Q27"/>
    <mergeCell ref="S27:U27"/>
    <mergeCell ref="W27:Y27"/>
    <mergeCell ref="W28:Y28"/>
    <mergeCell ref="W29:Y29"/>
    <mergeCell ref="W31:Y31"/>
    <mergeCell ref="O28:Q28"/>
    <mergeCell ref="O29:Q29"/>
    <mergeCell ref="O31:Q31"/>
    <mergeCell ref="O32:Q32"/>
    <mergeCell ref="S28:U28"/>
    <mergeCell ref="S29:U29"/>
    <mergeCell ref="S31:U31"/>
    <mergeCell ref="S32:U32"/>
    <mergeCell ref="AI28:AK28"/>
    <mergeCell ref="AI29:AK29"/>
    <mergeCell ref="AI31:AK31"/>
    <mergeCell ref="AI32:AK32"/>
    <mergeCell ref="AM28:AO28"/>
    <mergeCell ref="AM29:AO29"/>
    <mergeCell ref="AM31:AO31"/>
    <mergeCell ref="AM32:AO32"/>
    <mergeCell ref="AE27:AG27"/>
    <mergeCell ref="AI27:AK27"/>
    <mergeCell ref="AM27:AO27"/>
    <mergeCell ref="AE28:AG28"/>
    <mergeCell ref="AE29:AG29"/>
    <mergeCell ref="AE31:AG31"/>
    <mergeCell ref="K36:M36"/>
    <mergeCell ref="K37:M37"/>
    <mergeCell ref="K38:M38"/>
    <mergeCell ref="K39:M39"/>
    <mergeCell ref="O35:Q35"/>
    <mergeCell ref="S35:U35"/>
    <mergeCell ref="O38:Q38"/>
    <mergeCell ref="S38:U38"/>
    <mergeCell ref="AE32:AG32"/>
    <mergeCell ref="W32:Y32"/>
    <mergeCell ref="K35:M35"/>
    <mergeCell ref="W35:Y35"/>
    <mergeCell ref="AA35:AC35"/>
    <mergeCell ref="AE35:AG35"/>
    <mergeCell ref="O37:Q37"/>
    <mergeCell ref="S37:U37"/>
    <mergeCell ref="W37:Y37"/>
    <mergeCell ref="AA37:AC37"/>
    <mergeCell ref="AE37:AG37"/>
    <mergeCell ref="AI35:AK35"/>
    <mergeCell ref="AM35:AO35"/>
    <mergeCell ref="O36:Q36"/>
    <mergeCell ref="S36:U36"/>
    <mergeCell ref="W36:Y36"/>
    <mergeCell ref="AA36:AC36"/>
    <mergeCell ref="AE36:AG36"/>
    <mergeCell ref="AI36:AK36"/>
    <mergeCell ref="AM36:AO36"/>
    <mergeCell ref="AI37:AK37"/>
    <mergeCell ref="AM37:AO37"/>
    <mergeCell ref="W38:Y38"/>
    <mergeCell ref="AA38:AC38"/>
    <mergeCell ref="AE38:AG38"/>
    <mergeCell ref="AI38:AK38"/>
    <mergeCell ref="AM38:AO38"/>
    <mergeCell ref="O39:Q39"/>
    <mergeCell ref="S39:U39"/>
    <mergeCell ref="W39:Y39"/>
    <mergeCell ref="AA39:AC39"/>
    <mergeCell ref="AE39:AG39"/>
    <mergeCell ref="AI39:AK39"/>
    <mergeCell ref="AM39:AO39"/>
    <mergeCell ref="K40:M40"/>
    <mergeCell ref="O40:Q40"/>
    <mergeCell ref="S40:U40"/>
    <mergeCell ref="W40:Y40"/>
    <mergeCell ref="AA40:AC40"/>
    <mergeCell ref="AE40:AG40"/>
    <mergeCell ref="AI40:AK40"/>
    <mergeCell ref="AM40:AO40"/>
    <mergeCell ref="AI41:AK41"/>
    <mergeCell ref="AM41:AO41"/>
    <mergeCell ref="K42:M42"/>
    <mergeCell ref="O42:Q42"/>
    <mergeCell ref="S42:U42"/>
    <mergeCell ref="W42:Y42"/>
    <mergeCell ref="AA42:AC42"/>
    <mergeCell ref="AE42:AG42"/>
    <mergeCell ref="AI42:AK42"/>
    <mergeCell ref="AM42:AO42"/>
    <mergeCell ref="K41:M41"/>
    <mergeCell ref="O41:Q41"/>
    <mergeCell ref="S41:U41"/>
    <mergeCell ref="W41:Y41"/>
    <mergeCell ref="AA41:AC41"/>
    <mergeCell ref="AE41:AG41"/>
    <mergeCell ref="AI43:AK43"/>
    <mergeCell ref="AM43:AO43"/>
    <mergeCell ref="K44:M44"/>
    <mergeCell ref="O44:Q44"/>
    <mergeCell ref="S44:U44"/>
    <mergeCell ref="W44:Y44"/>
    <mergeCell ref="AA44:AC44"/>
    <mergeCell ref="AE44:AG44"/>
    <mergeCell ref="AI44:AK44"/>
    <mergeCell ref="AM44:AO44"/>
    <mergeCell ref="K43:M43"/>
    <mergeCell ref="O43:Q43"/>
    <mergeCell ref="S43:U43"/>
    <mergeCell ref="W43:Y43"/>
    <mergeCell ref="AA43:AC43"/>
    <mergeCell ref="AE43:AG43"/>
    <mergeCell ref="S45:U45"/>
    <mergeCell ref="S46:U46"/>
    <mergeCell ref="S47:U47"/>
    <mergeCell ref="W45:Y45"/>
    <mergeCell ref="W46:Y46"/>
    <mergeCell ref="W47:Y47"/>
    <mergeCell ref="K45:M45"/>
    <mergeCell ref="K46:M46"/>
    <mergeCell ref="K47:M47"/>
    <mergeCell ref="O45:Q45"/>
    <mergeCell ref="O46:Q46"/>
    <mergeCell ref="O47:Q47"/>
    <mergeCell ref="AI45:AK45"/>
    <mergeCell ref="AI46:AK46"/>
    <mergeCell ref="AI47:AK47"/>
    <mergeCell ref="AM45:AO45"/>
    <mergeCell ref="AM46:AO46"/>
    <mergeCell ref="AM47:AO47"/>
    <mergeCell ref="AA45:AC45"/>
    <mergeCell ref="AA46:AC46"/>
    <mergeCell ref="AA47:AC47"/>
    <mergeCell ref="AE45:AG45"/>
    <mergeCell ref="AE46:AG46"/>
    <mergeCell ref="AE47:AG47"/>
    <mergeCell ref="O48:Q48"/>
    <mergeCell ref="O49:Q49"/>
    <mergeCell ref="O50:Q50"/>
    <mergeCell ref="O51:Q51"/>
    <mergeCell ref="O52:Q52"/>
    <mergeCell ref="O53:Q53"/>
    <mergeCell ref="K48:M48"/>
    <mergeCell ref="K49:M49"/>
    <mergeCell ref="K50:M50"/>
    <mergeCell ref="K51:M51"/>
    <mergeCell ref="K52:M52"/>
    <mergeCell ref="K53:M53"/>
    <mergeCell ref="W48:Y48"/>
    <mergeCell ref="W49:Y49"/>
    <mergeCell ref="W50:Y50"/>
    <mergeCell ref="W51:Y51"/>
    <mergeCell ref="W52:Y52"/>
    <mergeCell ref="W53:Y53"/>
    <mergeCell ref="S48:U48"/>
    <mergeCell ref="S49:U49"/>
    <mergeCell ref="S50:U50"/>
    <mergeCell ref="S51:U51"/>
    <mergeCell ref="S52:U52"/>
    <mergeCell ref="S53:U53"/>
    <mergeCell ref="AE48:AG48"/>
    <mergeCell ref="AE49:AG49"/>
    <mergeCell ref="AE50:AG50"/>
    <mergeCell ref="AE51:AG51"/>
    <mergeCell ref="AE52:AG52"/>
    <mergeCell ref="AE53:AG53"/>
    <mergeCell ref="AA48:AC48"/>
    <mergeCell ref="AA49:AC49"/>
    <mergeCell ref="AA50:AC50"/>
    <mergeCell ref="AA51:AC51"/>
    <mergeCell ref="AA52:AC52"/>
    <mergeCell ref="AA53:AC53"/>
    <mergeCell ref="AM48:AO48"/>
    <mergeCell ref="AM49:AO49"/>
    <mergeCell ref="AM50:AO50"/>
    <mergeCell ref="AM51:AO51"/>
    <mergeCell ref="AM52:AO52"/>
    <mergeCell ref="AM53:AO53"/>
    <mergeCell ref="AI48:AK48"/>
    <mergeCell ref="AI49:AK49"/>
    <mergeCell ref="AI50:AK50"/>
    <mergeCell ref="AI51:AK51"/>
    <mergeCell ref="AI52:AK52"/>
    <mergeCell ref="AI53:AK53"/>
    <mergeCell ref="AA59:AC59"/>
    <mergeCell ref="AA60:AC60"/>
    <mergeCell ref="AA61:AC61"/>
    <mergeCell ref="AM55:AO55"/>
    <mergeCell ref="C55:E55"/>
    <mergeCell ref="G55:I55"/>
    <mergeCell ref="K55:M55"/>
    <mergeCell ref="O55:Q55"/>
    <mergeCell ref="S55:U55"/>
    <mergeCell ref="W55:Y55"/>
    <mergeCell ref="K56:M56"/>
    <mergeCell ref="K57:M57"/>
    <mergeCell ref="S56:U56"/>
    <mergeCell ref="S57:U57"/>
    <mergeCell ref="W56:Y56"/>
    <mergeCell ref="W57:Y57"/>
    <mergeCell ref="AA56:AC56"/>
    <mergeCell ref="AA57:AC57"/>
    <mergeCell ref="AE56:AG56"/>
    <mergeCell ref="AE57:AG57"/>
    <mergeCell ref="AM56:AO56"/>
    <mergeCell ref="AM57:AO57"/>
    <mergeCell ref="O59:Q59"/>
    <mergeCell ref="O60:Q60"/>
    <mergeCell ref="A25:A29"/>
    <mergeCell ref="AM72:AO78"/>
    <mergeCell ref="AE72:AG78"/>
    <mergeCell ref="AI72:AK78"/>
    <mergeCell ref="W72:Y78"/>
    <mergeCell ref="C72:E78"/>
    <mergeCell ref="B73:B78"/>
    <mergeCell ref="AA55:AC55"/>
    <mergeCell ref="AE55:AG55"/>
    <mergeCell ref="AI55:AK55"/>
    <mergeCell ref="G72:I78"/>
    <mergeCell ref="K72:M78"/>
    <mergeCell ref="O72:Q78"/>
    <mergeCell ref="S72:U78"/>
    <mergeCell ref="S58:U58"/>
    <mergeCell ref="S59:U59"/>
    <mergeCell ref="S60:U60"/>
    <mergeCell ref="S61:U61"/>
    <mergeCell ref="AA72:AC78"/>
    <mergeCell ref="W58:Y58"/>
    <mergeCell ref="W59:Y59"/>
    <mergeCell ref="W60:Y60"/>
    <mergeCell ref="W61:Y61"/>
    <mergeCell ref="AA58:AC58"/>
  </mergeCells>
  <phoneticPr fontId="5" type="noConversion"/>
  <dataValidations count="12">
    <dataValidation type="list" allowBlank="1" showInputMessage="1" showErrorMessage="1" sqref="AM32:AO32 AI32:AK32 AE32:AG32 AA32:AC32 W32:Y32 S32:U32 O32:Q32 K32:M32 G32:I32 C32:E32" xr:uid="{670A50C9-D2B8-4B46-AAA7-CF72AC63397D}">
      <formula1>_xlfn.IFS($C$23="Renewable",(INDEX(SREI,,MATCH(C29,SRE,0))),$C$23="CSA",(INDEX(SCSAI,,MATCH(C29,SCSA,0))),$C$23="Forestry",(INDEX(SFI,,MATCH(C29,SF,0))),$C$23="AGR",(INDEX(SAGRI,,MATCH(C29,SAGR,0))),$C$23="Waste Management",(INDEX(SWM,,MATCH(C29,SWMI,0))))</formula1>
    </dataValidation>
    <dataValidation type="list" allowBlank="1" showInputMessage="1" showErrorMessage="1" sqref="C31 E31" xr:uid="{5A498376-9D89-4C67-845F-B9F038FA47E9}">
      <formula1>_xlfn.IFS(C23="Renewable",(INDEX(RE,,MATCH(C28,REC,0))),C23="CSA",(INDEX(IMP_CSA,,MATCH(C28,IMP_CSAC,0))),C23="Forestry",(INDEX(AR,,MATCH(C28,ARC,0))),C23="AGR",(INDEX(AGR,,MATCH(C28,AGRC,0))),C23="Waste Management",(INDEX(WM,,MATCH(C28,WMC,0))))</formula1>
    </dataValidation>
    <dataValidation type="list" allowBlank="1" showInputMessage="1" showErrorMessage="1" sqref="D31" xr:uid="{CAF8860A-33F5-4BB3-84BE-A8A6B60C7B93}">
      <formula1>_xlfn.IFS(#REF!="Renewable",(INDEX(RE,,MATCH(D28,REC,0))),#REF!="CSA",(INDEX(IMP_CSA,,MATCH(D28,IMP_CSAC,0))),#REF!="Forestry",(INDEX(AR,,MATCH(D28,ARC,0))),#REF!="AGR",(INDEX(AGR,,MATCH(D28,AGRC,0))),#REF!="Waste Management",(INDEX(WM,,MATCH(D28,WMC,0))))</formula1>
    </dataValidation>
    <dataValidation type="list" allowBlank="1" showInputMessage="1" showErrorMessage="1" sqref="G31:I31" xr:uid="{A1ABE5A4-9298-44E2-A219-D04AAE4E27AB}">
      <formula1>_xlfn.IFS(C23="Renewable",(INDEX(RE,,MATCH(G28,REC,0))),C23="CSA",(INDEX(IMP_CSA,,MATCH(G28,IMP_CSAC,0))),C23="Forestry",(INDEX(AR,,MATCH(G28,ARC,0))),C23="AGR",(INDEX(AGR,,MATCH(G28,AGRC,0))),C23="Waste Management",(INDEX(WM,,MATCH(G28,WMC,0))))</formula1>
    </dataValidation>
    <dataValidation type="list" allowBlank="1" showInputMessage="1" showErrorMessage="1" sqref="K31:M31" xr:uid="{D0988FC5-7347-4B25-A037-CA0C602768EE}">
      <formula1>_xlfn.IFS(C23="Renewable",(INDEX(RE,,MATCH(K28,REC,0))),C23="CSA",(INDEX(IMP_CSA,,MATCH(K28,IMP_CSAC,0))),C23="Forestry",(INDEX(AR,,MATCH(K28,ARC,0))),C23="AGR",(INDEX(AGR,,MATCH(K28,AGRC,0))),C23="Waste Management",(INDEX(WM,,MATCH(K28,WMC,0))))</formula1>
    </dataValidation>
    <dataValidation type="list" allowBlank="1" showInputMessage="1" showErrorMessage="1" sqref="O31:Q31" xr:uid="{69580054-E570-4064-B090-263F65E36A89}">
      <formula1>_xlfn.IFS(C23="Renewable",(INDEX(RE,,MATCH(O28,REC,0))),C23="CSA",(INDEX(IMP_CSA,,MATCH(O28,IMP_CSAC,0))),C23="Forestry",(INDEX(AR,,MATCH(O28,ARC,0))),C23="AGR",(INDEX(AGR,,MATCH(O28,AGRC,0))),C23="Waste Management",(INDEX(WM,,MATCH(O28,WMC,0))))</formula1>
    </dataValidation>
    <dataValidation type="list" allowBlank="1" showInputMessage="1" showErrorMessage="1" sqref="S31:U31" xr:uid="{2851ADC8-3540-4829-95B5-BE3025648517}">
      <formula1>_xlfn.IFS(C23="Renewable",(INDEX(RE,,MATCH(S28,REC,0))),C23="CSA",(INDEX(IMP_CSA,,MATCH(S28,IMP_CSAC,0))),C23="Forestry",(INDEX(AR,,MATCH(S28,ARC,0))),C23="AGR",(INDEX(AGR,,MATCH(S28,AGRC,0))),C23="Waste Management",(INDEX(WM,,MATCH(S28,WMC,0))))</formula1>
    </dataValidation>
    <dataValidation type="list" allowBlank="1" showInputMessage="1" showErrorMessage="1" sqref="W31:Y31" xr:uid="{30F3A171-04EC-43F2-94B2-A784B14CD8B3}">
      <formula1>_xlfn.IFS(C23="Renewable",(INDEX(RE,,MATCH(W28,REC,0))),C23="CSA",(INDEX(IMP_CSA,,MATCH(W28,IMP_CSAC,0))),C23="Forestry",(INDEX(AR,,MATCH(W28,ARC,0))),C23="AGR",(INDEX(AGR,,MATCH(W28,AGRC,0))),C23="Waste Management",(INDEX(WM,,MATCH(W28,WMC,0))))</formula1>
    </dataValidation>
    <dataValidation type="list" allowBlank="1" showInputMessage="1" showErrorMessage="1" sqref="AA31:AC31" xr:uid="{D7950CED-C5F4-4D64-80E1-E37774485909}">
      <formula1>_xlfn.IFS(C23="Renewable",(INDEX(RE,,MATCH(AA28,REC,0))),C23="CSA",(INDEX(IMP_CSA,,MATCH(AA28,IMP_CSAC,0))),C23="Forestry",(INDEX(AR,,MATCH(AA28,ARC,0))),C23="AGR",(INDEX(AGR,,MATCH(AA28,AGRC,0))),C23="Waste Management",(INDEX(WM,,MATCH(AA28,WMC,0))))</formula1>
    </dataValidation>
    <dataValidation type="list" allowBlank="1" showInputMessage="1" showErrorMessage="1" sqref="AE31:AG31" xr:uid="{7075FA42-3E58-4715-BA6B-98DAF8E1B660}">
      <formula1>_xlfn.IFS(C23="Renewable",(INDEX(RE,,MATCH(AE28,REC,0))),C23="CSA",(INDEX(IMP_CSA,,MATCH(AE28,IMP_CSAC,0))),C23="Forestry",(INDEX(AR,,MATCH(AE28,ARC,0))),C23="AGR",(INDEX(AGR,,MATCH(AE28,AGRC,0))),C23="Waste Management",(INDEX(WM,,MATCH(AE28,WMC,0))))</formula1>
    </dataValidation>
    <dataValidation type="list" allowBlank="1" showInputMessage="1" showErrorMessage="1" sqref="AI31:AK31" xr:uid="{1A52C44D-25DB-417B-9ADA-B0BB927639CC}">
      <formula1>_xlfn.IFS(C23="Renewable",(INDEX(RE,,MATCH(AI28,REC,0))),C23="CSA",(INDEX(IMP_CSA,,MATCH(AI28,IMP_CSAC,0))),C23="Forestry",(INDEX(AR,,MATCH(AI28,ARC,0))),C23="AGR",(INDEX(AGR,,MATCH(AI28,AGRC,0))),C23="Waste Management",(INDEX(WM,,MATCH(AI28,WMC,0))))</formula1>
    </dataValidation>
    <dataValidation type="list" allowBlank="1" showInputMessage="1" showErrorMessage="1" sqref="AM31:AO31" xr:uid="{D0D6D25C-0DC4-4DA6-9A05-F353DD28673C}">
      <formula1>_xlfn.IFS(C23="Renewable",(INDEX(RE,,MATCH(AM28,REC,0))),C23="CSA",(INDEX(IMP_CSA,,MATCH(AM28,IMP_CSAC,0))),C23="Forestry",(INDEX(AR,,MATCH(AM28,ARC,0))),C23="AGR",(INDEX(AGR,,MATCH(AM28,AGRC,0))),C23="Waste Management",(INDEX(WM,,MATCH(AM28,WMC,0))))</formula1>
    </dataValidation>
  </dataValidations>
  <hyperlinks>
    <hyperlink ref="E23" location="Background!A3" display="&gt;&gt; Check the list of Technology types included in current version. " xr:uid="{68EF3EA0-1BDE-4BC6-A3E0-7540A5045867}"/>
    <hyperlink ref="E25" location="Background!L2" display="&gt;&gt; List of impact category" xr:uid="{E0D831B6-D389-4244-A8D3-CD3367014ED2}"/>
    <hyperlink ref="E24" location="Background!M3" display="&gt;&gt; SDGs" xr:uid="{84DDE4DA-04E0-45EE-8614-4767317B6F02}"/>
    <hyperlink ref="C33" location="Mapping!AA1" display="&gt;&gt; List of all monitoring indicators" xr:uid="{A9F07C41-9A8C-4376-83D7-F4B2A345F2CE}"/>
    <hyperlink ref="G33" location="Mapping!AA1" display="&gt;&gt; List of all monitoring indicators" xr:uid="{7CDEC738-B496-4D34-8B2C-E61CA8A67046}"/>
    <hyperlink ref="K33" location="Mapping!AA1" display="&gt;&gt; List of all monitoring indicators" xr:uid="{C9BF7183-D40C-40BD-B79B-D2C5588100D1}"/>
    <hyperlink ref="O33" location="Mapping!AA1" display="&gt;&gt; List of all monitoring indicators" xr:uid="{E3DD0027-E9B9-4488-A2CE-A5AB48278C58}"/>
    <hyperlink ref="S33" location="Mapping!AA1" display="&gt;&gt; List of all monitoring indicators" xr:uid="{7996BB6B-13CF-4413-81EE-19EC5D18AB85}"/>
    <hyperlink ref="W33" location="Mapping!AA1" display="&gt;&gt; List of all monitoring indicators" xr:uid="{F89227DF-BEEC-4AC7-8B1B-37BB595A9B15}"/>
    <hyperlink ref="AA33" location="Mapping!AA1" display="&gt;&gt; List of all monitoring indicators" xr:uid="{3C592965-5243-4B98-95FC-F37894DD8CE6}"/>
    <hyperlink ref="AE33" location="Mapping!AA1" display="&gt;&gt; List of all monitoring indicators" xr:uid="{91A63D54-D6F6-4663-988F-6C8116512BD8}"/>
    <hyperlink ref="AI33" location="Mapping!AA1" display="&gt;&gt; List of all monitoring indicators" xr:uid="{076F6FAE-202A-4CEA-83F1-04FF8A478FA0}"/>
    <hyperlink ref="AM33" location="Mapping!AA1" display="&gt;&gt; List of all monitoring indicators" xr:uid="{D61931CF-8129-47EA-A1A4-3196D0E45631}"/>
    <hyperlink ref="A41" location="BA!R3" display="For more details please refer to BA worksheet" xr:uid="{07C37663-6F83-48AC-A8DC-75C978164189}"/>
    <hyperlink ref="A55:A61"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Background!$B$4:$I$4</xm:f>
          </x14:formula1>
          <xm:sqref>C23</xm:sqref>
        </x14:dataValidation>
        <x14:dataValidation type="list" allowBlank="1" showInputMessage="1" showErrorMessage="1" xr:uid="{8A58BB1E-3A7B-492C-85C4-1E5CA428AD4B}">
          <x14:formula1>
            <xm:f>Background!$N$5:$N$24</xm:f>
          </x14:formula1>
          <xm:sqref>AI29 AM29 AE29 AA29 W29 S29 O29 K29 C29 G29</xm:sqref>
        </x14:dataValidation>
        <x14:dataValidation type="list" allowBlank="1" showInputMessage="1" showErrorMessage="1" xr:uid="{7F06DE23-DF0C-4910-88C3-01E210B00257}">
          <x14:formula1>
            <xm:f>Background!$L$5:$L$29</xm:f>
          </x14:formula1>
          <xm:sqref>AI28 AM28 AE28 AA28 W28 S28 O28 K28 C28 G28</xm:sqref>
        </x14:dataValidation>
        <x14:dataValidation type="list" allowBlank="1" showInputMessage="1" showErrorMessage="1" xr:uid="{D21A8C46-5D0E-4021-893A-BB4C2A77D3DA}">
          <x14:formula1>
            <xm:f>Background!$L$28:$L$31</xm:f>
          </x14:formula1>
          <xm:sqref>C25:C26</xm:sqref>
        </x14:dataValidation>
        <x14:dataValidation type="list" allowBlank="1" showInputMessage="1" showErrorMessage="1" xr:uid="{CDEAE123-FBD6-4D55-83C7-E37FA8D6A034}">
          <x14:formula1>
            <xm:f>Background!$P$6:$P$12</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7265625" defaultRowHeight="13.8"/>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383"/>
  <sheetViews>
    <sheetView zoomScaleNormal="100" zoomScalePageLayoutView="97" workbookViewId="0">
      <pane ySplit="1" topLeftCell="A2" activePane="bottomLeft" state="frozen"/>
      <selection pane="bottomLeft" activeCell="A11" sqref="A11"/>
    </sheetView>
  </sheetViews>
  <sheetFormatPr defaultColWidth="12.26953125" defaultRowHeight="10.199999999999999" outlineLevelRow="1"/>
  <cols>
    <col min="1" max="1" width="50.7265625" style="117" customWidth="1"/>
    <col min="2" max="8" width="17.36328125" style="117" customWidth="1"/>
    <col min="9" max="9" width="17.36328125" style="149" customWidth="1"/>
    <col min="10" max="10" width="17.36328125" style="117" customWidth="1"/>
    <col min="11" max="11" width="17.36328125" style="149" customWidth="1"/>
    <col min="12" max="19" width="17.36328125" style="117" customWidth="1"/>
    <col min="20" max="24" width="12" style="117" customWidth="1"/>
    <col min="25" max="25" width="5.6328125" style="117" customWidth="1"/>
    <col min="26" max="26" width="10" style="117" customWidth="1"/>
    <col min="27" max="27" width="17.7265625" style="135" customWidth="1"/>
    <col min="28" max="28" width="51" style="135" customWidth="1"/>
    <col min="29" max="29" width="34.26953125" style="135" customWidth="1"/>
    <col min="30" max="30" width="37.36328125" style="135" customWidth="1"/>
    <col min="31" max="31" width="19.36328125" style="135" customWidth="1"/>
    <col min="32" max="32" width="48.26953125" style="135" customWidth="1"/>
    <col min="33" max="34" width="12.26953125" style="117" customWidth="1"/>
    <col min="35" max="44" width="12.36328125" style="117" customWidth="1"/>
    <col min="45" max="45" width="12.26953125" style="117"/>
    <col min="46" max="49" width="12.26953125" style="117" customWidth="1"/>
    <col min="50" max="51" width="19.26953125" style="117" customWidth="1"/>
    <col min="52" max="52" width="33.7265625" style="117" customWidth="1"/>
    <col min="53" max="53" width="23.26953125" style="117" customWidth="1"/>
    <col min="54" max="54" width="22.36328125" style="117" customWidth="1"/>
    <col min="55" max="55" width="33.26953125" style="117" customWidth="1"/>
    <col min="56" max="56" width="30.36328125" style="117" customWidth="1"/>
    <col min="57" max="57" width="40.36328125" style="117" customWidth="1"/>
    <col min="58" max="58" width="43.7265625" style="117" customWidth="1"/>
    <col min="59" max="59" width="27.90625" style="117" customWidth="1"/>
    <col min="60" max="60" width="42.90625" style="117" customWidth="1"/>
    <col min="61" max="61" width="48.7265625" style="117" customWidth="1"/>
    <col min="62" max="62" width="21.26953125" style="117" customWidth="1"/>
    <col min="63" max="63" width="23.6328125" style="117" customWidth="1"/>
    <col min="64" max="64" width="19.26953125" style="117" customWidth="1"/>
    <col min="65" max="65" width="47.90625" style="117" customWidth="1"/>
    <col min="66" max="66" width="32.36328125" style="117" customWidth="1"/>
    <col min="67" max="67" width="12.26953125" style="117" customWidth="1"/>
    <col min="68" max="16384" width="12.26953125" style="117"/>
  </cols>
  <sheetData>
    <row r="1" spans="1:66">
      <c r="A1" s="116" t="str">
        <f>AA3</f>
        <v>Renewable</v>
      </c>
      <c r="B1" s="117">
        <f>COUNTIF(Table4[Impact_area],$B$2)</f>
        <v>1</v>
      </c>
      <c r="C1" s="117">
        <f>COUNTIF(Table4[Impact_area],$C$2)</f>
        <v>0</v>
      </c>
      <c r="D1" s="117">
        <f>COUNTIF(Table4[Impact_area],$D$2)</f>
        <v>0</v>
      </c>
      <c r="E1" s="117">
        <f>COUNTIF(Table4[Impact_area],$E$2)</f>
        <v>0</v>
      </c>
      <c r="F1" s="117">
        <f>COUNTIF(Table4[Impact_area],$F$2)</f>
        <v>0</v>
      </c>
      <c r="G1" s="117">
        <f>COUNTIF(Table4[Impact_area],$G$2)</f>
        <v>0</v>
      </c>
      <c r="H1" s="117">
        <f>COUNTIF(Table4[Impact_area],$H$2)</f>
        <v>1</v>
      </c>
      <c r="I1" s="117">
        <f>COUNTIF(Table4[Impact_area],$I$2)</f>
        <v>0</v>
      </c>
      <c r="J1" s="117">
        <f>COUNTIF(Table4[Impact_area],$J$2)</f>
        <v>3</v>
      </c>
      <c r="K1" s="117">
        <f>COUNTIF(Table4[Impact_area],$K$2)</f>
        <v>0</v>
      </c>
      <c r="L1" s="117">
        <f>COUNTIF(Table4[Impact_area],$L$2)</f>
        <v>4</v>
      </c>
      <c r="M1" s="117">
        <f>COUNTIF(Table4[Impact_area],$M$2)</f>
        <v>6</v>
      </c>
      <c r="N1" s="117">
        <f>COUNTIF(Table4[Impact_area],$J$2)</f>
        <v>3</v>
      </c>
      <c r="O1" s="117">
        <f>COUNTIF(Table4[Impact_area],$O$2)</f>
        <v>0</v>
      </c>
      <c r="P1" s="117">
        <f>COUNTIF(Table4[Impact_area],$P$2)</f>
        <v>0</v>
      </c>
      <c r="Q1" s="117">
        <f>COUNTIF(Table4[Impact_area],$Q$2)</f>
        <v>0</v>
      </c>
      <c r="R1" s="117">
        <f>COUNTIF(Table4[Impact_area],$R$2)</f>
        <v>2</v>
      </c>
      <c r="S1" s="117">
        <f>COUNTIF(Table4[Impact_area],$S$2)</f>
        <v>0</v>
      </c>
      <c r="AA1" s="158" t="s">
        <v>85</v>
      </c>
      <c r="AB1" s="159">
        <f>COUNTIF(BA!A3:A547,AA3)</f>
        <v>20</v>
      </c>
      <c r="AC1" s="135" t="s">
        <v>86</v>
      </c>
      <c r="AX1" s="117">
        <f>COUNTIF($AD$3:$AD$50,AX$2)</f>
        <v>2</v>
      </c>
      <c r="AY1" s="117">
        <f>COUNTIF($AD$3:$AD$50,AY$2)</f>
        <v>0</v>
      </c>
      <c r="AZ1" s="117">
        <f t="shared" ref="AZ1:BN1" si="0">COUNTIF($AD$3:$AD$50,AZ$2)</f>
        <v>0</v>
      </c>
      <c r="BA1" s="117">
        <f t="shared" si="0"/>
        <v>2</v>
      </c>
      <c r="BB1" s="117">
        <f t="shared" si="0"/>
        <v>4</v>
      </c>
      <c r="BC1" s="117">
        <f t="shared" si="0"/>
        <v>0</v>
      </c>
      <c r="BD1" s="117">
        <f t="shared" si="0"/>
        <v>7</v>
      </c>
      <c r="BE1" s="117">
        <f t="shared" si="0"/>
        <v>3</v>
      </c>
      <c r="BF1" s="117">
        <f t="shared" si="0"/>
        <v>0</v>
      </c>
      <c r="BG1" s="117">
        <f t="shared" si="0"/>
        <v>0</v>
      </c>
      <c r="BH1" s="117">
        <f t="shared" si="0"/>
        <v>0</v>
      </c>
      <c r="BI1" s="117">
        <f t="shared" si="0"/>
        <v>0</v>
      </c>
      <c r="BJ1" s="117">
        <f t="shared" si="0"/>
        <v>1</v>
      </c>
      <c r="BK1" s="117">
        <f t="shared" si="0"/>
        <v>0</v>
      </c>
      <c r="BL1" s="117">
        <f t="shared" si="0"/>
        <v>1</v>
      </c>
      <c r="BM1" s="117">
        <f t="shared" si="0"/>
        <v>0</v>
      </c>
      <c r="BN1" s="117">
        <f t="shared" si="0"/>
        <v>0</v>
      </c>
    </row>
    <row r="2" spans="1:66" s="121" customFormat="1" outlineLevel="1">
      <c r="A2" s="118" t="s">
        <v>87</v>
      </c>
      <c r="B2" s="119" t="s">
        <v>88</v>
      </c>
      <c r="C2" s="120" t="s">
        <v>89</v>
      </c>
      <c r="D2" s="119" t="s">
        <v>90</v>
      </c>
      <c r="E2" s="120" t="s">
        <v>91</v>
      </c>
      <c r="F2" s="119" t="s">
        <v>92</v>
      </c>
      <c r="G2" s="120" t="s">
        <v>93</v>
      </c>
      <c r="H2" s="119" t="s">
        <v>94</v>
      </c>
      <c r="I2" s="120" t="s">
        <v>95</v>
      </c>
      <c r="J2" s="119" t="s">
        <v>47</v>
      </c>
      <c r="K2" s="120" t="s">
        <v>96</v>
      </c>
      <c r="L2" s="119" t="s">
        <v>97</v>
      </c>
      <c r="M2" s="119" t="s">
        <v>98</v>
      </c>
      <c r="N2" s="120" t="s">
        <v>99</v>
      </c>
      <c r="O2" s="119" t="s">
        <v>100</v>
      </c>
      <c r="P2" s="120" t="s">
        <v>101</v>
      </c>
      <c r="Q2" s="120" t="s">
        <v>102</v>
      </c>
      <c r="R2" s="119" t="s">
        <v>103</v>
      </c>
      <c r="S2" s="120" t="s">
        <v>104</v>
      </c>
      <c r="U2" s="118"/>
      <c r="V2" s="118"/>
      <c r="W2" s="118"/>
      <c r="X2" s="118"/>
      <c r="Y2" s="118"/>
      <c r="Z2" s="118"/>
      <c r="AA2" s="156" t="s">
        <v>87</v>
      </c>
      <c r="AB2" s="156" t="s">
        <v>105</v>
      </c>
      <c r="AC2" s="153" t="s">
        <v>106</v>
      </c>
      <c r="AD2" s="157" t="s">
        <v>58</v>
      </c>
      <c r="AE2" s="153" t="s">
        <v>107</v>
      </c>
      <c r="AF2" s="153" t="s">
        <v>108</v>
      </c>
      <c r="AG2" s="122" t="s">
        <v>109</v>
      </c>
      <c r="AH2" s="122" t="s">
        <v>110</v>
      </c>
      <c r="AI2" s="122" t="s">
        <v>111</v>
      </c>
      <c r="AJ2" s="122" t="s">
        <v>112</v>
      </c>
      <c r="AK2" s="122" t="s">
        <v>113</v>
      </c>
      <c r="AL2" s="122" t="s">
        <v>114</v>
      </c>
      <c r="AM2" s="122" t="s">
        <v>115</v>
      </c>
      <c r="AN2" s="122" t="s">
        <v>116</v>
      </c>
      <c r="AO2" s="122" t="s">
        <v>117</v>
      </c>
      <c r="AP2" s="118" t="s">
        <v>118</v>
      </c>
      <c r="AQ2" s="118" t="s">
        <v>119</v>
      </c>
      <c r="AR2" s="118" t="s">
        <v>120</v>
      </c>
      <c r="AS2" s="118"/>
      <c r="AT2" s="118"/>
      <c r="AU2" s="118"/>
      <c r="AV2" s="118"/>
      <c r="AW2" s="118"/>
      <c r="AX2" s="123" t="s">
        <v>121</v>
      </c>
      <c r="AY2" s="124" t="s">
        <v>122</v>
      </c>
      <c r="AZ2" s="125" t="s">
        <v>123</v>
      </c>
      <c r="BA2" s="124" t="s">
        <v>124</v>
      </c>
      <c r="BB2" s="125" t="s">
        <v>125</v>
      </c>
      <c r="BC2" s="124" t="s">
        <v>126</v>
      </c>
      <c r="BD2" s="125" t="s">
        <v>127</v>
      </c>
      <c r="BE2" s="124" t="s">
        <v>128</v>
      </c>
      <c r="BF2" s="125" t="s">
        <v>129</v>
      </c>
      <c r="BG2" s="124" t="s">
        <v>130</v>
      </c>
      <c r="BH2" s="125" t="s">
        <v>131</v>
      </c>
      <c r="BI2" s="124" t="s">
        <v>132</v>
      </c>
      <c r="BJ2" s="125" t="s">
        <v>133</v>
      </c>
      <c r="BK2" s="124" t="s">
        <v>134</v>
      </c>
      <c r="BL2" s="125" t="s">
        <v>135</v>
      </c>
      <c r="BM2" s="124" t="s">
        <v>136</v>
      </c>
      <c r="BN2" s="125" t="s">
        <v>137</v>
      </c>
    </row>
    <row r="3" spans="1:66" s="127" customFormat="1" ht="24.75" customHeight="1" outlineLevel="1">
      <c r="A3" s="126" t="str">
        <f>Background!L7</f>
        <v>Climate change mitigation</v>
      </c>
      <c r="B3" s="127" t="str" cm="1">
        <f t="array" ref="B3">IF(ROWS($AC$2:AC2)&lt;=B$1,INDEX($AB$2:$AB$50,_xlfn.AGGREGATE(15,3,($AC$2:$AC$50=Mapping!$B$2)/($AC$2:$AC$50=Mapping!$B$2)*ROW($AC$2:$AC$50)-ROWS($AC$2),ROWS($AC$2:AC2))),"")</f>
        <v>Amount of GHGs emissions avoided or sequestered</v>
      </c>
      <c r="C3" s="127" t="str" cm="1">
        <f t="array" ref="C3">IF(ROWS($AC$2:AC2)&lt;=C$1,INDEX($AB$2:$AB$50,_xlfn.AGGREGATE(15,3,($AC$2:$AC$50=Mapping!$C$2)/($AC$2:$AC$50=Mapping!$C$2)*ROW($AC$2:$AC$50)-ROWS($AC$2),ROWS($AC$2:AC2))),"")</f>
        <v/>
      </c>
      <c r="D3" s="127" t="str" cm="1">
        <f t="array" ref="D3">IF(ROWS($AC$2:AC2)&lt;=D$1,INDEX($AB$2:$AB$50,_xlfn.AGGREGATE(15,3,($AC$2:$AC$50=Mapping!$D$2)/($AC$2:$AC$50=Mapping!$D$2)*ROW($AC$2:$AC$50)-ROWS($AC$2),ROWS($AC$2:AC2))),"")</f>
        <v/>
      </c>
      <c r="E3" s="127" t="str" cm="1">
        <f t="array" ref="E3">IF(ROWS($AC$2:AC2)&lt;=E$1,INDEX($AB$2:$AB$50,_xlfn.AGGREGATE(15,3,($AC$2:$AC$50=Mapping!$E$2)/($AC$2:$AC$50=Mapping!$E$2)*ROW($AC$2:$AC$50)-ROWS($AC$2),ROWS($AC$2:AC2))),"")</f>
        <v/>
      </c>
      <c r="F3" s="127" t="str" cm="1">
        <f t="array" ref="F3">IF(ROWS($AC$2:AC2)&lt;=F$1,INDEX($AB$2:$AB$50,_xlfn.AGGREGATE(15,3,($AC$2:$AC$50=Mapping!$F$2)/($AC$2:$AC$50=Mapping!$F$2)*ROW($AC$2:$AC$50)-ROWS($AC$2),ROWS($AC$2:AC2))),"")</f>
        <v/>
      </c>
      <c r="G3" s="127" t="str" cm="1">
        <f t="array" ref="G3">IF(ROWS($AC$2:AC2)&lt;=G$1,INDEX($AB$2:$AB$50,_xlfn.AGGREGATE(15,3,($AC$2:$AC$50=Mapping!$G$2)/($AC$2:$AC$50=Mapping!$G$2)*ROW($AC$2:$AC$50)-ROWS($AC$2),ROWS($AC$2:AC2))),"")</f>
        <v/>
      </c>
      <c r="H3" s="127" t="str" cm="1">
        <f t="array" ref="H3">IF(ROWS($AC$2:AC2)&lt;=H$1,INDEX($AB$2:$AB$50,_xlfn.AGGREGATE(15,3,($AC$2:$AC$50=Mapping!$H$2)/($AC$2:$AC$50=Mapping!$H$2)*ROW($AC$2:$AC$50)-ROWS($AC$2),ROWS($AC$2:AC2))),"")</f>
        <v>Total non-renewable wood fuel saved</v>
      </c>
      <c r="I3" s="127" t="str" cm="1">
        <f t="array" ref="I3">IF(ROWS($AC$2:AC2)&lt;=I$1,INDEX($AB$2:$AB$50,_xlfn.AGGREGATE(15,3,($AC$2:$AC$50=Mapping!$I$2)/($AC$2:$AC$50=Mapping!$I$2)*ROW($AC$2:$AC$50)-ROWS($AC$2),ROWS($AC$2:AC2))),"")</f>
        <v/>
      </c>
      <c r="J3" s="127" t="str" cm="1">
        <f t="array" ref="J3">IF(ROWS($AC$2:AC2)&lt;=J$1,INDEX($AB$2:$AB$50,_xlfn.AGGREGATE(15,3,($AC$2:$AC$50=Mapping!$J$2)/($AC$2:$AC$50=Mapping!$J$2)*ROW($AC$2:$AC$50)-ROWS($AC$2),ROWS($AC$2:AC2))),"")</f>
        <v>Total number of jobs</v>
      </c>
      <c r="K3" s="127" t="str" cm="1">
        <f t="array" ref="K3">IF(ROWS($AC$2:AC2)&lt;=K$1,INDEX($AB$2:$AB$50,_xlfn.AGGREGATE(15,3,($AC$2:$AC$50=Mapping!$K$2)/($AC$2:$AC$50=Mapping!$K$2)*ROW($AC$2:$AC$50)-ROWS($AC$2),ROWS($AC$2:AC2))),"")</f>
        <v/>
      </c>
      <c r="L3" s="127" t="str" cm="1">
        <f t="array" ref="L3">IF(ROWS($AC$2:AC2)&lt;=L$1,INDEX($AB$2:$AB$50,_xlfn.AGGREGATE(15,3,($AC$2:$AC$50=Mapping!$L$2)/($AC$2:$AC$50=Mapping!$L$2)*ROW($AC$2:$AC$50)-ROWS($AC$2),ROWS($AC$2:AC2))),"")</f>
        <v>Average time saving associated with cooking time and fuel collection</v>
      </c>
      <c r="M3" s="127" t="str" cm="1">
        <f t="array" ref="M3">IF(ROWS($AC$2:AC2)&lt;=M$1,INDEX($AB$2:$AB$50,_xlfn.AGGREGATE(15,3,($AC$2:$AC$50=Mapping!$M$2)/($AC$2:$AC$50=Mapping!$M$2)*ROW($AC$2:$AC$50)-ROWS($AC$2),ROWS($AC$2:AC2))),"")</f>
        <v>Total electricity produced: Renewable</v>
      </c>
      <c r="N3" s="127"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27" t="str" cm="1">
        <f t="array" ref="O3">IF(ROWS($AC$2:AC2)&lt;=O$1,INDEX($AB$2:$AB$50,_xlfn.AGGREGATE(15,3,($AC$2:$AC$50=Mapping!$O$2)/($AC$2:$AC$50=Mapping!$O$2)*ROW($AC$2:$AC$50)-ROWS($AC$2),ROWS($AC$2:AC2))),"")</f>
        <v/>
      </c>
      <c r="P3" s="127" t="str" cm="1">
        <f t="array" ref="P3">IF(ROWS($AC$2:AC2)&lt;=P$1,INDEX($AB$2:$AB$50,_xlfn.AGGREGATE(15,3,($AC$2:$AC$50=Mapping!$P$2)/($AC$2:$AC$50=Mapping!$P$2)*ROW($AC$2:$AC$50)-ROWS($AC$2),ROWS($AC$2:AC2))),"")</f>
        <v/>
      </c>
      <c r="Q3" s="127" t="str" cm="1">
        <f t="array" ref="Q3">IF(ROWS($AC$2:AC2)&lt;=Q$1,INDEX($AB$2:$AB$50,_xlfn.AGGREGATE(15,3,($AC$2:$AC$50=Mapping!$Q$2)/($AC$2:$AC$50=Mapping!$Q$2)*ROW($AC$2:$AC$50)-ROWS($AC$2),ROWS($AC$2:AC2))),"")</f>
        <v/>
      </c>
      <c r="R3" s="127" t="str" cm="1">
        <f t="array" ref="R3">IF(ROWS($AC$2:AC2)&lt;=R$1,INDEX($AB$2:$AB$50,_xlfn.AGGREGATE(15,3,($AC$2:$AC$50=Mapping!$R$2)/($AC$2:$AC$50=Mapping!$R$2)*ROW($AC$2:$AC$50)-ROWS($AC$2),ROWS($AC$2:AC2))),"")</f>
        <v>Number of employees provided skill development training</v>
      </c>
      <c r="S3" s="127" t="str" cm="1">
        <f t="array" ref="S3">IF(ROWS($AC$2:AC2)&lt;=S$1,INDEX($AB$2:$AB$50,_xlfn.AGGREGATE(15,3,($AC$2:$AC$50=Mapping!$S$2)/($AC$2:$AC$50=Mapping!$S$2)*ROW($AC$2:$AC$50)-ROWS($AC$2),ROWS($AC$2:AC2))),"")</f>
        <v/>
      </c>
      <c r="AA3" s="128" t="str">
        <f>Background!B4</f>
        <v>Renewable</v>
      </c>
      <c r="AB3" s="127" t="str" cm="1">
        <f t="array" ref="AB3">IF(ROWS(BA!$A$2:A2)&lt;=AB$1,INDEX(BA!$P$2:$P$961,_xlfn.AGGREGATE(15,3,(BA!$A$2:$A$961=Mapping!$AA$3)/(BA!$A$2:$A$961=Mapping!$AA$3)*ROW(BA!$A$2:$A$961)-ROWS(BA!$A$2),ROWS(BA!$A$2:A2))),"")</f>
        <v>Total electricity produced: Renewable</v>
      </c>
      <c r="AC3" s="127" t="str">
        <f>IFERROR(INDEX(BA!$L$2:$L$961,MATCH($AB3,BA!$P$2:$P$961,0)),"")</f>
        <v>Energy generation, efficiency &amp; access</v>
      </c>
      <c r="AD3" s="127" t="str">
        <f>IFERROR(INDEX(BA!$M$2:$M$961,MATCH($AB3,BA!$P$2:$P$961,0)),"")</f>
        <v xml:space="preserve">7. Affordable and clean energy </v>
      </c>
      <c r="AE3" s="127" t="str">
        <f>IFERROR(INDEX(BA!$O$2:$O$961,MATCH($AB3,BA!$P$2:$P$961,0)),"")</f>
        <v>Renewable energy generation</v>
      </c>
      <c r="AF3" s="127" t="str">
        <f>IFERROR(INDEX(BA!$N$2:$N$961,MATCH($AB3,BA!$P$2:$P$961,0)),"")</f>
        <v>7.2 By 2030, increase substantially the share of renewable energy in the global energy mix</v>
      </c>
      <c r="AG3" s="127" t="str">
        <f>IFERROR(INDEX(BA!#REF!,MATCH($AB3,BA!$P$57:$P$547,0)),"")</f>
        <v/>
      </c>
      <c r="AH3" s="127" t="str">
        <f>IFERROR(INDEX(BA!$Q$57:$Q$547,MATCH($AB3,BA!$P$57:$P$547,0)),"")</f>
        <v/>
      </c>
      <c r="AI3" s="127" t="str">
        <f>IFERROR(INDEX(BA!$S$57:$S$547,MATCH($AB3,BA!$P$57:$P$547,0)),"")</f>
        <v/>
      </c>
      <c r="AJ3" s="127" t="str">
        <f>IFERROR(INDEX(BA!$T$57:$T$547,MATCH($AB3,BA!$P$57:$P$547,0)),"")</f>
        <v/>
      </c>
      <c r="AK3" s="127" t="str">
        <f>IFERROR(INDEX(BA!$U$57:$U$547,MATCH($AB3,BA!$P$57:$P$547,0)),"")</f>
        <v/>
      </c>
      <c r="AL3" s="127" t="str">
        <f>IFERROR(INDEX(BA!$V$57:$V$547,MATCH($AB3,BA!$P$57:$P$547,0)),"")</f>
        <v/>
      </c>
      <c r="AM3" s="127" t="str">
        <f>IFERROR(INDEX(BA!$W$57:$W$547,MATCH($AB3,BA!$P$57:$P$547,0)),"")</f>
        <v/>
      </c>
      <c r="AN3" s="127" t="str">
        <f>IFERROR(INDEX(BA!$R$57:$R$547,MATCH($AB3,BA!$P$57:$P$547,0)),"")</f>
        <v/>
      </c>
      <c r="AO3" s="127" t="str">
        <f>IFERROR(INDEX(BA!$Y$57:$Y$547,MATCH($AB3,BA!$P$57:$P$547,0)),"")</f>
        <v/>
      </c>
      <c r="AP3" s="127" t="str">
        <f>IFERROR(INDEX(BA!$Z$57:$Z$547,MATCH($AB3,BA!$P$57:$P$547,0)),"")</f>
        <v/>
      </c>
      <c r="AX3" s="129"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30" t="str" cm="1">
        <f t="array" ref="AY3">IF(ROWS($AC$2:AD2)&lt;=AY$1,INDEX($AB$2:$AB$50,_xlfn.AGGREGATE(15,3,($AD$2:$AD$50=Mapping!$AY$2)/($AD$2:$AD$50=Mapping!$AY$2)*ROW($AD$2:$AD$50)-ROWS($AD$2),ROWS($AD$2:AD2))),"")</f>
        <v/>
      </c>
      <c r="AZ3" s="130" t="str" cm="1">
        <f t="array" ref="AZ3">IF(ROWS($AC$2:AD2)&lt;=AZ$1,INDEX($AB$2:$AB$50,_xlfn.AGGREGATE(15,3,($AD$2:$AD$50=Mapping!$AZ$2)/($AD$2:$AD$50=Mapping!$AZ$2)*ROW($AD$2:$AD$50)-ROWS($AD$2),ROWS($AD$2:AD2))),"")</f>
        <v/>
      </c>
      <c r="BA3" s="130" t="str" cm="1">
        <f t="array" ref="BA3">IF(ROWS($AC$2:AD2)&lt;=BA$1,INDEX($AB$2:$AB$50,_xlfn.AGGREGATE(15,3,($AD$2:$AD$50=Mapping!$BA$2)/($AD$2:$AD$50=Mapping!$BA$2)*ROW($AD$2:$AD$50)-ROWS($AD$2),ROWS($AD$2:AD2))),"")</f>
        <v>Number of employees provided skill development training</v>
      </c>
      <c r="BB3" s="130" t="str" cm="1">
        <f t="array" ref="BB3">IF(ROWS($AC$2:AD2)&lt;=BB$1,INDEX($AB$2:$AB$50,_xlfn.AGGREGATE(15,3,($AD$2:$AD$50=Mapping!$BB$2)/($AD$2:$AD$50=Mapping!$BB$2)*ROW($AD$2:$AD$50)-ROWS($AD$2),ROWS($AD$2:AD2))),"")</f>
        <v>Average time saving associated with cooking time and fuel collection</v>
      </c>
      <c r="BC3" s="130" t="str" cm="1">
        <f t="array" ref="BC3">IF(ROWS($AC$2:AD2)&lt;=BC$1,INDEX($AB$2:$AB$50,_xlfn.AGGREGATE(15,3,($AD$2:$AD$50=Mapping!$BC$2)/($AD$2:$AD$50=Mapping!$BC$2)*ROW($AD$2:$AD$50)-ROWS($AD$2),ROWS($AD$2:AD2))),"")</f>
        <v/>
      </c>
      <c r="BD3" s="130" t="str" cm="1">
        <f t="array" ref="BD3">IF(ROWS($AC$2:AD2)&lt;=BD$1,INDEX($AB$2:$AB$50,_xlfn.AGGREGATE(15,3,($AD$2:$AD$50=Mapping!$BD$2)/($AD$2:$AD$50=Mapping!$BD$2)*ROW($AD$2:$AD$50)-ROWS($AD$2),ROWS($AD$2:AD2))),"")</f>
        <v>Total electricity produced: Renewable</v>
      </c>
      <c r="BE3" s="130" t="str" cm="1">
        <f t="array" ref="BE3">IF(ROWS($AC$2:AD2)&lt;=BE$1,INDEX($AB$2:$AB$50,_xlfn.AGGREGATE(15,3,($AD$2:$AD$50=Mapping!$BE$2)/($AD$2:$AD$50=Mapping!$BE$2)*ROW($AD$2:$AD$50)-ROWS($AD$2),ROWS($AD$2:AD2))),"")</f>
        <v>Total number of jobs</v>
      </c>
      <c r="BF3" s="130" t="str" cm="1">
        <f t="array" ref="BF3">IF(ROWS($AC$2:AD2)&lt;=BF$1,INDEX($AB$2:$AB$50,_xlfn.AGGREGATE(15,3,($AD$2:$AD$50=Mapping!$BF$2)/($AD$2:$AD$50=Mapping!$BF$2)*ROW($AD$2:$AD$50)-ROWS($AD$2),ROWS($AD$2:AD2))),"")</f>
        <v/>
      </c>
      <c r="BG3" s="130" t="str" cm="1">
        <f t="array" ref="BG3">IF(ROWS($AC$2:AD2)&lt;=BG$1,INDEX($AB$2:$AB$50,_xlfn.AGGREGATE(15,3,($AD$2:$AD$50=Mapping!$BG$2)/($AD$2:$AD$50=Mapping!$BG$2)*ROW($AD$2:$AD$50)-ROWS($AD$2),ROWS($AD$2:AD2))),"")</f>
        <v/>
      </c>
      <c r="BH3" s="130" t="str" cm="1">
        <f t="array" ref="BH3">IF(ROWS($AC$2:AD2)&lt;=BH$1,INDEX($AB$2:$AB$50,_xlfn.AGGREGATE(15,3,($AD$2:$AD$50=Mapping!$BH$2)/($AD$2:$AD$50=Mapping!$BH$2)*ROW($AD$2:$AD$50)-ROWS($AD$2),ROWS($AD$2:AD2))),"")</f>
        <v/>
      </c>
      <c r="BI3" s="130" t="str" cm="1">
        <f t="array" ref="BI3">IF(ROWS($AC$2:AD2)&lt;=BI$1,INDEX($AB$2:$AB$50,_xlfn.AGGREGATE(15,3,($AD$2:$AD$50=Mapping!$BI$2)/($AD$2:$AD$50=Mapping!$BI$2)*ROW($AD$2:$AD$50)-ROWS($AD$2),ROWS($AD$2:AD2))),"")</f>
        <v/>
      </c>
      <c r="BJ3" s="130" t="str" cm="1">
        <f t="array" ref="BJ3">IF(ROWS($AC$2:AD2)&lt;=BJ$1,INDEX($AB$2:$AB$50,_xlfn.AGGREGATE(15,3,($AD$2:$AD$50=Mapping!$BJ$2)/($AD$2:$AD$50=Mapping!$BJ$2)*ROW($AD$2:$AD$50)-ROWS($AD$2),ROWS($AD$2:AD2))),"")</f>
        <v>Amount of GHGs emissions avoided or sequestered</v>
      </c>
      <c r="BK3" s="130" t="str" cm="1">
        <f t="array" ref="BK3">IF(ROWS($AC$2:AD2)&lt;=BK$1,INDEX($AB$2:$AB$50,_xlfn.AGGREGATE(15,3,($AD$2:$AD$50=Mapping!$BK$2)/($AD$2:$AD$50=Mapping!$BK$2)*ROW($AD$2:$AD$50)-ROWS($AD$2),ROWS($AD$2:AD2))),"")</f>
        <v/>
      </c>
      <c r="BL3" s="130" t="str" cm="1">
        <f t="array" ref="BL3">IF(ROWS($AC$2:AD2)&lt;=BL$1,INDEX($AB$2:$AB$50,_xlfn.AGGREGATE(15,3,($AD$2:$AD$50=Mapping!$BL$2)/($AD$2:$AD$50=Mapping!$BL$2)*ROW($AD$2:$AD$50)-ROWS($AD$2),ROWS($AD$2:AD2))),"")</f>
        <v>Total non-renewable wood fuel saved</v>
      </c>
      <c r="BM3" s="130" t="str" cm="1">
        <f t="array" ref="BM3">IF(ROWS($AC$2:AD2)&lt;=BM$1,INDEX($AB$2:$AB$50,_xlfn.AGGREGATE(15,3,($AD$2:$AD$50=Mapping!$BM$2)/($AD$2:$AD$50=Mapping!$BM$2)*ROW($AD$2:$AD$50)-ROWS($AD$2),ROWS($AD$2:AD2))),"")</f>
        <v/>
      </c>
      <c r="BN3" s="131" t="str" cm="1">
        <f t="array" ref="BN3">IF(ROWS($AC$2:AD2)&lt;=BN$1,INDEX($AB$2:$AB$50,_xlfn.AGGREGATE(15,3,($AD$2:$AD$50=Mapping!$BN$2)/($AD$2:$AD$50=Mapping!$BN$2)*ROW($AD$2:$AD$50)-ROWS($AD$2),ROWS($AD$2:AD2))),"")</f>
        <v/>
      </c>
    </row>
    <row r="4" spans="1:66" s="127" customFormat="1" ht="23.25" customHeight="1" outlineLevel="1">
      <c r="A4" s="126" t="str">
        <f>Background!L8</f>
        <v>Climate change adaptation</v>
      </c>
      <c r="B4" s="127" t="str" cm="1">
        <f t="array" ref="B4">IF(ROWS($AC$2:AC3)&lt;=B$1,INDEX($AB$2:$AB$50,_xlfn.AGGREGATE(15,3,($AC$2:$AC$50=Mapping!$B$2)/($AC$2:$AC$50=Mapping!$B$2)*ROW($AC$2:$AC$50)-ROWS($AC$2),ROWS($AC$2:AC3))),"")</f>
        <v/>
      </c>
      <c r="C4" s="127" t="str" cm="1">
        <f t="array" ref="C4">IF(ROWS($AC$2:AC3)&lt;=C$1,INDEX($AB$2:$AB$50,_xlfn.AGGREGATE(15,3,($AC$2:$AC$50=Mapping!$C$2)/($AC$2:$AC$50=Mapping!$C$2)*ROW($AC$2:$AC$50)-ROWS($AC$2),ROWS($AC$2:AC3))),"")</f>
        <v/>
      </c>
      <c r="D4" s="127" t="str" cm="1">
        <f t="array" ref="D4">IF(ROWS($AC$2:AC3)&lt;=D$1,INDEX($AB$2:$AB$50,_xlfn.AGGREGATE(15,3,($AC$2:$AC$50=Mapping!$D$2)/($AC$2:$AC$50=Mapping!$D$2)*ROW($AC$2:$AC$50)-ROWS($AC$2),ROWS($AC$2:AC3))),"")</f>
        <v/>
      </c>
      <c r="E4" s="127" t="str" cm="1">
        <f t="array" ref="E4">IF(ROWS($AC$2:AC3)&lt;=E$1,INDEX($AB$2:$AB$50,_xlfn.AGGREGATE(15,3,($AC$2:$AC$50=Mapping!$E$2)/($AC$2:$AC$50=Mapping!$E$2)*ROW($AC$2:$AC$50)-ROWS($AC$2),ROWS($AC$2:AC3))),"")</f>
        <v/>
      </c>
      <c r="F4" s="127" t="str" cm="1">
        <f t="array" ref="F4">IF(ROWS($AC$2:AC3)&lt;=F$1,INDEX($AB$2:$AB$50,_xlfn.AGGREGATE(15,3,($AC$2:$AC$50=Mapping!$F$2)/($AC$2:$AC$50=Mapping!$F$2)*ROW($AC$2:$AC$50)-ROWS($AC$2),ROWS($AC$2:AC3))),"")</f>
        <v/>
      </c>
      <c r="G4" s="127" t="str" cm="1">
        <f t="array" ref="G4">IF(ROWS($AC$2:AC3)&lt;=G$1,INDEX($AB$2:$AB$50,_xlfn.AGGREGATE(15,3,($AC$2:$AC$50=Mapping!$G$2)/($AC$2:$AC$50=Mapping!$G$2)*ROW($AC$2:$AC$50)-ROWS($AC$2),ROWS($AC$2:AC3))),"")</f>
        <v/>
      </c>
      <c r="H4" s="127" t="str" cm="1">
        <f t="array" ref="H4">IF(ROWS($AC$2:AC3)&lt;=H$1,INDEX($AB$2:$AB$50,_xlfn.AGGREGATE(15,3,($AC$2:$AC$50=Mapping!$H$2)/($AC$2:$AC$50=Mapping!$H$2)*ROW($AC$2:$AC$50)-ROWS($AC$2),ROWS($AC$2:AC3))),"")</f>
        <v/>
      </c>
      <c r="I4" s="127" t="str" cm="1">
        <f t="array" ref="I4">IF(ROWS($AC$2:AC3)&lt;=I$1,INDEX($AB$2:$AB$50,_xlfn.AGGREGATE(15,3,($AC$2:$AC$50=Mapping!$I$2)/($AC$2:$AC$50=Mapping!$I$2)*ROW($AC$2:$AC$50)-ROWS($AC$2),ROWS($AC$2:AC3))),"")</f>
        <v/>
      </c>
      <c r="J4" s="127" t="str" cm="1">
        <f t="array" ref="J4">IF(ROWS($AC$2:AC3)&lt;=J$1,INDEX($AB$2:$AB$50,_xlfn.AGGREGATE(15,3,($AC$2:$AC$50=Mapping!$J$2)/($AC$2:$AC$50=Mapping!$J$2)*ROW($AC$2:$AC$50)-ROWS($AC$2),ROWS($AC$2:AC3))),"")</f>
        <v>Total number of employees earning above local minimum wage</v>
      </c>
      <c r="K4" s="127" t="str" cm="1">
        <f t="array" ref="K4">IF(ROWS($AC$2:AC3)&lt;=K$1,INDEX($AB$2:$AB$50,_xlfn.AGGREGATE(15,3,($AC$2:$AC$50=Mapping!$K$2)/($AC$2:$AC$50=Mapping!$K$2)*ROW($AC$2:$AC$50)-ROWS($AC$2),ROWS($AC$2:AC3))),"")</f>
        <v/>
      </c>
      <c r="L4" s="127" t="str" cm="1">
        <f t="array" ref="L4">IF(ROWS($AC$2:AC3)&lt;=L$1,INDEX($AB$2:$AB$50,_xlfn.AGGREGATE(15,3,($AC$2:$AC$50=Mapping!$L$2)/($AC$2:$AC$50=Mapping!$L$2)*ROW($AC$2:$AC$50)-ROWS($AC$2),ROWS($AC$2:AC3))),"")</f>
        <v xml:space="preserve">Gender wage equity </v>
      </c>
      <c r="M4" s="127" t="str" cm="1">
        <f t="array" ref="M4">IF(ROWS($AC$2:AC3)&lt;=M$1,INDEX($AB$2:$AB$50,_xlfn.AGGREGATE(15,3,($AC$2:$AC$50=Mapping!$M$2)/($AC$2:$AC$50=Mapping!$M$2)*ROW($AC$2:$AC$50)-ROWS($AC$2),ROWS($AC$2:AC3))),"")</f>
        <v>Total thermal energy produced: Renewable</v>
      </c>
      <c r="N4" s="127" t="str" cm="1">
        <f t="array" ref="N4">IF(ROWS($AC$2:AC3)&lt;=N$1,INDEX($AB$2:$AB$50,_xlfn.AGGREGATE(15,3,($AC$2:$AC$50=Mapping!$N$2)/($AC$2:$AC$50=Mapping!$N$2)*ROW($AC$2:$AC$50)-ROWS($AC$2),ROWS($AC$2:AC3))),"")</f>
        <v>1.2.1 Proportion of population living below the national poverty line, by sex and age</v>
      </c>
      <c r="O4" s="127" t="str" cm="1">
        <f t="array" ref="O4">IF(ROWS($AC$2:AC3)&lt;=O$1,INDEX($AB$2:$AB$50,_xlfn.AGGREGATE(15,3,($AC$2:$AC$50=Mapping!$O$2)/($AC$2:$AC$50=Mapping!$O$2)*ROW($AC$2:$AC$50)-ROWS($AC$2),ROWS($AC$2:AC3))),"")</f>
        <v/>
      </c>
      <c r="P4" s="127" t="str" cm="1">
        <f t="array" ref="P4">IF(ROWS($AC$2:AC3)&lt;=P$1,INDEX($AB$2:$AB$50,_xlfn.AGGREGATE(15,3,($AC$2:$AC$50=Mapping!$P$2)/($AC$2:$AC$50=Mapping!$P$2)*ROW($AC$2:$AC$50)-ROWS($AC$2),ROWS($AC$2:AC3))),"")</f>
        <v/>
      </c>
      <c r="Q4" s="127" t="str" cm="1">
        <f t="array" ref="Q4">IF(ROWS($AC$2:AC3)&lt;=Q$1,INDEX($AB$2:$AB$50,_xlfn.AGGREGATE(15,3,($AC$2:$AC$50=Mapping!$Q$2)/($AC$2:$AC$50=Mapping!$Q$2)*ROW($AC$2:$AC$50)-ROWS($AC$2),ROWS($AC$2:AC3))),"")</f>
        <v/>
      </c>
      <c r="R4" s="127" t="str" cm="1">
        <f t="array" ref="R4">IF(ROWS($AC$2:AC3)&lt;=R$1,INDEX($AB$2:$AB$50,_xlfn.AGGREGATE(15,3,($AC$2:$AC$50=Mapping!$R$2)/($AC$2:$AC$50=Mapping!$R$2)*ROW($AC$2:$AC$50)-ROWS($AC$2),ROWS($AC$2:AC3))),"")</f>
        <v>Number of training hours provided for employees (full-time, part-time, or temporary), disaggregated per gender</v>
      </c>
      <c r="S4" s="127" t="str" cm="1">
        <f t="array" ref="S4">IF(ROWS($AC$2:AC3)&lt;=S$1,INDEX($AB$2:$AB$50,_xlfn.AGGREGATE(15,3,($AC$2:$AC$50=Mapping!$S$2)/($AC$2:$AC$50=Mapping!$S$2)*ROW($AC$2:$AC$50)-ROWS($AC$2),ROWS($AC$2:AC3))),"")</f>
        <v/>
      </c>
      <c r="AA4" s="126"/>
      <c r="AB4" s="127" t="str" cm="1">
        <f t="array" ref="AB4">IF(ROWS(BA!$A$2:A3)&lt;=AB$1,INDEX(BA!$P$2:$P$961,_xlfn.AGGREGATE(15,3,(BA!$A$2:$A$961=Mapping!$AA$3)/(BA!$A$2:$A$961=Mapping!$AA$3)*ROW(BA!$A$2:$A$961)-ROWS(BA!$A$2),ROWS(BA!$A$2:A3))),"")</f>
        <v>Total thermal energy produced: Renewable</v>
      </c>
      <c r="AC4" s="127" t="str">
        <f>IFERROR(INDEX(BA!$L$2:$L$961,MATCH($AB4,BA!$P$2:$P$961,0)),"")</f>
        <v>Energy generation, efficiency &amp; access</v>
      </c>
      <c r="AD4" s="127" t="str">
        <f>IFERROR(INDEX(BA!$M$2:$M$961,MATCH($AB4,BA!$P$2:$P$961,0)),"")</f>
        <v xml:space="preserve">7. Affordable and clean energy </v>
      </c>
      <c r="AE4" s="127" t="str">
        <f>IFERROR(INDEX(BA!$O$2:$O$961,MATCH($AB4,BA!$P$2:$P$961,0)),"")</f>
        <v>Renewable energy generation</v>
      </c>
      <c r="AF4" s="127" t="str">
        <f>IFERROR(INDEX(BA!$N$2:$N$961,MATCH($AB4,BA!$P$2:$P$961,0)),"")</f>
        <v>7.2 By 2030, increase substantially the share of renewable energy in the global energy mix</v>
      </c>
      <c r="AG4" s="127" t="str">
        <f>IFERROR(INDEX(BA!#REF!,MATCH($AB4,BA!$P$57:$P$547,0)),"")</f>
        <v/>
      </c>
      <c r="AH4" s="127" t="str">
        <f>IFERROR(INDEX(BA!$Q$57:$Q$547,MATCH($AB4,BA!$P$57:$P$547,0)),"")</f>
        <v/>
      </c>
      <c r="AI4" s="127" t="str">
        <f>IFERROR(INDEX(BA!$S$57:$S$547,MATCH($AB4,BA!$P$57:$P$547,0)),"")</f>
        <v/>
      </c>
      <c r="AJ4" s="127" t="str">
        <f>IFERROR(INDEX(BA!$T$57:$T$547,MATCH($AB4,BA!$P$57:$P$547,0)),"")</f>
        <v/>
      </c>
      <c r="AK4" s="127" t="str">
        <f>IFERROR(INDEX(BA!$U$57:$U$547,MATCH($AB4,BA!$P$57:$P$547,0)),"")</f>
        <v/>
      </c>
      <c r="AL4" s="127" t="str">
        <f>IFERROR(INDEX(BA!$V$57:$V$547,MATCH($AB4,BA!$P$57:$P$547,0)),"")</f>
        <v/>
      </c>
      <c r="AM4" s="127" t="str">
        <f>IFERROR(INDEX(BA!$W$57:$W$547,MATCH($AB4,BA!$P$57:$P$547,0)),"")</f>
        <v/>
      </c>
      <c r="AN4" s="127" t="str">
        <f>IFERROR(INDEX(BA!$R$57:$R$547,MATCH($AB4,BA!$P$57:$P$547,0)),"")</f>
        <v/>
      </c>
      <c r="AO4" s="127" t="str">
        <f>IFERROR(INDEX(BA!$Y$57:$Y$547,MATCH($AB4,BA!$P$57:$P$547,0)),"")</f>
        <v/>
      </c>
      <c r="AP4" s="127" t="str">
        <f>IFERROR(INDEX(BA!$Z$57:$Z$547,MATCH($AB4,BA!$P$57:$P$547,0)),"")</f>
        <v/>
      </c>
      <c r="AX4" s="132" t="str" cm="1">
        <f t="array" ref="AX4">IF(ROWS($AD$2:AD3)&lt;=AX$1,INDEX($AB$2:$AB$50,_xlfn.AGGREGATE(15,3,($AD$2:$AD$50=Mapping!$AX$2)/($AD$2:$AD$50=Mapping!$AX$2)*ROW($AD$2:$AD$50)-ROWS($AD$2),ROWS($AD$2:AD3))),"")</f>
        <v>1.2.1 Proportion of population living below the national poverty line, by sex and age</v>
      </c>
      <c r="AY4" s="133" t="str" cm="1">
        <f t="array" ref="AY4">IF(ROWS($AC$2:AD3)&lt;=AY$1,INDEX($AB$2:$AB$50,_xlfn.AGGREGATE(15,3,($AD$2:$AD$50=Mapping!$AY$2)/($AD$2:$AD$50=Mapping!$AY$2)*ROW($AD$2:$AD$50)-ROWS($AD$2),ROWS($AD$2:AD3))),"")</f>
        <v/>
      </c>
      <c r="AZ4" s="133" t="str" cm="1">
        <f t="array" ref="AZ4">IF(ROWS($AC$2:AD3)&lt;=AZ$1,INDEX($AB$2:$AB$50,_xlfn.AGGREGATE(15,3,($AD$2:$AD$50=Mapping!$AZ$2)/($AD$2:$AD$50=Mapping!$AZ$2)*ROW($AD$2:$AD$50)-ROWS($AD$2),ROWS($AD$2:AD3))),"")</f>
        <v/>
      </c>
      <c r="BA4" s="133" t="str" cm="1">
        <f t="array" ref="BA4">IF(ROWS($AC$2:AD3)&lt;=BA$1,INDEX($AB$2:$AB$50,_xlfn.AGGREGATE(15,3,($AD$2:$AD$50=Mapping!$BA$2)/($AD$2:$AD$50=Mapping!$BA$2)*ROW($AD$2:$AD$50)-ROWS($AD$2),ROWS($AD$2:AD3))),"")</f>
        <v>Number of training hours provided for employees (full-time, part-time, or temporary), disaggregated per gender</v>
      </c>
      <c r="BB4" s="133" t="str" cm="1">
        <f t="array" ref="BB4">IF(ROWS($AC$2:AD3)&lt;=BB$1,INDEX($AB$2:$AB$50,_xlfn.AGGREGATE(15,3,($AD$2:$AD$50=Mapping!$BB$2)/($AD$2:$AD$50=Mapping!$BB$2)*ROW($AD$2:$AD$50)-ROWS($AD$2),ROWS($AD$2:AD3))),"")</f>
        <v xml:space="preserve">Gender wage equity </v>
      </c>
      <c r="BC4" s="133" t="str" cm="1">
        <f t="array" ref="BC4">IF(ROWS($AC$2:AD3)&lt;=BC$1,INDEX($AB$2:$AB$50,_xlfn.AGGREGATE(15,3,($AD$2:$AD$50=Mapping!$BC$2)/($AD$2:$AD$50=Mapping!$BC$2)*ROW($AD$2:$AD$50)-ROWS($AD$2),ROWS($AD$2:AD3))),"")</f>
        <v/>
      </c>
      <c r="BD4" s="133" t="str" cm="1">
        <f t="array" ref="BD4">IF(ROWS($AC$2:AD3)&lt;=BD$1,INDEX($AB$2:$AB$50,_xlfn.AGGREGATE(15,3,($AD$2:$AD$50=Mapping!$BD$2)/($AD$2:$AD$50=Mapping!$BD$2)*ROW($AD$2:$AD$50)-ROWS($AD$2),ROWS($AD$2:AD3))),"")</f>
        <v>Total thermal energy produced: Renewable</v>
      </c>
      <c r="BE4" s="133" t="str" cm="1">
        <f t="array" ref="BE4">IF(ROWS($AC$2:AD3)&lt;=BE$1,INDEX($AB$2:$AB$50,_xlfn.AGGREGATE(15,3,($AD$2:$AD$50=Mapping!$BE$2)/($AD$2:$AD$50=Mapping!$BE$2)*ROW($AD$2:$AD$50)-ROWS($AD$2),ROWS($AD$2:AD3))),"")</f>
        <v>Total number of employees earning above local minimum wage</v>
      </c>
      <c r="BF4" s="133" t="str" cm="1">
        <f t="array" ref="BF4">IF(ROWS($AC$2:AD3)&lt;=BF$1,INDEX($AB$2:$AB$50,_xlfn.AGGREGATE(15,3,($AD$2:$AD$50=Mapping!$BF$2)/($AD$2:$AD$50=Mapping!$BF$2)*ROW($AD$2:$AD$50)-ROWS($AD$2),ROWS($AD$2:AD3))),"")</f>
        <v/>
      </c>
      <c r="BG4" s="133" t="str" cm="1">
        <f t="array" ref="BG4">IF(ROWS($AC$2:AD3)&lt;=BG$1,INDEX($AB$2:$AB$50,_xlfn.AGGREGATE(15,3,($AD$2:$AD$50=Mapping!$BG$2)/($AD$2:$AD$50=Mapping!$BG$2)*ROW($AD$2:$AD$50)-ROWS($AD$2),ROWS($AD$2:AD3))),"")</f>
        <v/>
      </c>
      <c r="BH4" s="133" t="str" cm="1">
        <f t="array" ref="BH4">IF(ROWS($AC$2:AD3)&lt;=BH$1,INDEX($AB$2:$AB$50,_xlfn.AGGREGATE(15,3,($AD$2:$AD$50=Mapping!$BH$2)/($AD$2:$AD$50=Mapping!$BH$2)*ROW($AD$2:$AD$50)-ROWS($AD$2),ROWS($AD$2:AD3))),"")</f>
        <v/>
      </c>
      <c r="BI4" s="133"/>
      <c r="BJ4" s="133" t="str" cm="1">
        <f t="array" ref="BJ4">IF(ROWS($AC$2:AD3)&lt;=BJ$1,INDEX($AB$2:$AB$50,_xlfn.AGGREGATE(15,3,($AD$2:$AD$50=Mapping!$BJ$2)/($AD$2:$AD$50=Mapping!$BJ$2)*ROW($AD$2:$AD$50)-ROWS($AD$2),ROWS($AD$2:AD3))),"")</f>
        <v/>
      </c>
      <c r="BK4" s="133" t="str" cm="1">
        <f t="array" ref="BK4">IF(ROWS($AC$2:AD3)&lt;=BK$1,INDEX($AB$2:$AB$50,_xlfn.AGGREGATE(15,3,($AD$2:$AD$50=Mapping!$BK$2)/($AD$2:$AD$50=Mapping!$BK$2)*ROW($AD$2:$AD$50)-ROWS($AD$2),ROWS($AD$2:AD3))),"")</f>
        <v/>
      </c>
      <c r="BL4" s="133" t="str" cm="1">
        <f t="array" ref="BL4">IF(ROWS($AC$2:AD3)&lt;=BL$1,INDEX($AB$2:$AB$50,_xlfn.AGGREGATE(15,3,($AD$2:$AD$50=Mapping!$BL$2)/($AD$2:$AD$50=Mapping!$BL$2)*ROW($AD$2:$AD$50)-ROWS($AD$2),ROWS($AD$2:AD3))),"")</f>
        <v/>
      </c>
      <c r="BM4" s="133" t="str" cm="1">
        <f t="array" ref="BM4">IF(ROWS($AC$2:AD3)&lt;=BM$1,INDEX($AB$2:$AB$50,_xlfn.AGGREGATE(15,3,($AD$2:$AD$50=Mapping!$BM$2)/($AD$2:$AD$50=Mapping!$BM$2)*ROW($AD$2:$AD$50)-ROWS($AD$2),ROWS($AD$2:AD3))),"")</f>
        <v/>
      </c>
      <c r="BN4" s="133" t="str" cm="1">
        <f t="array" ref="BN4">IF(ROWS($AC$2:AD3)&lt;=BN$1,INDEX($AB$2:$AB$50,_xlfn.AGGREGATE(15,3,($AD$2:$AD$50=Mapping!$BN$2)/($AD$2:$AD$50=Mapping!$BN$2)*ROW($AD$2:$AD$50)-ROWS($AD$2),ROWS($AD$2:AD3))),"")</f>
        <v/>
      </c>
    </row>
    <row r="5" spans="1:66" s="127" customFormat="1" ht="27.75" customHeight="1" outlineLevel="1">
      <c r="A5" s="126" t="str">
        <f>Background!L9</f>
        <v>Air quality</v>
      </c>
      <c r="B5" s="134" t="str" cm="1">
        <f t="array" ref="B5">IF(ROWS($AC$2:AC4)&lt;=B$1,INDEX($AB$2:$AB$50,_xlfn.AGGREGATE(15,3,($AC$2:$AC$50=Mapping!$B$2)/($AC$2:$AC$50=Mapping!$B$2)*ROW($AC$2:$AC$50)-ROWS($AC$2),ROWS($AC$2:AC4))),"")</f>
        <v/>
      </c>
      <c r="C5" s="127" t="str" cm="1">
        <f t="array" ref="C5">IF(ROWS($AC$2:AC4)&lt;=C$1,INDEX($AB$2:$AB$50,_xlfn.AGGREGATE(15,3,($AC$2:$AC$50=Mapping!$C$2)/($AC$2:$AC$50=Mapping!$C$2)*ROW($AC$2:$AC$50)-ROWS($AC$2),ROWS($AC$2:AC4))),"")</f>
        <v/>
      </c>
      <c r="D5" s="127" t="str" cm="1">
        <f t="array" ref="D5">IF(ROWS($AC$2:AC4)&lt;=D$1,INDEX($AB$2:$AB$50,_xlfn.AGGREGATE(15,3,($AC$2:$AC$50=Mapping!$D$2)/($AC$2:$AC$50=Mapping!$D$2)*ROW($AC$2:$AC$50)-ROWS($AC$2),ROWS($AC$2:AC4))),"")</f>
        <v/>
      </c>
      <c r="E5" s="127" t="str" cm="1">
        <f t="array" ref="E5">IF(ROWS($AC$2:AC4)&lt;=E$1,INDEX($AB$2:$AB$50,_xlfn.AGGREGATE(15,3,($AC$2:$AC$50=Mapping!$E$2)/($AC$2:$AC$50=Mapping!$E$2)*ROW($AC$2:$AC$50)-ROWS($AC$2),ROWS($AC$2:AC4))),"")</f>
        <v/>
      </c>
      <c r="F5" s="127" t="str" cm="1">
        <f t="array" ref="F5">IF(ROWS($AC$2:AC4)&lt;=F$1,INDEX($AB$2:$AB$50,_xlfn.AGGREGATE(15,3,($AC$2:$AC$50=Mapping!$F$2)/($AC$2:$AC$50=Mapping!$F$2)*ROW($AC$2:$AC$50)-ROWS($AC$2),ROWS($AC$2:AC4))),"")</f>
        <v/>
      </c>
      <c r="G5" s="127" t="str" cm="1">
        <f t="array" ref="G5">IF(ROWS($AC$2:AC4)&lt;=G$1,INDEX($AB$2:$AB$50,_xlfn.AGGREGATE(15,3,($AC$2:$AC$50=Mapping!$G$2)/($AC$2:$AC$50=Mapping!$G$2)*ROW($AC$2:$AC$50)-ROWS($AC$2),ROWS($AC$2:AC4))),"")</f>
        <v/>
      </c>
      <c r="H5" s="127" t="str" cm="1">
        <f t="array" ref="H5">IF(ROWS($AC$2:AC4)&lt;=H$1,INDEX($AB$2:$AB$50,_xlfn.AGGREGATE(15,3,($AC$2:$AC$50=Mapping!$H$2)/($AC$2:$AC$50=Mapping!$H$2)*ROW($AC$2:$AC$50)-ROWS($AC$2),ROWS($AC$2:AC4))),"")</f>
        <v/>
      </c>
      <c r="I5" s="127" t="str" cm="1">
        <f t="array" ref="I5">IF(ROWS($AC$2:AC4)&lt;=I$1,INDEX($AB$2:$AB$50,_xlfn.AGGREGATE(15,3,($AC$2:$AC$50=Mapping!$I$2)/($AC$2:$AC$50=Mapping!$I$2)*ROW($AC$2:$AC$50)-ROWS($AC$2),ROWS($AC$2:AC4))),"")</f>
        <v/>
      </c>
      <c r="J5" s="127" t="str" cm="1">
        <f t="array" ref="J5">IF(ROWS($AC$2:AC4)&lt;=J$1,INDEX($AB$2:$AB$50,_xlfn.AGGREGATE(15,3,($AC$2:$AC$50=Mapping!$J$2)/($AC$2:$AC$50=Mapping!$J$2)*ROW($AC$2:$AC$50)-ROWS($AC$2),ROWS($AC$2:AC4))),"")</f>
        <v>Total Number of employees paid living wage</v>
      </c>
      <c r="K5" s="127" t="str" cm="1">
        <f t="array" ref="K5">IF(ROWS($AC$2:AC4)&lt;=K$1,INDEX($AB$2:$AB$50,_xlfn.AGGREGATE(15,3,($AC$2:$AC$50=Mapping!$K$2)/($AC$2:$AC$50=Mapping!$K$2)*ROW($AC$2:$AC$50)-ROWS($AC$2),ROWS($AC$2:AC4))),"")</f>
        <v/>
      </c>
      <c r="L5" s="127" t="str" cm="1">
        <f t="array" ref="L5">IF(ROWS($AC$2:AC4)&lt;=L$1,INDEX($AB$2:$AB$50,_xlfn.AGGREGATE(15,3,($AC$2:$AC$50=Mapping!$L$2)/($AC$2:$AC$50=Mapping!$L$2)*ROW($AC$2:$AC$50)-ROWS($AC$2),ROWS($AC$2:AC4))),"")</f>
        <v>Number of women serving in managerial/ leadership /ownership role</v>
      </c>
      <c r="M5" s="127" t="str" cm="1">
        <f t="array" ref="M5">IF(ROWS($AC$2:AC4)&lt;=M$1,INDEX($AB$2:$AB$50,_xlfn.AGGREGATE(15,3,($AC$2:$AC$50=Mapping!$M$2)/($AC$2:$AC$50=Mapping!$M$2)*ROW($AC$2:$AC$50)-ROWS($AC$2),ROWS($AC$2:AC4))),"")</f>
        <v>Total electricity consumed: Renewable</v>
      </c>
      <c r="N5" s="127" t="str" cm="1">
        <f t="array" ref="N5">IF(ROWS($AC$2:AC4)&lt;=N$1,INDEX($AB$2:$AB$50,_xlfn.AGGREGATE(15,3,($AC$2:$AC$50=Mapping!$N$2)/($AC$2:$AC$50=Mapping!$N$2)*ROW($AC$2:$AC$50)-ROWS($AC$2),ROWS($AC$2:AC4))),"")</f>
        <v>7.1.1 Proportion of population with access to electricity</v>
      </c>
      <c r="O5" s="127" t="str" cm="1">
        <f t="array" ref="O5">IF(ROWS($AC$2:AC4)&lt;=O$1,INDEX($AB$2:$AB$50,_xlfn.AGGREGATE(15,3,($AC$2:$AC$50=Mapping!$O$2)/($AC$2:$AC$50=Mapping!$O$2)*ROW($AC$2:$AC$50)-ROWS($AC$2),ROWS($AC$2:AC4))),"")</f>
        <v/>
      </c>
      <c r="P5" s="127" t="str" cm="1">
        <f t="array" ref="P5">IF(ROWS($AC$2:AC4)&lt;=P$1,INDEX($AB$2:$AB$50,_xlfn.AGGREGATE(15,3,($AC$2:$AC$50=Mapping!$P$2)/($AC$2:$AC$50=Mapping!$P$2)*ROW($AC$2:$AC$50)-ROWS($AC$2),ROWS($AC$2:AC4))),"")</f>
        <v/>
      </c>
      <c r="Q5" s="127" t="str" cm="1">
        <f t="array" ref="Q5">IF(ROWS($AC$2:AC4)&lt;=Q$1,INDEX($AB$2:$AB$50,_xlfn.AGGREGATE(15,3,($AC$2:$AC$50=Mapping!$Q$2)/($AC$2:$AC$50=Mapping!$Q$2)*ROW($AC$2:$AC$50)-ROWS($AC$2),ROWS($AC$2:AC4))),"")</f>
        <v/>
      </c>
      <c r="R5" s="127" t="str" cm="1">
        <f t="array" ref="R5">IF(ROWS($AC$2:AC4)&lt;=R$1,INDEX($AB$2:$AB$50,_xlfn.AGGREGATE(15,3,($AC$2:$AC$50=Mapping!$R$2)/($AC$2:$AC$50=Mapping!$R$2)*ROW($AC$2:$AC$50)-ROWS($AC$2),ROWS($AC$2:AC4))),"")</f>
        <v/>
      </c>
      <c r="S5" s="127" t="str" cm="1">
        <f t="array" ref="S5">IF(ROWS($AC$2:AC4)&lt;=S$1,INDEX($AB$2:$AB$50,_xlfn.AGGREGATE(15,3,($AC$2:$AC$50=Mapping!$S$2)/($AC$2:$AC$50=Mapping!$S$2)*ROW($AC$2:$AC$50)-ROWS($AC$2),ROWS($AC$2:AC4))),"")</f>
        <v/>
      </c>
      <c r="AA5" s="126"/>
      <c r="AB5" s="127" t="str" cm="1">
        <f t="array" ref="AB5">IF(ROWS(BA!$A$2:A4)&lt;=AB$1,INDEX(BA!$P$2:$P$961,_xlfn.AGGREGATE(15,3,(BA!$A$2:$A$961=Mapping!$AA$3)/(BA!$A$2:$A$961=Mapping!$AA$3)*ROW(BA!$A$2:$A$961)-ROWS(BA!$A$2),ROWS(BA!$A$2:A4))),"")</f>
        <v>Total electricity consumed: Renewable</v>
      </c>
      <c r="AC5" s="127" t="str">
        <f>IFERROR(INDEX(BA!$L$2:$L$961,MATCH($AB5,BA!$P$2:$P$961,0)),"")</f>
        <v>Energy generation, efficiency &amp; access</v>
      </c>
      <c r="AD5" s="127" t="str">
        <f>IFERROR(INDEX(BA!$M$2:$M$961,MATCH($AB5,BA!$P$2:$P$961,0)),"")</f>
        <v xml:space="preserve">7. Affordable and clean energy </v>
      </c>
      <c r="AE5" s="127" t="str">
        <f>IFERROR(INDEX(BA!$O$2:$O$961,MATCH($AB5,BA!$P$2:$P$961,0)),"")</f>
        <v>Renewable energy consumption</v>
      </c>
      <c r="AF5" s="127" t="str">
        <f>IFERROR(INDEX(BA!$N$2:$N$961,MATCH($AB5,BA!$P$2:$P$961,0)),"")</f>
        <v>7.2 By 2030, increase substantially the share of renewable energy in the global energy mix</v>
      </c>
      <c r="AG5" s="127" t="str">
        <f>IFERROR(INDEX(BA!#REF!,MATCH($AB5,BA!$P$57:$P$547,0)),"")</f>
        <v/>
      </c>
      <c r="AH5" s="127" t="str">
        <f>IFERROR(INDEX(BA!$Q$57:$Q$547,MATCH($AB5,BA!$P$57:$P$547,0)),"")</f>
        <v/>
      </c>
      <c r="AI5" s="127" t="str">
        <f>IFERROR(INDEX(BA!$S$57:$S$547,MATCH($AB5,BA!$P$57:$P$547,0)),"")</f>
        <v/>
      </c>
      <c r="AJ5" s="127" t="str">
        <f>IFERROR(INDEX(BA!$T$57:$T$547,MATCH($AB5,BA!$P$57:$P$547,0)),"")</f>
        <v/>
      </c>
      <c r="AK5" s="127" t="str">
        <f>IFERROR(INDEX(BA!$U$57:$U$547,MATCH($AB5,BA!$P$57:$P$547,0)),"")</f>
        <v/>
      </c>
      <c r="AL5" s="127" t="str">
        <f>IFERROR(INDEX(BA!$V$57:$V$547,MATCH($AB5,BA!$P$57:$P$547,0)),"")</f>
        <v/>
      </c>
      <c r="AM5" s="127" t="str">
        <f>IFERROR(INDEX(BA!$W$57:$W$547,MATCH($AB5,BA!$P$57:$P$547,0)),"")</f>
        <v/>
      </c>
      <c r="AN5" s="127" t="str">
        <f>IFERROR(INDEX(BA!$R$57:$R$547,MATCH($AB5,BA!$P$57:$P$547,0)),"")</f>
        <v/>
      </c>
      <c r="AO5" s="127" t="str">
        <f>IFERROR(INDEX(BA!$Y$57:$Y$547,MATCH($AB5,BA!$P$57:$P$547,0)),"")</f>
        <v/>
      </c>
      <c r="AP5" s="135" t="str">
        <f>IFERROR(INDEX(BA!$Z$57:$Z$547,MATCH($AB5,BA!$P$57:$P$547,0)),"")</f>
        <v/>
      </c>
      <c r="AQ5" s="135"/>
      <c r="AR5" s="135"/>
      <c r="AX5" s="129" t="str" cm="1">
        <f t="array" ref="AX5">IF(ROWS($AD$2:AD4)&lt;=AX$1,INDEX($AB$2:$AB$50,_xlfn.AGGREGATE(15,3,($AD$2:$AD$50=Mapping!$AX$2)/($AD$2:$AD$50=Mapping!$AX$2)*ROW($AD$2:$AD$50)-ROWS($AD$2),ROWS($AD$2:AD4))),"")</f>
        <v/>
      </c>
      <c r="AY5" s="130" t="str" cm="1">
        <f t="array" ref="AY5">IF(ROWS($AC$2:AD4)&lt;=AY$1,INDEX($AB$2:$AB$50,_xlfn.AGGREGATE(15,3,($AD$2:$AD$50=Mapping!$AY$2)/($AD$2:$AD$50=Mapping!$AY$2)*ROW($AD$2:$AD$50)-ROWS($AD$2),ROWS($AD$2:AD4))),"")</f>
        <v/>
      </c>
      <c r="AZ5" s="130" t="str" cm="1">
        <f t="array" ref="AZ5">IF(ROWS($AC$2:AD4)&lt;=AZ$1,INDEX($AB$2:$AB$50,_xlfn.AGGREGATE(15,3,($AD$2:$AD$50=Mapping!$AZ$2)/($AD$2:$AD$50=Mapping!$AZ$2)*ROW($AD$2:$AD$50)-ROWS($AD$2),ROWS($AD$2:AD4))),"")</f>
        <v/>
      </c>
      <c r="BA5" s="130" t="str" cm="1">
        <f t="array" ref="BA5">IF(ROWS($AC$2:AD4)&lt;=BA$1,INDEX($AB$2:$AB$50,_xlfn.AGGREGATE(15,3,($AD$2:$AD$50=Mapping!$BA$2)/($AD$2:$AD$50=Mapping!$BA$2)*ROW($AD$2:$AD$50)-ROWS($AD$2),ROWS($AD$2:AD4))),"")</f>
        <v/>
      </c>
      <c r="BB5" s="130" t="str" cm="1">
        <f t="array" ref="BB5">IF(ROWS($AC$2:AD4)&lt;=BB$1,INDEX($AB$2:$AB$50,_xlfn.AGGREGATE(15,3,($AD$2:$AD$50=Mapping!$BB$2)/($AD$2:$AD$50=Mapping!$BB$2)*ROW($AD$2:$AD$50)-ROWS($AD$2),ROWS($AD$2:AD4))),"")</f>
        <v>Number of women serving in managerial/ leadership /ownership role</v>
      </c>
      <c r="BC5" s="130" t="str" cm="1">
        <f t="array" ref="BC5">IF(ROWS($AC$2:AD4)&lt;=BC$1,INDEX($AB$2:$AB$50,_xlfn.AGGREGATE(15,3,($AD$2:$AD$50=Mapping!$BC$2)/($AD$2:$AD$50=Mapping!$BC$2)*ROW($AD$2:$AD$50)-ROWS($AD$2),ROWS($AD$2:AD4))),"")</f>
        <v/>
      </c>
      <c r="BD5" s="130" t="str" cm="1">
        <f t="array" ref="BD5">IF(ROWS($AC$2:AD4)&lt;=BD$1,INDEX($AB$2:$AB$50,_xlfn.AGGREGATE(15,3,($AD$2:$AD$50=Mapping!$BD$2)/($AD$2:$AD$50=Mapping!$BD$2)*ROW($AD$2:$AD$50)-ROWS($AD$2),ROWS($AD$2:AD4))),"")</f>
        <v>Total electricity consumed: Renewable</v>
      </c>
      <c r="BE5" s="130" t="str" cm="1">
        <f t="array" ref="BE5">IF(ROWS($AC$2:AD4)&lt;=BE$1,INDEX($AB$2:$AB$50,_xlfn.AGGREGATE(15,3,($AD$2:$AD$50=Mapping!$BE$2)/($AD$2:$AD$50=Mapping!$BE$2)*ROW($AD$2:$AD$50)-ROWS($AD$2),ROWS($AD$2:AD4))),"")</f>
        <v>Total Number of employees paid living wage</v>
      </c>
      <c r="BF5" s="130" t="str" cm="1">
        <f t="array" ref="BF5">IF(ROWS($AC$2:AD4)&lt;=BF$1,INDEX($AB$2:$AB$50,_xlfn.AGGREGATE(15,3,($AD$2:$AD$50=Mapping!$BF$2)/($AD$2:$AD$50=Mapping!$BF$2)*ROW($AD$2:$AD$50)-ROWS($AD$2),ROWS($AD$2:AD4))),"")</f>
        <v/>
      </c>
      <c r="BG5" s="130" t="str" cm="1">
        <f t="array" ref="BG5">IF(ROWS($AC$2:AD4)&lt;=BG$1,INDEX($AB$2:$AB$50,_xlfn.AGGREGATE(15,3,($AD$2:$AD$50=Mapping!$BG$2)/($AD$2:$AD$50=Mapping!$BG$2)*ROW($AD$2:$AD$50)-ROWS($AD$2),ROWS($AD$2:AD4))),"")</f>
        <v/>
      </c>
      <c r="BH5" s="130" t="str" cm="1">
        <f t="array" ref="BH5">IF(ROWS($AC$2:AD4)&lt;=BH$1,INDEX($AB$2:$AB$50,_xlfn.AGGREGATE(15,3,($AD$2:$AD$50=Mapping!$BH$2)/($AD$2:$AD$50=Mapping!$BH$2)*ROW($AD$2:$AD$50)-ROWS($AD$2),ROWS($AD$2:AD4))),"")</f>
        <v/>
      </c>
      <c r="BI5" s="130"/>
      <c r="BJ5" s="130" t="str" cm="1">
        <f t="array" ref="BJ5">IF(ROWS($AC$2:AD4)&lt;=BJ$1,INDEX($AB$2:$AB$50,_xlfn.AGGREGATE(15,3,($AD$2:$AD$50=Mapping!$BJ$2)/($AD$2:$AD$50=Mapping!$BJ$2)*ROW($AD$2:$AD$50)-ROWS($AD$2),ROWS($AD$2:AD4))),"")</f>
        <v/>
      </c>
      <c r="BK5" s="130" t="str" cm="1">
        <f t="array" ref="BK5">IF(ROWS($AC$2:AD4)&lt;=BK$1,INDEX($AB$2:$AB$50,_xlfn.AGGREGATE(15,3,($AD$2:$AD$50=Mapping!$BK$2)/($AD$2:$AD$50=Mapping!$BK$2)*ROW($AD$2:$AD$50)-ROWS($AD$2),ROWS($AD$2:AD4))),"")</f>
        <v/>
      </c>
      <c r="BL5" s="130" t="str" cm="1">
        <f t="array" ref="BL5">IF(ROWS($AC$2:AD4)&lt;=BL$1,INDEX($AB$2:$AB$50,_xlfn.AGGREGATE(15,3,($AD$2:$AD$50=Mapping!$BL$2)/($AD$2:$AD$50=Mapping!$BL$2)*ROW($AD$2:$AD$50)-ROWS($AD$2),ROWS($AD$2:AD4))),"")</f>
        <v/>
      </c>
      <c r="BM5" s="130" t="str" cm="1">
        <f t="array" ref="BM5">IF(ROWS($AC$2:AD4)&lt;=BM$1,INDEX($AB$2:$AB$50,_xlfn.AGGREGATE(15,3,($AD$2:$AD$50=Mapping!$BM$2)/($AD$2:$AD$50=Mapping!$BM$2)*ROW($AD$2:$AD$50)-ROWS($AD$2),ROWS($AD$2:AD4))),"")</f>
        <v/>
      </c>
      <c r="BN5" s="130" t="str" cm="1">
        <f t="array" ref="BN5">IF(ROWS($AC$2:AD4)&lt;=BN$1,INDEX($AB$2:$AB$50,_xlfn.AGGREGATE(15,3,($AD$2:$AD$50=Mapping!$BN$2)/($AD$2:$AD$50=Mapping!$BN$2)*ROW($AD$2:$AD$50)-ROWS($AD$2),ROWS($AD$2:AD4))),"")</f>
        <v/>
      </c>
    </row>
    <row r="6" spans="1:66" s="127" customFormat="1" ht="20.399999999999999" outlineLevel="1">
      <c r="A6" s="126" t="str">
        <f>Background!L10</f>
        <v>Water quality, quantity and service</v>
      </c>
      <c r="B6" s="127" t="str" cm="1">
        <f t="array" ref="B6">IF(ROWS($AC$2:AC5)&lt;=B$1,INDEX($AB$2:$AB$50,_xlfn.AGGREGATE(15,3,($AC$2:$AC$50=Mapping!$B$2)/($AC$2:$AC$50=Mapping!$B$2)*ROW($AC$2:$AC$50)-ROWS($AC$2),ROWS($AC$2:AC5))),"")</f>
        <v/>
      </c>
      <c r="C6" s="127" t="str" cm="1">
        <f t="array" ref="C6">IF(ROWS($AC$2:AC5)&lt;=C$1,INDEX($AB$2:$AB$50,_xlfn.AGGREGATE(15,3,($AC$2:$AC$50=Mapping!$C$2)/($AC$2:$AC$50=Mapping!$C$2)*ROW($AC$2:$AC$50)-ROWS($AC$2),ROWS($AC$2:AC5))),"")</f>
        <v/>
      </c>
      <c r="D6" s="127" t="str" cm="1">
        <f t="array" ref="D6">IF(ROWS($AC$2:AC5)&lt;=D$1,INDEX($AB$2:$AB$50,_xlfn.AGGREGATE(15,3,($AC$2:$AC$50=Mapping!$D$2)/($AC$2:$AC$50=Mapping!$D$2)*ROW($AC$2:$AC$50)-ROWS($AC$2),ROWS($AC$2:AC5))),"")</f>
        <v/>
      </c>
      <c r="E6" s="127" t="str" cm="1">
        <f t="array" ref="E6">IF(ROWS($AC$2:AC5)&lt;=E$1,INDEX($AB$2:$AB$50,_xlfn.AGGREGATE(15,3,($AC$2:$AC$50=Mapping!$E$2)/($AC$2:$AC$50=Mapping!$E$2)*ROW($AC$2:$AC$50)-ROWS($AC$2),ROWS($AC$2:AC5))),"")</f>
        <v/>
      </c>
      <c r="F6" s="127" t="str" cm="1">
        <f t="array" ref="F6">IF(ROWS($AC$2:AC5)&lt;=F$1,INDEX($AB$2:$AB$50,_xlfn.AGGREGATE(15,3,($AC$2:$AC$50=Mapping!$F$2)/($AC$2:$AC$50=Mapping!$F$2)*ROW($AC$2:$AC$50)-ROWS($AC$2),ROWS($AC$2:AC5))),"")</f>
        <v/>
      </c>
      <c r="G6" s="127" t="str" cm="1">
        <f t="array" ref="G6">IF(ROWS($AC$2:AC5)&lt;=G$1,INDEX($AB$2:$AB$50,_xlfn.AGGREGATE(15,3,($AC$2:$AC$50=Mapping!$G$2)/($AC$2:$AC$50=Mapping!$G$2)*ROW($AC$2:$AC$50)-ROWS($AC$2),ROWS($AC$2:AC5))),"")</f>
        <v/>
      </c>
      <c r="H6" s="127" t="str" cm="1">
        <f t="array" ref="H6">IF(ROWS($AC$2:AC5)&lt;=H$1,INDEX($AB$2:$AB$50,_xlfn.AGGREGATE(15,3,($AC$2:$AC$50=Mapping!$H$2)/($AC$2:$AC$50=Mapping!$H$2)*ROW($AC$2:$AC$50)-ROWS($AC$2),ROWS($AC$2:AC5))),"")</f>
        <v/>
      </c>
      <c r="I6" s="127" t="str" cm="1">
        <f t="array" ref="I6">IF(ROWS($AC$2:AC5)&lt;=I$1,INDEX($AB$2:$AB$50,_xlfn.AGGREGATE(15,3,($AC$2:$AC$50=Mapping!$I$2)/($AC$2:$AC$50=Mapping!$I$2)*ROW($AC$2:$AC$50)-ROWS($AC$2),ROWS($AC$2:AC5))),"")</f>
        <v/>
      </c>
      <c r="J6" s="127" t="str" cm="1">
        <f t="array" ref="J6">IF(ROWS($AC$2:AC5)&lt;=J$1,INDEX($AB$2:$AB$50,_xlfn.AGGREGATE(15,3,($AC$2:$AC$50=Mapping!$J$2)/($AC$2:$AC$50=Mapping!$J$2)*ROW($AC$2:$AC$50)-ROWS($AC$2),ROWS($AC$2:AC5))),"")</f>
        <v/>
      </c>
      <c r="K6" s="127" t="str" cm="1">
        <f t="array" ref="K6">IF(ROWS($AC$2:AC5)&lt;=K$1,INDEX($AB$2:$AB$50,_xlfn.AGGREGATE(15,3,($AC$2:$AC$50=Mapping!$K$2)/($AC$2:$AC$50=Mapping!$K$2)*ROW($AC$2:$AC$50)-ROWS($AC$2),ROWS($AC$2:AC5))),"")</f>
        <v/>
      </c>
      <c r="L6" s="127" t="str" cm="1">
        <f t="array" ref="L6">IF(ROWS($AC$2:AC5)&lt;=L$1,INDEX($AB$2:$AB$50,_xlfn.AGGREGATE(15,3,($AC$2:$AC$50=Mapping!$L$2)/($AC$2:$AC$50=Mapping!$L$2)*ROW($AC$2:$AC$50)-ROWS($AC$2),ROWS($AC$2:AC5))),"")</f>
        <v>5.5.2 Proportion of women in managerial positions</v>
      </c>
      <c r="M6" s="127" t="str" cm="1">
        <f t="array" ref="M6">IF(ROWS($AC$2:AC5)&lt;=M$1,INDEX($AB$2:$AB$50,_xlfn.AGGREGATE(15,3,($AC$2:$AC$50=Mapping!$M$2)/($AC$2:$AC$50=Mapping!$M$2)*ROW($AC$2:$AC$50)-ROWS($AC$2),ROWS($AC$2:AC5))),"")</f>
        <v>Number of beneficiaries: Households</v>
      </c>
      <c r="N6" s="127" t="str" cm="1">
        <f t="array" ref="N6">IF(ROWS($AC$2:AC5)&lt;=N$1,INDEX($AB$2:$AB$50,_xlfn.AGGREGATE(15,3,($AC$2:$AC$50=Mapping!$N$2)/($AC$2:$AC$50=Mapping!$N$2)*ROW($AC$2:$AC$50)-ROWS($AC$2),ROWS($AC$2:AC5))),"")</f>
        <v/>
      </c>
      <c r="O6" s="127" t="str" cm="1">
        <f t="array" ref="O6">IF(ROWS($AC$2:AC5)&lt;=O$1,INDEX($AB$2:$AB$50,_xlfn.AGGREGATE(15,3,($AC$2:$AC$50=Mapping!$O$2)/($AC$2:$AC$50=Mapping!$O$2)*ROW($AC$2:$AC$50)-ROWS($AC$2),ROWS($AC$2:AC5))),"")</f>
        <v/>
      </c>
      <c r="P6" s="127" t="str" cm="1">
        <f t="array" ref="P6">IF(ROWS($AC$2:AC5)&lt;=P$1,INDEX($AB$2:$AB$50,_xlfn.AGGREGATE(15,3,($AC$2:$AC$50=Mapping!$P$2)/($AC$2:$AC$50=Mapping!$P$2)*ROW($AC$2:$AC$50)-ROWS($AC$2),ROWS($AC$2:AC5))),"")</f>
        <v/>
      </c>
      <c r="Q6" s="127" t="str" cm="1">
        <f t="array" ref="Q6">IF(ROWS($AC$2:AC5)&lt;=Q$1,INDEX($AB$2:$AB$50,_xlfn.AGGREGATE(15,3,($AC$2:$AC$50=Mapping!$Q$2)/($AC$2:$AC$50=Mapping!$Q$2)*ROW($AC$2:$AC$50)-ROWS($AC$2),ROWS($AC$2:AC5))),"")</f>
        <v/>
      </c>
      <c r="R6" s="127" t="str" cm="1">
        <f t="array" ref="R6">IF(ROWS($AC$2:AC5)&lt;=R$1,INDEX($AB$2:$AB$50,_xlfn.AGGREGATE(15,3,($AC$2:$AC$50=Mapping!$R$2)/($AC$2:$AC$50=Mapping!$R$2)*ROW($AC$2:$AC$50)-ROWS($AC$2),ROWS($AC$2:AC5))),"")</f>
        <v/>
      </c>
      <c r="S6" s="127" t="str" cm="1">
        <f t="array" ref="S6">IF(ROWS($AC$2:AC5)&lt;=S$1,INDEX($AB$2:$AB$50,_xlfn.AGGREGATE(15,3,($AC$2:$AC$50=Mapping!$S$2)/($AC$2:$AC$50=Mapping!$S$2)*ROW($AC$2:$AC$50)-ROWS($AC$2),ROWS($AC$2:AC5))),"")</f>
        <v/>
      </c>
      <c r="AA6" s="126"/>
      <c r="AB6" s="127" t="str" cm="1">
        <f t="array" ref="AB6">IF(ROWS(BA!$A$2:A5)&lt;=AB$1,INDEX(BA!$P$2:$P$961,_xlfn.AGGREGATE(15,3,(BA!$A$2:$A$961=Mapping!$AA$3)/(BA!$A$2:$A$961=Mapping!$AA$3)*ROW(BA!$A$2:$A$961)-ROWS(BA!$A$2),ROWS(BA!$A$2:A5))),"")</f>
        <v>Number of beneficiaries: Households</v>
      </c>
      <c r="AC6" s="127" t="str">
        <f>IFERROR(INDEX(BA!$L$2:$L$961,MATCH($AB6,BA!$P$2:$P$961,0)),"")</f>
        <v>Energy generation, efficiency &amp; access</v>
      </c>
      <c r="AD6" s="127" t="str">
        <f>IFERROR(INDEX(BA!$M$2:$M$961,MATCH($AB6,BA!$P$2:$P$961,0)),"")</f>
        <v xml:space="preserve">7. Affordable and clean energy </v>
      </c>
      <c r="AE6" s="127" t="str">
        <f>IFERROR(INDEX(BA!$O$2:$O$961,MATCH($AB6,BA!$P$2:$P$961,0)),"")</f>
        <v>Increased access to energy</v>
      </c>
      <c r="AF6" s="127" t="str">
        <f>IFERROR(INDEX(BA!$N$2:$N$961,MATCH($AB6,BA!$P$2:$P$961,0)),"")</f>
        <v>7.1 By 2030, ensure universal access to affordable, reliable and modern energy services</v>
      </c>
      <c r="AG6" s="127" t="str">
        <f>IFERROR(INDEX(BA!#REF!,MATCH($AB6,BA!$P$57:$P$547,0)),"")</f>
        <v/>
      </c>
      <c r="AH6" s="127" t="str">
        <f>IFERROR(INDEX(BA!$Q$57:$Q$547,MATCH($AB6,BA!$P$57:$P$547,0)),"")</f>
        <v/>
      </c>
      <c r="AI6" s="127" t="str">
        <f>IFERROR(INDEX(BA!$S$57:$S$547,MATCH($AB6,BA!$P$57:$P$547,0)),"")</f>
        <v/>
      </c>
      <c r="AJ6" s="127" t="str">
        <f>IFERROR(INDEX(BA!$T$57:$T$547,MATCH($AB6,BA!$P$57:$P$547,0)),"")</f>
        <v/>
      </c>
      <c r="AK6" s="127" t="str">
        <f>IFERROR(INDEX(BA!$U$57:$U$547,MATCH($AB6,BA!$P$57:$P$547,0)),"")</f>
        <v/>
      </c>
      <c r="AL6" s="127" t="str">
        <f>IFERROR(INDEX(BA!$V$57:$V$547,MATCH($AB6,BA!$P$57:$P$547,0)),"")</f>
        <v/>
      </c>
      <c r="AM6" s="127" t="str">
        <f>IFERROR(INDEX(BA!$W$57:$W$547,MATCH($AB6,BA!$P$57:$P$547,0)),"")</f>
        <v/>
      </c>
      <c r="AN6" s="127" t="str">
        <f>IFERROR(INDEX(BA!$R$57:$R$547,MATCH($AB6,BA!$P$57:$P$547,0)),"")</f>
        <v/>
      </c>
      <c r="AO6" s="127" t="str">
        <f>IFERROR(INDEX(BA!$Y$57:$Y$547,MATCH($AB6,BA!$P$57:$P$547,0)),"")</f>
        <v/>
      </c>
      <c r="AP6" s="135" t="str">
        <f>IFERROR(INDEX(BA!$Z$57:$Z$547,MATCH($AB6,BA!$P$57:$P$547,0)),"")</f>
        <v/>
      </c>
      <c r="AQ6" s="135"/>
      <c r="AR6" s="135"/>
      <c r="AX6" s="132" t="str" cm="1">
        <f t="array" ref="AX6">IF(ROWS($AD$2:AD5)&lt;=AX$1,INDEX($AB$2:$AB$50,_xlfn.AGGREGATE(15,3,($AD$2:$AD$50=Mapping!$AX$2)/($AD$2:$AD$50=Mapping!$AX$2)*ROW($AD$2:$AD$50)-ROWS($AD$2),ROWS($AD$2:AD5))),"")</f>
        <v/>
      </c>
      <c r="AY6" s="133" t="str" cm="1">
        <f t="array" ref="AY6">IF(ROWS($AC$2:AD5)&lt;=AY$1,INDEX($AB$2:$AB$50,_xlfn.AGGREGATE(15,3,($AD$2:$AD$50=Mapping!$AY$2)/($AD$2:$AD$50=Mapping!$AY$2)*ROW($AD$2:$AD$50)-ROWS($AD$2),ROWS($AD$2:AD5))),"")</f>
        <v/>
      </c>
      <c r="AZ6" s="133" t="str" cm="1">
        <f t="array" ref="AZ6">IF(ROWS($AC$2:AD5)&lt;=AZ$1,INDEX($AB$2:$AB$50,_xlfn.AGGREGATE(15,3,($AD$2:$AD$50=Mapping!$AZ$2)/($AD$2:$AD$50=Mapping!$AZ$2)*ROW($AD$2:$AD$50)-ROWS($AD$2),ROWS($AD$2:AD5))),"")</f>
        <v/>
      </c>
      <c r="BA6" s="133" t="str" cm="1">
        <f t="array" ref="BA6">IF(ROWS($AC$2:AD5)&lt;=BA$1,INDEX($AB$2:$AB$50,_xlfn.AGGREGATE(15,3,($AD$2:$AD$50=Mapping!$BA$2)/($AD$2:$AD$50=Mapping!$BA$2)*ROW($AD$2:$AD$50)-ROWS($AD$2),ROWS($AD$2:AD5))),"")</f>
        <v/>
      </c>
      <c r="BB6" s="133" t="str" cm="1">
        <f t="array" ref="BB6">IF(ROWS($AC$2:AD5)&lt;=BB$1,INDEX($AB$2:$AB$50,_xlfn.AGGREGATE(15,3,($AD$2:$AD$50=Mapping!$BB$2)/($AD$2:$AD$50=Mapping!$BB$2)*ROW($AD$2:$AD$50)-ROWS($AD$2),ROWS($AD$2:AD5))),"")</f>
        <v>5.5.2 Proportion of women in managerial positions</v>
      </c>
      <c r="BC6" s="133" t="str" cm="1">
        <f t="array" ref="BC6">IF(ROWS($AC$2:AD5)&lt;=BC$1,INDEX($AB$2:$AB$50,_xlfn.AGGREGATE(15,3,($AD$2:$AD$50=Mapping!$BC$2)/($AD$2:$AD$50=Mapping!$BC$2)*ROW($AD$2:$AD$50)-ROWS($AD$2),ROWS($AD$2:AD5))),"")</f>
        <v/>
      </c>
      <c r="BD6" s="133" t="str" cm="1">
        <f t="array" ref="BD6">IF(ROWS($AC$2:AD5)&lt;=BD$1,INDEX($AB$2:$AB$50,_xlfn.AGGREGATE(15,3,($AD$2:$AD$50=Mapping!$BD$2)/($AD$2:$AD$50=Mapping!$BD$2)*ROW($AD$2:$AD$50)-ROWS($AD$2),ROWS($AD$2:AD5))),"")</f>
        <v>Number of beneficiaries: Households</v>
      </c>
      <c r="BE6" s="133" t="str" cm="1">
        <f t="array" ref="BE6">IF(ROWS($AC$2:AD5)&lt;=BE$1,INDEX($AB$2:$AB$50,_xlfn.AGGREGATE(15,3,($AD$2:$AD$50=Mapping!$BE$2)/($AD$2:$AD$50=Mapping!$BE$2)*ROW($AD$2:$AD$50)-ROWS($AD$2),ROWS($AD$2:AD5))),"")</f>
        <v/>
      </c>
      <c r="BF6" s="133" t="str" cm="1">
        <f t="array" ref="BF6">IF(ROWS($AC$2:AD5)&lt;=BF$1,INDEX($AB$2:$AB$50,_xlfn.AGGREGATE(15,3,($AD$2:$AD$50=Mapping!$BF$2)/($AD$2:$AD$50=Mapping!$BF$2)*ROW($AD$2:$AD$50)-ROWS($AD$2),ROWS($AD$2:AD5))),"")</f>
        <v/>
      </c>
      <c r="BG6" s="133" t="str" cm="1">
        <f t="array" ref="BG6">IF(ROWS($AC$2:AD5)&lt;=BG$1,INDEX($AB$2:$AB$50,_xlfn.AGGREGATE(15,3,($AD$2:$AD$50=Mapping!$BG$2)/($AD$2:$AD$50=Mapping!$BG$2)*ROW($AD$2:$AD$50)-ROWS($AD$2),ROWS($AD$2:AD5))),"")</f>
        <v/>
      </c>
      <c r="BH6" s="133" t="str" cm="1">
        <f t="array" ref="BH6">IF(ROWS($AC$2:AD5)&lt;=BH$1,INDEX($AB$2:$AB$50,_xlfn.AGGREGATE(15,3,($AD$2:$AD$50=Mapping!$BH$2)/($AD$2:$AD$50=Mapping!$BH$2)*ROW($AD$2:$AD$50)-ROWS($AD$2),ROWS($AD$2:AD5))),"")</f>
        <v/>
      </c>
      <c r="BI6" s="133"/>
      <c r="BJ6" s="133" t="str" cm="1">
        <f t="array" ref="BJ6">IF(ROWS($AC$2:AD5)&lt;=BJ$1,INDEX($AB$2:$AB$50,_xlfn.AGGREGATE(15,3,($AD$2:$AD$50=Mapping!$BJ$2)/($AD$2:$AD$50=Mapping!$BJ$2)*ROW($AD$2:$AD$50)-ROWS($AD$2),ROWS($AD$2:AD5))),"")</f>
        <v/>
      </c>
      <c r="BK6" s="133" t="str" cm="1">
        <f t="array" ref="BK6">IF(ROWS($AC$2:AD5)&lt;=BK$1,INDEX($AB$2:$AB$50,_xlfn.AGGREGATE(15,3,($AD$2:$AD$50=Mapping!$BK$2)/($AD$2:$AD$50=Mapping!$BK$2)*ROW($AD$2:$AD$50)-ROWS($AD$2),ROWS($AD$2:AD5))),"")</f>
        <v/>
      </c>
      <c r="BL6" s="133" t="str" cm="1">
        <f t="array" ref="BL6">IF(ROWS($AC$2:AD5)&lt;=BL$1,INDEX($AB$2:$AB$50,_xlfn.AGGREGATE(15,3,($AD$2:$AD$50=Mapping!$BL$2)/($AD$2:$AD$50=Mapping!$BL$2)*ROW($AD$2:$AD$50)-ROWS($AD$2),ROWS($AD$2:AD5))),"")</f>
        <v/>
      </c>
      <c r="BM6" s="133" t="str" cm="1">
        <f t="array" ref="BM6">IF(ROWS($AC$2:AD5)&lt;=BM$1,INDEX($AB$2:$AB$50,_xlfn.AGGREGATE(15,3,($AD$2:$AD$50=Mapping!$BM$2)/($AD$2:$AD$50=Mapping!$BM$2)*ROW($AD$2:$AD$50)-ROWS($AD$2),ROWS($AD$2:AD5))),"")</f>
        <v/>
      </c>
      <c r="BN6" s="133" t="str" cm="1">
        <f t="array" ref="BN6">IF(ROWS($AC$2:AD5)&lt;=BN$1,INDEX($AB$2:$AB$50,_xlfn.AGGREGATE(15,3,($AD$2:$AD$50=Mapping!$BN$2)/($AD$2:$AD$50=Mapping!$BN$2)*ROW($AD$2:$AD$50)-ROWS($AD$2),ROWS($AD$2:AD5))),"")</f>
        <v/>
      </c>
    </row>
    <row r="7" spans="1:66" s="127" customFormat="1" ht="20.399999999999999" outlineLevel="1">
      <c r="A7" s="126" t="str">
        <f>Background!L11</f>
        <v>Soil quality</v>
      </c>
      <c r="B7" s="127" t="str" cm="1">
        <f t="array" ref="B7">IF(ROWS($AC$2:AC6)&lt;=B$1,INDEX($AB$2:$AB$50,_xlfn.AGGREGATE(15,3,($AC$2:$AC$50=Mapping!$B$2)/($AC$2:$AC$50=Mapping!$B$2)*ROW($AC$2:$AC$50)-ROWS($AC$2),ROWS($AC$2:AC6))),"")</f>
        <v/>
      </c>
      <c r="C7" s="127" t="str" cm="1">
        <f t="array" ref="C7">IF(ROWS($AC$2:AC6)&lt;=C$1,INDEX($AB$2:$AB$50,_xlfn.AGGREGATE(15,3,($AC$2:$AC$50=Mapping!$C$2)/($AC$2:$AC$50=Mapping!$C$2)*ROW($AC$2:$AC$50)-ROWS($AC$2),ROWS($AC$2:AC6))),"")</f>
        <v/>
      </c>
      <c r="D7" s="127" t="str" cm="1">
        <f t="array" ref="D7">IF(ROWS($AC$2:AC6)&lt;=D$1,INDEX($AB$2:$AB$50,_xlfn.AGGREGATE(15,3,($AC$2:$AC$50=Mapping!$D$2)/($AC$2:$AC$50=Mapping!$D$2)*ROW($AC$2:$AC$50)-ROWS($AC$2),ROWS($AC$2:AC6))),"")</f>
        <v/>
      </c>
      <c r="E7" s="127" t="str" cm="1">
        <f t="array" ref="E7">IF(ROWS($AC$2:AC6)&lt;=E$1,INDEX($AB$2:$AB$50,_xlfn.AGGREGATE(15,3,($AC$2:$AC$50=Mapping!$E$2)/($AC$2:$AC$50=Mapping!$E$2)*ROW($AC$2:$AC$50)-ROWS($AC$2),ROWS($AC$2:AC6))),"")</f>
        <v/>
      </c>
      <c r="F7" s="127" t="str" cm="1">
        <f t="array" ref="F7">IF(ROWS($AC$2:AC6)&lt;=F$1,INDEX($AB$2:$AB$50,_xlfn.AGGREGATE(15,3,($AC$2:$AC$50=Mapping!$F$2)/($AC$2:$AC$50=Mapping!$F$2)*ROW($AC$2:$AC$50)-ROWS($AC$2),ROWS($AC$2:AC6))),"")</f>
        <v/>
      </c>
      <c r="G7" s="127" t="str" cm="1">
        <f t="array" ref="G7">IF(ROWS($AC$2:AC6)&lt;=G$1,INDEX($AB$2:$AB$50,_xlfn.AGGREGATE(15,3,($AC$2:$AC$50=Mapping!$G$2)/($AC$2:$AC$50=Mapping!$G$2)*ROW($AC$2:$AC$50)-ROWS($AC$2),ROWS($AC$2:AC6))),"")</f>
        <v/>
      </c>
      <c r="H7" s="127" t="str" cm="1">
        <f t="array" ref="H7">IF(ROWS($AC$2:AC6)&lt;=H$1,INDEX($AB$2:$AB$50,_xlfn.AGGREGATE(15,3,($AC$2:$AC$50=Mapping!$H$2)/($AC$2:$AC$50=Mapping!$H$2)*ROW($AC$2:$AC$50)-ROWS($AC$2),ROWS($AC$2:AC6))),"")</f>
        <v/>
      </c>
      <c r="I7" s="127" t="str" cm="1">
        <f t="array" ref="I7">IF(ROWS($AC$2:AC6)&lt;=I$1,INDEX($AB$2:$AB$50,_xlfn.AGGREGATE(15,3,($AC$2:$AC$50=Mapping!$I$2)/($AC$2:$AC$50=Mapping!$I$2)*ROW($AC$2:$AC$50)-ROWS($AC$2),ROWS($AC$2:AC6))),"")</f>
        <v/>
      </c>
      <c r="J7" s="127" t="str" cm="1">
        <f t="array" ref="J7">IF(ROWS($AC$2:AC6)&lt;=J$1,INDEX($AB$2:$AB$50,_xlfn.AGGREGATE(15,3,($AC$2:$AC$50=Mapping!$J$2)/($AC$2:$AC$50=Mapping!$J$2)*ROW($AC$2:$AC$50)-ROWS($AC$2),ROWS($AC$2:AC6))),"")</f>
        <v/>
      </c>
      <c r="K7" s="127" t="str" cm="1">
        <f t="array" ref="K7">IF(ROWS($AC$2:AC6)&lt;=K$1,INDEX($AB$2:$AB$50,_xlfn.AGGREGATE(15,3,($AC$2:$AC$50=Mapping!$K$2)/($AC$2:$AC$50=Mapping!$K$2)*ROW($AC$2:$AC$50)-ROWS($AC$2),ROWS($AC$2:AC6))),"")</f>
        <v/>
      </c>
      <c r="L7" s="127" t="str" cm="1">
        <f t="array" ref="L7">IF(ROWS($AC$2:AC6)&lt;=L$1,INDEX($AB$2:$AB$50,_xlfn.AGGREGATE(15,3,($AC$2:$AC$50=Mapping!$L$2)/($AC$2:$AC$50=Mapping!$L$2)*ROW($AC$2:$AC$50)-ROWS($AC$2),ROWS($AC$2:AC6))),"")</f>
        <v/>
      </c>
      <c r="M7" s="127" t="str" cm="1">
        <f t="array" ref="M7">IF(ROWS($AC$2:AC6)&lt;=M$1,INDEX($AB$2:$AB$50,_xlfn.AGGREGATE(15,3,($AC$2:$AC$50=Mapping!$M$2)/($AC$2:$AC$50=Mapping!$M$2)*ROW($AC$2:$AC$50)-ROWS($AC$2),ROWS($AC$2:AC6))),"")</f>
        <v>Number of beneficiaries: Individuals</v>
      </c>
      <c r="N7" s="127" t="str" cm="1">
        <f t="array" ref="N7">IF(ROWS($AC$2:AC6)&lt;=N$1,INDEX($AB$2:$AB$50,_xlfn.AGGREGATE(15,3,($AC$2:$AC$50=Mapping!$N$2)/($AC$2:$AC$50=Mapping!$N$2)*ROW($AC$2:$AC$50)-ROWS($AC$2),ROWS($AC$2:AC6))),"")</f>
        <v/>
      </c>
      <c r="O7" s="127" t="str" cm="1">
        <f t="array" ref="O7">IF(ROWS($AC$2:AC6)&lt;=O$1,INDEX($AB$2:$AB$50,_xlfn.AGGREGATE(15,3,($AC$2:$AC$50=Mapping!$O$2)/($AC$2:$AC$50=Mapping!$O$2)*ROW($AC$2:$AC$50)-ROWS($AC$2),ROWS($AC$2:AC6))),"")</f>
        <v/>
      </c>
      <c r="P7" s="127" t="str" cm="1">
        <f t="array" ref="P7">IF(ROWS($AC$2:AC6)&lt;=P$1,INDEX($AB$2:$AB$50,_xlfn.AGGREGATE(15,3,($AC$2:$AC$50=Mapping!$P$2)/($AC$2:$AC$50=Mapping!$P$2)*ROW($AC$2:$AC$50)-ROWS($AC$2),ROWS($AC$2:AC6))),"")</f>
        <v/>
      </c>
      <c r="Q7" s="127" t="str" cm="1">
        <f t="array" ref="Q7">IF(ROWS($AC$2:AC6)&lt;=Q$1,INDEX($AB$2:$AB$50,_xlfn.AGGREGATE(15,3,($AC$2:$AC$50=Mapping!$Q$2)/($AC$2:$AC$50=Mapping!$Q$2)*ROW($AC$2:$AC$50)-ROWS($AC$2),ROWS($AC$2:AC6))),"")</f>
        <v/>
      </c>
      <c r="R7" s="127" t="str" cm="1">
        <f t="array" ref="R7">IF(ROWS($AC$2:AC6)&lt;=R$1,INDEX($AB$2:$AB$50,_xlfn.AGGREGATE(15,3,($AC$2:$AC$50=Mapping!$R$2)/($AC$2:$AC$50=Mapping!$R$2)*ROW($AC$2:$AC$50)-ROWS($AC$2),ROWS($AC$2:AC6))),"")</f>
        <v/>
      </c>
      <c r="S7" s="127" t="str" cm="1">
        <f t="array" ref="S7">IF(ROWS($AC$2:AC6)&lt;=S$1,INDEX($AB$2:$AB$50,_xlfn.AGGREGATE(15,3,($AC$2:$AC$50=Mapping!$S$2)/($AC$2:$AC$50=Mapping!$S$2)*ROW($AC$2:$AC$50)-ROWS($AC$2),ROWS($AC$2:AC6))),"")</f>
        <v/>
      </c>
      <c r="AA7" s="126"/>
      <c r="AB7" s="127" t="str" cm="1">
        <f t="array" ref="AB7">IF(ROWS(BA!$A$2:A6)&lt;=AB$1,INDEX(BA!$P$2:$P$961,_xlfn.AGGREGATE(15,3,(BA!$A$2:$A$961=Mapping!$AA$3)/(BA!$A$2:$A$961=Mapping!$AA$3)*ROW(BA!$A$2:$A$961)-ROWS(BA!$A$2),ROWS(BA!$A$2:A6))),"")</f>
        <v>Number of beneficiaries: Individuals</v>
      </c>
      <c r="AC7" s="127" t="str">
        <f>IFERROR(INDEX(BA!$L$2:$L$961,MATCH($AB7,BA!$P$2:$P$961,0)),"")</f>
        <v>Energy generation, efficiency &amp; access</v>
      </c>
      <c r="AD7" s="127" t="str">
        <f>IFERROR(INDEX(BA!$M$2:$M$961,MATCH($AB7,BA!$P$2:$P$961,0)),"")</f>
        <v xml:space="preserve">7. Affordable and clean energy </v>
      </c>
      <c r="AE7" s="127" t="str">
        <f>IFERROR(INDEX(BA!$O$2:$O$961,MATCH($AB7,BA!$P$2:$P$961,0)),"")</f>
        <v>Increased access to energy</v>
      </c>
      <c r="AF7" s="127" t="str">
        <f>IFERROR(INDEX(BA!$N$2:$N$961,MATCH($AB7,BA!$P$2:$P$961,0)),"")</f>
        <v>7.1 By 2030, ensure universal access to affordable, reliable and modern energy services</v>
      </c>
      <c r="AG7" s="127" t="str">
        <f>IFERROR(INDEX(BA!#REF!,MATCH($AB7,BA!$P$57:$P$547,0)),"")</f>
        <v/>
      </c>
      <c r="AH7" s="127" t="str">
        <f>IFERROR(INDEX(BA!$Q$57:$Q$547,MATCH($AB7,BA!$P$57:$P$547,0)),"")</f>
        <v/>
      </c>
      <c r="AI7" s="127" t="str">
        <f>IFERROR(INDEX(BA!$S$57:$S$547,MATCH($AB7,BA!$P$57:$P$547,0)),"")</f>
        <v/>
      </c>
      <c r="AJ7" s="127" t="str">
        <f>IFERROR(INDEX(BA!$T$57:$T$547,MATCH($AB7,BA!$P$57:$P$547,0)),"")</f>
        <v/>
      </c>
      <c r="AK7" s="127" t="str">
        <f>IFERROR(INDEX(BA!$U$57:$U$547,MATCH($AB7,BA!$P$57:$P$547,0)),"")</f>
        <v/>
      </c>
      <c r="AL7" s="127" t="str">
        <f>IFERROR(INDEX(BA!$V$57:$V$547,MATCH($AB7,BA!$P$57:$P$547,0)),"")</f>
        <v/>
      </c>
      <c r="AM7" s="127" t="str">
        <f>IFERROR(INDEX(BA!$W$57:$W$547,MATCH($AB7,BA!$P$57:$P$547,0)),"")</f>
        <v/>
      </c>
      <c r="AN7" s="127" t="str">
        <f>IFERROR(INDEX(BA!$R$57:$R$547,MATCH($AB7,BA!$P$57:$P$547,0)),"")</f>
        <v/>
      </c>
      <c r="AO7" s="127" t="str">
        <f>IFERROR(INDEX(BA!$Y$57:$Y$547,MATCH($AB7,BA!$P$57:$P$547,0)),"")</f>
        <v/>
      </c>
      <c r="AP7" s="135" t="str">
        <f>IFERROR(INDEX(BA!$Z$57:$Z$547,MATCH($AB7,BA!$P$57:$P$547,0)),"")</f>
        <v/>
      </c>
      <c r="AQ7" s="135"/>
      <c r="AR7" s="135"/>
      <c r="AX7" s="129" t="str" cm="1">
        <f t="array" ref="AX7">IF(ROWS($AD$2:AD6)&lt;=AX$1,INDEX($AB$2:$AB$50,_xlfn.AGGREGATE(15,3,($AD$2:$AD$50=Mapping!$AX$2)/($AD$2:$AD$50=Mapping!$AX$2)*ROW($AD$2:$AD$50)-ROWS($AD$2),ROWS($AD$2:AD6))),"")</f>
        <v/>
      </c>
      <c r="AY7" s="130" t="str" cm="1">
        <f t="array" ref="AY7">IF(ROWS($AC$2:AD6)&lt;=AY$1,INDEX($AB$2:$AB$50,_xlfn.AGGREGATE(15,3,($AD$2:$AD$50=Mapping!$AY$2)/($AD$2:$AD$50=Mapping!$AY$2)*ROW($AD$2:$AD$50)-ROWS($AD$2),ROWS($AD$2:AD6))),"")</f>
        <v/>
      </c>
      <c r="AZ7" s="130" t="str" cm="1">
        <f t="array" ref="AZ7">IF(ROWS($AC$2:AD6)&lt;=AZ$1,INDEX($AB$2:$AB$50,_xlfn.AGGREGATE(15,3,($AD$2:$AD$50=Mapping!$AZ$2)/($AD$2:$AD$50=Mapping!$AZ$2)*ROW($AD$2:$AD$50)-ROWS($AD$2),ROWS($AD$2:AD6))),"")</f>
        <v/>
      </c>
      <c r="BA7" s="130" t="str" cm="1">
        <f t="array" ref="BA7">IF(ROWS($AC$2:AD6)&lt;=BA$1,INDEX($AB$2:$AB$50,_xlfn.AGGREGATE(15,3,($AD$2:$AD$50=Mapping!$BA$2)/($AD$2:$AD$50=Mapping!$BA$2)*ROW($AD$2:$AD$50)-ROWS($AD$2),ROWS($AD$2:AD6))),"")</f>
        <v/>
      </c>
      <c r="BB7" s="130" t="str" cm="1">
        <f t="array" ref="BB7">IF(ROWS($AC$2:AD6)&lt;=BB$1,INDEX($AB$2:$AB$50,_xlfn.AGGREGATE(15,3,($AD$2:$AD$50=Mapping!$BB$2)/($AD$2:$AD$50=Mapping!$BB$2)*ROW($AD$2:$AD$50)-ROWS($AD$2),ROWS($AD$2:AD6))),"")</f>
        <v/>
      </c>
      <c r="BC7" s="130" t="str" cm="1">
        <f t="array" ref="BC7">IF(ROWS($AC$2:AD6)&lt;=BC$1,INDEX($AB$2:$AB$50,_xlfn.AGGREGATE(15,3,($AD$2:$AD$50=Mapping!$BC$2)/($AD$2:$AD$50=Mapping!$BC$2)*ROW($AD$2:$AD$50)-ROWS($AD$2),ROWS($AD$2:AD6))),"")</f>
        <v/>
      </c>
      <c r="BD7" s="130" t="str" cm="1">
        <f t="array" ref="BD7">IF(ROWS($AC$2:AD6)&lt;=BD$1,INDEX($AB$2:$AB$50,_xlfn.AGGREGATE(15,3,($AD$2:$AD$50=Mapping!$BD$2)/($AD$2:$AD$50=Mapping!$BD$2)*ROW($AD$2:$AD$50)-ROWS($AD$2),ROWS($AD$2:AD6))),"")</f>
        <v>Number of beneficiaries: Individuals</v>
      </c>
      <c r="BE7" s="130" t="str" cm="1">
        <f t="array" ref="BE7">IF(ROWS($AC$2:AD6)&lt;=BE$1,INDEX($AB$2:$AB$50,_xlfn.AGGREGATE(15,3,($AD$2:$AD$50=Mapping!$BE$2)/($AD$2:$AD$50=Mapping!$BE$2)*ROW($AD$2:$AD$50)-ROWS($AD$2),ROWS($AD$2:AD6))),"")</f>
        <v/>
      </c>
      <c r="BF7" s="130" t="str" cm="1">
        <f t="array" ref="BF7">IF(ROWS($AC$2:AD6)&lt;=BF$1,INDEX($AB$2:$AB$50,_xlfn.AGGREGATE(15,3,($AD$2:$AD$50=Mapping!$BF$2)/($AD$2:$AD$50=Mapping!$BF$2)*ROW($AD$2:$AD$50)-ROWS($AD$2),ROWS($AD$2:AD6))),"")</f>
        <v/>
      </c>
      <c r="BG7" s="130" t="str" cm="1">
        <f t="array" ref="BG7">IF(ROWS($AC$2:AD6)&lt;=BG$1,INDEX($AB$2:$AB$50,_xlfn.AGGREGATE(15,3,($AD$2:$AD$50=Mapping!$BG$2)/($AD$2:$AD$50=Mapping!$BG$2)*ROW($AD$2:$AD$50)-ROWS($AD$2),ROWS($AD$2:AD6))),"")</f>
        <v/>
      </c>
      <c r="BH7" s="130" t="str" cm="1">
        <f t="array" ref="BH7">IF(ROWS($AC$2:AD6)&lt;=BH$1,INDEX($AB$2:$AB$50,_xlfn.AGGREGATE(15,3,($AD$2:$AD$50=Mapping!$BH$2)/($AD$2:$AD$50=Mapping!$BH$2)*ROW($AD$2:$AD$50)-ROWS($AD$2),ROWS($AD$2:AD6))),"")</f>
        <v/>
      </c>
      <c r="BI7" s="130"/>
      <c r="BJ7" s="130" t="str" cm="1">
        <f t="array" ref="BJ7">IF(ROWS($AC$2:AD6)&lt;=BJ$1,INDEX($AB$2:$AB$50,_xlfn.AGGREGATE(15,3,($AD$2:$AD$50=Mapping!$BJ$2)/($AD$2:$AD$50=Mapping!$BJ$2)*ROW($AD$2:$AD$50)-ROWS($AD$2),ROWS($AD$2:AD6))),"")</f>
        <v/>
      </c>
      <c r="BK7" s="130" t="str" cm="1">
        <f t="array" ref="BK7">IF(ROWS($AC$2:AD6)&lt;=BK$1,INDEX($AB$2:$AB$50,_xlfn.AGGREGATE(15,3,($AD$2:$AD$50=Mapping!$BK$2)/($AD$2:$AD$50=Mapping!$BK$2)*ROW($AD$2:$AD$50)-ROWS($AD$2),ROWS($AD$2:AD6))),"")</f>
        <v/>
      </c>
      <c r="BL7" s="130" t="str" cm="1">
        <f t="array" ref="BL7">IF(ROWS($AC$2:AD6)&lt;=BL$1,INDEX($AB$2:$AB$50,_xlfn.AGGREGATE(15,3,($AD$2:$AD$50=Mapping!$BL$2)/($AD$2:$AD$50=Mapping!$BL$2)*ROW($AD$2:$AD$50)-ROWS($AD$2),ROWS($AD$2:AD6))),"")</f>
        <v/>
      </c>
      <c r="BM7" s="130" t="str" cm="1">
        <f t="array" ref="BM7">IF(ROWS($AC$2:AD6)&lt;=BM$1,INDEX($AB$2:$AB$50,_xlfn.AGGREGATE(15,3,($AD$2:$AD$50=Mapping!$BM$2)/($AD$2:$AD$50=Mapping!$BM$2)*ROW($AD$2:$AD$50)-ROWS($AD$2),ROWS($AD$2:AD6))),"")</f>
        <v/>
      </c>
      <c r="BN7" s="130" t="str" cm="1">
        <f t="array" ref="BN7">IF(ROWS($AC$2:AD6)&lt;=BN$1,INDEX($AB$2:$AB$50,_xlfn.AGGREGATE(15,3,($AD$2:$AD$50=Mapping!$BN$2)/($AD$2:$AD$50=Mapping!$BN$2)*ROW($AD$2:$AD$50)-ROWS($AD$2),ROWS($AD$2:AD6))),"")</f>
        <v/>
      </c>
    </row>
    <row r="8" spans="1:66" s="127" customFormat="1" outlineLevel="1">
      <c r="A8" s="126" t="str">
        <f>Background!L12</f>
        <v>Waste</v>
      </c>
      <c r="B8" s="127" t="str" cm="1">
        <f t="array" ref="B8">IF(ROWS($AC$2:AC7)&lt;=B$1,INDEX($AB$2:$AB$50,_xlfn.AGGREGATE(15,3,($AC$2:$AC$50=Mapping!$B$2)/($AC$2:$AC$50=Mapping!$B$2)*ROW($AC$2:$AC$50)-ROWS($AC$2),ROWS($AC$2:AC7))),"")</f>
        <v/>
      </c>
      <c r="C8" s="127" t="str" cm="1">
        <f t="array" ref="C8">IF(ROWS($AC$2:AC7)&lt;=C$1,INDEX($AB$2:$AB$50,_xlfn.AGGREGATE(15,3,($AC$2:$AC$50=Mapping!$C$2)/($AC$2:$AC$50=Mapping!$C$2)*ROW($AC$2:$AC$50)-ROWS($AC$2),ROWS($AC$2:AC7))),"")</f>
        <v/>
      </c>
      <c r="D8" s="127" t="str" cm="1">
        <f t="array" ref="D8">IF(ROWS($AC$2:AC7)&lt;=D$1,INDEX($AB$2:$AB$50,_xlfn.AGGREGATE(15,3,($AC$2:$AC$50=Mapping!$D$2)/($AC$2:$AC$50=Mapping!$D$2)*ROW($AC$2:$AC$50)-ROWS($AC$2),ROWS($AC$2:AC7))),"")</f>
        <v/>
      </c>
      <c r="E8" s="127" t="str" cm="1">
        <f t="array" ref="E8">IF(ROWS($AC$2:AC7)&lt;=E$1,INDEX($AB$2:$AB$50,_xlfn.AGGREGATE(15,3,($AC$2:$AC$50=Mapping!$E$2)/($AC$2:$AC$50=Mapping!$E$2)*ROW($AC$2:$AC$50)-ROWS($AC$2),ROWS($AC$2:AC7))),"")</f>
        <v/>
      </c>
      <c r="F8" s="127" t="str" cm="1">
        <f t="array" ref="F8">IF(ROWS($AC$2:AC7)&lt;=F$1,INDEX($AB$2:$AB$50,_xlfn.AGGREGATE(15,3,($AC$2:$AC$50=Mapping!$F$2)/($AC$2:$AC$50=Mapping!$F$2)*ROW($AC$2:$AC$50)-ROWS($AC$2),ROWS($AC$2:AC7))),"")</f>
        <v/>
      </c>
      <c r="G8" s="127" t="str" cm="1">
        <f t="array" ref="G8">IF(ROWS($AC$2:AC7)&lt;=G$1,INDEX($AB$2:$AB$50,_xlfn.AGGREGATE(15,3,($AC$2:$AC$50=Mapping!$G$2)/($AC$2:$AC$50=Mapping!$G$2)*ROW($AC$2:$AC$50)-ROWS($AC$2),ROWS($AC$2:AC7))),"")</f>
        <v/>
      </c>
      <c r="H8" s="127" t="str" cm="1">
        <f t="array" ref="H8">IF(ROWS($AC$2:AC7)&lt;=H$1,INDEX($AB$2:$AB$50,_xlfn.AGGREGATE(15,3,($AC$2:$AC$50=Mapping!$H$2)/($AC$2:$AC$50=Mapping!$H$2)*ROW($AC$2:$AC$50)-ROWS($AC$2),ROWS($AC$2:AC7))),"")</f>
        <v/>
      </c>
      <c r="I8" s="127" t="str" cm="1">
        <f t="array" ref="I8">IF(ROWS($AC$2:AC7)&lt;=I$1,INDEX($AB$2:$AB$50,_xlfn.AGGREGATE(15,3,($AC$2:$AC$50=Mapping!$I$2)/($AC$2:$AC$50=Mapping!$I$2)*ROW($AC$2:$AC$50)-ROWS($AC$2),ROWS($AC$2:AC7))),"")</f>
        <v/>
      </c>
      <c r="J8" s="127" t="str" cm="1">
        <f t="array" ref="J8">IF(ROWS($AC$2:AC7)&lt;=J$1,INDEX($AB$2:$AB$50,_xlfn.AGGREGATE(15,3,($AC$2:$AC$50=Mapping!$J$2)/($AC$2:$AC$50=Mapping!$J$2)*ROW($AC$2:$AC$50)-ROWS($AC$2),ROWS($AC$2:AC7))),"")</f>
        <v/>
      </c>
      <c r="K8" s="127" t="str" cm="1">
        <f t="array" ref="K8">IF(ROWS($AC$2:AC7)&lt;=K$1,INDEX($AB$2:$AB$50,_xlfn.AGGREGATE(15,3,($AC$2:$AC$50=Mapping!$K$2)/($AC$2:$AC$50=Mapping!$K$2)*ROW($AC$2:$AC$50)-ROWS($AC$2),ROWS($AC$2:AC7))),"")</f>
        <v/>
      </c>
      <c r="L8" s="127" t="str" cm="1">
        <f t="array" ref="L8">IF(ROWS($AC$2:AC7)&lt;=L$1,INDEX($AB$2:$AB$50,_xlfn.AGGREGATE(15,3,($AC$2:$AC$50=Mapping!$L$2)/($AC$2:$AC$50=Mapping!$L$2)*ROW($AC$2:$AC$50)-ROWS($AC$2),ROWS($AC$2:AC7))),"")</f>
        <v/>
      </c>
      <c r="M8" s="127" t="str" cm="1">
        <f t="array" ref="M8">IF(ROWS($AC$2:AC7)&lt;=M$1,INDEX($AB$2:$AB$50,_xlfn.AGGREGATE(15,3,($AC$2:$AC$50=Mapping!$M$2)/($AC$2:$AC$50=Mapping!$M$2)*ROW($AC$2:$AC$50)-ROWS($AC$2),ROWS($AC$2:AC7))),"")</f>
        <v>Total energy savings</v>
      </c>
      <c r="N8" s="127" t="str" cm="1">
        <f t="array" ref="N8">IF(ROWS($AC$2:AC7)&lt;=N$1,INDEX($AB$2:$AB$50,_xlfn.AGGREGATE(15,3,($AC$2:$AC$50=Mapping!$N$2)/($AC$2:$AC$50=Mapping!$N$2)*ROW($AC$2:$AC$50)-ROWS($AC$2),ROWS($AC$2:AC7))),"")</f>
        <v/>
      </c>
      <c r="O8" s="127" t="str" cm="1">
        <f t="array" ref="O8">IF(ROWS($AC$2:AC7)&lt;=O$1,INDEX($AB$2:$AB$50,_xlfn.AGGREGATE(15,3,($AC$2:$AC$50=Mapping!$O$2)/($AC$2:$AC$50=Mapping!$O$2)*ROW($AC$2:$AC$50)-ROWS($AC$2),ROWS($AC$2:AC7))),"")</f>
        <v/>
      </c>
      <c r="P8" s="127" t="str" cm="1">
        <f t="array" ref="P8">IF(ROWS($AC$2:AC7)&lt;=P$1,INDEX($AB$2:$AB$50,_xlfn.AGGREGATE(15,3,($AC$2:$AC$50=Mapping!$P$2)/($AC$2:$AC$50=Mapping!$P$2)*ROW($AC$2:$AC$50)-ROWS($AC$2),ROWS($AC$2:AC7))),"")</f>
        <v/>
      </c>
      <c r="Q8" s="127" t="str" cm="1">
        <f t="array" ref="Q8">IF(ROWS($AC$2:AC7)&lt;=Q$1,INDEX($AB$2:$AB$50,_xlfn.AGGREGATE(15,3,($AC$2:$AC$50=Mapping!$Q$2)/($AC$2:$AC$50=Mapping!$Q$2)*ROW($AC$2:$AC$50)-ROWS($AC$2),ROWS($AC$2:AC7))),"")</f>
        <v/>
      </c>
      <c r="R8" s="127" t="str" cm="1">
        <f t="array" ref="R8">IF(ROWS($AC$2:AC7)&lt;=R$1,INDEX($AB$2:$AB$50,_xlfn.AGGREGATE(15,3,($AC$2:$AC$50=Mapping!$R$2)/($AC$2:$AC$50=Mapping!$R$2)*ROW($AC$2:$AC$50)-ROWS($AC$2),ROWS($AC$2:AC7))),"")</f>
        <v/>
      </c>
      <c r="S8" s="127" t="str" cm="1">
        <f t="array" ref="S8">IF(ROWS($AC$2:AC7)&lt;=S$1,INDEX($AB$2:$AB$50,_xlfn.AGGREGATE(15,3,($AC$2:$AC$50=Mapping!$S$2)/($AC$2:$AC$50=Mapping!$S$2)*ROW($AC$2:$AC$50)-ROWS($AC$2),ROWS($AC$2:AC7))),"")</f>
        <v/>
      </c>
      <c r="AA8" s="126"/>
      <c r="AB8" s="127" t="str" cm="1">
        <f t="array" ref="AB8">IF(ROWS(BA!$A$2:A7)&lt;=AB$1,INDEX(BA!$P$2:$P$961,_xlfn.AGGREGATE(15,3,(BA!$A$2:$A$961=Mapping!$AA$3)/(BA!$A$2:$A$961=Mapping!$AA$3)*ROW(BA!$A$2:$A$961)-ROWS(BA!$A$2),ROWS(BA!$A$2:A7))),"")</f>
        <v>Amount of GHGs emissions avoided or sequestered</v>
      </c>
      <c r="AC8" s="127" t="str">
        <f>IFERROR(INDEX(BA!$L$2:$L$961,MATCH($AB8,BA!$P$2:$P$961,0)),"")</f>
        <v>Climate change mitigation</v>
      </c>
      <c r="AD8" s="127" t="str">
        <f>IFERROR(INDEX(BA!$M$2:$M$961,MATCH($AB8,BA!$P$2:$P$961,0)),"")</f>
        <v>13. Climate action</v>
      </c>
      <c r="AE8" s="127" t="str">
        <f>IFERROR(INDEX(BA!$O$2:$O$961,MATCH($AB8,BA!$P$2:$P$961,0)),"")</f>
        <v xml:space="preserve">Reduction in GHGs emissions </v>
      </c>
      <c r="AF8" s="127" t="str">
        <f>IFERROR(INDEX(BA!$N$2:$N$961,MATCH($AB8,BA!$P$2:$P$961,0)),"")</f>
        <v>13.2 Integrate climate change measures into national policies, strategies and planning</v>
      </c>
      <c r="AG8" s="127" t="str">
        <f>IFERROR(INDEX(BA!#REF!,MATCH($AB8,BA!$P$57:$P$547,0)),"")</f>
        <v/>
      </c>
      <c r="AH8" s="127" t="str">
        <f>IFERROR(INDEX(BA!$Q$57:$Q$547,MATCH($AB8,BA!$P$57:$P$547,0)),"")</f>
        <v/>
      </c>
      <c r="AI8" s="127" t="str">
        <f>IFERROR(INDEX(BA!$S$57:$S$547,MATCH($AB8,BA!$P$57:$P$547,0)),"")</f>
        <v/>
      </c>
      <c r="AJ8" s="127" t="str">
        <f>IFERROR(INDEX(BA!$T$57:$T$547,MATCH($AB8,BA!$P$57:$P$547,0)),"")</f>
        <v/>
      </c>
      <c r="AK8" s="127" t="str">
        <f>IFERROR(INDEX(BA!$U$57:$U$547,MATCH($AB8,BA!$P$57:$P$547,0)),"")</f>
        <v/>
      </c>
      <c r="AL8" s="127" t="str">
        <f>IFERROR(INDEX(BA!$V$57:$V$547,MATCH($AB8,BA!$P$57:$P$547,0)),"")</f>
        <v/>
      </c>
      <c r="AM8" s="127" t="str">
        <f>IFERROR(INDEX(BA!$W$57:$W$547,MATCH($AB8,BA!$P$57:$P$547,0)),"")</f>
        <v/>
      </c>
      <c r="AN8" s="127" t="str">
        <f>IFERROR(INDEX(BA!$R$57:$R$547,MATCH($AB8,BA!$P$57:$P$547,0)),"")</f>
        <v/>
      </c>
      <c r="AO8" s="127" t="str">
        <f>IFERROR(INDEX(BA!$Y$57:$Y$547,MATCH($AB8,BA!$P$57:$P$547,0)),"")</f>
        <v/>
      </c>
      <c r="AP8" s="135" t="str">
        <f>IFERROR(INDEX(BA!$Z$57:$Z$547,MATCH($AB8,BA!$P$57:$P$547,0)),"")</f>
        <v/>
      </c>
      <c r="AQ8" s="135"/>
      <c r="AR8" s="135"/>
      <c r="AX8" s="132" t="str" cm="1">
        <f t="array" ref="AX8">IF(ROWS($AD$2:AD7)&lt;=AX$1,INDEX($AB$2:$AB$50,_xlfn.AGGREGATE(15,3,($AD$2:$AD$50=Mapping!$AX$2)/($AD$2:$AD$50=Mapping!$AX$2)*ROW($AD$2:$AD$50)-ROWS($AD$2),ROWS($AD$2:AD7))),"")</f>
        <v/>
      </c>
      <c r="AY8" s="133" t="str" cm="1">
        <f t="array" ref="AY8">IF(ROWS($AC$2:AD7)&lt;=AY$1,INDEX($AB$2:$AB$50,_xlfn.AGGREGATE(15,3,($AD$2:$AD$50=Mapping!$AY$2)/($AD$2:$AD$50=Mapping!$AY$2)*ROW($AD$2:$AD$50)-ROWS($AD$2),ROWS($AD$2:AD7))),"")</f>
        <v/>
      </c>
      <c r="AZ8" s="133" t="str" cm="1">
        <f t="array" ref="AZ8">IF(ROWS($AC$2:AD7)&lt;=AZ$1,INDEX($AB$2:$AB$50,_xlfn.AGGREGATE(15,3,($AD$2:$AD$50=Mapping!$AZ$2)/($AD$2:$AD$50=Mapping!$AZ$2)*ROW($AD$2:$AD$50)-ROWS($AD$2),ROWS($AD$2:AD7))),"")</f>
        <v/>
      </c>
      <c r="BA8" s="133" t="str" cm="1">
        <f t="array" ref="BA8">IF(ROWS($AC$2:AD7)&lt;=BA$1,INDEX($AB$2:$AB$50,_xlfn.AGGREGATE(15,3,($AD$2:$AD$50=Mapping!$BA$2)/($AD$2:$AD$50=Mapping!$BA$2)*ROW($AD$2:$AD$50)-ROWS($AD$2),ROWS($AD$2:AD7))),"")</f>
        <v/>
      </c>
      <c r="BB8" s="133" t="str" cm="1">
        <f t="array" ref="BB8">IF(ROWS($AC$2:AD7)&lt;=BB$1,INDEX($AB$2:$AB$50,_xlfn.AGGREGATE(15,3,($AD$2:$AD$50=Mapping!$BB$2)/($AD$2:$AD$50=Mapping!$BB$2)*ROW($AD$2:$AD$50)-ROWS($AD$2),ROWS($AD$2:AD7))),"")</f>
        <v/>
      </c>
      <c r="BC8" s="133" t="str" cm="1">
        <f t="array" ref="BC8">IF(ROWS($AC$2:AD7)&lt;=BC$1,INDEX($AB$2:$AB$50,_xlfn.AGGREGATE(15,3,($AD$2:$AD$50=Mapping!$BC$2)/($AD$2:$AD$50=Mapping!$BC$2)*ROW($AD$2:$AD$50)-ROWS($AD$2),ROWS($AD$2:AD7))),"")</f>
        <v/>
      </c>
      <c r="BD8" s="133" t="str" cm="1">
        <f t="array" ref="BD8">IF(ROWS($AC$2:AD7)&lt;=BD$1,INDEX($AB$2:$AB$50,_xlfn.AGGREGATE(15,3,($AD$2:$AD$50=Mapping!$BD$2)/($AD$2:$AD$50=Mapping!$BD$2)*ROW($AD$2:$AD$50)-ROWS($AD$2),ROWS($AD$2:AD7))),"")</f>
        <v>Total energy savings</v>
      </c>
      <c r="BE8" s="133" t="str" cm="1">
        <f t="array" ref="BE8">IF(ROWS($AC$2:AD7)&lt;=BE$1,INDEX($AB$2:$AB$50,_xlfn.AGGREGATE(15,3,($AD$2:$AD$50=Mapping!$BE$2)/($AD$2:$AD$50=Mapping!$BE$2)*ROW($AD$2:$AD$50)-ROWS($AD$2),ROWS($AD$2:AD7))),"")</f>
        <v/>
      </c>
      <c r="BF8" s="133" t="str" cm="1">
        <f t="array" ref="BF8">IF(ROWS($AC$2:AD7)&lt;=BF$1,INDEX($AB$2:$AB$50,_xlfn.AGGREGATE(15,3,($AD$2:$AD$50=Mapping!$BF$2)/($AD$2:$AD$50=Mapping!$BF$2)*ROW($AD$2:$AD$50)-ROWS($AD$2),ROWS($AD$2:AD7))),"")</f>
        <v/>
      </c>
      <c r="BG8" s="133" t="str" cm="1">
        <f t="array" ref="BG8">IF(ROWS($AC$2:AD7)&lt;=BG$1,INDEX($AB$2:$AB$50,_xlfn.AGGREGATE(15,3,($AD$2:$AD$50=Mapping!$BG$2)/($AD$2:$AD$50=Mapping!$BG$2)*ROW($AD$2:$AD$50)-ROWS($AD$2),ROWS($AD$2:AD7))),"")</f>
        <v/>
      </c>
      <c r="BH8" s="133" t="str" cm="1">
        <f t="array" ref="BH8">IF(ROWS($AC$2:AD7)&lt;=BH$1,INDEX($AB$2:$AB$50,_xlfn.AGGREGATE(15,3,($AD$2:$AD$50=Mapping!$BH$2)/($AD$2:$AD$50=Mapping!$BH$2)*ROW($AD$2:$AD$50)-ROWS($AD$2),ROWS($AD$2:AD7))),"")</f>
        <v/>
      </c>
      <c r="BI8" s="133"/>
      <c r="BJ8" s="133" t="str" cm="1">
        <f t="array" ref="BJ8">IF(ROWS($AC$2:AD7)&lt;=BJ$1,INDEX($AB$2:$AB$50,_xlfn.AGGREGATE(15,3,($AD$2:$AD$50=Mapping!$BJ$2)/($AD$2:$AD$50=Mapping!$BJ$2)*ROW($AD$2:$AD$50)-ROWS($AD$2),ROWS($AD$2:AD7))),"")</f>
        <v/>
      </c>
      <c r="BK8" s="133" t="str" cm="1">
        <f t="array" ref="BK8">IF(ROWS($AC$2:AD7)&lt;=BK$1,INDEX($AB$2:$AB$50,_xlfn.AGGREGATE(15,3,($AD$2:$AD$50=Mapping!$BK$2)/($AD$2:$AD$50=Mapping!$BK$2)*ROW($AD$2:$AD$50)-ROWS($AD$2),ROWS($AD$2:AD7))),"")</f>
        <v/>
      </c>
      <c r="BL8" s="133" t="str" cm="1">
        <f t="array" ref="BL8">IF(ROWS($AC$2:AD7)&lt;=BL$1,INDEX($AB$2:$AB$50,_xlfn.AGGREGATE(15,3,($AD$2:$AD$50=Mapping!$BL$2)/($AD$2:$AD$50=Mapping!$BL$2)*ROW($AD$2:$AD$50)-ROWS($AD$2),ROWS($AD$2:AD7))),"")</f>
        <v/>
      </c>
      <c r="BM8" s="133" t="str" cm="1">
        <f t="array" ref="BM8">IF(ROWS($AC$2:AD7)&lt;=BM$1,INDEX($AB$2:$AB$50,_xlfn.AGGREGATE(15,3,($AD$2:$AD$50=Mapping!$BM$2)/($AD$2:$AD$50=Mapping!$BM$2)*ROW($AD$2:$AD$50)-ROWS($AD$2),ROWS($AD$2:AD7))),"")</f>
        <v/>
      </c>
      <c r="BN8" s="133" t="str" cm="1">
        <f t="array" ref="BN8">IF(ROWS($AC$2:AD7)&lt;=BN$1,INDEX($AB$2:$AB$50,_xlfn.AGGREGATE(15,3,($AD$2:$AD$50=Mapping!$BN$2)/($AD$2:$AD$50=Mapping!$BN$2)*ROW($AD$2:$AD$50)-ROWS($AD$2),ROWS($AD$2:AD7))),"")</f>
        <v/>
      </c>
    </row>
    <row r="9" spans="1:66" s="127" customFormat="1" ht="45" customHeight="1" outlineLevel="1">
      <c r="A9" s="126" t="str">
        <f>Background!L13</f>
        <v>Natural resource and Sustainable Forest Management</v>
      </c>
      <c r="B9" s="127" t="str" cm="1">
        <f t="array" ref="B9">IF(ROWS($AC$2:AC8)&lt;=B$1,INDEX($AB$2:$AB$50,_xlfn.AGGREGATE(15,3,($AC$2:$AC$50=Mapping!$B$2)/($AC$2:$AC$50=Mapping!$B$2)*ROW($AC$2:$AC$50)-ROWS($AC$2),ROWS($AC$2:AC8))),"")</f>
        <v/>
      </c>
      <c r="C9" s="127" t="str" cm="1">
        <f t="array" ref="C9">IF(ROWS($AC$2:AC8)&lt;=C$1,INDEX($AB$2:$AB$50,_xlfn.AGGREGATE(15,3,($AC$2:$AC$50=Mapping!$C$2)/($AC$2:$AC$50=Mapping!$C$2)*ROW($AC$2:$AC$50)-ROWS($AC$2),ROWS($AC$2:AC8))),"")</f>
        <v/>
      </c>
      <c r="D9" s="127" t="str" cm="1">
        <f t="array" ref="D9">IF(ROWS($AC$2:AC8)&lt;=D$1,INDEX($AB$2:$AB$50,_xlfn.AGGREGATE(15,3,($AC$2:$AC$50=Mapping!$D$2)/($AC$2:$AC$50=Mapping!$D$2)*ROW($AC$2:$AC$50)-ROWS($AC$2),ROWS($AC$2:AC8))),"")</f>
        <v/>
      </c>
      <c r="E9" s="127" t="str" cm="1">
        <f t="array" ref="E9">IF(ROWS($AC$2:AC8)&lt;=E$1,INDEX($AB$2:$AB$50,_xlfn.AGGREGATE(15,3,($AC$2:$AC$50=Mapping!$E$2)/($AC$2:$AC$50=Mapping!$E$2)*ROW($AC$2:$AC$50)-ROWS($AC$2),ROWS($AC$2:AC8))),"")</f>
        <v/>
      </c>
      <c r="F9" s="127" t="str" cm="1">
        <f t="array" ref="F9">IF(ROWS($AC$2:AC8)&lt;=F$1,INDEX($AB$2:$AB$50,_xlfn.AGGREGATE(15,3,($AC$2:$AC$50=Mapping!$F$2)/($AC$2:$AC$50=Mapping!$F$2)*ROW($AC$2:$AC$50)-ROWS($AC$2),ROWS($AC$2:AC8))),"")</f>
        <v/>
      </c>
      <c r="G9" s="127" t="str" cm="1">
        <f t="array" ref="G9">IF(ROWS($AC$2:AC8)&lt;=G$1,INDEX($AB$2:$AB$50,_xlfn.AGGREGATE(15,3,($AC$2:$AC$50=Mapping!$G$2)/($AC$2:$AC$50=Mapping!$G$2)*ROW($AC$2:$AC$50)-ROWS($AC$2),ROWS($AC$2:AC8))),"")</f>
        <v/>
      </c>
      <c r="H9" s="127" t="str" cm="1">
        <f t="array" ref="H9">IF(ROWS($AC$2:AC8)&lt;=H$1,INDEX($AB$2:$AB$50,_xlfn.AGGREGATE(15,3,($AC$2:$AC$50=Mapping!$H$2)/($AC$2:$AC$50=Mapping!$H$2)*ROW($AC$2:$AC$50)-ROWS($AC$2),ROWS($AC$2:AC8))),"")</f>
        <v/>
      </c>
      <c r="I9" s="127" t="str" cm="1">
        <f t="array" ref="I9">IF(ROWS($AC$2:AC8)&lt;=I$1,INDEX($AB$2:$AB$50,_xlfn.AGGREGATE(15,3,($AC$2:$AC$50=Mapping!$I$2)/($AC$2:$AC$50=Mapping!$I$2)*ROW($AC$2:$AC$50)-ROWS($AC$2),ROWS($AC$2:AC8))),"")</f>
        <v/>
      </c>
      <c r="J9" s="127" t="str" cm="1">
        <f t="array" ref="J9">IF(ROWS($AC$2:AC8)&lt;=J$1,INDEX($AB$2:$AB$50,_xlfn.AGGREGATE(15,3,($AC$2:$AC$50=Mapping!$J$2)/($AC$2:$AC$50=Mapping!$J$2)*ROW($AC$2:$AC$50)-ROWS($AC$2),ROWS($AC$2:AC8))),"")</f>
        <v/>
      </c>
      <c r="K9" s="127" t="str" cm="1">
        <f t="array" ref="K9">IF(ROWS($AC$2:AC8)&lt;=K$1,INDEX($AB$2:$AB$50,_xlfn.AGGREGATE(15,3,($AC$2:$AC$50=Mapping!$K$2)/($AC$2:$AC$50=Mapping!$K$2)*ROW($AC$2:$AC$50)-ROWS($AC$2),ROWS($AC$2:AC8))),"")</f>
        <v/>
      </c>
      <c r="L9" s="127" t="str" cm="1">
        <f t="array" ref="L9">IF(ROWS($AC$2:AC8)&lt;=L$1,INDEX($AB$2:$AB$50,_xlfn.AGGREGATE(15,3,($AC$2:$AC$50=Mapping!$L$2)/($AC$2:$AC$50=Mapping!$L$2)*ROW($AC$2:$AC$50)-ROWS($AC$2),ROWS($AC$2:AC8))),"")</f>
        <v/>
      </c>
      <c r="M9" s="127" t="str" cm="1">
        <f t="array" ref="M9">IF(ROWS($AC$2:AC8)&lt;=M$1,INDEX($AB$2:$AB$50,_xlfn.AGGREGATE(15,3,($AC$2:$AC$50=Mapping!$M$2)/($AC$2:$AC$50=Mapping!$M$2)*ROW($AC$2:$AC$50)-ROWS($AC$2),ROWS($AC$2:AC8))),"")</f>
        <v/>
      </c>
      <c r="N9" s="127" t="str" cm="1">
        <f t="array" ref="N9">IF(ROWS($AC$2:AC8)&lt;=N$1,INDEX($AB$2:$AB$50,_xlfn.AGGREGATE(15,3,($AC$2:$AC$50=Mapping!$N$2)/($AC$2:$AC$50=Mapping!$N$2)*ROW($AC$2:$AC$50)-ROWS($AC$2),ROWS($AC$2:AC8))),"")</f>
        <v/>
      </c>
      <c r="O9" s="127" t="str" cm="1">
        <f t="array" ref="O9">IF(ROWS($AC$2:AC8)&lt;=O$1,INDEX($AB$2:$AB$50,_xlfn.AGGREGATE(15,3,($AC$2:$AC$50=Mapping!$O$2)/($AC$2:$AC$50=Mapping!$O$2)*ROW($AC$2:$AC$50)-ROWS($AC$2),ROWS($AC$2:AC8))),"")</f>
        <v/>
      </c>
      <c r="P9" s="127" t="str" cm="1">
        <f t="array" ref="P9">IF(ROWS($AC$2:AC8)&lt;=P$1,INDEX($AB$2:$AB$50,_xlfn.AGGREGATE(15,3,($AC$2:$AC$50=Mapping!$P$2)/($AC$2:$AC$50=Mapping!$P$2)*ROW($AC$2:$AC$50)-ROWS($AC$2),ROWS($AC$2:AC8))),"")</f>
        <v/>
      </c>
      <c r="Q9" s="127" t="str" cm="1">
        <f t="array" ref="Q9">IF(ROWS($AC$2:AC8)&lt;=Q$1,INDEX($AB$2:$AB$50,_xlfn.AGGREGATE(15,3,($AC$2:$AC$50=Mapping!$Q$2)/($AC$2:$AC$50=Mapping!$Q$2)*ROW($AC$2:$AC$50)-ROWS($AC$2),ROWS($AC$2:AC8))),"")</f>
        <v/>
      </c>
      <c r="R9" s="127" t="str" cm="1">
        <f t="array" ref="R9">IF(ROWS($AC$2:AC8)&lt;=R$1,INDEX($AB$2:$AB$50,_xlfn.AGGREGATE(15,3,($AC$2:$AC$50=Mapping!$R$2)/($AC$2:$AC$50=Mapping!$R$2)*ROW($AC$2:$AC$50)-ROWS($AC$2),ROWS($AC$2:AC8))),"")</f>
        <v/>
      </c>
      <c r="S9" s="127" t="str" cm="1">
        <f t="array" ref="S9">IF(ROWS($AC$2:AC8)&lt;=S$1,INDEX($AB$2:$AB$50,_xlfn.AGGREGATE(15,3,($AC$2:$AC$50=Mapping!$S$2)/($AC$2:$AC$50=Mapping!$S$2)*ROW($AC$2:$AC$50)-ROWS($AC$2),ROWS($AC$2:AC8))),"")</f>
        <v/>
      </c>
      <c r="AA9" s="126"/>
      <c r="AB9" s="127" t="str" cm="1">
        <f t="array" ref="AB9">IF(ROWS(BA!$A$2:A8)&lt;=AB$1,INDEX(BA!$P$2:$P$961,_xlfn.AGGREGATE(15,3,(BA!$A$2:$A$961=Mapping!$AA$3)/(BA!$A$2:$A$961=Mapping!$AA$3)*ROW(BA!$A$2:$A$961)-ROWS(BA!$A$2),ROWS(BA!$A$2:A8))),"")</f>
        <v>Total non-renewable wood fuel saved</v>
      </c>
      <c r="AC9" s="127" t="str">
        <f>IFERROR(INDEX(BA!$L$2:$L$961,MATCH($AB9,BA!$P$2:$P$961,0)),"")</f>
        <v>Natural resource and Sustainable Forest Management</v>
      </c>
      <c r="AD9" s="127" t="str">
        <f>IFERROR(INDEX(BA!$M$2:$M$961,MATCH($AB9,BA!$P$2:$P$961,0)),"")</f>
        <v>15. Life on land</v>
      </c>
      <c r="AE9" s="127" t="str">
        <f>IFERROR(INDEX(BA!$O$2:$O$961,MATCH($AB9,BA!$P$2:$P$961,0)),"")</f>
        <v xml:space="preserve">Reduced deforestation attributed to wood fuel savings </v>
      </c>
      <c r="AF9" s="127"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27" t="str">
        <f>IFERROR(INDEX(BA!#REF!,MATCH($AB9,BA!$P$57:$P$547,0)),"")</f>
        <v/>
      </c>
      <c r="AH9" s="127" t="str">
        <f>IFERROR(INDEX(BA!$Q$57:$Q$547,MATCH($AB9,BA!$P$57:$P$547,0)),"")</f>
        <v/>
      </c>
      <c r="AI9" s="127" t="str">
        <f>IFERROR(INDEX(BA!$S$57:$S$547,MATCH($AB9,BA!$P$57:$P$547,0)),"")</f>
        <v/>
      </c>
      <c r="AJ9" s="127" t="str">
        <f>IFERROR(INDEX(BA!$T$57:$T$547,MATCH($AB9,BA!$P$57:$P$547,0)),"")</f>
        <v/>
      </c>
      <c r="AK9" s="127" t="str">
        <f>IFERROR(INDEX(BA!$U$57:$U$547,MATCH($AB9,BA!$P$57:$P$547,0)),"")</f>
        <v/>
      </c>
      <c r="AL9" s="127" t="str">
        <f>IFERROR(INDEX(BA!$V$57:$V$547,MATCH($AB9,BA!$P$57:$P$547,0)),"")</f>
        <v/>
      </c>
      <c r="AM9" s="127" t="str">
        <f>IFERROR(INDEX(BA!$W$57:$W$547,MATCH($AB9,BA!$P$57:$P$547,0)),"")</f>
        <v/>
      </c>
      <c r="AN9" s="127" t="str">
        <f>IFERROR(INDEX(BA!$R$57:$R$547,MATCH($AB9,BA!$P$57:$P$547,0)),"")</f>
        <v/>
      </c>
      <c r="AO9" s="127" t="str">
        <f>IFERROR(INDEX(BA!$Y$57:$Y$547,MATCH($AB9,BA!$P$57:$P$547,0)),"")</f>
        <v/>
      </c>
      <c r="AP9" s="135" t="str">
        <f>IFERROR(INDEX(BA!$Z$57:$Z$547,MATCH($AB9,BA!$P$57:$P$547,0)),"")</f>
        <v/>
      </c>
      <c r="AQ9" s="135"/>
      <c r="AR9" s="135"/>
      <c r="AX9" s="129" t="str" cm="1">
        <f t="array" ref="AX9">IF(ROWS($AD$2:AD8)&lt;=AX$1,INDEX($AB$2:$AB$50,_xlfn.AGGREGATE(15,3,($AD$2:$AD$50=Mapping!$AX$2)/($AD$2:$AD$50=Mapping!$AX$2)*ROW($AD$2:$AD$50)-ROWS($AD$2),ROWS($AD$2:AD8))),"")</f>
        <v/>
      </c>
      <c r="AY9" s="130" t="str" cm="1">
        <f t="array" ref="AY9">IF(ROWS($AC$2:AD8)&lt;=AY$1,INDEX($AB$2:$AB$50,_xlfn.AGGREGATE(15,3,($AD$2:$AD$50=Mapping!$AY$2)/($AD$2:$AD$50=Mapping!$AY$2)*ROW($AD$2:$AD$50)-ROWS($AD$2),ROWS($AD$2:AD8))),"")</f>
        <v/>
      </c>
      <c r="AZ9" s="130" t="str" cm="1">
        <f t="array" ref="AZ9">IF(ROWS($AC$2:AD8)&lt;=AZ$1,INDEX($AB$2:$AB$50,_xlfn.AGGREGATE(15,3,($AD$2:$AD$50=Mapping!$AZ$2)/($AD$2:$AD$50=Mapping!$AZ$2)*ROW($AD$2:$AD$50)-ROWS($AD$2),ROWS($AD$2:AD8))),"")</f>
        <v/>
      </c>
      <c r="BA9" s="130" t="str" cm="1">
        <f t="array" ref="BA9">IF(ROWS($AC$2:AD8)&lt;=BA$1,INDEX($AB$2:$AB$50,_xlfn.AGGREGATE(15,3,($AD$2:$AD$50=Mapping!$BA$2)/($AD$2:$AD$50=Mapping!$BA$2)*ROW($AD$2:$AD$50)-ROWS($AD$2),ROWS($AD$2:AD8))),"")</f>
        <v/>
      </c>
      <c r="BB9" s="130" t="str" cm="1">
        <f t="array" ref="BB9">IF(ROWS($AC$2:AD8)&lt;=BB$1,INDEX($AB$2:$AB$50,_xlfn.AGGREGATE(15,3,($AD$2:$AD$50=Mapping!$BB$2)/($AD$2:$AD$50=Mapping!$BB$2)*ROW($AD$2:$AD$50)-ROWS($AD$2),ROWS($AD$2:AD8))),"")</f>
        <v/>
      </c>
      <c r="BC9" s="130" t="str" cm="1">
        <f t="array" ref="BC9">IF(ROWS($AC$2:AD8)&lt;=BC$1,INDEX($AB$2:$AB$50,_xlfn.AGGREGATE(15,3,($AD$2:$AD$50=Mapping!$BC$2)/($AD$2:$AD$50=Mapping!$BC$2)*ROW($AD$2:$AD$50)-ROWS($AD$2),ROWS($AD$2:AD8))),"")</f>
        <v/>
      </c>
      <c r="BD9" s="130" t="str" cm="1">
        <f t="array" ref="BD9">IF(ROWS($AC$2:AD8)&lt;=BD$1,INDEX($AB$2:$AB$50,_xlfn.AGGREGATE(15,3,($AD$2:$AD$50=Mapping!$BD$2)/($AD$2:$AD$50=Mapping!$BD$2)*ROW($AD$2:$AD$50)-ROWS($AD$2),ROWS($AD$2:AD8))),"")</f>
        <v>7.1.1 Proportion of population with access to electricity</v>
      </c>
      <c r="BE9" s="130" t="str" cm="1">
        <f t="array" ref="BE9">IF(ROWS($AC$2:AD8)&lt;=BE$1,INDEX($AB$2:$AB$50,_xlfn.AGGREGATE(15,3,($AD$2:$AD$50=Mapping!$BE$2)/($AD$2:$AD$50=Mapping!$BE$2)*ROW($AD$2:$AD$50)-ROWS($AD$2),ROWS($AD$2:AD8))),"")</f>
        <v/>
      </c>
      <c r="BF9" s="130" t="str" cm="1">
        <f t="array" ref="BF9">IF(ROWS($AC$2:AD8)&lt;=BF$1,INDEX($AB$2:$AB$50,_xlfn.AGGREGATE(15,3,($AD$2:$AD$50=Mapping!$BF$2)/($AD$2:$AD$50=Mapping!$BF$2)*ROW($AD$2:$AD$50)-ROWS($AD$2),ROWS($AD$2:AD8))),"")</f>
        <v/>
      </c>
      <c r="BG9" s="130" t="str" cm="1">
        <f t="array" ref="BG9">IF(ROWS($AC$2:AD8)&lt;=BG$1,INDEX($AB$2:$AB$50,_xlfn.AGGREGATE(15,3,($AD$2:$AD$50=Mapping!$BG$2)/($AD$2:$AD$50=Mapping!$BG$2)*ROW($AD$2:$AD$50)-ROWS($AD$2),ROWS($AD$2:AD8))),"")</f>
        <v/>
      </c>
      <c r="BH9" s="130" t="str" cm="1">
        <f t="array" ref="BH9">IF(ROWS($AC$2:AD8)&lt;=BH$1,INDEX($AB$2:$AB$50,_xlfn.AGGREGATE(15,3,($AD$2:$AD$50=Mapping!$BH$2)/($AD$2:$AD$50=Mapping!$BH$2)*ROW($AD$2:$AD$50)-ROWS($AD$2),ROWS($AD$2:AD8))),"")</f>
        <v/>
      </c>
      <c r="BI9" s="130"/>
      <c r="BJ9" s="130" t="str" cm="1">
        <f t="array" ref="BJ9">IF(ROWS($AC$2:AD8)&lt;=BJ$1,INDEX($AB$2:$AB$50,_xlfn.AGGREGATE(15,3,($AD$2:$AD$50=Mapping!$BJ$2)/($AD$2:$AD$50=Mapping!$BJ$2)*ROW($AD$2:$AD$50)-ROWS($AD$2),ROWS($AD$2:AD8))),"")</f>
        <v/>
      </c>
      <c r="BK9" s="130" t="str" cm="1">
        <f t="array" ref="BK9">IF(ROWS($AC$2:AD8)&lt;=BK$1,INDEX($AB$2:$AB$50,_xlfn.AGGREGATE(15,3,($AD$2:$AD$50=Mapping!$BK$2)/($AD$2:$AD$50=Mapping!$BK$2)*ROW($AD$2:$AD$50)-ROWS($AD$2),ROWS($AD$2:AD8))),"")</f>
        <v/>
      </c>
      <c r="BL9" s="130" t="str" cm="1">
        <f t="array" ref="BL9">IF(ROWS($AC$2:AD8)&lt;=BL$1,INDEX($AB$2:$AB$50,_xlfn.AGGREGATE(15,3,($AD$2:$AD$50=Mapping!$BL$2)/($AD$2:$AD$50=Mapping!$BL$2)*ROW($AD$2:$AD$50)-ROWS($AD$2),ROWS($AD$2:AD8))),"")</f>
        <v/>
      </c>
      <c r="BM9" s="130" t="str" cm="1">
        <f t="array" ref="BM9">IF(ROWS($AC$2:AD8)&lt;=BM$1,INDEX($AB$2:$AB$50,_xlfn.AGGREGATE(15,3,($AD$2:$AD$50=Mapping!$BM$2)/($AD$2:$AD$50=Mapping!$BM$2)*ROW($AD$2:$AD$50)-ROWS($AD$2),ROWS($AD$2:AD8))),"")</f>
        <v/>
      </c>
      <c r="BN9" s="130" t="str" cm="1">
        <f t="array" ref="BN9">IF(ROWS($AC$2:AD8)&lt;=BN$1,INDEX($AB$2:$AB$50,_xlfn.AGGREGATE(15,3,($AD$2:$AD$50=Mapping!$BN$2)/($AD$2:$AD$50=Mapping!$BN$2)*ROW($AD$2:$AD$50)-ROWS($AD$2),ROWS($AD$2:AD8))),"")</f>
        <v/>
      </c>
    </row>
    <row r="10" spans="1:66" s="127" customFormat="1" ht="30.6" outlineLevel="1">
      <c r="A10" s="126" t="str">
        <f>Background!L14</f>
        <v>Health &amp; safety</v>
      </c>
      <c r="B10" s="127" t="str" cm="1">
        <f t="array" ref="B10">IF(ROWS($AC$2:AC9)&lt;=B$1,INDEX($AB$2:$AB$50,_xlfn.AGGREGATE(15,3,($AC$2:$AC$50=Mapping!$B$2)/($AC$2:$AC$50=Mapping!$B$2)*ROW($AC$2:$AC$50)-ROWS($AC$2),ROWS($AC$2:AC9))),"")</f>
        <v/>
      </c>
      <c r="C10" s="127" t="str" cm="1">
        <f t="array" ref="C10">IF(ROWS($AC$2:AC9)&lt;=C$1,INDEX($AB$2:$AB$50,_xlfn.AGGREGATE(15,3,($AC$2:$AC$50=Mapping!$C$2)/($AC$2:$AC$50=Mapping!$C$2)*ROW($AC$2:$AC$50)-ROWS($AC$2),ROWS($AC$2:AC9))),"")</f>
        <v/>
      </c>
      <c r="D10" s="127" t="str" cm="1">
        <f t="array" ref="D10">IF(ROWS($AC$2:AC9)&lt;=D$1,INDEX($AB$2:$AB$50,_xlfn.AGGREGATE(15,3,($AC$2:$AC$50=Mapping!$D$2)/($AC$2:$AC$50=Mapping!$D$2)*ROW($AC$2:$AC$50)-ROWS($AC$2),ROWS($AC$2:AC9))),"")</f>
        <v/>
      </c>
      <c r="E10" s="127" t="str" cm="1">
        <f t="array" ref="E10">IF(ROWS($AC$2:AC9)&lt;=E$1,INDEX($AB$2:$AB$50,_xlfn.AGGREGATE(15,3,($AC$2:$AC$50=Mapping!$E$2)/($AC$2:$AC$50=Mapping!$E$2)*ROW($AC$2:$AC$50)-ROWS($AC$2),ROWS($AC$2:AC9))),"")</f>
        <v/>
      </c>
      <c r="F10" s="127" t="str" cm="1">
        <f t="array" ref="F10">IF(ROWS($AC$2:AC9)&lt;=F$1,INDEX($AB$2:$AB$50,_xlfn.AGGREGATE(15,3,($AC$2:$AC$50=Mapping!$F$2)/($AC$2:$AC$50=Mapping!$F$2)*ROW($AC$2:$AC$50)-ROWS($AC$2),ROWS($AC$2:AC9))),"")</f>
        <v/>
      </c>
      <c r="G10" s="127" t="str" cm="1">
        <f t="array" ref="G10">IF(ROWS($AC$2:AC9)&lt;=G$1,INDEX($AB$2:$AB$50,_xlfn.AGGREGATE(15,3,($AC$2:$AC$50=Mapping!$G$2)/($AC$2:$AC$50=Mapping!$G$2)*ROW($AC$2:$AC$50)-ROWS($AC$2),ROWS($AC$2:AC9))),"")</f>
        <v/>
      </c>
      <c r="H10" s="127" t="str" cm="1">
        <f t="array" ref="H10">IF(ROWS($AC$2:AC9)&lt;=H$1,INDEX($AB$2:$AB$50,_xlfn.AGGREGATE(15,3,($AC$2:$AC$50=Mapping!$H$2)/($AC$2:$AC$50=Mapping!$H$2)*ROW($AC$2:$AC$50)-ROWS($AC$2),ROWS($AC$2:AC9))),"")</f>
        <v/>
      </c>
      <c r="I10" s="127" t="str" cm="1">
        <f t="array" ref="I10">IF(ROWS($AC$2:AC9)&lt;=I$1,INDEX($AB$2:$AB$50,_xlfn.AGGREGATE(15,3,($AC$2:$AC$50=Mapping!$I$2)/($AC$2:$AC$50=Mapping!$I$2)*ROW($AC$2:$AC$50)-ROWS($AC$2),ROWS($AC$2:AC9))),"")</f>
        <v/>
      </c>
      <c r="J10" s="127" t="str" cm="1">
        <f t="array" ref="J10">IF(ROWS($AC$2:AC9)&lt;=J$1,INDEX($AB$2:$AB$50,_xlfn.AGGREGATE(15,3,($AC$2:$AC$50=Mapping!$J$2)/($AC$2:$AC$50=Mapping!$J$2)*ROW($AC$2:$AC$50)-ROWS($AC$2),ROWS($AC$2:AC9))),"")</f>
        <v/>
      </c>
      <c r="K10" s="127" t="str" cm="1">
        <f t="array" ref="K10">IF(ROWS($AC$2:AC9)&lt;=K$1,INDEX($AB$2:$AB$50,_xlfn.AGGREGATE(15,3,($AC$2:$AC$50=Mapping!$K$2)/($AC$2:$AC$50=Mapping!$K$2)*ROW($AC$2:$AC$50)-ROWS($AC$2),ROWS($AC$2:AC9))),"")</f>
        <v/>
      </c>
      <c r="L10" s="127" t="str" cm="1">
        <f t="array" ref="L10">IF(ROWS($AC$2:AC9)&lt;=L$1,INDEX($AB$2:$AB$50,_xlfn.AGGREGATE(15,3,($AC$2:$AC$50=Mapping!$L$2)/($AC$2:$AC$50=Mapping!$L$2)*ROW($AC$2:$AC$50)-ROWS($AC$2),ROWS($AC$2:AC9))),"")</f>
        <v/>
      </c>
      <c r="M10" s="127" t="str" cm="1">
        <f t="array" ref="M10">IF(ROWS($AC$2:AC9)&lt;=M$1,INDEX($AB$2:$AB$50,_xlfn.AGGREGATE(15,3,($AC$2:$AC$50=Mapping!$M$2)/($AC$2:$AC$50=Mapping!$M$2)*ROW($AC$2:$AC$50)-ROWS($AC$2),ROWS($AC$2:AC9))),"")</f>
        <v/>
      </c>
      <c r="N10" s="127" t="str" cm="1">
        <f t="array" ref="N10">IF(ROWS($AC$2:AC9)&lt;=N$1,INDEX($AB$2:$AB$50,_xlfn.AGGREGATE(15,3,($AC$2:$AC$50=Mapping!$N$2)/($AC$2:$AC$50=Mapping!$N$2)*ROW($AC$2:$AC$50)-ROWS($AC$2),ROWS($AC$2:AC9))),"")</f>
        <v/>
      </c>
      <c r="O10" s="127" t="str" cm="1">
        <f t="array" ref="O10">IF(ROWS($AC$2:AC9)&lt;=O$1,INDEX($AB$2:$AB$50,_xlfn.AGGREGATE(15,3,($AC$2:$AC$50=Mapping!$O$2)/($AC$2:$AC$50=Mapping!$O$2)*ROW($AC$2:$AC$50)-ROWS($AC$2),ROWS($AC$2:AC9))),"")</f>
        <v/>
      </c>
      <c r="P10" s="127" t="str" cm="1">
        <f t="array" ref="P10">IF(ROWS($AC$2:AC9)&lt;=P$1,INDEX($AB$2:$AB$50,_xlfn.AGGREGATE(15,3,($AC$2:$AC$50=Mapping!$P$2)/($AC$2:$AC$50=Mapping!$P$2)*ROW($AC$2:$AC$50)-ROWS($AC$2),ROWS($AC$2:AC9))),"")</f>
        <v/>
      </c>
      <c r="Q10" s="127" t="str" cm="1">
        <f t="array" ref="Q10">IF(ROWS($AC$2:AC9)&lt;=Q$1,INDEX($AB$2:$AB$50,_xlfn.AGGREGATE(15,3,($AC$2:$AC$50=Mapping!$Q$2)/($AC$2:$AC$50=Mapping!$Q$2)*ROW($AC$2:$AC$50)-ROWS($AC$2),ROWS($AC$2:AC9))),"")</f>
        <v/>
      </c>
      <c r="R10" s="127" t="str" cm="1">
        <f t="array" ref="R10">IF(ROWS($AC$2:AC9)&lt;=R$1,INDEX($AB$2:$AB$50,_xlfn.AGGREGATE(15,3,($AC$2:$AC$50=Mapping!$R$2)/($AC$2:$AC$50=Mapping!$R$2)*ROW($AC$2:$AC$50)-ROWS($AC$2),ROWS($AC$2:AC9))),"")</f>
        <v/>
      </c>
      <c r="S10" s="127" t="str" cm="1">
        <f t="array" ref="S10">IF(ROWS($AC$2:AC9)&lt;=S$1,INDEX($AB$2:$AB$50,_xlfn.AGGREGATE(15,3,($AC$2:$AC$50=Mapping!$S$2)/($AC$2:$AC$50=Mapping!$S$2)*ROW($AC$2:$AC$50)-ROWS($AC$2),ROWS($AC$2:AC9))),"")</f>
        <v/>
      </c>
      <c r="AA10" s="126"/>
      <c r="AB10" s="127" t="str" cm="1">
        <f t="array" ref="AB10">IF(ROWS(BA!$A$2:A9)&lt;=AB$1,INDEX(BA!$P$2:$P$961,_xlfn.AGGREGATE(15,3,(BA!$A$2:$A$961=Mapping!$AA$3)/(BA!$A$2:$A$961=Mapping!$AA$3)*ROW(BA!$A$2:$A$961)-ROWS(BA!$A$2),ROWS(BA!$A$2:A9))),"")</f>
        <v>Total number of jobs</v>
      </c>
      <c r="AC10" s="127" t="str">
        <f>IFERROR(INDEX(BA!$L$2:$L$961,MATCH($AB10,BA!$P$2:$P$961,0)),"")</f>
        <v>Employment</v>
      </c>
      <c r="AD10" s="127" t="str">
        <f>IFERROR(INDEX(BA!$M$2:$M$961,MATCH($AB10,BA!$P$2:$P$961,0)),"")</f>
        <v>8. Decent work and economic growth</v>
      </c>
      <c r="AE10" s="127" t="str">
        <f>IFERROR(INDEX(BA!$O$2:$O$961,MATCH($AB10,BA!$P$2:$P$961,0)),"")</f>
        <v>Increased employment opportunities</v>
      </c>
      <c r="AF10" s="127" t="str">
        <f>IFERROR(INDEX(BA!$N$2:$N$961,MATCH($AB10,BA!$P$2:$P$961,0)),"")</f>
        <v>8.5 By 2030, achieve full and productive employment and decent work for all women and men, including for young people and persons with disabilities, and equal pay for work of equal value</v>
      </c>
      <c r="AG10" s="127" t="str">
        <f>IFERROR(INDEX(BA!#REF!,MATCH($AB10,BA!$P$57:$P$547,0)),"")</f>
        <v/>
      </c>
      <c r="AH10" s="127" t="str">
        <f>IFERROR(INDEX(BA!$Q$57:$Q$547,MATCH($AB10,BA!$P$57:$P$547,0)),"")</f>
        <v/>
      </c>
      <c r="AI10" s="127" t="str">
        <f>IFERROR(INDEX(BA!$S$57:$S$547,MATCH($AB10,BA!$P$57:$P$547,0)),"")</f>
        <v/>
      </c>
      <c r="AJ10" s="127" t="str">
        <f>IFERROR(INDEX(BA!$T$57:$T$547,MATCH($AB10,BA!$P$57:$P$547,0)),"")</f>
        <v/>
      </c>
      <c r="AK10" s="127" t="str">
        <f>IFERROR(INDEX(BA!$U$57:$U$547,MATCH($AB10,BA!$P$57:$P$547,0)),"")</f>
        <v/>
      </c>
      <c r="AL10" s="127" t="str">
        <f>IFERROR(INDEX(BA!$V$57:$V$547,MATCH($AB10,BA!$P$57:$P$547,0)),"")</f>
        <v/>
      </c>
      <c r="AM10" s="127" t="str">
        <f>IFERROR(INDEX(BA!$W$57:$W$547,MATCH($AB10,BA!$P$57:$P$547,0)),"")</f>
        <v/>
      </c>
      <c r="AN10" s="127" t="str">
        <f>IFERROR(INDEX(BA!$R$57:$R$547,MATCH($AB10,BA!$P$57:$P$547,0)),"")</f>
        <v/>
      </c>
      <c r="AO10" s="127" t="str">
        <f>IFERROR(INDEX(BA!$Y$57:$Y$547,MATCH($AB10,BA!$P$57:$P$547,0)),"")</f>
        <v/>
      </c>
      <c r="AP10" s="135" t="str">
        <f>IFERROR(INDEX(BA!$Z$57:$Z$547,MATCH($AB10,BA!$P$57:$P$547,0)),"")</f>
        <v/>
      </c>
      <c r="AQ10" s="135"/>
      <c r="AR10" s="135"/>
      <c r="AX10" s="132" t="str" cm="1">
        <f t="array" ref="AX10">IF(ROWS($AD$2:AD9)&lt;=AX$1,INDEX($AB$2:$AB$50,_xlfn.AGGREGATE(15,3,($AD$2:$AD$50=Mapping!$AX$2)/($AD$2:$AD$50=Mapping!$AX$2)*ROW($AD$2:$AD$50)-ROWS($AD$2),ROWS($AD$2:AD9))),"")</f>
        <v/>
      </c>
      <c r="AY10" s="133" t="str" cm="1">
        <f t="array" ref="AY10">IF(ROWS($AC$2:AD9)&lt;=AY$1,INDEX($AB$2:$AB$50,_xlfn.AGGREGATE(15,3,($AD$2:$AD$50=Mapping!$AY$2)/($AD$2:$AD$50=Mapping!$AY$2)*ROW($AD$2:$AD$50)-ROWS($AD$2),ROWS($AD$2:AD9))),"")</f>
        <v/>
      </c>
      <c r="AZ10" s="133" t="str" cm="1">
        <f t="array" ref="AZ10">IF(ROWS($AC$2:AD9)&lt;=AZ$1,INDEX($AB$2:$AB$50,_xlfn.AGGREGATE(15,3,($AD$2:$AD$50=Mapping!$AZ$2)/($AD$2:$AD$50=Mapping!$AZ$2)*ROW($AD$2:$AD$50)-ROWS($AD$2),ROWS($AD$2:AD9))),"")</f>
        <v/>
      </c>
      <c r="BA10" s="133" t="str" cm="1">
        <f t="array" ref="BA10">IF(ROWS($AC$2:AD9)&lt;=BA$1,INDEX($AB$2:$AB$50,_xlfn.AGGREGATE(15,3,($AD$2:$AD$50=Mapping!$BA$2)/($AD$2:$AD$50=Mapping!$BA$2)*ROW($AD$2:$AD$50)-ROWS($AD$2),ROWS($AD$2:AD9))),"")</f>
        <v/>
      </c>
      <c r="BB10" s="133" t="str" cm="1">
        <f t="array" ref="BB10">IF(ROWS($AC$2:AD9)&lt;=BB$1,INDEX($AB$2:$AB$50,_xlfn.AGGREGATE(15,3,($AD$2:$AD$50=Mapping!$BB$2)/($AD$2:$AD$50=Mapping!$BB$2)*ROW($AD$2:$AD$50)-ROWS($AD$2),ROWS($AD$2:AD9))),"")</f>
        <v/>
      </c>
      <c r="BC10" s="133" t="str" cm="1">
        <f t="array" ref="BC10">IF(ROWS($AC$2:AD9)&lt;=BC$1,INDEX($AB$2:$AB$50,_xlfn.AGGREGATE(15,3,($AD$2:$AD$50=Mapping!$BC$2)/($AD$2:$AD$50=Mapping!$BC$2)*ROW($AD$2:$AD$50)-ROWS($AD$2),ROWS($AD$2:AD9))),"")</f>
        <v/>
      </c>
      <c r="BD10" s="133" t="str" cm="1">
        <f t="array" ref="BD10">IF(ROWS($AC$2:AD9)&lt;=BD$1,INDEX($AB$2:$AB$50,_xlfn.AGGREGATE(15,3,($AD$2:$AD$50=Mapping!$BD$2)/($AD$2:$AD$50=Mapping!$BD$2)*ROW($AD$2:$AD$50)-ROWS($AD$2),ROWS($AD$2:AD9))),"")</f>
        <v/>
      </c>
      <c r="BE10" s="133" t="str" cm="1">
        <f t="array" ref="BE10">IF(ROWS($AC$2:AD9)&lt;=BE$1,INDEX($AB$2:$AB$50,_xlfn.AGGREGATE(15,3,($AD$2:$AD$50=Mapping!$BE$2)/($AD$2:$AD$50=Mapping!$BE$2)*ROW($AD$2:$AD$50)-ROWS($AD$2),ROWS($AD$2:AD9))),"")</f>
        <v/>
      </c>
      <c r="BF10" s="133" t="str" cm="1">
        <f t="array" ref="BF10">IF(ROWS($AC$2:AD9)&lt;=BF$1,INDEX($AB$2:$AB$50,_xlfn.AGGREGATE(15,3,($AD$2:$AD$50=Mapping!$BF$2)/($AD$2:$AD$50=Mapping!$BF$2)*ROW($AD$2:$AD$50)-ROWS($AD$2),ROWS($AD$2:AD9))),"")</f>
        <v/>
      </c>
      <c r="BG10" s="133" t="str" cm="1">
        <f t="array" ref="BG10">IF(ROWS($AC$2:AD9)&lt;=BG$1,INDEX($AB$2:$AB$50,_xlfn.AGGREGATE(15,3,($AD$2:$AD$50=Mapping!$BG$2)/($AD$2:$AD$50=Mapping!$BG$2)*ROW($AD$2:$AD$50)-ROWS($AD$2),ROWS($AD$2:AD9))),"")</f>
        <v/>
      </c>
      <c r="BH10" s="133" t="str" cm="1">
        <f t="array" ref="BH10">IF(ROWS($AC$2:AD9)&lt;=BH$1,INDEX($AB$2:$AB$50,_xlfn.AGGREGATE(15,3,($AD$2:$AD$50=Mapping!$BH$2)/($AD$2:$AD$50=Mapping!$BH$2)*ROW($AD$2:$AD$50)-ROWS($AD$2),ROWS($AD$2:AD9))),"")</f>
        <v/>
      </c>
      <c r="BI10" s="133"/>
      <c r="BJ10" s="133" t="str" cm="1">
        <f t="array" ref="BJ10">IF(ROWS($AC$2:AD9)&lt;=BJ$1,INDEX($AB$2:$AB$50,_xlfn.AGGREGATE(15,3,($AD$2:$AD$50=Mapping!$BJ$2)/($AD$2:$AD$50=Mapping!$BJ$2)*ROW($AD$2:$AD$50)-ROWS($AD$2),ROWS($AD$2:AD9))),"")</f>
        <v/>
      </c>
      <c r="BK10" s="133" t="str" cm="1">
        <f t="array" ref="BK10">IF(ROWS($AC$2:AD9)&lt;=BK$1,INDEX($AB$2:$AB$50,_xlfn.AGGREGATE(15,3,($AD$2:$AD$50=Mapping!$BK$2)/($AD$2:$AD$50=Mapping!$BK$2)*ROW($AD$2:$AD$50)-ROWS($AD$2),ROWS($AD$2:AD9))),"")</f>
        <v/>
      </c>
      <c r="BL10" s="133" t="str" cm="1">
        <f t="array" ref="BL10">IF(ROWS($AC$2:AD9)&lt;=BL$1,INDEX($AB$2:$AB$50,_xlfn.AGGREGATE(15,3,($AD$2:$AD$50=Mapping!$BL$2)/($AD$2:$AD$50=Mapping!$BL$2)*ROW($AD$2:$AD$50)-ROWS($AD$2),ROWS($AD$2:AD9))),"")</f>
        <v/>
      </c>
      <c r="BM10" s="133" t="str" cm="1">
        <f t="array" ref="BM10">IF(ROWS($AC$2:AD9)&lt;=BM$1,INDEX($AB$2:$AB$50,_xlfn.AGGREGATE(15,3,($AD$2:$AD$50=Mapping!$BM$2)/($AD$2:$AD$50=Mapping!$BM$2)*ROW($AD$2:$AD$50)-ROWS($AD$2),ROWS($AD$2:AD9))),"")</f>
        <v/>
      </c>
      <c r="BN10" s="133" t="str" cm="1">
        <f t="array" ref="BN10">IF(ROWS($AC$2:AD9)&lt;=BN$1,INDEX($AB$2:$AB$50,_xlfn.AGGREGATE(15,3,($AD$2:$AD$50=Mapping!$BN$2)/($AD$2:$AD$50=Mapping!$BN$2)*ROW($AD$2:$AD$50)-ROWS($AD$2),ROWS($AD$2:AD9))),"")</f>
        <v/>
      </c>
    </row>
    <row r="11" spans="1:66" s="127" customFormat="1" ht="30.6" outlineLevel="1">
      <c r="A11" s="126" t="str">
        <f>Background!L15</f>
        <v>Employment</v>
      </c>
      <c r="B11" s="127" t="str" cm="1">
        <f t="array" ref="B11">IF(ROWS($AC$2:AC10)&lt;=B$1,INDEX($AB$2:$AB$50,_xlfn.AGGREGATE(15,3,($AC$2:$AC$50=Mapping!$B$2)/($AC$2:$AC$50=Mapping!$B$2)*ROW($AC$2:$AC$50)-ROWS($AC$2),ROWS($AC$2:AC10))),"")</f>
        <v/>
      </c>
      <c r="C11" s="127" t="str" cm="1">
        <f t="array" ref="C11">IF(ROWS($AC$2:AC10)&lt;=C$1,INDEX($AB$2:$AB$50,_xlfn.AGGREGATE(15,3,($AC$2:$AC$50=Mapping!$C$2)/($AC$2:$AC$50=Mapping!$C$2)*ROW($AC$2:$AC$50)-ROWS($AC$2),ROWS($AC$2:AC10))),"")</f>
        <v/>
      </c>
      <c r="D11" s="127" t="str" cm="1">
        <f t="array" ref="D11">IF(ROWS($AC$2:AC10)&lt;=D$1,INDEX($AB$2:$AB$50,_xlfn.AGGREGATE(15,3,($AC$2:$AC$50=Mapping!$D$2)/($AC$2:$AC$50=Mapping!$D$2)*ROW($AC$2:$AC$50)-ROWS($AC$2),ROWS($AC$2:AC10))),"")</f>
        <v/>
      </c>
      <c r="E11" s="127" t="str" cm="1">
        <f t="array" ref="E11">IF(ROWS($AC$2:AC10)&lt;=E$1,INDEX($AB$2:$AB$50,_xlfn.AGGREGATE(15,3,($AC$2:$AC$50=Mapping!$E$2)/($AC$2:$AC$50=Mapping!$E$2)*ROW($AC$2:$AC$50)-ROWS($AC$2),ROWS($AC$2:AC10))),"")</f>
        <v/>
      </c>
      <c r="F11" s="127" t="str" cm="1">
        <f t="array" ref="F11">IF(ROWS($AC$2:AC10)&lt;=F$1,INDEX($AB$2:$AB$50,_xlfn.AGGREGATE(15,3,($AC$2:$AC$50=Mapping!$F$2)/($AC$2:$AC$50=Mapping!$F$2)*ROW($AC$2:$AC$50)-ROWS($AC$2),ROWS($AC$2:AC10))),"")</f>
        <v/>
      </c>
      <c r="G11" s="127" t="str" cm="1">
        <f t="array" ref="G11">IF(ROWS($AC$2:AC10)&lt;=G$1,INDEX($AB$2:$AB$50,_xlfn.AGGREGATE(15,3,($AC$2:$AC$50=Mapping!$G$2)/($AC$2:$AC$50=Mapping!$G$2)*ROW($AC$2:$AC$50)-ROWS($AC$2),ROWS($AC$2:AC10))),"")</f>
        <v/>
      </c>
      <c r="H11" s="127" t="str" cm="1">
        <f t="array" ref="H11">IF(ROWS($AC$2:AC10)&lt;=H$1,INDEX($AB$2:$AB$50,_xlfn.AGGREGATE(15,3,($AC$2:$AC$50=Mapping!$H$2)/($AC$2:$AC$50=Mapping!$H$2)*ROW($AC$2:$AC$50)-ROWS($AC$2),ROWS($AC$2:AC10))),"")</f>
        <v/>
      </c>
      <c r="I11" s="127" t="str" cm="1">
        <f t="array" ref="I11">IF(ROWS($AC$2:AC10)&lt;=I$1,INDEX($AB$2:$AB$50,_xlfn.AGGREGATE(15,3,($AC$2:$AC$50=Mapping!$I$2)/($AC$2:$AC$50=Mapping!$I$2)*ROW($AC$2:$AC$50)-ROWS($AC$2),ROWS($AC$2:AC10))),"")</f>
        <v/>
      </c>
      <c r="J11" s="127" t="str" cm="1">
        <f t="array" ref="J11">IF(ROWS($AC$2:AC10)&lt;=J$1,INDEX($AB$2:$AB$50,_xlfn.AGGREGATE(15,3,($AC$2:$AC$50=Mapping!$J$2)/($AC$2:$AC$50=Mapping!$J$2)*ROW($AC$2:$AC$50)-ROWS($AC$2),ROWS($AC$2:AC10))),"")</f>
        <v/>
      </c>
      <c r="K11" s="127" t="str" cm="1">
        <f t="array" ref="K11">IF(ROWS($AC$2:AC10)&lt;=K$1,INDEX($AB$2:$AB$50,_xlfn.AGGREGATE(15,3,($AC$2:$AC$50=Mapping!$K$2)/($AC$2:$AC$50=Mapping!$K$2)*ROW($AC$2:$AC$50)-ROWS($AC$2),ROWS($AC$2:AC10))),"")</f>
        <v/>
      </c>
      <c r="L11" s="127" t="str" cm="1">
        <f t="array" ref="L11">IF(ROWS($AC$2:AC10)&lt;=L$1,INDEX($AB$2:$AB$50,_xlfn.AGGREGATE(15,3,($AC$2:$AC$50=Mapping!$L$2)/($AC$2:$AC$50=Mapping!$L$2)*ROW($AC$2:$AC$50)-ROWS($AC$2),ROWS($AC$2:AC10))),"")</f>
        <v/>
      </c>
      <c r="M11" s="127" t="str" cm="1">
        <f t="array" ref="M11">IF(ROWS($AC$2:AC10)&lt;=M$1,INDEX($AB$2:$AB$50,_xlfn.AGGREGATE(15,3,($AC$2:$AC$50=Mapping!$M$2)/($AC$2:$AC$50=Mapping!$M$2)*ROW($AC$2:$AC$50)-ROWS($AC$2),ROWS($AC$2:AC10))),"")</f>
        <v/>
      </c>
      <c r="N11" s="127" t="str" cm="1">
        <f t="array" ref="N11">IF(ROWS($AC$2:AC10)&lt;=N$1,INDEX($AB$2:$AB$50,_xlfn.AGGREGATE(15,3,($AC$2:$AC$50=Mapping!$N$2)/($AC$2:$AC$50=Mapping!$N$2)*ROW($AC$2:$AC$50)-ROWS($AC$2),ROWS($AC$2:AC10))),"")</f>
        <v/>
      </c>
      <c r="O11" s="127" t="str" cm="1">
        <f t="array" ref="O11">IF(ROWS($AC$2:AC10)&lt;=O$1,INDEX($AB$2:$AB$50,_xlfn.AGGREGATE(15,3,($AC$2:$AC$50=Mapping!$O$2)/($AC$2:$AC$50=Mapping!$O$2)*ROW($AC$2:$AC$50)-ROWS($AC$2),ROWS($AC$2:AC10))),"")</f>
        <v/>
      </c>
      <c r="P11" s="127" t="str" cm="1">
        <f t="array" ref="P11">IF(ROWS($AC$2:AC10)&lt;=P$1,INDEX($AB$2:$AB$50,_xlfn.AGGREGATE(15,3,($AC$2:$AC$50=Mapping!$P$2)/($AC$2:$AC$50=Mapping!$P$2)*ROW($AC$2:$AC$50)-ROWS($AC$2),ROWS($AC$2:AC10))),"")</f>
        <v/>
      </c>
      <c r="Q11" s="127" t="str" cm="1">
        <f t="array" ref="Q11">IF(ROWS($AC$2:AC10)&lt;=Q$1,INDEX($AB$2:$AB$50,_xlfn.AGGREGATE(15,3,($AC$2:$AC$50=Mapping!$Q$2)/($AC$2:$AC$50=Mapping!$Q$2)*ROW($AC$2:$AC$50)-ROWS($AC$2),ROWS($AC$2:AC10))),"")</f>
        <v/>
      </c>
      <c r="R11" s="127" t="str" cm="1">
        <f t="array" ref="R11">IF(ROWS($AC$2:AC10)&lt;=R$1,INDEX($AB$2:$AB$50,_xlfn.AGGREGATE(15,3,($AC$2:$AC$50=Mapping!$R$2)/($AC$2:$AC$50=Mapping!$R$2)*ROW($AC$2:$AC$50)-ROWS($AC$2),ROWS($AC$2:AC10))),"")</f>
        <v/>
      </c>
      <c r="S11" s="127" t="str" cm="1">
        <f t="array" ref="S11">IF(ROWS($AC$2:AC10)&lt;=S$1,INDEX($AB$2:$AB$50,_xlfn.AGGREGATE(15,3,($AC$2:$AC$50=Mapping!$S$2)/($AC$2:$AC$50=Mapping!$S$2)*ROW($AC$2:$AC$50)-ROWS($AC$2),ROWS($AC$2:AC10))),"")</f>
        <v/>
      </c>
      <c r="AA11" s="126"/>
      <c r="AB11" s="127" t="str" cm="1">
        <f t="array" ref="AB11">IF(ROWS(BA!$A$2:A10)&lt;=AB$1,INDEX(BA!$P$2:$P$961,_xlfn.AGGREGATE(15,3,(BA!$A$2:$A$961=Mapping!$AA$3)/(BA!$A$2:$A$961=Mapping!$AA$3)*ROW(BA!$A$2:$A$961)-ROWS(BA!$A$2),ROWS(BA!$A$2:A10))),"")</f>
        <v>Total number of employees earning above local minimum wage</v>
      </c>
      <c r="AC11" s="127" t="str">
        <f>IFERROR(INDEX(BA!$L$2:$L$961,MATCH($AB11,BA!$P$2:$P$961,0)),"")</f>
        <v>Employment</v>
      </c>
      <c r="AD11" s="127" t="str">
        <f>IFERROR(INDEX(BA!$M$2:$M$961,MATCH($AB11,BA!$P$2:$P$961,0)),"")</f>
        <v>8. Decent work and economic growth</v>
      </c>
      <c r="AE11" s="127" t="str">
        <f>IFERROR(INDEX(BA!$O$2:$O$961,MATCH($AB11,BA!$P$2:$P$961,0)),"")</f>
        <v xml:space="preserve">Enhanced opportunities for income generation </v>
      </c>
      <c r="AF11" s="127" t="str">
        <f>IFERROR(INDEX(BA!$N$2:$N$961,MATCH($AB11,BA!$P$2:$P$961,0)),"")</f>
        <v>8.5 By 2030, achieve full and productive employment and decent work for all women and men, including for young people and persons with disabilities, and equal pay for work of equal value</v>
      </c>
      <c r="AG11" s="127" t="str">
        <f>IFERROR(INDEX(BA!#REF!,MATCH($AB11,BA!$P$57:$P$547,0)),"")</f>
        <v/>
      </c>
      <c r="AH11" s="127" t="str">
        <f>IFERROR(INDEX(BA!$Q$57:$Q$547,MATCH($AB11,BA!$P$57:$P$547,0)),"")</f>
        <v/>
      </c>
      <c r="AI11" s="127" t="str">
        <f>IFERROR(INDEX(BA!$S$57:$S$547,MATCH($AB11,BA!$P$57:$P$547,0)),"")</f>
        <v/>
      </c>
      <c r="AJ11" s="127" t="str">
        <f>IFERROR(INDEX(BA!$T$57:$T$547,MATCH($AB11,BA!$P$57:$P$547,0)),"")</f>
        <v/>
      </c>
      <c r="AK11" s="127" t="str">
        <f>IFERROR(INDEX(BA!$U$57:$U$547,MATCH($AB11,BA!$P$57:$P$547,0)),"")</f>
        <v/>
      </c>
      <c r="AL11" s="127" t="str">
        <f>IFERROR(INDEX(BA!$V$57:$V$547,MATCH($AB11,BA!$P$57:$P$547,0)),"")</f>
        <v/>
      </c>
      <c r="AM11" s="127" t="str">
        <f>IFERROR(INDEX(BA!$W$57:$W$547,MATCH($AB11,BA!$P$57:$P$547,0)),"")</f>
        <v/>
      </c>
      <c r="AN11" s="127" t="str">
        <f>IFERROR(INDEX(BA!$R$57:$R$547,MATCH($AB11,BA!$P$57:$P$547,0)),"")</f>
        <v/>
      </c>
      <c r="AO11" s="127" t="str">
        <f>IFERROR(INDEX(BA!$Y$57:$Y$547,MATCH($AB11,BA!$P$57:$P$547,0)),"")</f>
        <v/>
      </c>
      <c r="AP11" s="135" t="str">
        <f>IFERROR(INDEX(BA!$Z$57:$Z$547,MATCH($AB11,BA!$P$57:$P$547,0)),"")</f>
        <v/>
      </c>
      <c r="AQ11" s="135"/>
      <c r="AR11" s="135"/>
      <c r="AX11" s="129" t="str" cm="1">
        <f t="array" ref="AX11">IF(ROWS($AD$2:AD10)&lt;=AX$1,INDEX($AB$2:$AB$50,_xlfn.AGGREGATE(15,3,($AD$2:$AD$50=Mapping!$AX$2)/($AD$2:$AD$50=Mapping!$AX$2)*ROW($AD$2:$AD$50)-ROWS($AD$2),ROWS($AD$2:AD10))),"")</f>
        <v/>
      </c>
      <c r="AY11" s="130" t="str" cm="1">
        <f t="array" ref="AY11">IF(ROWS($AC$2:AD10)&lt;=AY$1,INDEX($AB$2:$AB$50,_xlfn.AGGREGATE(15,3,($AD$2:$AD$50=Mapping!$AY$2)/($AD$2:$AD$50=Mapping!$AY$2)*ROW($AD$2:$AD$50)-ROWS($AD$2),ROWS($AD$2:AD10))),"")</f>
        <v/>
      </c>
      <c r="AZ11" s="130" t="str" cm="1">
        <f t="array" ref="AZ11">IF(ROWS($AC$2:AD10)&lt;=AZ$1,INDEX($AB$2:$AB$50,_xlfn.AGGREGATE(15,3,($AD$2:$AD$50=Mapping!$AZ$2)/($AD$2:$AD$50=Mapping!$AZ$2)*ROW($AD$2:$AD$50)-ROWS($AD$2),ROWS($AD$2:AD10))),"")</f>
        <v/>
      </c>
      <c r="BA11" s="130" t="str" cm="1">
        <f t="array" ref="BA11">IF(ROWS($AC$2:AD10)&lt;=BA$1,INDEX($AB$2:$AB$50,_xlfn.AGGREGATE(15,3,($AD$2:$AD$50=Mapping!$BA$2)/($AD$2:$AD$50=Mapping!$BA$2)*ROW($AD$2:$AD$50)-ROWS($AD$2),ROWS($AD$2:AD10))),"")</f>
        <v/>
      </c>
      <c r="BB11" s="130" t="str" cm="1">
        <f t="array" ref="BB11">IF(ROWS($AC$2:AD10)&lt;=BB$1,INDEX($AB$2:$AB$50,_xlfn.AGGREGATE(15,3,($AD$2:$AD$50=Mapping!$BB$2)/($AD$2:$AD$50=Mapping!$BB$2)*ROW($AD$2:$AD$50)-ROWS($AD$2),ROWS($AD$2:AD10))),"")</f>
        <v/>
      </c>
      <c r="BC11" s="130" t="str" cm="1">
        <f t="array" ref="BC11">IF(ROWS($AC$2:AD10)&lt;=BC$1,INDEX($AB$2:$AB$50,_xlfn.AGGREGATE(15,3,($AD$2:$AD$50=Mapping!$BC$2)/($AD$2:$AD$50=Mapping!$BC$2)*ROW($AD$2:$AD$50)-ROWS($AD$2),ROWS($AD$2:AD10))),"")</f>
        <v/>
      </c>
      <c r="BD11" s="130" t="str" cm="1">
        <f t="array" ref="BD11">IF(ROWS($AC$2:AD10)&lt;=BD$1,INDEX($AB$2:$AB$50,_xlfn.AGGREGATE(15,3,($AD$2:$AD$50=Mapping!$BD$2)/($AD$2:$AD$50=Mapping!$BD$2)*ROW($AD$2:$AD$50)-ROWS($AD$2),ROWS($AD$2:AD10))),"")</f>
        <v/>
      </c>
      <c r="BE11" s="130" t="str" cm="1">
        <f t="array" ref="BE11">IF(ROWS($AC$2:AD10)&lt;=BE$1,INDEX($AB$2:$AB$50,_xlfn.AGGREGATE(15,3,($AD$2:$AD$50=Mapping!$BE$2)/($AD$2:$AD$50=Mapping!$BE$2)*ROW($AD$2:$AD$50)-ROWS($AD$2),ROWS($AD$2:AD10))),"")</f>
        <v/>
      </c>
      <c r="BF11" s="130" t="str" cm="1">
        <f t="array" ref="BF11">IF(ROWS($AC$2:AD10)&lt;=BF$1,INDEX($AB$2:$AB$50,_xlfn.AGGREGATE(15,3,($AD$2:$AD$50=Mapping!$BF$2)/($AD$2:$AD$50=Mapping!$BF$2)*ROW($AD$2:$AD$50)-ROWS($AD$2),ROWS($AD$2:AD10))),"")</f>
        <v/>
      </c>
      <c r="BG11" s="130" t="str" cm="1">
        <f t="array" ref="BG11">IF(ROWS($AC$2:AD10)&lt;=BG$1,INDEX($AB$2:$AB$50,_xlfn.AGGREGATE(15,3,($AD$2:$AD$50=Mapping!$BG$2)/($AD$2:$AD$50=Mapping!$BG$2)*ROW($AD$2:$AD$50)-ROWS($AD$2),ROWS($AD$2:AD10))),"")</f>
        <v/>
      </c>
      <c r="BH11" s="130" t="str" cm="1">
        <f t="array" ref="BH11">IF(ROWS($AC$2:AD10)&lt;=BH$1,INDEX($AB$2:$AB$50,_xlfn.AGGREGATE(15,3,($AD$2:$AD$50=Mapping!$BH$2)/($AD$2:$AD$50=Mapping!$BH$2)*ROW($AD$2:$AD$50)-ROWS($AD$2),ROWS($AD$2:AD10))),"")</f>
        <v/>
      </c>
      <c r="BI11" s="130"/>
      <c r="BJ11" s="130" t="str" cm="1">
        <f t="array" ref="BJ11">IF(ROWS($AC$2:AD10)&lt;=BJ$1,INDEX($AB$2:$AB$50,_xlfn.AGGREGATE(15,3,($AD$2:$AD$50=Mapping!$BJ$2)/($AD$2:$AD$50=Mapping!$BJ$2)*ROW($AD$2:$AD$50)-ROWS($AD$2),ROWS($AD$2:AD10))),"")</f>
        <v/>
      </c>
      <c r="BK11" s="130" t="str" cm="1">
        <f t="array" ref="BK11">IF(ROWS($AC$2:AD10)&lt;=BK$1,INDEX($AB$2:$AB$50,_xlfn.AGGREGATE(15,3,($AD$2:$AD$50=Mapping!$BK$2)/($AD$2:$AD$50=Mapping!$BK$2)*ROW($AD$2:$AD$50)-ROWS($AD$2),ROWS($AD$2:AD10))),"")</f>
        <v/>
      </c>
      <c r="BL11" s="130" t="str" cm="1">
        <f t="array" ref="BL11">IF(ROWS($AC$2:AD10)&lt;=BL$1,INDEX($AB$2:$AB$50,_xlfn.AGGREGATE(15,3,($AD$2:$AD$50=Mapping!$BL$2)/($AD$2:$AD$50=Mapping!$BL$2)*ROW($AD$2:$AD$50)-ROWS($AD$2),ROWS($AD$2:AD10))),"")</f>
        <v/>
      </c>
      <c r="BM11" s="130" t="str" cm="1">
        <f t="array" ref="BM11">IF(ROWS($AC$2:AD10)&lt;=BM$1,INDEX($AB$2:$AB$50,_xlfn.AGGREGATE(15,3,($AD$2:$AD$50=Mapping!$BM$2)/($AD$2:$AD$50=Mapping!$BM$2)*ROW($AD$2:$AD$50)-ROWS($AD$2),ROWS($AD$2:AD10))),"")</f>
        <v/>
      </c>
      <c r="BN11" s="130" t="str" cm="1">
        <f t="array" ref="BN11">IF(ROWS($AC$2:AD10)&lt;=BN$1,INDEX($AB$2:$AB$50,_xlfn.AGGREGATE(15,3,($AD$2:$AD$50=Mapping!$BN$2)/($AD$2:$AD$50=Mapping!$BN$2)*ROW($AD$2:$AD$50)-ROWS($AD$2),ROWS($AD$2:AD10))),"")</f>
        <v/>
      </c>
    </row>
    <row r="12" spans="1:66" s="127" customFormat="1" ht="30.6" outlineLevel="1">
      <c r="A12" s="126" t="str">
        <f>Background!L16</f>
        <v>Livelihood</v>
      </c>
      <c r="B12" s="127" t="str" cm="1">
        <f t="array" ref="B12">IF(ROWS($AC$2:AC11)&lt;=B$1,INDEX($AB$2:$AB$50,_xlfn.AGGREGATE(15,3,($AC$2:$AC$50=Mapping!$B$2)/($AC$2:$AC$50=Mapping!$B$2)*ROW($AC$2:$AC$50)-ROWS($AC$2),ROWS($AC$2:AC11))),"")</f>
        <v/>
      </c>
      <c r="C12" s="127" t="str" cm="1">
        <f t="array" ref="C12">IF(ROWS($AC$2:AC11)&lt;=C$1,INDEX($AB$2:$AB$50,_xlfn.AGGREGATE(15,3,($AC$2:$AC$50=Mapping!$C$2)/($AC$2:$AC$50=Mapping!$C$2)*ROW($AC$2:$AC$50)-ROWS($AC$2),ROWS($AC$2:AC11))),"")</f>
        <v/>
      </c>
      <c r="D12" s="127" t="str" cm="1">
        <f t="array" ref="D12">IF(ROWS($AC$2:AC11)&lt;=D$1,INDEX($AB$2:$AB$50,_xlfn.AGGREGATE(15,3,($AC$2:$AC$50=Mapping!$D$2)/($AC$2:$AC$50=Mapping!$D$2)*ROW($AC$2:$AC$50)-ROWS($AC$2),ROWS($AC$2:AC11))),"")</f>
        <v/>
      </c>
      <c r="E12" s="127" t="str" cm="1">
        <f t="array" ref="E12">IF(ROWS($AC$2:AC11)&lt;=E$1,INDEX($AB$2:$AB$50,_xlfn.AGGREGATE(15,3,($AC$2:$AC$50=Mapping!$E$2)/($AC$2:$AC$50=Mapping!$E$2)*ROW($AC$2:$AC$50)-ROWS($AC$2),ROWS($AC$2:AC11))),"")</f>
        <v/>
      </c>
      <c r="F12" s="127" t="str" cm="1">
        <f t="array" ref="F12">IF(ROWS($AC$2:AC11)&lt;=F$1,INDEX($AB$2:$AB$50,_xlfn.AGGREGATE(15,3,($AC$2:$AC$50=Mapping!$F$2)/($AC$2:$AC$50=Mapping!$F$2)*ROW($AC$2:$AC$50)-ROWS($AC$2),ROWS($AC$2:AC11))),"")</f>
        <v/>
      </c>
      <c r="G12" s="127" t="str" cm="1">
        <f t="array" ref="G12">IF(ROWS($AC$2:AC11)&lt;=G$1,INDEX($AB$2:$AB$50,_xlfn.AGGREGATE(15,3,($AC$2:$AC$50=Mapping!$G$2)/($AC$2:$AC$50=Mapping!$G$2)*ROW($AC$2:$AC$50)-ROWS($AC$2),ROWS($AC$2:AC11))),"")</f>
        <v/>
      </c>
      <c r="H12" s="127" t="str" cm="1">
        <f t="array" ref="H12">IF(ROWS($AC$2:AC11)&lt;=H$1,INDEX($AB$2:$AB$50,_xlfn.AGGREGATE(15,3,($AC$2:$AC$50=Mapping!$H$2)/($AC$2:$AC$50=Mapping!$H$2)*ROW($AC$2:$AC$50)-ROWS($AC$2),ROWS($AC$2:AC11))),"")</f>
        <v/>
      </c>
      <c r="I12" s="127" t="str" cm="1">
        <f t="array" ref="I12">IF(ROWS($AC$2:AC11)&lt;=I$1,INDEX($AB$2:$AB$50,_xlfn.AGGREGATE(15,3,($AC$2:$AC$50=Mapping!$I$2)/($AC$2:$AC$50=Mapping!$I$2)*ROW($AC$2:$AC$50)-ROWS($AC$2),ROWS($AC$2:AC11))),"")</f>
        <v/>
      </c>
      <c r="J12" s="127" t="str" cm="1">
        <f t="array" ref="J12">IF(ROWS($AC$2:AC11)&lt;=J$1,INDEX($AB$2:$AB$50,_xlfn.AGGREGATE(15,3,($AC$2:$AC$50=Mapping!$J$2)/($AC$2:$AC$50=Mapping!$J$2)*ROW($AC$2:$AC$50)-ROWS($AC$2),ROWS($AC$2:AC11))),"")</f>
        <v/>
      </c>
      <c r="K12" s="127" t="str" cm="1">
        <f t="array" ref="K12">IF(ROWS($AC$2:AC11)&lt;=K$1,INDEX($AB$2:$AB$50,_xlfn.AGGREGATE(15,3,($AC$2:$AC$50=Mapping!$K$2)/($AC$2:$AC$50=Mapping!$K$2)*ROW($AC$2:$AC$50)-ROWS($AC$2),ROWS($AC$2:AC11))),"")</f>
        <v/>
      </c>
      <c r="L12" s="127" t="str" cm="1">
        <f t="array" ref="L12">IF(ROWS($AC$2:AC11)&lt;=L$1,INDEX($AB$2:$AB$50,_xlfn.AGGREGATE(15,3,($AC$2:$AC$50=Mapping!$L$2)/($AC$2:$AC$50=Mapping!$L$2)*ROW($AC$2:$AC$50)-ROWS($AC$2),ROWS($AC$2:AC11))),"")</f>
        <v/>
      </c>
      <c r="M12" s="127" t="str" cm="1">
        <f t="array" ref="M12">IF(ROWS($AC$2:AC11)&lt;=M$1,INDEX($AB$2:$AB$50,_xlfn.AGGREGATE(15,3,($AC$2:$AC$50=Mapping!$M$2)/($AC$2:$AC$50=Mapping!$M$2)*ROW($AC$2:$AC$50)-ROWS($AC$2),ROWS($AC$2:AC11))),"")</f>
        <v/>
      </c>
      <c r="N12" s="127" t="str" cm="1">
        <f t="array" ref="N12">IF(ROWS($AC$2:AC11)&lt;=N$1,INDEX($AB$2:$AB$50,_xlfn.AGGREGATE(15,3,($AC$2:$AC$50=Mapping!$N$2)/($AC$2:$AC$50=Mapping!$N$2)*ROW($AC$2:$AC$50)-ROWS($AC$2),ROWS($AC$2:AC11))),"")</f>
        <v/>
      </c>
      <c r="O12" s="127" t="str" cm="1">
        <f t="array" ref="O12">IF(ROWS($AC$2:AC11)&lt;=O$1,INDEX($AB$2:$AB$50,_xlfn.AGGREGATE(15,3,($AC$2:$AC$50=Mapping!$O$2)/($AC$2:$AC$50=Mapping!$O$2)*ROW($AC$2:$AC$50)-ROWS($AC$2),ROWS($AC$2:AC11))),"")</f>
        <v/>
      </c>
      <c r="P12" s="127" t="str" cm="1">
        <f t="array" ref="P12">IF(ROWS($AC$2:AC11)&lt;=P$1,INDEX($AB$2:$AB$50,_xlfn.AGGREGATE(15,3,($AC$2:$AC$50=Mapping!$P$2)/($AC$2:$AC$50=Mapping!$P$2)*ROW($AC$2:$AC$50)-ROWS($AC$2),ROWS($AC$2:AC11))),"")</f>
        <v/>
      </c>
      <c r="Q12" s="127" t="str" cm="1">
        <f t="array" ref="Q12">IF(ROWS($AC$2:AC11)&lt;=Q$1,INDEX($AB$2:$AB$50,_xlfn.AGGREGATE(15,3,($AC$2:$AC$50=Mapping!$Q$2)/($AC$2:$AC$50=Mapping!$Q$2)*ROW($AC$2:$AC$50)-ROWS($AC$2),ROWS($AC$2:AC11))),"")</f>
        <v/>
      </c>
      <c r="R12" s="127" t="str" cm="1">
        <f t="array" ref="R12">IF(ROWS($AC$2:AC11)&lt;=R$1,INDEX($AB$2:$AB$50,_xlfn.AGGREGATE(15,3,($AC$2:$AC$50=Mapping!$R$2)/($AC$2:$AC$50=Mapping!$R$2)*ROW($AC$2:$AC$50)-ROWS($AC$2),ROWS($AC$2:AC11))),"")</f>
        <v/>
      </c>
      <c r="S12" s="127" t="str" cm="1">
        <f t="array" ref="S12">IF(ROWS($AC$2:AC11)&lt;=S$1,INDEX($AB$2:$AB$50,_xlfn.AGGREGATE(15,3,($AC$2:$AC$50=Mapping!$S$2)/($AC$2:$AC$50=Mapping!$S$2)*ROW($AC$2:$AC$50)-ROWS($AC$2),ROWS($AC$2:AC11))),"")</f>
        <v/>
      </c>
      <c r="AA12" s="126"/>
      <c r="AB12" s="127" t="str" cm="1">
        <f t="array" ref="AB12">IF(ROWS(BA!$A$2:A11)&lt;=AB$1,INDEX(BA!$P$2:$P$961,_xlfn.AGGREGATE(15,3,(BA!$A$2:$A$961=Mapping!$AA$3)/(BA!$A$2:$A$961=Mapping!$AA$3)*ROW(BA!$A$2:$A$961)-ROWS(BA!$A$2),ROWS(BA!$A$2:A11))),"")</f>
        <v>Total Number of employees paid living wage</v>
      </c>
      <c r="AC12" s="127" t="str">
        <f>IFERROR(INDEX(BA!$L$2:$L$961,MATCH($AB12,BA!$P$2:$P$961,0)),"")</f>
        <v>Employment</v>
      </c>
      <c r="AD12" s="127" t="str">
        <f>IFERROR(INDEX(BA!$M$2:$M$961,MATCH($AB12,BA!$P$2:$P$961,0)),"")</f>
        <v>8. Decent work and economic growth</v>
      </c>
      <c r="AE12" s="127" t="str">
        <f>IFERROR(INDEX(BA!$O$2:$O$961,MATCH($AB12,BA!$P$2:$P$961,0)),"")</f>
        <v xml:space="preserve">Enhanced opportunities for income generation </v>
      </c>
      <c r="AF12" s="127" t="str">
        <f>IFERROR(INDEX(BA!$N$2:$N$961,MATCH($AB12,BA!$P$2:$P$961,0)),"")</f>
        <v>8.5 By 2030, achieve full and productive employment and decent work for all women and men, including for young people and persons with disabilities, and equal pay for work of equal value</v>
      </c>
      <c r="AG12" s="127" t="str">
        <f>IFERROR(INDEX(BA!#REF!,MATCH($AB12,BA!$P$57:$P$547,0)),"")</f>
        <v/>
      </c>
      <c r="AH12" s="127" t="str">
        <f>IFERROR(INDEX(BA!$Q$57:$Q$547,MATCH($AB12,BA!$P$57:$P$547,0)),"")</f>
        <v/>
      </c>
      <c r="AI12" s="127" t="str">
        <f>IFERROR(INDEX(BA!$S$57:$S$547,MATCH($AB12,BA!$P$57:$P$547,0)),"")</f>
        <v/>
      </c>
      <c r="AJ12" s="127" t="str">
        <f>IFERROR(INDEX(BA!$T$57:$T$547,MATCH($AB12,BA!$P$57:$P$547,0)),"")</f>
        <v/>
      </c>
      <c r="AK12" s="127" t="str">
        <f>IFERROR(INDEX(BA!$U$57:$U$547,MATCH($AB12,BA!$P$57:$P$547,0)),"")</f>
        <v/>
      </c>
      <c r="AL12" s="127" t="str">
        <f>IFERROR(INDEX(BA!$V$57:$V$547,MATCH($AB12,BA!$P$57:$P$547,0)),"")</f>
        <v/>
      </c>
      <c r="AM12" s="127" t="str">
        <f>IFERROR(INDEX(BA!$W$57:$W$547,MATCH($AB12,BA!$P$57:$P$547,0)),"")</f>
        <v/>
      </c>
      <c r="AN12" s="127" t="str">
        <f>IFERROR(INDEX(BA!$R$57:$R$547,MATCH($AB12,BA!$P$57:$P$547,0)),"")</f>
        <v/>
      </c>
      <c r="AO12" s="127" t="str">
        <f>IFERROR(INDEX(BA!$Y$57:$Y$547,MATCH($AB12,BA!$P$57:$P$547,0)),"")</f>
        <v/>
      </c>
      <c r="AP12" s="135" t="str">
        <f>IFERROR(INDEX(BA!$Z$57:$Z$547,MATCH($AB12,BA!$P$57:$P$547,0)),"")</f>
        <v/>
      </c>
      <c r="AQ12" s="135"/>
      <c r="AR12" s="135"/>
      <c r="AX12" s="132" t="str" cm="1">
        <f t="array" ref="AX12">IF(ROWS($AD$2:AD11)&lt;=AX$1,INDEX($AB$2:$AB$50,_xlfn.AGGREGATE(15,3,($AD$2:$AD$50=Mapping!$AX$2)/($AD$2:$AD$50=Mapping!$AX$2)*ROW($AD$2:$AD$50)-ROWS($AD$2),ROWS($AD$2:AD11))),"")</f>
        <v/>
      </c>
      <c r="AY12" s="133" t="str" cm="1">
        <f t="array" ref="AY12">IF(ROWS($AC$2:AD11)&lt;=AY$1,INDEX($AB$2:$AB$50,_xlfn.AGGREGATE(15,3,($AD$2:$AD$50=Mapping!$AY$2)/($AD$2:$AD$50=Mapping!$AY$2)*ROW($AD$2:$AD$50)-ROWS($AD$2),ROWS($AD$2:AD11))),"")</f>
        <v/>
      </c>
      <c r="AZ12" s="133" t="str" cm="1">
        <f t="array" ref="AZ12">IF(ROWS($AC$2:AD11)&lt;=AZ$1,INDEX($AB$2:$AB$50,_xlfn.AGGREGATE(15,3,($AD$2:$AD$50=Mapping!$AZ$2)/($AD$2:$AD$50=Mapping!$AZ$2)*ROW($AD$2:$AD$50)-ROWS($AD$2),ROWS($AD$2:AD11))),"")</f>
        <v/>
      </c>
      <c r="BA12" s="133" t="str" cm="1">
        <f t="array" ref="BA12">IF(ROWS($AC$2:AD11)&lt;=BA$1,INDEX($AB$2:$AB$50,_xlfn.AGGREGATE(15,3,($AD$2:$AD$50=Mapping!$BA$2)/($AD$2:$AD$50=Mapping!$BA$2)*ROW($AD$2:$AD$50)-ROWS($AD$2),ROWS($AD$2:AD11))),"")</f>
        <v/>
      </c>
      <c r="BB12" s="133" t="str" cm="1">
        <f t="array" ref="BB12">IF(ROWS($AC$2:AD11)&lt;=BB$1,INDEX($AB$2:$AB$50,_xlfn.AGGREGATE(15,3,($AD$2:$AD$50=Mapping!$BB$2)/($AD$2:$AD$50=Mapping!$BB$2)*ROW($AD$2:$AD$50)-ROWS($AD$2),ROWS($AD$2:AD11))),"")</f>
        <v/>
      </c>
      <c r="BC12" s="133" t="str" cm="1">
        <f t="array" ref="BC12">IF(ROWS($AC$2:AD11)&lt;=BC$1,INDEX($AB$2:$AB$50,_xlfn.AGGREGATE(15,3,($AD$2:$AD$50=Mapping!$BC$2)/($AD$2:$AD$50=Mapping!$BC$2)*ROW($AD$2:$AD$50)-ROWS($AD$2),ROWS($AD$2:AD11))),"")</f>
        <v/>
      </c>
      <c r="BD12" s="133" t="str" cm="1">
        <f t="array" ref="BD12">IF(ROWS($AC$2:AD11)&lt;=BD$1,INDEX($AB$2:$AB$50,_xlfn.AGGREGATE(15,3,($AD$2:$AD$50=Mapping!$BD$2)/($AD$2:$AD$50=Mapping!$BD$2)*ROW($AD$2:$AD$50)-ROWS($AD$2),ROWS($AD$2:AD11))),"")</f>
        <v/>
      </c>
      <c r="BE12" s="133" t="str" cm="1">
        <f t="array" ref="BE12">IF(ROWS($AC$2:AD11)&lt;=BE$1,INDEX($AB$2:$AB$50,_xlfn.AGGREGATE(15,3,($AD$2:$AD$50=Mapping!$BE$2)/($AD$2:$AD$50=Mapping!$BE$2)*ROW($AD$2:$AD$50)-ROWS($AD$2),ROWS($AD$2:AD11))),"")</f>
        <v/>
      </c>
      <c r="BF12" s="133" t="str" cm="1">
        <f t="array" ref="BF12">IF(ROWS($AC$2:AD11)&lt;=BF$1,INDEX($AB$2:$AB$50,_xlfn.AGGREGATE(15,3,($AD$2:$AD$50=Mapping!$BF$2)/($AD$2:$AD$50=Mapping!$BF$2)*ROW($AD$2:$AD$50)-ROWS($AD$2),ROWS($AD$2:AD11))),"")</f>
        <v/>
      </c>
      <c r="BG12" s="133" t="str" cm="1">
        <f t="array" ref="BG12">IF(ROWS($AC$2:AD11)&lt;=BG$1,INDEX($AB$2:$AB$50,_xlfn.AGGREGATE(15,3,($AD$2:$AD$50=Mapping!$BG$2)/($AD$2:$AD$50=Mapping!$BG$2)*ROW($AD$2:$AD$50)-ROWS($AD$2),ROWS($AD$2:AD11))),"")</f>
        <v/>
      </c>
      <c r="BH12" s="133" t="str" cm="1">
        <f t="array" ref="BH12">IF(ROWS($AC$2:AD11)&lt;=BH$1,INDEX($AB$2:$AB$50,_xlfn.AGGREGATE(15,3,($AD$2:$AD$50=Mapping!$BH$2)/($AD$2:$AD$50=Mapping!$BH$2)*ROW($AD$2:$AD$50)-ROWS($AD$2),ROWS($AD$2:AD11))),"")</f>
        <v/>
      </c>
      <c r="BI12" s="133"/>
      <c r="BJ12" s="133" t="str" cm="1">
        <f t="array" ref="BJ12">IF(ROWS($AC$2:AD11)&lt;=BJ$1,INDEX($AB$2:$AB$50,_xlfn.AGGREGATE(15,3,($AD$2:$AD$50=Mapping!$BJ$2)/($AD$2:$AD$50=Mapping!$BJ$2)*ROW($AD$2:$AD$50)-ROWS($AD$2),ROWS($AD$2:AD11))),"")</f>
        <v/>
      </c>
      <c r="BK12" s="133" t="str" cm="1">
        <f t="array" ref="BK12">IF(ROWS($AC$2:AD11)&lt;=BK$1,INDEX($AB$2:$AB$50,_xlfn.AGGREGATE(15,3,($AD$2:$AD$50=Mapping!$BK$2)/($AD$2:$AD$50=Mapping!$BK$2)*ROW($AD$2:$AD$50)-ROWS($AD$2),ROWS($AD$2:AD11))),"")</f>
        <v/>
      </c>
      <c r="BL12" s="133" t="str" cm="1">
        <f t="array" ref="BL12">IF(ROWS($AC$2:AD11)&lt;=BL$1,INDEX($AB$2:$AB$50,_xlfn.AGGREGATE(15,3,($AD$2:$AD$50=Mapping!$BL$2)/($AD$2:$AD$50=Mapping!$BL$2)*ROW($AD$2:$AD$50)-ROWS($AD$2),ROWS($AD$2:AD11))),"")</f>
        <v/>
      </c>
      <c r="BM12" s="133" t="str" cm="1">
        <f t="array" ref="BM12">IF(ROWS($AC$2:AD11)&lt;=BM$1,INDEX($AB$2:$AB$50,_xlfn.AGGREGATE(15,3,($AD$2:$AD$50=Mapping!$BM$2)/($AD$2:$AD$50=Mapping!$BM$2)*ROW($AD$2:$AD$50)-ROWS($AD$2),ROWS($AD$2:AD11))),"")</f>
        <v/>
      </c>
      <c r="BN12" s="133" t="str" cm="1">
        <f t="array" ref="BN12">IF(ROWS($AC$2:AD11)&lt;=BN$1,INDEX($AB$2:$AB$50,_xlfn.AGGREGATE(15,3,($AD$2:$AD$50=Mapping!$BN$2)/($AD$2:$AD$50=Mapping!$BN$2)*ROW($AD$2:$AD$50)-ROWS($AD$2),ROWS($AD$2:AD11))),"")</f>
        <v/>
      </c>
    </row>
    <row r="13" spans="1:66" s="127" customFormat="1" ht="30.6" outlineLevel="1">
      <c r="A13" s="126" t="str">
        <f>Background!L17</f>
        <v>Gender</v>
      </c>
      <c r="B13" s="127" t="str" cm="1">
        <f t="array" ref="B13">IF(ROWS($AC$2:AC12)&lt;=B$1,INDEX($AB$2:$AB$50,_xlfn.AGGREGATE(15,3,($AC$2:$AC$50=Mapping!$B$2)/($AC$2:$AC$50=Mapping!$B$2)*ROW($AC$2:$AC$50)-ROWS($AC$2),ROWS($AC$2:AC12))),"")</f>
        <v/>
      </c>
      <c r="C13" s="127" t="str" cm="1">
        <f t="array" ref="C13">IF(ROWS($AC$2:AC12)&lt;=C$1,INDEX($AB$2:$AB$50,_xlfn.AGGREGATE(15,3,($AC$2:$AC$50=Mapping!$C$2)/($AC$2:$AC$50=Mapping!$C$2)*ROW($AC$2:$AC$50)-ROWS($AC$2),ROWS($AC$2:AC12))),"")</f>
        <v/>
      </c>
      <c r="D13" s="127" t="str" cm="1">
        <f t="array" ref="D13">IF(ROWS($AC$2:AC12)&lt;=D$1,INDEX($AB$2:$AB$50,_xlfn.AGGREGATE(15,3,($AC$2:$AC$50=Mapping!$D$2)/($AC$2:$AC$50=Mapping!$D$2)*ROW($AC$2:$AC$50)-ROWS($AC$2),ROWS($AC$2:AC12))),"")</f>
        <v/>
      </c>
      <c r="E13" s="127" t="str" cm="1">
        <f t="array" ref="E13">IF(ROWS($AC$2:AC12)&lt;=E$1,INDEX($AB$2:$AB$50,_xlfn.AGGREGATE(15,3,($AC$2:$AC$50=Mapping!$E$2)/($AC$2:$AC$50=Mapping!$E$2)*ROW($AC$2:$AC$50)-ROWS($AC$2),ROWS($AC$2:AC12))),"")</f>
        <v/>
      </c>
      <c r="F13" s="127" t="str" cm="1">
        <f t="array" ref="F13">IF(ROWS($AC$2:AC12)&lt;=F$1,INDEX($AB$2:$AB$50,_xlfn.AGGREGATE(15,3,($AC$2:$AC$50=Mapping!$F$2)/($AC$2:$AC$50=Mapping!$F$2)*ROW($AC$2:$AC$50)-ROWS($AC$2),ROWS($AC$2:AC12))),"")</f>
        <v/>
      </c>
      <c r="G13" s="127" t="str" cm="1">
        <f t="array" ref="G13">IF(ROWS($AC$2:AC12)&lt;=G$1,INDEX($AB$2:$AB$50,_xlfn.AGGREGATE(15,3,($AC$2:$AC$50=Mapping!$G$2)/($AC$2:$AC$50=Mapping!$G$2)*ROW($AC$2:$AC$50)-ROWS($AC$2),ROWS($AC$2:AC12))),"")</f>
        <v/>
      </c>
      <c r="H13" s="127" t="str" cm="1">
        <f t="array" ref="H13">IF(ROWS($AC$2:AC12)&lt;=H$1,INDEX($AB$2:$AB$50,_xlfn.AGGREGATE(15,3,($AC$2:$AC$50=Mapping!$H$2)/($AC$2:$AC$50=Mapping!$H$2)*ROW($AC$2:$AC$50)-ROWS($AC$2),ROWS($AC$2:AC12))),"")</f>
        <v/>
      </c>
      <c r="I13" s="127" t="str" cm="1">
        <f t="array" ref="I13">IF(ROWS($AC$2:AC12)&lt;=I$1,INDEX($AB$2:$AB$50,_xlfn.AGGREGATE(15,3,($AC$2:$AC$50=Mapping!$I$2)/($AC$2:$AC$50=Mapping!$I$2)*ROW($AC$2:$AC$50)-ROWS($AC$2),ROWS($AC$2:AC12))),"")</f>
        <v/>
      </c>
      <c r="J13" s="127" t="str" cm="1">
        <f t="array" ref="J13">IF(ROWS($AC$2:AC12)&lt;=J$1,INDEX($AB$2:$AB$50,_xlfn.AGGREGATE(15,3,($AC$2:$AC$50=Mapping!$J$2)/($AC$2:$AC$50=Mapping!$J$2)*ROW($AC$2:$AC$50)-ROWS($AC$2),ROWS($AC$2:AC12))),"")</f>
        <v/>
      </c>
      <c r="K13" s="127" t="str" cm="1">
        <f t="array" ref="K13">IF(ROWS($AC$2:AC12)&lt;=K$1,INDEX($AB$2:$AB$50,_xlfn.AGGREGATE(15,3,($AC$2:$AC$50=Mapping!$K$2)/($AC$2:$AC$50=Mapping!$K$2)*ROW($AC$2:$AC$50)-ROWS($AC$2),ROWS($AC$2:AC12))),"")</f>
        <v/>
      </c>
      <c r="L13" s="127" t="str" cm="1">
        <f t="array" ref="L13">IF(ROWS($AC$2:AC12)&lt;=L$1,INDEX($AB$2:$AB$50,_xlfn.AGGREGATE(15,3,($AC$2:$AC$50=Mapping!$L$2)/($AC$2:$AC$50=Mapping!$L$2)*ROW($AC$2:$AC$50)-ROWS($AC$2),ROWS($AC$2:AC12))),"")</f>
        <v/>
      </c>
      <c r="M13" s="127" t="str" cm="1">
        <f t="array" ref="M13">IF(ROWS($AC$2:AC12)&lt;=M$1,INDEX($AB$2:$AB$50,_xlfn.AGGREGATE(15,3,($AC$2:$AC$50=Mapping!$M$2)/($AC$2:$AC$50=Mapping!$M$2)*ROW($AC$2:$AC$50)-ROWS($AC$2),ROWS($AC$2:AC12))),"")</f>
        <v/>
      </c>
      <c r="N13" s="127" t="str" cm="1">
        <f t="array" ref="N13">IF(ROWS($AC$2:AC12)&lt;=N$1,INDEX($AB$2:$AB$50,_xlfn.AGGREGATE(15,3,($AC$2:$AC$50=Mapping!$N$2)/($AC$2:$AC$50=Mapping!$N$2)*ROW($AC$2:$AC$50)-ROWS($AC$2),ROWS($AC$2:AC12))),"")</f>
        <v/>
      </c>
      <c r="O13" s="127" t="str" cm="1">
        <f t="array" ref="O13">IF(ROWS($AC$2:AC12)&lt;=O$1,INDEX($AB$2:$AB$50,_xlfn.AGGREGATE(15,3,($AC$2:$AC$50=Mapping!$O$2)/($AC$2:$AC$50=Mapping!$O$2)*ROW($AC$2:$AC$50)-ROWS($AC$2),ROWS($AC$2:AC12))),"")</f>
        <v/>
      </c>
      <c r="P13" s="127" t="str" cm="1">
        <f t="array" ref="P13">IF(ROWS($AC$2:AC12)&lt;=P$1,INDEX($AB$2:$AB$50,_xlfn.AGGREGATE(15,3,($AC$2:$AC$50=Mapping!$P$2)/($AC$2:$AC$50=Mapping!$P$2)*ROW($AC$2:$AC$50)-ROWS($AC$2),ROWS($AC$2:AC12))),"")</f>
        <v/>
      </c>
      <c r="Q13" s="127" t="str" cm="1">
        <f t="array" ref="Q13">IF(ROWS($AC$2:AC12)&lt;=Q$1,INDEX($AB$2:$AB$50,_xlfn.AGGREGATE(15,3,($AC$2:$AC$50=Mapping!$Q$2)/($AC$2:$AC$50=Mapping!$Q$2)*ROW($AC$2:$AC$50)-ROWS($AC$2),ROWS($AC$2:AC12))),"")</f>
        <v/>
      </c>
      <c r="R13" s="127" t="str" cm="1">
        <f t="array" ref="R13">IF(ROWS($AC$2:AC12)&lt;=R$1,INDEX($AB$2:$AB$50,_xlfn.AGGREGATE(15,3,($AC$2:$AC$50=Mapping!$R$2)/($AC$2:$AC$50=Mapping!$R$2)*ROW($AC$2:$AC$50)-ROWS($AC$2),ROWS($AC$2:AC12))),"")</f>
        <v/>
      </c>
      <c r="S13" s="127" t="str" cm="1">
        <f t="array" ref="S13">IF(ROWS($AC$2:AC12)&lt;=S$1,INDEX($AB$2:$AB$50,_xlfn.AGGREGATE(15,3,($AC$2:$AC$50=Mapping!$S$2)/($AC$2:$AC$50=Mapping!$S$2)*ROW($AC$2:$AC$50)-ROWS($AC$2),ROWS($AC$2:AC12))),"")</f>
        <v/>
      </c>
      <c r="AA13" s="126"/>
      <c r="AB13" s="127" t="str" cm="1">
        <f t="array" ref="AB13">IF(ROWS(BA!$A$2:A12)&lt;=AB$1,INDEX(BA!$P$2:$P$961,_xlfn.AGGREGATE(15,3,(BA!$A$2:$A$961=Mapping!$AA$3)/(BA!$A$2:$A$961=Mapping!$AA$3)*ROW(BA!$A$2:$A$961)-ROWS(BA!$A$2),ROWS(BA!$A$2:A12))),"")</f>
        <v>Average time saving associated with cooking time and fuel collection</v>
      </c>
      <c r="AC13" s="127" t="str">
        <f>IFERROR(INDEX(BA!$L$2:$L$961,MATCH($AB13,BA!$P$2:$P$961,0)),"")</f>
        <v>Gender</v>
      </c>
      <c r="AD13" s="127" t="str">
        <f>IFERROR(INDEX(BA!$M$2:$M$961,MATCH($AB13,BA!$P$2:$P$961,0)),"")</f>
        <v xml:space="preserve">5. Gender equality </v>
      </c>
      <c r="AE13" s="127" t="str">
        <f>IFERROR(INDEX(BA!$O$2:$O$961,MATCH($AB13,BA!$P$2:$P$961,0)),"")</f>
        <v xml:space="preserve">Women empowerment and gender equality </v>
      </c>
      <c r="AF13" s="127"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27" t="str">
        <f>IFERROR(INDEX(BA!#REF!,MATCH($AB13,BA!$P$57:$P$547,0)),"")</f>
        <v/>
      </c>
      <c r="AH13" s="127" t="str">
        <f>IFERROR(INDEX(BA!$Q$57:$Q$547,MATCH($AB13,BA!$P$57:$P$547,0)),"")</f>
        <v/>
      </c>
      <c r="AI13" s="127" t="str">
        <f>IFERROR(INDEX(BA!$S$57:$S$547,MATCH($AB13,BA!$P$57:$P$547,0)),"")</f>
        <v/>
      </c>
      <c r="AJ13" s="127" t="str">
        <f>IFERROR(INDEX(BA!$T$57:$T$547,MATCH($AB13,BA!$P$57:$P$547,0)),"")</f>
        <v/>
      </c>
      <c r="AK13" s="127" t="str">
        <f>IFERROR(INDEX(BA!$U$57:$U$547,MATCH($AB13,BA!$P$57:$P$547,0)),"")</f>
        <v/>
      </c>
      <c r="AL13" s="127" t="str">
        <f>IFERROR(INDEX(BA!$V$57:$V$547,MATCH($AB13,BA!$P$57:$P$547,0)),"")</f>
        <v/>
      </c>
      <c r="AM13" s="127" t="str">
        <f>IFERROR(INDEX(BA!$W$57:$W$547,MATCH($AB13,BA!$P$57:$P$547,0)),"")</f>
        <v/>
      </c>
      <c r="AN13" s="127" t="str">
        <f>IFERROR(INDEX(BA!$R$57:$R$547,MATCH($AB13,BA!$P$57:$P$547,0)),"")</f>
        <v/>
      </c>
      <c r="AO13" s="127" t="str">
        <f>IFERROR(INDEX(BA!$Y$57:$Y$547,MATCH($AB13,BA!$P$57:$P$547,0)),"")</f>
        <v/>
      </c>
      <c r="AP13" s="135" t="str">
        <f>IFERROR(INDEX(BA!$Z$57:$Z$547,MATCH($AB13,BA!$P$57:$P$547,0)),"")</f>
        <v/>
      </c>
      <c r="AQ13" s="135"/>
      <c r="AR13" s="135"/>
      <c r="AX13" s="129" t="str" cm="1">
        <f t="array" ref="AX13">IF(ROWS($AD$2:AD12)&lt;=AX$1,INDEX($AB$2:$AB$50,_xlfn.AGGREGATE(15,3,($AD$2:$AD$50=Mapping!$AX$2)/($AD$2:$AD$50=Mapping!$AX$2)*ROW($AD$2:$AD$50)-ROWS($AD$2),ROWS($AD$2:AD12))),"")</f>
        <v/>
      </c>
      <c r="AY13" s="130" t="str" cm="1">
        <f t="array" ref="AY13">IF(ROWS($AC$2:AD12)&lt;=AY$1,INDEX($AB$2:$AB$50,_xlfn.AGGREGATE(15,3,($AD$2:$AD$50=Mapping!$AY$2)/($AD$2:$AD$50=Mapping!$AY$2)*ROW($AD$2:$AD$50)-ROWS($AD$2),ROWS($AD$2:AD12))),"")</f>
        <v/>
      </c>
      <c r="AZ13" s="130" t="str" cm="1">
        <f t="array" ref="AZ13">IF(ROWS($AC$2:AD12)&lt;=AZ$1,INDEX($AB$2:$AB$50,_xlfn.AGGREGATE(15,3,($AD$2:$AD$50=Mapping!$AZ$2)/($AD$2:$AD$50=Mapping!$AZ$2)*ROW($AD$2:$AD$50)-ROWS($AD$2),ROWS($AD$2:AD12))),"")</f>
        <v/>
      </c>
      <c r="BA13" s="130" t="str" cm="1">
        <f t="array" ref="BA13">IF(ROWS($AC$2:AD12)&lt;=BA$1,INDEX($AB$2:$AB$50,_xlfn.AGGREGATE(15,3,($AD$2:$AD$50=Mapping!$BA$2)/($AD$2:$AD$50=Mapping!$BA$2)*ROW($AD$2:$AD$50)-ROWS($AD$2),ROWS($AD$2:AD12))),"")</f>
        <v/>
      </c>
      <c r="BB13" s="130" t="str" cm="1">
        <f t="array" ref="BB13">IF(ROWS($AC$2:AD12)&lt;=BB$1,INDEX($AB$2:$AB$50,_xlfn.AGGREGATE(15,3,($AD$2:$AD$50=Mapping!$BB$2)/($AD$2:$AD$50=Mapping!$BB$2)*ROW($AD$2:$AD$50)-ROWS($AD$2),ROWS($AD$2:AD12))),"")</f>
        <v/>
      </c>
      <c r="BC13" s="130" t="str" cm="1">
        <f t="array" ref="BC13">IF(ROWS($AC$2:AD12)&lt;=BC$1,INDEX($AB$2:$AB$50,_xlfn.AGGREGATE(15,3,($AD$2:$AD$50=Mapping!$BC$2)/($AD$2:$AD$50=Mapping!$BC$2)*ROW($AD$2:$AD$50)-ROWS($AD$2),ROWS($AD$2:AD12))),"")</f>
        <v/>
      </c>
      <c r="BD13" s="130" t="str" cm="1">
        <f t="array" ref="BD13">IF(ROWS($AC$2:AD12)&lt;=BD$1,INDEX($AB$2:$AB$50,_xlfn.AGGREGATE(15,3,($AD$2:$AD$50=Mapping!$BD$2)/($AD$2:$AD$50=Mapping!$BD$2)*ROW($AD$2:$AD$50)-ROWS($AD$2),ROWS($AD$2:AD12))),"")</f>
        <v/>
      </c>
      <c r="BE13" s="130" t="str" cm="1">
        <f t="array" ref="BE13">IF(ROWS($AC$2:AD12)&lt;=BE$1,INDEX($AB$2:$AB$50,_xlfn.AGGREGATE(15,3,($AD$2:$AD$50=Mapping!$BE$2)/($AD$2:$AD$50=Mapping!$BE$2)*ROW($AD$2:$AD$50)-ROWS($AD$2),ROWS($AD$2:AD12))),"")</f>
        <v/>
      </c>
      <c r="BF13" s="130" t="str" cm="1">
        <f t="array" ref="BF13">IF(ROWS($AC$2:AD12)&lt;=BF$1,INDEX($AB$2:$AB$50,_xlfn.AGGREGATE(15,3,($AD$2:$AD$50=Mapping!$BF$2)/($AD$2:$AD$50=Mapping!$BF$2)*ROW($AD$2:$AD$50)-ROWS($AD$2),ROWS($AD$2:AD12))),"")</f>
        <v/>
      </c>
      <c r="BG13" s="130" t="str" cm="1">
        <f t="array" ref="BG13">IF(ROWS($AC$2:AD12)&lt;=BG$1,INDEX($AB$2:$AB$50,_xlfn.AGGREGATE(15,3,($AD$2:$AD$50=Mapping!$BG$2)/($AD$2:$AD$50=Mapping!$BG$2)*ROW($AD$2:$AD$50)-ROWS($AD$2),ROWS($AD$2:AD12))),"")</f>
        <v/>
      </c>
      <c r="BH13" s="130" t="str" cm="1">
        <f t="array" ref="BH13">IF(ROWS($AC$2:AD12)&lt;=BH$1,INDEX($AB$2:$AB$50,_xlfn.AGGREGATE(15,3,($AD$2:$AD$50=Mapping!$BH$2)/($AD$2:$AD$50=Mapping!$BH$2)*ROW($AD$2:$AD$50)-ROWS($AD$2),ROWS($AD$2:AD12))),"")</f>
        <v/>
      </c>
      <c r="BI13" s="130"/>
      <c r="BJ13" s="130" t="str" cm="1">
        <f t="array" ref="BJ13">IF(ROWS($AC$2:AD12)&lt;=BJ$1,INDEX($AB$2:$AB$50,_xlfn.AGGREGATE(15,3,($AD$2:$AD$50=Mapping!$BJ$2)/($AD$2:$AD$50=Mapping!$BJ$2)*ROW($AD$2:$AD$50)-ROWS($AD$2),ROWS($AD$2:AD12))),"")</f>
        <v/>
      </c>
      <c r="BK13" s="130" t="str" cm="1">
        <f t="array" ref="BK13">IF(ROWS($AC$2:AD12)&lt;=BK$1,INDEX($AB$2:$AB$50,_xlfn.AGGREGATE(15,3,($AD$2:$AD$50=Mapping!$BK$2)/($AD$2:$AD$50=Mapping!$BK$2)*ROW($AD$2:$AD$50)-ROWS($AD$2),ROWS($AD$2:AD12))),"")</f>
        <v/>
      </c>
      <c r="BL13" s="130" t="str" cm="1">
        <f t="array" ref="BL13">IF(ROWS($AC$2:AD12)&lt;=BL$1,INDEX($AB$2:$AB$50,_xlfn.AGGREGATE(15,3,($AD$2:$AD$50=Mapping!$BL$2)/($AD$2:$AD$50=Mapping!$BL$2)*ROW($AD$2:$AD$50)-ROWS($AD$2),ROWS($AD$2:AD12))),"")</f>
        <v/>
      </c>
      <c r="BM13" s="130" t="str" cm="1">
        <f t="array" ref="BM13">IF(ROWS($AC$2:AD12)&lt;=BM$1,INDEX($AB$2:$AB$50,_xlfn.AGGREGATE(15,3,($AD$2:$AD$50=Mapping!$BM$2)/($AD$2:$AD$50=Mapping!$BM$2)*ROW($AD$2:$AD$50)-ROWS($AD$2),ROWS($AD$2:AD12))),"")</f>
        <v/>
      </c>
      <c r="BN13" s="130" t="str" cm="1">
        <f t="array" ref="BN13">IF(ROWS($AC$2:AD12)&lt;=BN$1,INDEX($AB$2:$AB$50,_xlfn.AGGREGATE(15,3,($AD$2:$AD$50=Mapping!$BN$2)/($AD$2:$AD$50=Mapping!$BN$2)*ROW($AD$2:$AD$50)-ROWS($AD$2),ROWS($AD$2:AD12))),"")</f>
        <v/>
      </c>
    </row>
    <row r="14" spans="1:66" s="127" customFormat="1" outlineLevel="1">
      <c r="A14" s="126" t="str">
        <f>Background!L18</f>
        <v>Energy generation, efficiency &amp; access</v>
      </c>
      <c r="B14" s="127" t="str" cm="1">
        <f t="array" ref="B14">IF(ROWS($AC$2:AC13)&lt;=B$1,INDEX($AB$2:$AB$50,_xlfn.AGGREGATE(15,3,($AC$2:$AC$50=Mapping!$B$2)/($AC$2:$AC$50=Mapping!$B$2)*ROW($AC$2:$AC$50)-ROWS($AC$2),ROWS($AC$2:AC13))),"")</f>
        <v/>
      </c>
      <c r="C14" s="127" t="str" cm="1">
        <f t="array" ref="C14">IF(ROWS($AC$2:AC13)&lt;=C$1,INDEX($AB$2:$AB$50,_xlfn.AGGREGATE(15,3,($AC$2:$AC$50=Mapping!$C$2)/($AC$2:$AC$50=Mapping!$C$2)*ROW($AC$2:$AC$50)-ROWS($AC$2),ROWS($AC$2:AC13))),"")</f>
        <v/>
      </c>
      <c r="D14" s="127" t="str" cm="1">
        <f t="array" ref="D14">IF(ROWS($AC$2:AC13)&lt;=D$1,INDEX($AB$2:$AB$50,_xlfn.AGGREGATE(15,3,($AC$2:$AC$50=Mapping!$D$2)/($AC$2:$AC$50=Mapping!$D$2)*ROW($AC$2:$AC$50)-ROWS($AC$2),ROWS($AC$2:AC13))),"")</f>
        <v/>
      </c>
      <c r="E14" s="127" t="str" cm="1">
        <f t="array" ref="E14">IF(ROWS($AC$2:AC13)&lt;=E$1,INDEX($AB$2:$AB$50,_xlfn.AGGREGATE(15,3,($AC$2:$AC$50=Mapping!$E$2)/($AC$2:$AC$50=Mapping!$E$2)*ROW($AC$2:$AC$50)-ROWS($AC$2),ROWS($AC$2:AC13))),"")</f>
        <v/>
      </c>
      <c r="F14" s="127" t="str" cm="1">
        <f t="array" ref="F14">IF(ROWS($AC$2:AC13)&lt;=F$1,INDEX($AB$2:$AB$50,_xlfn.AGGREGATE(15,3,($AC$2:$AC$50=Mapping!$F$2)/($AC$2:$AC$50=Mapping!$F$2)*ROW($AC$2:$AC$50)-ROWS($AC$2),ROWS($AC$2:AC13))),"")</f>
        <v/>
      </c>
      <c r="G14" s="127" t="str" cm="1">
        <f t="array" ref="G14">IF(ROWS($AC$2:AC13)&lt;=G$1,INDEX($AB$2:$AB$50,_xlfn.AGGREGATE(15,3,($AC$2:$AC$50=Mapping!$G$2)/($AC$2:$AC$50=Mapping!$G$2)*ROW($AC$2:$AC$50)-ROWS($AC$2),ROWS($AC$2:AC13))),"")</f>
        <v/>
      </c>
      <c r="H14" s="127" t="str" cm="1">
        <f t="array" ref="H14">IF(ROWS($AC$2:AC13)&lt;=H$1,INDEX($AB$2:$AB$50,_xlfn.AGGREGATE(15,3,($AC$2:$AC$50=Mapping!$H$2)/($AC$2:$AC$50=Mapping!$H$2)*ROW($AC$2:$AC$50)-ROWS($AC$2),ROWS($AC$2:AC13))),"")</f>
        <v/>
      </c>
      <c r="I14" s="127" t="str" cm="1">
        <f t="array" ref="I14">IF(ROWS($AC$2:AC13)&lt;=I$1,INDEX($AB$2:$AB$50,_xlfn.AGGREGATE(15,3,($AC$2:$AC$50=Mapping!$I$2)/($AC$2:$AC$50=Mapping!$I$2)*ROW($AC$2:$AC$50)-ROWS($AC$2),ROWS($AC$2:AC13))),"")</f>
        <v/>
      </c>
      <c r="J14" s="127" t="str" cm="1">
        <f t="array" ref="J14">IF(ROWS($AC$2:AC13)&lt;=J$1,INDEX($AB$2:$AB$50,_xlfn.AGGREGATE(15,3,($AC$2:$AC$50=Mapping!$J$2)/($AC$2:$AC$50=Mapping!$J$2)*ROW($AC$2:$AC$50)-ROWS($AC$2),ROWS($AC$2:AC13))),"")</f>
        <v/>
      </c>
      <c r="K14" s="127" t="str" cm="1">
        <f t="array" ref="K14">IF(ROWS($AC$2:AC13)&lt;=K$1,INDEX($AB$2:$AB$50,_xlfn.AGGREGATE(15,3,($AC$2:$AC$50=Mapping!$K$2)/($AC$2:$AC$50=Mapping!$K$2)*ROW($AC$2:$AC$50)-ROWS($AC$2),ROWS($AC$2:AC13))),"")</f>
        <v/>
      </c>
      <c r="L14" s="127" t="str" cm="1">
        <f t="array" ref="L14">IF(ROWS($AC$2:AC13)&lt;=L$1,INDEX($AB$2:$AB$50,_xlfn.AGGREGATE(15,3,($AC$2:$AC$50=Mapping!$L$2)/($AC$2:$AC$50=Mapping!$L$2)*ROW($AC$2:$AC$50)-ROWS($AC$2),ROWS($AC$2:AC13))),"")</f>
        <v/>
      </c>
      <c r="M14" s="127" t="str" cm="1">
        <f t="array" ref="M14">IF(ROWS($AC$2:AC13)&lt;=M$1,INDEX($AB$2:$AB$50,_xlfn.AGGREGATE(15,3,($AC$2:$AC$50=Mapping!$M$2)/($AC$2:$AC$50=Mapping!$M$2)*ROW($AC$2:$AC$50)-ROWS($AC$2),ROWS($AC$2:AC13))),"")</f>
        <v/>
      </c>
      <c r="N14" s="127" t="str" cm="1">
        <f t="array" ref="N14">IF(ROWS($AC$2:AC13)&lt;=N$1,INDEX($AB$2:$AB$50,_xlfn.AGGREGATE(15,3,($AC$2:$AC$50=Mapping!$N$2)/($AC$2:$AC$50=Mapping!$N$2)*ROW($AC$2:$AC$50)-ROWS($AC$2),ROWS($AC$2:AC13))),"")</f>
        <v/>
      </c>
      <c r="O14" s="127" t="str" cm="1">
        <f t="array" ref="O14">IF(ROWS($AC$2:AC13)&lt;=O$1,INDEX($AB$2:$AB$50,_xlfn.AGGREGATE(15,3,($AC$2:$AC$50=Mapping!$O$2)/($AC$2:$AC$50=Mapping!$O$2)*ROW($AC$2:$AC$50)-ROWS($AC$2),ROWS($AC$2:AC13))),"")</f>
        <v/>
      </c>
      <c r="P14" s="127" t="str" cm="1">
        <f t="array" ref="P14">IF(ROWS($AC$2:AC13)&lt;=P$1,INDEX($AB$2:$AB$50,_xlfn.AGGREGATE(15,3,($AC$2:$AC$50=Mapping!$P$2)/($AC$2:$AC$50=Mapping!$P$2)*ROW($AC$2:$AC$50)-ROWS($AC$2),ROWS($AC$2:AC13))),"")</f>
        <v/>
      </c>
      <c r="Q14" s="127" t="str" cm="1">
        <f t="array" ref="Q14">IF(ROWS($AC$2:AC13)&lt;=Q$1,INDEX($AB$2:$AB$50,_xlfn.AGGREGATE(15,3,($AC$2:$AC$50=Mapping!$Q$2)/($AC$2:$AC$50=Mapping!$Q$2)*ROW($AC$2:$AC$50)-ROWS($AC$2),ROWS($AC$2:AC13))),"")</f>
        <v/>
      </c>
      <c r="R14" s="127" t="str" cm="1">
        <f t="array" ref="R14">IF(ROWS($AC$2:AC13)&lt;=R$1,INDEX($AB$2:$AB$50,_xlfn.AGGREGATE(15,3,($AC$2:$AC$50=Mapping!$R$2)/($AC$2:$AC$50=Mapping!$R$2)*ROW($AC$2:$AC$50)-ROWS($AC$2),ROWS($AC$2:AC13))),"")</f>
        <v/>
      </c>
      <c r="S14" s="127" t="str" cm="1">
        <f t="array" ref="S14">IF(ROWS($AC$2:AC13)&lt;=S$1,INDEX($AB$2:$AB$50,_xlfn.AGGREGATE(15,3,($AC$2:$AC$50=Mapping!$S$2)/($AC$2:$AC$50=Mapping!$S$2)*ROW($AC$2:$AC$50)-ROWS($AC$2),ROWS($AC$2:AC13))),"")</f>
        <v/>
      </c>
      <c r="AA14" s="126"/>
      <c r="AB14" s="127" t="str" cm="1">
        <f t="array" ref="AB14">IF(ROWS(BA!$A$2:A13)&lt;=AB$1,INDEX(BA!$P$2:$P$961,_xlfn.AGGREGATE(15,3,(BA!$A$2:$A$961=Mapping!$AA$3)/(BA!$A$2:$A$961=Mapping!$AA$3)*ROW(BA!$A$2:$A$961)-ROWS(BA!$A$2),ROWS(BA!$A$2:A13))),"")</f>
        <v>Total energy savings</v>
      </c>
      <c r="AC14" s="127" t="str">
        <f>IFERROR(INDEX(BA!$L$2:$L$961,MATCH($AB14,BA!$P$2:$P$961,0)),"")</f>
        <v>Energy generation, efficiency &amp; access</v>
      </c>
      <c r="AD14" s="127" t="str">
        <f>IFERROR(INDEX(BA!$M$2:$M$961,MATCH($AB14,BA!$P$2:$P$961,0)),"")</f>
        <v xml:space="preserve">7. Affordable and clean energy </v>
      </c>
      <c r="AE14" s="127" t="str">
        <f>IFERROR(INDEX(BA!$O$2:$O$961,MATCH($AB14,BA!$P$2:$P$961,0)),"")</f>
        <v xml:space="preserve">Energy efficiency improvement </v>
      </c>
      <c r="AF14" s="127" t="str">
        <f>IFERROR(INDEX(BA!$N$2:$N$961,MATCH($AB14,BA!$P$2:$P$961,0)),"")</f>
        <v>7.3 By 2030, double the global rate of improvement in energy efficiency</v>
      </c>
      <c r="AG14" s="127" t="str">
        <f>IFERROR(INDEX(BA!#REF!,MATCH($AB14,BA!$P$57:$P$547,0)),"")</f>
        <v/>
      </c>
      <c r="AH14" s="127" t="str">
        <f>IFERROR(INDEX(BA!$Q$57:$Q$547,MATCH($AB14,BA!$P$57:$P$547,0)),"")</f>
        <v/>
      </c>
      <c r="AI14" s="127" t="str">
        <f>IFERROR(INDEX(BA!$S$57:$S$547,MATCH($AB14,BA!$P$57:$P$547,0)),"")</f>
        <v/>
      </c>
      <c r="AJ14" s="127" t="str">
        <f>IFERROR(INDEX(BA!$T$57:$T$547,MATCH($AB14,BA!$P$57:$P$547,0)),"")</f>
        <v/>
      </c>
      <c r="AK14" s="127" t="str">
        <f>IFERROR(INDEX(BA!$U$57:$U$547,MATCH($AB14,BA!$P$57:$P$547,0)),"")</f>
        <v/>
      </c>
      <c r="AL14" s="127" t="str">
        <f>IFERROR(INDEX(BA!$V$57:$V$547,MATCH($AB14,BA!$P$57:$P$547,0)),"")</f>
        <v/>
      </c>
      <c r="AM14" s="127" t="str">
        <f>IFERROR(INDEX(BA!$W$57:$W$547,MATCH($AB14,BA!$P$57:$P$547,0)),"")</f>
        <v/>
      </c>
      <c r="AN14" s="127" t="str">
        <f>IFERROR(INDEX(BA!$R$57:$R$547,MATCH($AB14,BA!$P$57:$P$547,0)),"")</f>
        <v/>
      </c>
      <c r="AO14" s="127" t="str">
        <f>IFERROR(INDEX(BA!$Y$57:$Y$547,MATCH($AB14,BA!$P$57:$P$547,0)),"")</f>
        <v/>
      </c>
      <c r="AP14" s="135" t="str">
        <f>IFERROR(INDEX(BA!$Z$57:$Z$547,MATCH($AB14,BA!$P$57:$P$547,0)),"")</f>
        <v/>
      </c>
      <c r="AQ14" s="135"/>
      <c r="AR14" s="135"/>
      <c r="AX14" s="132" t="str" cm="1">
        <f t="array" ref="AX14">IF(ROWS($AD$2:AD13)&lt;=AX$1,INDEX($AB$2:$AB$50,_xlfn.AGGREGATE(15,3,($AD$2:$AD$50=Mapping!$AX$2)/($AD$2:$AD$50=Mapping!$AX$2)*ROW($AD$2:$AD$50)-ROWS($AD$2),ROWS($AD$2:AD13))),"")</f>
        <v/>
      </c>
      <c r="AY14" s="133" t="str" cm="1">
        <f t="array" ref="AY14">IF(ROWS($AC$2:AD13)&lt;=AY$1,INDEX($AB$2:$AB$50,_xlfn.AGGREGATE(15,3,($AD$2:$AD$50=Mapping!$AY$2)/($AD$2:$AD$50=Mapping!$AY$2)*ROW($AD$2:$AD$50)-ROWS($AD$2),ROWS($AD$2:AD13))),"")</f>
        <v/>
      </c>
      <c r="AZ14" s="133" t="str" cm="1">
        <f t="array" ref="AZ14">IF(ROWS($AC$2:AD13)&lt;=AZ$1,INDEX($AB$2:$AB$50,_xlfn.AGGREGATE(15,3,($AD$2:$AD$50=Mapping!$AZ$2)/($AD$2:$AD$50=Mapping!$AZ$2)*ROW($AD$2:$AD$50)-ROWS($AD$2),ROWS($AD$2:AD13))),"")</f>
        <v/>
      </c>
      <c r="BA14" s="133" t="str" cm="1">
        <f t="array" ref="BA14">IF(ROWS($AC$2:AD13)&lt;=BA$1,INDEX($AB$2:$AB$50,_xlfn.AGGREGATE(15,3,($AD$2:$AD$50=Mapping!$BA$2)/($AD$2:$AD$50=Mapping!$BA$2)*ROW($AD$2:$AD$50)-ROWS($AD$2),ROWS($AD$2:AD13))),"")</f>
        <v/>
      </c>
      <c r="BB14" s="133" t="str" cm="1">
        <f t="array" ref="BB14">IF(ROWS($AC$2:AD13)&lt;=BB$1,INDEX($AB$2:$AB$50,_xlfn.AGGREGATE(15,3,($AD$2:$AD$50=Mapping!$BB$2)/($AD$2:$AD$50=Mapping!$BB$2)*ROW($AD$2:$AD$50)-ROWS($AD$2),ROWS($AD$2:AD13))),"")</f>
        <v/>
      </c>
      <c r="BC14" s="133" t="str" cm="1">
        <f t="array" ref="BC14">IF(ROWS($AC$2:AD13)&lt;=BC$1,INDEX($AB$2:$AB$50,_xlfn.AGGREGATE(15,3,($AD$2:$AD$50=Mapping!$BC$2)/($AD$2:$AD$50=Mapping!$BC$2)*ROW($AD$2:$AD$50)-ROWS($AD$2),ROWS($AD$2:AD13))),"")</f>
        <v/>
      </c>
      <c r="BD14" s="133" t="str" cm="1">
        <f t="array" ref="BD14">IF(ROWS($AC$2:AD13)&lt;=BD$1,INDEX($AB$2:$AB$50,_xlfn.AGGREGATE(15,3,($AD$2:$AD$50=Mapping!$BD$2)/($AD$2:$AD$50=Mapping!$BD$2)*ROW($AD$2:$AD$50)-ROWS($AD$2),ROWS($AD$2:AD13))),"")</f>
        <v/>
      </c>
      <c r="BE14" s="133" t="str" cm="1">
        <f t="array" ref="BE14">IF(ROWS($AC$2:AD13)&lt;=BE$1,INDEX($AB$2:$AB$50,_xlfn.AGGREGATE(15,3,($AD$2:$AD$50=Mapping!$BE$2)/($AD$2:$AD$50=Mapping!$BE$2)*ROW($AD$2:$AD$50)-ROWS($AD$2),ROWS($AD$2:AD13))),"")</f>
        <v/>
      </c>
      <c r="BF14" s="133" t="str" cm="1">
        <f t="array" ref="BF14">IF(ROWS($AC$2:AD13)&lt;=BF$1,INDEX($AB$2:$AB$50,_xlfn.AGGREGATE(15,3,($AD$2:$AD$50=Mapping!$BF$2)/($AD$2:$AD$50=Mapping!$BF$2)*ROW($AD$2:$AD$50)-ROWS($AD$2),ROWS($AD$2:AD13))),"")</f>
        <v/>
      </c>
      <c r="BG14" s="133" t="str" cm="1">
        <f t="array" ref="BG14">IF(ROWS($AC$2:AD13)&lt;=BG$1,INDEX($AB$2:$AB$50,_xlfn.AGGREGATE(15,3,($AD$2:$AD$50=Mapping!$BG$2)/($AD$2:$AD$50=Mapping!$BG$2)*ROW($AD$2:$AD$50)-ROWS($AD$2),ROWS($AD$2:AD13))),"")</f>
        <v/>
      </c>
      <c r="BH14" s="133" t="str" cm="1">
        <f t="array" ref="BH14">IF(ROWS($AC$2:AD13)&lt;=BH$1,INDEX($AB$2:$AB$50,_xlfn.AGGREGATE(15,3,($AD$2:$AD$50=Mapping!$BH$2)/($AD$2:$AD$50=Mapping!$BH$2)*ROW($AD$2:$AD$50)-ROWS($AD$2),ROWS($AD$2:AD13))),"")</f>
        <v/>
      </c>
      <c r="BI14" s="133"/>
      <c r="BJ14" s="133" t="str" cm="1">
        <f t="array" ref="BJ14">IF(ROWS($AC$2:AD13)&lt;=BJ$1,INDEX($AB$2:$AB$50,_xlfn.AGGREGATE(15,3,($AD$2:$AD$50=Mapping!$BJ$2)/($AD$2:$AD$50=Mapping!$BJ$2)*ROW($AD$2:$AD$50)-ROWS($AD$2),ROWS($AD$2:AD13))),"")</f>
        <v/>
      </c>
      <c r="BK14" s="133" t="str" cm="1">
        <f t="array" ref="BK14">IF(ROWS($AC$2:AD13)&lt;=BK$1,INDEX($AB$2:$AB$50,_xlfn.AGGREGATE(15,3,($AD$2:$AD$50=Mapping!$BK$2)/($AD$2:$AD$50=Mapping!$BK$2)*ROW($AD$2:$AD$50)-ROWS($AD$2),ROWS($AD$2:AD13))),"")</f>
        <v/>
      </c>
      <c r="BL14" s="133" t="str" cm="1">
        <f t="array" ref="BL14">IF(ROWS($AC$2:AD13)&lt;=BL$1,INDEX($AB$2:$AB$50,_xlfn.AGGREGATE(15,3,($AD$2:$AD$50=Mapping!$BL$2)/($AD$2:$AD$50=Mapping!$BL$2)*ROW($AD$2:$AD$50)-ROWS($AD$2),ROWS($AD$2:AD13))),"")</f>
        <v/>
      </c>
      <c r="BM14" s="133" t="str" cm="1">
        <f t="array" ref="BM14">IF(ROWS($AC$2:AD13)&lt;=BM$1,INDEX($AB$2:$AB$50,_xlfn.AGGREGATE(15,3,($AD$2:$AD$50=Mapping!$BM$2)/($AD$2:$AD$50=Mapping!$BM$2)*ROW($AD$2:$AD$50)-ROWS($AD$2),ROWS($AD$2:AD13))),"")</f>
        <v/>
      </c>
      <c r="BN14" s="133" t="str" cm="1">
        <f t="array" ref="BN14">IF(ROWS($AC$2:AD13)&lt;=BN$1,INDEX($AB$2:$AB$50,_xlfn.AGGREGATE(15,3,($AD$2:$AD$50=Mapping!$BN$2)/($AD$2:$AD$50=Mapping!$BN$2)*ROW($AD$2:$AD$50)-ROWS($AD$2),ROWS($AD$2:AD13))),"")</f>
        <v/>
      </c>
    </row>
    <row r="15" spans="1:66" s="127" customFormat="1" ht="20.399999999999999" outlineLevel="1">
      <c r="A15" s="126" t="str">
        <f>Background!L19</f>
        <v>Access to basic services</v>
      </c>
      <c r="B15" s="127" t="str" cm="1">
        <f t="array" ref="B15">IF(ROWS($AC$2:AC14)&lt;=B$1,INDEX($AB$2:$AB$50,_xlfn.AGGREGATE(15,3,($AC$2:$AC$50=Mapping!$B$2)/($AC$2:$AC$50=Mapping!$B$2)*ROW($AC$2:$AC$50)-ROWS($AC$2),ROWS($AC$2:AC14))),"")</f>
        <v/>
      </c>
      <c r="C15" s="127" t="str" cm="1">
        <f t="array" ref="C15">IF(ROWS($AC$2:AC14)&lt;=C$1,INDEX($AB$2:$AB$50,_xlfn.AGGREGATE(15,3,($AC$2:$AC$50=Mapping!$C$2)/($AC$2:$AC$50=Mapping!$C$2)*ROW($AC$2:$AC$50)-ROWS($AC$2),ROWS($AC$2:AC14))),"")</f>
        <v/>
      </c>
      <c r="D15" s="127" t="str" cm="1">
        <f t="array" ref="D15">IF(ROWS($AC$2:AC14)&lt;=D$1,INDEX($AB$2:$AB$50,_xlfn.AGGREGATE(15,3,($AC$2:$AC$50=Mapping!$D$2)/($AC$2:$AC$50=Mapping!$D$2)*ROW($AC$2:$AC$50)-ROWS($AC$2),ROWS($AC$2:AC14))),"")</f>
        <v/>
      </c>
      <c r="E15" s="127" t="str" cm="1">
        <f t="array" ref="E15">IF(ROWS($AC$2:AC14)&lt;=E$1,INDEX($AB$2:$AB$50,_xlfn.AGGREGATE(15,3,($AC$2:$AC$50=Mapping!$E$2)/($AC$2:$AC$50=Mapping!$E$2)*ROW($AC$2:$AC$50)-ROWS($AC$2),ROWS($AC$2:AC14))),"")</f>
        <v/>
      </c>
      <c r="F15" s="127" t="str" cm="1">
        <f t="array" ref="F15">IF(ROWS($AC$2:AC14)&lt;=F$1,INDEX($AB$2:$AB$50,_xlfn.AGGREGATE(15,3,($AC$2:$AC$50=Mapping!$F$2)/($AC$2:$AC$50=Mapping!$F$2)*ROW($AC$2:$AC$50)-ROWS($AC$2),ROWS($AC$2:AC14))),"")</f>
        <v/>
      </c>
      <c r="G15" s="127" t="str" cm="1">
        <f t="array" ref="G15">IF(ROWS($AC$2:AC14)&lt;=G$1,INDEX($AB$2:$AB$50,_xlfn.AGGREGATE(15,3,($AC$2:$AC$50=Mapping!$G$2)/($AC$2:$AC$50=Mapping!$G$2)*ROW($AC$2:$AC$50)-ROWS($AC$2),ROWS($AC$2:AC14))),"")</f>
        <v/>
      </c>
      <c r="H15" s="127" t="str" cm="1">
        <f t="array" ref="H15">IF(ROWS($AC$2:AC14)&lt;=H$1,INDEX($AB$2:$AB$50,_xlfn.AGGREGATE(15,3,($AC$2:$AC$50=Mapping!$H$2)/($AC$2:$AC$50=Mapping!$H$2)*ROW($AC$2:$AC$50)-ROWS($AC$2),ROWS($AC$2:AC14))),"")</f>
        <v/>
      </c>
      <c r="I15" s="127" t="str" cm="1">
        <f t="array" ref="I15">IF(ROWS($AC$2:AC14)&lt;=I$1,INDEX($AB$2:$AB$50,_xlfn.AGGREGATE(15,3,($AC$2:$AC$50=Mapping!$I$2)/($AC$2:$AC$50=Mapping!$I$2)*ROW($AC$2:$AC$50)-ROWS($AC$2),ROWS($AC$2:AC14))),"")</f>
        <v/>
      </c>
      <c r="J15" s="127" t="str" cm="1">
        <f t="array" ref="J15">IF(ROWS($AC$2:AC14)&lt;=J$1,INDEX($AB$2:$AB$50,_xlfn.AGGREGATE(15,3,($AC$2:$AC$50=Mapping!$J$2)/($AC$2:$AC$50=Mapping!$J$2)*ROW($AC$2:$AC$50)-ROWS($AC$2),ROWS($AC$2:AC14))),"")</f>
        <v/>
      </c>
      <c r="K15" s="127" t="str" cm="1">
        <f t="array" ref="K15">IF(ROWS($AC$2:AC14)&lt;=K$1,INDEX($AB$2:$AB$50,_xlfn.AGGREGATE(15,3,($AC$2:$AC$50=Mapping!$K$2)/($AC$2:$AC$50=Mapping!$K$2)*ROW($AC$2:$AC$50)-ROWS($AC$2),ROWS($AC$2:AC14))),"")</f>
        <v/>
      </c>
      <c r="L15" s="127" t="str" cm="1">
        <f t="array" ref="L15">IF(ROWS($AC$2:AC14)&lt;=L$1,INDEX($AB$2:$AB$50,_xlfn.AGGREGATE(15,3,($AC$2:$AC$50=Mapping!$L$2)/($AC$2:$AC$50=Mapping!$L$2)*ROW($AC$2:$AC$50)-ROWS($AC$2),ROWS($AC$2:AC14))),"")</f>
        <v/>
      </c>
      <c r="M15" s="127" t="str" cm="1">
        <f t="array" ref="M15">IF(ROWS($AC$2:AC14)&lt;=M$1,INDEX($AB$2:$AB$50,_xlfn.AGGREGATE(15,3,($AC$2:$AC$50=Mapping!$M$2)/($AC$2:$AC$50=Mapping!$M$2)*ROW($AC$2:$AC$50)-ROWS($AC$2),ROWS($AC$2:AC14))),"")</f>
        <v/>
      </c>
      <c r="N15" s="127" t="str" cm="1">
        <f t="array" ref="N15">IF(ROWS($AC$2:AC14)&lt;=N$1,INDEX($AB$2:$AB$50,_xlfn.AGGREGATE(15,3,($AC$2:$AC$50=Mapping!$N$2)/($AC$2:$AC$50=Mapping!$N$2)*ROW($AC$2:$AC$50)-ROWS($AC$2),ROWS($AC$2:AC14))),"")</f>
        <v/>
      </c>
      <c r="O15" s="127" t="str" cm="1">
        <f t="array" ref="O15">IF(ROWS($AC$2:AC14)&lt;=O$1,INDEX($AB$2:$AB$50,_xlfn.AGGREGATE(15,3,($AC$2:$AC$50=Mapping!$O$2)/($AC$2:$AC$50=Mapping!$O$2)*ROW($AC$2:$AC$50)-ROWS($AC$2),ROWS($AC$2:AC14))),"")</f>
        <v/>
      </c>
      <c r="P15" s="127" t="str" cm="1">
        <f t="array" ref="P15">IF(ROWS($AC$2:AC14)&lt;=P$1,INDEX($AB$2:$AB$50,_xlfn.AGGREGATE(15,3,($AC$2:$AC$50=Mapping!$P$2)/($AC$2:$AC$50=Mapping!$P$2)*ROW($AC$2:$AC$50)-ROWS($AC$2),ROWS($AC$2:AC14))),"")</f>
        <v/>
      </c>
      <c r="Q15" s="127" t="str" cm="1">
        <f t="array" ref="Q15">IF(ROWS($AC$2:AC14)&lt;=Q$1,INDEX($AB$2:$AB$50,_xlfn.AGGREGATE(15,3,($AC$2:$AC$50=Mapping!$Q$2)/($AC$2:$AC$50=Mapping!$Q$2)*ROW($AC$2:$AC$50)-ROWS($AC$2),ROWS($AC$2:AC14))),"")</f>
        <v/>
      </c>
      <c r="R15" s="127" t="str" cm="1">
        <f t="array" ref="R15">IF(ROWS($AC$2:AC14)&lt;=R$1,INDEX($AB$2:$AB$50,_xlfn.AGGREGATE(15,3,($AC$2:$AC$50=Mapping!$R$2)/($AC$2:$AC$50=Mapping!$R$2)*ROW($AC$2:$AC$50)-ROWS($AC$2),ROWS($AC$2:AC14))),"")</f>
        <v/>
      </c>
      <c r="S15" s="127" t="str" cm="1">
        <f t="array" ref="S15">IF(ROWS($AC$2:AC14)&lt;=S$1,INDEX($AB$2:$AB$50,_xlfn.AGGREGATE(15,3,($AC$2:$AC$50=Mapping!$S$2)/($AC$2:$AC$50=Mapping!$S$2)*ROW($AC$2:$AC$50)-ROWS($AC$2),ROWS($AC$2:AC14))),"")</f>
        <v/>
      </c>
      <c r="AA15" s="126"/>
      <c r="AB15" s="127" t="str" cm="1">
        <f t="array" ref="AB15">IF(ROWS(BA!$A$2:A14)&lt;=AB$1,INDEX(BA!$P$2:$P$961,_xlfn.AGGREGATE(15,3,(BA!$A$2:$A$961=Mapping!$AA$3)/(BA!$A$2:$A$961=Mapping!$AA$3)*ROW(BA!$A$2:$A$961)-ROWS(BA!$A$2),ROWS(BA!$A$2:A14))),"")</f>
        <v xml:space="preserve">Gender wage equity </v>
      </c>
      <c r="AC15" s="127" t="str">
        <f>IFERROR(INDEX(BA!$L$2:$L$961,MATCH($AB15,BA!$P$2:$P$961,0)),"")</f>
        <v>Gender</v>
      </c>
      <c r="AD15" s="127" t="str">
        <f>IFERROR(INDEX(BA!$M$2:$M$961,MATCH($AB15,BA!$P$2:$P$961,0)),"")</f>
        <v xml:space="preserve">5. Gender equality </v>
      </c>
      <c r="AE15" s="127" t="str">
        <f>IFERROR(INDEX(BA!$O$2:$O$961,MATCH($AB15,BA!$P$2:$P$961,0)),"")</f>
        <v xml:space="preserve">Women empowerment and gender equality </v>
      </c>
      <c r="AF15" s="127" t="str">
        <f>IFERROR(INDEX(BA!$N$2:$N$961,MATCH($AB15,BA!$P$2:$P$961,0)),"")</f>
        <v>5.1 End all forms of discrimination against all women and girls everywhere</v>
      </c>
      <c r="AG15" s="127" t="str">
        <f>IFERROR(INDEX(BA!#REF!,MATCH($AB15,BA!$P$57:$P$547,0)),"")</f>
        <v/>
      </c>
      <c r="AH15" s="127" t="str">
        <f>IFERROR(INDEX(BA!$Q$57:$Q$547,MATCH($AB15,BA!$P$57:$P$547,0)),"")</f>
        <v/>
      </c>
      <c r="AI15" s="127" t="str">
        <f>IFERROR(INDEX(BA!$S$57:$S$547,MATCH($AB15,BA!$P$57:$P$547,0)),"")</f>
        <v/>
      </c>
      <c r="AJ15" s="127" t="str">
        <f>IFERROR(INDEX(BA!$T$57:$T$547,MATCH($AB15,BA!$P$57:$P$547,0)),"")</f>
        <v/>
      </c>
      <c r="AK15" s="127" t="str">
        <f>IFERROR(INDEX(BA!$U$57:$U$547,MATCH($AB15,BA!$P$57:$P$547,0)),"")</f>
        <v/>
      </c>
      <c r="AL15" s="127" t="str">
        <f>IFERROR(INDEX(BA!$V$57:$V$547,MATCH($AB15,BA!$P$57:$P$547,0)),"")</f>
        <v/>
      </c>
      <c r="AM15" s="127" t="str">
        <f>IFERROR(INDEX(BA!$W$57:$W$547,MATCH($AB15,BA!$P$57:$P$547,0)),"")</f>
        <v/>
      </c>
      <c r="AN15" s="127" t="str">
        <f>IFERROR(INDEX(BA!$R$57:$R$547,MATCH($AB15,BA!$P$57:$P$547,0)),"")</f>
        <v/>
      </c>
      <c r="AO15" s="127" t="str">
        <f>IFERROR(INDEX(BA!$Y$57:$Y$547,MATCH($AB15,BA!$P$57:$P$547,0)),"")</f>
        <v/>
      </c>
      <c r="AP15" s="135" t="str">
        <f>IFERROR(INDEX(BA!$Z$57:$Z$547,MATCH($AB15,BA!$P$57:$P$547,0)),"")</f>
        <v/>
      </c>
      <c r="AQ15" s="135"/>
      <c r="AR15" s="135"/>
      <c r="AX15" s="129" t="str" cm="1">
        <f t="array" ref="AX15">IF(ROWS($AD$2:AD14)&lt;=AX$1,INDEX($AB$2:$AB$50,_xlfn.AGGREGATE(15,3,($AD$2:$AD$50=Mapping!$AX$2)/($AD$2:$AD$50=Mapping!$AX$2)*ROW($AD$2:$AD$50)-ROWS($AD$2),ROWS($AD$2:AD14))),"")</f>
        <v/>
      </c>
      <c r="AY15" s="130" t="str" cm="1">
        <f t="array" ref="AY15">IF(ROWS($AC$2:AD14)&lt;=AY$1,INDEX($AB$2:$AB$50,_xlfn.AGGREGATE(15,3,($AD$2:$AD$50=Mapping!$AY$2)/($AD$2:$AD$50=Mapping!$AY$2)*ROW($AD$2:$AD$50)-ROWS($AD$2),ROWS($AD$2:AD14))),"")</f>
        <v/>
      </c>
      <c r="AZ15" s="130" t="str" cm="1">
        <f t="array" ref="AZ15">IF(ROWS($AC$2:AD14)&lt;=AZ$1,INDEX($AB$2:$AB$50,_xlfn.AGGREGATE(15,3,($AD$2:$AD$50=Mapping!$AZ$2)/($AD$2:$AD$50=Mapping!$AZ$2)*ROW($AD$2:$AD$50)-ROWS($AD$2),ROWS($AD$2:AD14))),"")</f>
        <v/>
      </c>
      <c r="BA15" s="130" t="str" cm="1">
        <f t="array" ref="BA15">IF(ROWS($AC$2:AD14)&lt;=BA$1,INDEX($AB$2:$AB$50,_xlfn.AGGREGATE(15,3,($AD$2:$AD$50=Mapping!$BA$2)/($AD$2:$AD$50=Mapping!$BA$2)*ROW($AD$2:$AD$50)-ROWS($AD$2),ROWS($AD$2:AD14))),"")</f>
        <v/>
      </c>
      <c r="BB15" s="130" t="str" cm="1">
        <f t="array" ref="BB15">IF(ROWS($AC$2:AD14)&lt;=BB$1,INDEX($AB$2:$AB$50,_xlfn.AGGREGATE(15,3,($AD$2:$AD$50=Mapping!$BB$2)/($AD$2:$AD$50=Mapping!$BB$2)*ROW($AD$2:$AD$50)-ROWS($AD$2),ROWS($AD$2:AD14))),"")</f>
        <v/>
      </c>
      <c r="BC15" s="130" t="str" cm="1">
        <f t="array" ref="BC15">IF(ROWS($AC$2:AD14)&lt;=BC$1,INDEX($AB$2:$AB$50,_xlfn.AGGREGATE(15,3,($AD$2:$AD$50=Mapping!$BC$2)/($AD$2:$AD$50=Mapping!$BC$2)*ROW($AD$2:$AD$50)-ROWS($AD$2),ROWS($AD$2:AD14))),"")</f>
        <v/>
      </c>
      <c r="BD15" s="130" t="str" cm="1">
        <f t="array" ref="BD15">IF(ROWS($AC$2:AD14)&lt;=BD$1,INDEX($AB$2:$AB$50,_xlfn.AGGREGATE(15,3,($AD$2:$AD$50=Mapping!$BD$2)/($AD$2:$AD$50=Mapping!$BD$2)*ROW($AD$2:$AD$50)-ROWS($AD$2),ROWS($AD$2:AD14))),"")</f>
        <v/>
      </c>
      <c r="BE15" s="130" t="str" cm="1">
        <f t="array" ref="BE15">IF(ROWS($AC$2:AD14)&lt;=BE$1,INDEX($AB$2:$AB$50,_xlfn.AGGREGATE(15,3,($AD$2:$AD$50=Mapping!$BE$2)/($AD$2:$AD$50=Mapping!$BE$2)*ROW($AD$2:$AD$50)-ROWS($AD$2),ROWS($AD$2:AD14))),"")</f>
        <v/>
      </c>
      <c r="BF15" s="130" t="str" cm="1">
        <f t="array" ref="BF15">IF(ROWS($AC$2:AD14)&lt;=BF$1,INDEX($AB$2:$AB$50,_xlfn.AGGREGATE(15,3,($AD$2:$AD$50=Mapping!$BF$2)/($AD$2:$AD$50=Mapping!$BF$2)*ROW($AD$2:$AD$50)-ROWS($AD$2),ROWS($AD$2:AD14))),"")</f>
        <v/>
      </c>
      <c r="BG15" s="130" t="str" cm="1">
        <f t="array" ref="BG15">IF(ROWS($AC$2:AD14)&lt;=BG$1,INDEX($AB$2:$AB$50,_xlfn.AGGREGATE(15,3,($AD$2:$AD$50=Mapping!$BG$2)/($AD$2:$AD$50=Mapping!$BG$2)*ROW($AD$2:$AD$50)-ROWS($AD$2),ROWS($AD$2:AD14))),"")</f>
        <v/>
      </c>
      <c r="BH15" s="130" t="str" cm="1">
        <f t="array" ref="BH15">IF(ROWS($AC$2:AD14)&lt;=BH$1,INDEX($AB$2:$AB$50,_xlfn.AGGREGATE(15,3,($AD$2:$AD$50=Mapping!$BH$2)/($AD$2:$AD$50=Mapping!$BH$2)*ROW($AD$2:$AD$50)-ROWS($AD$2),ROWS($AD$2:AD14))),"")</f>
        <v/>
      </c>
      <c r="BI15" s="130"/>
      <c r="BJ15" s="130" t="str" cm="1">
        <f t="array" ref="BJ15">IF(ROWS($AC$2:AD14)&lt;=BJ$1,INDEX($AB$2:$AB$50,_xlfn.AGGREGATE(15,3,($AD$2:$AD$50=Mapping!$BJ$2)/($AD$2:$AD$50=Mapping!$BJ$2)*ROW($AD$2:$AD$50)-ROWS($AD$2),ROWS($AD$2:AD14))),"")</f>
        <v/>
      </c>
      <c r="BK15" s="130" t="str" cm="1">
        <f t="array" ref="BK15">IF(ROWS($AC$2:AD14)&lt;=BK$1,INDEX($AB$2:$AB$50,_xlfn.AGGREGATE(15,3,($AD$2:$AD$50=Mapping!$BK$2)/($AD$2:$AD$50=Mapping!$BK$2)*ROW($AD$2:$AD$50)-ROWS($AD$2),ROWS($AD$2:AD14))),"")</f>
        <v/>
      </c>
      <c r="BL15" s="130" t="str" cm="1">
        <f t="array" ref="BL15">IF(ROWS($AC$2:AD14)&lt;=BL$1,INDEX($AB$2:$AB$50,_xlfn.AGGREGATE(15,3,($AD$2:$AD$50=Mapping!$BL$2)/($AD$2:$AD$50=Mapping!$BL$2)*ROW($AD$2:$AD$50)-ROWS($AD$2),ROWS($AD$2:AD14))),"")</f>
        <v/>
      </c>
      <c r="BM15" s="130" t="str" cm="1">
        <f t="array" ref="BM15">IF(ROWS($AC$2:AD14)&lt;=BM$1,INDEX($AB$2:$AB$50,_xlfn.AGGREGATE(15,3,($AD$2:$AD$50=Mapping!$BM$2)/($AD$2:$AD$50=Mapping!$BM$2)*ROW($AD$2:$AD$50)-ROWS($AD$2),ROWS($AD$2:AD14))),"")</f>
        <v/>
      </c>
      <c r="BN15" s="130" t="str" cm="1">
        <f t="array" ref="BN15">IF(ROWS($AC$2:AD14)&lt;=BN$1,INDEX($AB$2:$AB$50,_xlfn.AGGREGATE(15,3,($AD$2:$AD$50=Mapping!$BN$2)/($AD$2:$AD$50=Mapping!$BN$2)*ROW($AD$2:$AD$50)-ROWS($AD$2),ROWS($AD$2:AD14))),"")</f>
        <v/>
      </c>
    </row>
    <row r="16" spans="1:66" s="127" customFormat="1" ht="20.399999999999999" outlineLevel="1">
      <c r="A16" s="126" t="str">
        <f>Background!L20</f>
        <v>Access to infrastructure</v>
      </c>
      <c r="B16" s="127" t="str" cm="1">
        <f t="array" ref="B16">IF(ROWS($AC$2:AC15)&lt;=B$1,INDEX($AB$2:$AB$50,_xlfn.AGGREGATE(15,3,($AC$2:$AC$50=Mapping!$B$2)/($AC$2:$AC$50=Mapping!$B$2)*ROW($AC$2:$AC$50)-ROWS($AC$2),ROWS($AC$2:AC15))),"")</f>
        <v/>
      </c>
      <c r="C16" s="127" t="str" cm="1">
        <f t="array" ref="C16">IF(ROWS($AC$2:AC15)&lt;=C$1,INDEX($AB$2:$AB$50,_xlfn.AGGREGATE(15,3,($AC$2:$AC$50=Mapping!$C$2)/($AC$2:$AC$50=Mapping!$C$2)*ROW($AC$2:$AC$50)-ROWS($AC$2),ROWS($AC$2:AC15))),"")</f>
        <v/>
      </c>
      <c r="D16" s="127" t="str" cm="1">
        <f t="array" ref="D16">IF(ROWS($AC$2:AC15)&lt;=D$1,INDEX($AB$2:$AB$50,_xlfn.AGGREGATE(15,3,($AC$2:$AC$50=Mapping!$D$2)/($AC$2:$AC$50=Mapping!$D$2)*ROW($AC$2:$AC$50)-ROWS($AC$2),ROWS($AC$2:AC15))),"")</f>
        <v/>
      </c>
      <c r="E16" s="127" t="str" cm="1">
        <f t="array" ref="E16">IF(ROWS($AC$2:AC15)&lt;=E$1,INDEX($AB$2:$AB$50,_xlfn.AGGREGATE(15,3,($AC$2:$AC$50=Mapping!$E$2)/($AC$2:$AC$50=Mapping!$E$2)*ROW($AC$2:$AC$50)-ROWS($AC$2),ROWS($AC$2:AC15))),"")</f>
        <v/>
      </c>
      <c r="F16" s="127" t="str" cm="1">
        <f t="array" ref="F16">IF(ROWS($AC$2:AC15)&lt;=F$1,INDEX($AB$2:$AB$50,_xlfn.AGGREGATE(15,3,($AC$2:$AC$50=Mapping!$F$2)/($AC$2:$AC$50=Mapping!$F$2)*ROW($AC$2:$AC$50)-ROWS($AC$2),ROWS($AC$2:AC15))),"")</f>
        <v/>
      </c>
      <c r="G16" s="127" t="str" cm="1">
        <f t="array" ref="G16">IF(ROWS($AC$2:AC15)&lt;=G$1,INDEX($AB$2:$AB$50,_xlfn.AGGREGATE(15,3,($AC$2:$AC$50=Mapping!$G$2)/($AC$2:$AC$50=Mapping!$G$2)*ROW($AC$2:$AC$50)-ROWS($AC$2),ROWS($AC$2:AC15))),"")</f>
        <v/>
      </c>
      <c r="H16" s="127" t="str" cm="1">
        <f t="array" ref="H16">IF(ROWS($AC$2:AC15)&lt;=H$1,INDEX($AB$2:$AB$50,_xlfn.AGGREGATE(15,3,($AC$2:$AC$50=Mapping!$H$2)/($AC$2:$AC$50=Mapping!$H$2)*ROW($AC$2:$AC$50)-ROWS($AC$2),ROWS($AC$2:AC15))),"")</f>
        <v/>
      </c>
      <c r="I16" s="127" t="str" cm="1">
        <f t="array" ref="I16">IF(ROWS($AC$2:AC15)&lt;=I$1,INDEX($AB$2:$AB$50,_xlfn.AGGREGATE(15,3,($AC$2:$AC$50=Mapping!$I$2)/($AC$2:$AC$50=Mapping!$I$2)*ROW($AC$2:$AC$50)-ROWS($AC$2),ROWS($AC$2:AC15))),"")</f>
        <v/>
      </c>
      <c r="J16" s="127" t="str" cm="1">
        <f t="array" ref="J16">IF(ROWS($AC$2:AC15)&lt;=J$1,INDEX($AB$2:$AB$50,_xlfn.AGGREGATE(15,3,($AC$2:$AC$50=Mapping!$J$2)/($AC$2:$AC$50=Mapping!$J$2)*ROW($AC$2:$AC$50)-ROWS($AC$2),ROWS($AC$2:AC15))),"")</f>
        <v/>
      </c>
      <c r="K16" s="127" t="str" cm="1">
        <f t="array" ref="K16">IF(ROWS($AC$2:AC15)&lt;=K$1,INDEX($AB$2:$AB$50,_xlfn.AGGREGATE(15,3,($AC$2:$AC$50=Mapping!$K$2)/($AC$2:$AC$50=Mapping!$K$2)*ROW($AC$2:$AC$50)-ROWS($AC$2),ROWS($AC$2:AC15))),"")</f>
        <v/>
      </c>
      <c r="L16" s="127" t="str" cm="1">
        <f t="array" ref="L16">IF(ROWS($AC$2:AC15)&lt;=L$1,INDEX($AB$2:$AB$50,_xlfn.AGGREGATE(15,3,($AC$2:$AC$50=Mapping!$L$2)/($AC$2:$AC$50=Mapping!$L$2)*ROW($AC$2:$AC$50)-ROWS($AC$2),ROWS($AC$2:AC15))),"")</f>
        <v/>
      </c>
      <c r="M16" s="127" t="str" cm="1">
        <f t="array" ref="M16">IF(ROWS($AC$2:AC15)&lt;=M$1,INDEX($AB$2:$AB$50,_xlfn.AGGREGATE(15,3,($AC$2:$AC$50=Mapping!$M$2)/($AC$2:$AC$50=Mapping!$M$2)*ROW($AC$2:$AC$50)-ROWS($AC$2),ROWS($AC$2:AC15))),"")</f>
        <v/>
      </c>
      <c r="N16" s="127" t="str" cm="1">
        <f t="array" ref="N16">IF(ROWS($AC$2:AC15)&lt;=N$1,INDEX($AB$2:$AB$50,_xlfn.AGGREGATE(15,3,($AC$2:$AC$50=Mapping!$N$2)/($AC$2:$AC$50=Mapping!$N$2)*ROW($AC$2:$AC$50)-ROWS($AC$2),ROWS($AC$2:AC15))),"")</f>
        <v/>
      </c>
      <c r="O16" s="127" t="str" cm="1">
        <f t="array" ref="O16">IF(ROWS($AC$2:AC15)&lt;=O$1,INDEX($AB$2:$AB$50,_xlfn.AGGREGATE(15,3,($AC$2:$AC$50=Mapping!$O$2)/($AC$2:$AC$50=Mapping!$O$2)*ROW($AC$2:$AC$50)-ROWS($AC$2),ROWS($AC$2:AC15))),"")</f>
        <v/>
      </c>
      <c r="P16" s="127" t="str" cm="1">
        <f t="array" ref="P16">IF(ROWS($AC$2:AC15)&lt;=P$1,INDEX($AB$2:$AB$50,_xlfn.AGGREGATE(15,3,($AC$2:$AC$50=Mapping!$P$2)/($AC$2:$AC$50=Mapping!$P$2)*ROW($AC$2:$AC$50)-ROWS($AC$2),ROWS($AC$2:AC15))),"")</f>
        <v/>
      </c>
      <c r="Q16" s="127" t="str" cm="1">
        <f t="array" ref="Q16">IF(ROWS($AC$2:AC15)&lt;=Q$1,INDEX($AB$2:$AB$50,_xlfn.AGGREGATE(15,3,($AC$2:$AC$50=Mapping!$Q$2)/($AC$2:$AC$50=Mapping!$Q$2)*ROW($AC$2:$AC$50)-ROWS($AC$2),ROWS($AC$2:AC15))),"")</f>
        <v/>
      </c>
      <c r="R16" s="127" t="str" cm="1">
        <f t="array" ref="R16">IF(ROWS($AC$2:AC15)&lt;=R$1,INDEX($AB$2:$AB$50,_xlfn.AGGREGATE(15,3,($AC$2:$AC$50=Mapping!$R$2)/($AC$2:$AC$50=Mapping!$R$2)*ROW($AC$2:$AC$50)-ROWS($AC$2),ROWS($AC$2:AC15))),"")</f>
        <v/>
      </c>
      <c r="S16" s="127" t="str" cm="1">
        <f t="array" ref="S16">IF(ROWS($AC$2:AC15)&lt;=S$1,INDEX($AB$2:$AB$50,_xlfn.AGGREGATE(15,3,($AC$2:$AC$50=Mapping!$S$2)/($AC$2:$AC$50=Mapping!$S$2)*ROW($AC$2:$AC$50)-ROWS($AC$2),ROWS($AC$2:AC15))),"")</f>
        <v/>
      </c>
      <c r="AA16" s="126"/>
      <c r="AB16" s="127" t="str" cm="1">
        <f t="array" ref="AB16">IF(ROWS(BA!$A$2:A15)&lt;=AB$1,INDEX(BA!$P$2:$P$961,_xlfn.AGGREGATE(15,3,(BA!$A$2:$A$961=Mapping!$AA$3)/(BA!$A$2:$A$961=Mapping!$AA$3)*ROW(BA!$A$2:$A$961)-ROWS(BA!$A$2),ROWS(BA!$A$2:A15))),"")</f>
        <v>Number of women serving in managerial/ leadership /ownership role</v>
      </c>
      <c r="AC16" s="127" t="str">
        <f>IFERROR(INDEX(BA!$L$2:$L$961,MATCH($AB16,BA!$P$2:$P$961,0)),"")</f>
        <v>Gender</v>
      </c>
      <c r="AD16" s="127" t="str">
        <f>IFERROR(INDEX(BA!$M$2:$M$961,MATCH($AB16,BA!$P$2:$P$961,0)),"")</f>
        <v xml:space="preserve">5. Gender equality </v>
      </c>
      <c r="AE16" s="127" t="str">
        <f>IFERROR(INDEX(BA!$O$2:$O$961,MATCH($AB16,BA!$P$2:$P$961,0)),"")</f>
        <v xml:space="preserve">Women empowerment and gender equality </v>
      </c>
      <c r="AF16" s="127" t="str">
        <f>IFERROR(INDEX(BA!$N$2:$N$961,MATCH($AB16,BA!$P$2:$P$961,0)),"")</f>
        <v>5.5 Ensure women’s full and effective participation and equal opportunities for leadership at all levels of decision-making in political, economic and public life</v>
      </c>
      <c r="AG16" s="127" t="str">
        <f>IFERROR(INDEX(BA!#REF!,MATCH($AB16,BA!$P$57:$P$547,0)),"")</f>
        <v/>
      </c>
      <c r="AH16" s="127" t="str">
        <f>IFERROR(INDEX(BA!$Q$57:$Q$547,MATCH($AB16,BA!$P$57:$P$547,0)),"")</f>
        <v/>
      </c>
      <c r="AI16" s="127" t="str">
        <f>IFERROR(INDEX(BA!$S$57:$S$547,MATCH($AB16,BA!$P$57:$P$547,0)),"")</f>
        <v/>
      </c>
      <c r="AJ16" s="127" t="str">
        <f>IFERROR(INDEX(BA!$T$57:$T$547,MATCH($AB16,BA!$P$57:$P$547,0)),"")</f>
        <v/>
      </c>
      <c r="AK16" s="127" t="str">
        <f>IFERROR(INDEX(BA!$U$57:$U$547,MATCH($AB16,BA!$P$57:$P$547,0)),"")</f>
        <v/>
      </c>
      <c r="AL16" s="127" t="str">
        <f>IFERROR(INDEX(BA!$V$57:$V$547,MATCH($AB16,BA!$P$57:$P$547,0)),"")</f>
        <v/>
      </c>
      <c r="AM16" s="127" t="str">
        <f>IFERROR(INDEX(BA!$W$57:$W$547,MATCH($AB16,BA!$P$57:$P$547,0)),"")</f>
        <v/>
      </c>
      <c r="AN16" s="127" t="str">
        <f>IFERROR(INDEX(BA!$R$57:$R$547,MATCH($AB16,BA!$P$57:$P$547,0)),"")</f>
        <v/>
      </c>
      <c r="AO16" s="127" t="str">
        <f>IFERROR(INDEX(BA!$Y$57:$Y$547,MATCH($AB16,BA!$P$57:$P$547,0)),"")</f>
        <v/>
      </c>
      <c r="AP16" s="135" t="str">
        <f>IFERROR(INDEX(BA!$Z$57:$Z$547,MATCH($AB16,BA!$P$57:$P$547,0)),"")</f>
        <v/>
      </c>
      <c r="AQ16" s="135"/>
      <c r="AR16" s="135"/>
      <c r="AX16" s="132" t="str" cm="1">
        <f t="array" ref="AX16">IF(ROWS($AD$2:AD15)&lt;=AX$1,INDEX($AB$2:$AB$50,_xlfn.AGGREGATE(15,3,($AD$2:$AD$50=Mapping!$AX$2)/($AD$2:$AD$50=Mapping!$AX$2)*ROW($AD$2:$AD$50)-ROWS($AD$2),ROWS($AD$2:AD15))),"")</f>
        <v/>
      </c>
      <c r="AY16" s="133" t="str" cm="1">
        <f t="array" ref="AY16">IF(ROWS($AC$2:AD15)&lt;=AY$1,INDEX($AB$2:$AB$50,_xlfn.AGGREGATE(15,3,($AD$2:$AD$50=Mapping!$AY$2)/($AD$2:$AD$50=Mapping!$AY$2)*ROW($AD$2:$AD$50)-ROWS($AD$2),ROWS($AD$2:AD15))),"")</f>
        <v/>
      </c>
      <c r="AZ16" s="133" t="str" cm="1">
        <f t="array" ref="AZ16">IF(ROWS($AC$2:AD15)&lt;=AZ$1,INDEX($AB$2:$AB$50,_xlfn.AGGREGATE(15,3,($AD$2:$AD$50=Mapping!$AZ$2)/($AD$2:$AD$50=Mapping!$AZ$2)*ROW($AD$2:$AD$50)-ROWS($AD$2),ROWS($AD$2:AD15))),"")</f>
        <v/>
      </c>
      <c r="BA16" s="133" t="str" cm="1">
        <f t="array" ref="BA16">IF(ROWS($AC$2:AD15)&lt;=BA$1,INDEX($AB$2:$AB$50,_xlfn.AGGREGATE(15,3,($AD$2:$AD$50=Mapping!$BA$2)/($AD$2:$AD$50=Mapping!$BA$2)*ROW($AD$2:$AD$50)-ROWS($AD$2),ROWS($AD$2:AD15))),"")</f>
        <v/>
      </c>
      <c r="BB16" s="133" t="str" cm="1">
        <f t="array" ref="BB16">IF(ROWS($AC$2:AD15)&lt;=BB$1,INDEX($AB$2:$AB$50,_xlfn.AGGREGATE(15,3,($AD$2:$AD$50=Mapping!$BB$2)/($AD$2:$AD$50=Mapping!$BB$2)*ROW($AD$2:$AD$50)-ROWS($AD$2),ROWS($AD$2:AD15))),"")</f>
        <v/>
      </c>
      <c r="BC16" s="133" t="str" cm="1">
        <f t="array" ref="BC16">IF(ROWS($AC$2:AD15)&lt;=BC$1,INDEX($AB$2:$AB$50,_xlfn.AGGREGATE(15,3,($AD$2:$AD$50=Mapping!$BC$2)/($AD$2:$AD$50=Mapping!$BC$2)*ROW($AD$2:$AD$50)-ROWS($AD$2),ROWS($AD$2:AD15))),"")</f>
        <v/>
      </c>
      <c r="BD16" s="133" t="str" cm="1">
        <f t="array" ref="BD16">IF(ROWS($AC$2:AD15)&lt;=BD$1,INDEX($AB$2:$AB$50,_xlfn.AGGREGATE(15,3,($AD$2:$AD$50=Mapping!$BD$2)/($AD$2:$AD$50=Mapping!$BD$2)*ROW($AD$2:$AD$50)-ROWS($AD$2),ROWS($AD$2:AD15))),"")</f>
        <v/>
      </c>
      <c r="BE16" s="133" t="str" cm="1">
        <f t="array" ref="BE16">IF(ROWS($AC$2:AD15)&lt;=BE$1,INDEX($AB$2:$AB$50,_xlfn.AGGREGATE(15,3,($AD$2:$AD$50=Mapping!$BE$2)/($AD$2:$AD$50=Mapping!$BE$2)*ROW($AD$2:$AD$50)-ROWS($AD$2),ROWS($AD$2:AD15))),"")</f>
        <v/>
      </c>
      <c r="BF16" s="133" t="str" cm="1">
        <f t="array" ref="BF16">IF(ROWS($AC$2:AD15)&lt;=BF$1,INDEX($AB$2:$AB$50,_xlfn.AGGREGATE(15,3,($AD$2:$AD$50=Mapping!$BF$2)/($AD$2:$AD$50=Mapping!$BF$2)*ROW($AD$2:$AD$50)-ROWS($AD$2),ROWS($AD$2:AD15))),"")</f>
        <v/>
      </c>
      <c r="BG16" s="133" t="str" cm="1">
        <f t="array" ref="BG16">IF(ROWS($AC$2:AD15)&lt;=BG$1,INDEX($AB$2:$AB$50,_xlfn.AGGREGATE(15,3,($AD$2:$AD$50=Mapping!$BG$2)/($AD$2:$AD$50=Mapping!$BG$2)*ROW($AD$2:$AD$50)-ROWS($AD$2),ROWS($AD$2:AD15))),"")</f>
        <v/>
      </c>
      <c r="BH16" s="133" t="str" cm="1">
        <f t="array" ref="BH16">IF(ROWS($AC$2:AD15)&lt;=BH$1,INDEX($AB$2:$AB$50,_xlfn.AGGREGATE(15,3,($AD$2:$AD$50=Mapping!$BH$2)/($AD$2:$AD$50=Mapping!$BH$2)*ROW($AD$2:$AD$50)-ROWS($AD$2),ROWS($AD$2:AD15))),"")</f>
        <v/>
      </c>
      <c r="BI16" s="133"/>
      <c r="BJ16" s="133" t="str" cm="1">
        <f t="array" ref="BJ16">IF(ROWS($AC$2:AD15)&lt;=BJ$1,INDEX($AB$2:$AB$50,_xlfn.AGGREGATE(15,3,($AD$2:$AD$50=Mapping!$BJ$2)/($AD$2:$AD$50=Mapping!$BJ$2)*ROW($AD$2:$AD$50)-ROWS($AD$2),ROWS($AD$2:AD15))),"")</f>
        <v/>
      </c>
      <c r="BK16" s="133" t="str" cm="1">
        <f t="array" ref="BK16">IF(ROWS($AC$2:AD15)&lt;=BK$1,INDEX($AB$2:$AB$50,_xlfn.AGGREGATE(15,3,($AD$2:$AD$50=Mapping!$BK$2)/($AD$2:$AD$50=Mapping!$BK$2)*ROW($AD$2:$AD$50)-ROWS($AD$2),ROWS($AD$2:AD15))),"")</f>
        <v/>
      </c>
      <c r="BL16" s="133" t="str" cm="1">
        <f t="array" ref="BL16">IF(ROWS($AC$2:AD15)&lt;=BL$1,INDEX($AB$2:$AB$50,_xlfn.AGGREGATE(15,3,($AD$2:$AD$50=Mapping!$BL$2)/($AD$2:$AD$50=Mapping!$BL$2)*ROW($AD$2:$AD$50)-ROWS($AD$2),ROWS($AD$2:AD15))),"")</f>
        <v/>
      </c>
      <c r="BM16" s="133" t="str" cm="1">
        <f t="array" ref="BM16">IF(ROWS($AC$2:AD15)&lt;=BM$1,INDEX($AB$2:$AB$50,_xlfn.AGGREGATE(15,3,($AD$2:$AD$50=Mapping!$BM$2)/($AD$2:$AD$50=Mapping!$BM$2)*ROW($AD$2:$AD$50)-ROWS($AD$2),ROWS($AD$2:AD15))),"")</f>
        <v/>
      </c>
      <c r="BN16" s="133" t="str" cm="1">
        <f t="array" ref="BN16">IF(ROWS($AC$2:AD15)&lt;=BN$1,INDEX($AB$2:$AB$50,_xlfn.AGGREGATE(15,3,($AD$2:$AD$50=Mapping!$BN$2)/($AD$2:$AD$50=Mapping!$BN$2)*ROW($AD$2:$AD$50)-ROWS($AD$2),ROWS($AD$2:AD15))),"")</f>
        <v/>
      </c>
    </row>
    <row r="17" spans="1:66" s="127" customFormat="1" ht="30.6" outlineLevel="1">
      <c r="A17" s="126" t="str">
        <f>Background!L21</f>
        <v>Food security</v>
      </c>
      <c r="B17" s="127" t="str" cm="1">
        <f t="array" ref="B17">IF(ROWS($AC$2:AC16)&lt;=B$1,INDEX($AB$2:$AB$50,_xlfn.AGGREGATE(15,3,($AC$2:$AC$50=Mapping!$B$2)/($AC$2:$AC$50=Mapping!$B$2)*ROW($AC$2:$AC$50)-ROWS($AC$2),ROWS($AC$2:AC16))),"")</f>
        <v/>
      </c>
      <c r="C17" s="127" t="str" cm="1">
        <f t="array" ref="C17">IF(ROWS($AC$2:AC16)&lt;=C$1,INDEX($AB$2:$AB$50,_xlfn.AGGREGATE(15,3,($AC$2:$AC$50=Mapping!$C$2)/($AC$2:$AC$50=Mapping!$C$2)*ROW($AC$2:$AC$50)-ROWS($AC$2),ROWS($AC$2:AC16))),"")</f>
        <v/>
      </c>
      <c r="D17" s="127" t="str" cm="1">
        <f t="array" ref="D17">IF(ROWS($AC$2:AC16)&lt;=D$1,INDEX($AB$2:$AB$50,_xlfn.AGGREGATE(15,3,($AC$2:$AC$50=Mapping!$D$2)/($AC$2:$AC$50=Mapping!$D$2)*ROW($AC$2:$AC$50)-ROWS($AC$2),ROWS($AC$2:AC16))),"")</f>
        <v/>
      </c>
      <c r="E17" s="127" t="str" cm="1">
        <f t="array" ref="E17">IF(ROWS($AC$2:AC16)&lt;=E$1,INDEX($AB$2:$AB$50,_xlfn.AGGREGATE(15,3,($AC$2:$AC$50=Mapping!$E$2)/($AC$2:$AC$50=Mapping!$E$2)*ROW($AC$2:$AC$50)-ROWS($AC$2),ROWS($AC$2:AC16))),"")</f>
        <v/>
      </c>
      <c r="F17" s="127" t="str" cm="1">
        <f t="array" ref="F17">IF(ROWS($AC$2:AC16)&lt;=F$1,INDEX($AB$2:$AB$50,_xlfn.AGGREGATE(15,3,($AC$2:$AC$50=Mapping!$F$2)/($AC$2:$AC$50=Mapping!$F$2)*ROW($AC$2:$AC$50)-ROWS($AC$2),ROWS($AC$2:AC16))),"")</f>
        <v/>
      </c>
      <c r="G17" s="127" t="str" cm="1">
        <f t="array" ref="G17">IF(ROWS($AC$2:AC16)&lt;=G$1,INDEX($AB$2:$AB$50,_xlfn.AGGREGATE(15,3,($AC$2:$AC$50=Mapping!$G$2)/($AC$2:$AC$50=Mapping!$G$2)*ROW($AC$2:$AC$50)-ROWS($AC$2),ROWS($AC$2:AC16))),"")</f>
        <v/>
      </c>
      <c r="H17" s="127" t="str" cm="1">
        <f t="array" ref="H17">IF(ROWS($AC$2:AC16)&lt;=H$1,INDEX($AB$2:$AB$50,_xlfn.AGGREGATE(15,3,($AC$2:$AC$50=Mapping!$H$2)/($AC$2:$AC$50=Mapping!$H$2)*ROW($AC$2:$AC$50)-ROWS($AC$2),ROWS($AC$2:AC16))),"")</f>
        <v/>
      </c>
      <c r="I17" s="127" t="str" cm="1">
        <f t="array" ref="I17">IF(ROWS($AC$2:AC16)&lt;=I$1,INDEX($AB$2:$AB$50,_xlfn.AGGREGATE(15,3,($AC$2:$AC$50=Mapping!$I$2)/($AC$2:$AC$50=Mapping!$I$2)*ROW($AC$2:$AC$50)-ROWS($AC$2),ROWS($AC$2:AC16))),"")</f>
        <v/>
      </c>
      <c r="J17" s="127" t="str" cm="1">
        <f t="array" ref="J17">IF(ROWS($AC$2:AC16)&lt;=J$1,INDEX($AB$2:$AB$50,_xlfn.AGGREGATE(15,3,($AC$2:$AC$50=Mapping!$J$2)/($AC$2:$AC$50=Mapping!$J$2)*ROW($AC$2:$AC$50)-ROWS($AC$2),ROWS($AC$2:AC16))),"")</f>
        <v/>
      </c>
      <c r="K17" s="127" t="str" cm="1">
        <f t="array" ref="K17">IF(ROWS($AC$2:AC16)&lt;=K$1,INDEX($AB$2:$AB$50,_xlfn.AGGREGATE(15,3,($AC$2:$AC$50=Mapping!$K$2)/($AC$2:$AC$50=Mapping!$K$2)*ROW($AC$2:$AC$50)-ROWS($AC$2),ROWS($AC$2:AC16))),"")</f>
        <v/>
      </c>
      <c r="L17" s="127" t="str" cm="1">
        <f t="array" ref="L17">IF(ROWS($AC$2:AC16)&lt;=L$1,INDEX($AB$2:$AB$50,_xlfn.AGGREGATE(15,3,($AC$2:$AC$50=Mapping!$L$2)/($AC$2:$AC$50=Mapping!$L$2)*ROW($AC$2:$AC$50)-ROWS($AC$2),ROWS($AC$2:AC16))),"")</f>
        <v/>
      </c>
      <c r="M17" s="127" t="str" cm="1">
        <f t="array" ref="M17">IF(ROWS($AC$2:AC16)&lt;=M$1,INDEX($AB$2:$AB$50,_xlfn.AGGREGATE(15,3,($AC$2:$AC$50=Mapping!$M$2)/($AC$2:$AC$50=Mapping!$M$2)*ROW($AC$2:$AC$50)-ROWS($AC$2),ROWS($AC$2:AC16))),"")</f>
        <v/>
      </c>
      <c r="N17" s="127" t="str" cm="1">
        <f t="array" ref="N17">IF(ROWS($AC$2:AC16)&lt;=N$1,INDEX($AB$2:$AB$50,_xlfn.AGGREGATE(15,3,($AC$2:$AC$50=Mapping!$N$2)/($AC$2:$AC$50=Mapping!$N$2)*ROW($AC$2:$AC$50)-ROWS($AC$2),ROWS($AC$2:AC16))),"")</f>
        <v/>
      </c>
      <c r="O17" s="127" t="str" cm="1">
        <f t="array" ref="O17">IF(ROWS($AC$2:AC16)&lt;=O$1,INDEX($AB$2:$AB$50,_xlfn.AGGREGATE(15,3,($AC$2:$AC$50=Mapping!$O$2)/($AC$2:$AC$50=Mapping!$O$2)*ROW($AC$2:$AC$50)-ROWS($AC$2),ROWS($AC$2:AC16))),"")</f>
        <v/>
      </c>
      <c r="P17" s="127" t="str" cm="1">
        <f t="array" ref="P17">IF(ROWS($AC$2:AC16)&lt;=P$1,INDEX($AB$2:$AB$50,_xlfn.AGGREGATE(15,3,($AC$2:$AC$50=Mapping!$P$2)/($AC$2:$AC$50=Mapping!$P$2)*ROW($AC$2:$AC$50)-ROWS($AC$2),ROWS($AC$2:AC16))),"")</f>
        <v/>
      </c>
      <c r="Q17" s="127" t="str" cm="1">
        <f t="array" ref="Q17">IF(ROWS($AC$2:AC16)&lt;=Q$1,INDEX($AB$2:$AB$50,_xlfn.AGGREGATE(15,3,($AC$2:$AC$50=Mapping!$Q$2)/($AC$2:$AC$50=Mapping!$Q$2)*ROW($AC$2:$AC$50)-ROWS($AC$2),ROWS($AC$2:AC16))),"")</f>
        <v/>
      </c>
      <c r="R17" s="127" t="str" cm="1">
        <f t="array" ref="R17">IF(ROWS($AC$2:AC16)&lt;=R$1,INDEX($AB$2:$AB$50,_xlfn.AGGREGATE(15,3,($AC$2:$AC$50=Mapping!$R$2)/($AC$2:$AC$50=Mapping!$R$2)*ROW($AC$2:$AC$50)-ROWS($AC$2),ROWS($AC$2:AC16))),"")</f>
        <v/>
      </c>
      <c r="S17" s="127" t="str" cm="1">
        <f t="array" ref="S17">IF(ROWS($AC$2:AC16)&lt;=S$1,INDEX($AB$2:$AB$50,_xlfn.AGGREGATE(15,3,($AC$2:$AC$50=Mapping!$S$2)/($AC$2:$AC$50=Mapping!$S$2)*ROW($AC$2:$AC$50)-ROWS($AC$2),ROWS($AC$2:AC16))),"")</f>
        <v/>
      </c>
      <c r="AA17" s="126"/>
      <c r="AB17" s="127" t="str" cm="1">
        <f t="array" ref="AB17">IF(ROWS(BA!$A$2:A16)&lt;=AB$1,INDEX(BA!$P$2:$P$961,_xlfn.AGGREGATE(15,3,(BA!$A$2:$A$961=Mapping!$AA$3)/(BA!$A$2:$A$961=Mapping!$AA$3)*ROW(BA!$A$2:$A$961)-ROWS(BA!$A$2),ROWS(BA!$A$2:A16))),"")</f>
        <v>Number of employees provided skill development training</v>
      </c>
      <c r="AC17" s="127" t="str">
        <f>IFERROR(INDEX(BA!$L$2:$L$961,MATCH($AB17,BA!$P$2:$P$961,0)),"")</f>
        <v>Capacity building</v>
      </c>
      <c r="AD17" s="127" t="str">
        <f>IFERROR(INDEX(BA!$M$2:$M$961,MATCH($AB17,BA!$P$2:$P$961,0)),"")</f>
        <v>4. Quality education</v>
      </c>
      <c r="AE17" s="127" t="str">
        <f>IFERROR(INDEX(BA!$O$2:$O$961,MATCH($AB17,BA!$P$2:$P$961,0)),"")</f>
        <v xml:space="preserve">Skill development </v>
      </c>
      <c r="AF17" s="127" t="str">
        <f>IFERROR(INDEX(BA!$N$2:$N$961,MATCH($AB17,BA!$P$2:$P$961,0)),"")</f>
        <v>4.4 By 2030, substantially increase the number of youth and adults who have relevant skills, including technical and vocational skills, for employment, decent jobs and entrepreneurship</v>
      </c>
      <c r="AG17" s="127" t="str">
        <f>IFERROR(INDEX(BA!#REF!,MATCH($AB17,BA!$P$57:$P$547,0)),"")</f>
        <v/>
      </c>
      <c r="AH17" s="127" t="str">
        <f>IFERROR(INDEX(BA!$Q$57:$Q$547,MATCH($AB17,BA!$P$57:$P$547,0)),"")</f>
        <v/>
      </c>
      <c r="AI17" s="127" t="str">
        <f>IFERROR(INDEX(BA!$S$57:$S$547,MATCH($AB17,BA!$P$57:$P$547,0)),"")</f>
        <v/>
      </c>
      <c r="AJ17" s="127" t="str">
        <f>IFERROR(INDEX(BA!$T$57:$T$547,MATCH($AB17,BA!$P$57:$P$547,0)),"")</f>
        <v/>
      </c>
      <c r="AK17" s="127" t="str">
        <f>IFERROR(INDEX(BA!$U$57:$U$547,MATCH($AB17,BA!$P$57:$P$547,0)),"")</f>
        <v/>
      </c>
      <c r="AL17" s="127" t="str">
        <f>IFERROR(INDEX(BA!$V$57:$V$547,MATCH($AB17,BA!$P$57:$P$547,0)),"")</f>
        <v/>
      </c>
      <c r="AM17" s="127" t="str">
        <f>IFERROR(INDEX(BA!$W$57:$W$547,MATCH($AB17,BA!$P$57:$P$547,0)),"")</f>
        <v/>
      </c>
      <c r="AN17" s="127" t="str">
        <f>IFERROR(INDEX(BA!$R$57:$R$547,MATCH($AB17,BA!$P$57:$P$547,0)),"")</f>
        <v/>
      </c>
      <c r="AO17" s="127" t="str">
        <f>IFERROR(INDEX(BA!$Y$57:$Y$547,MATCH($AB17,BA!$P$57:$P$547,0)),"")</f>
        <v/>
      </c>
      <c r="AP17" s="135" t="str">
        <f>IFERROR(INDEX(BA!$Z$57:$Z$547,MATCH($AB17,BA!$P$57:$P$547,0)),"")</f>
        <v/>
      </c>
      <c r="AQ17" s="135"/>
      <c r="AR17" s="135"/>
      <c r="AX17" s="129" t="str" cm="1">
        <f t="array" ref="AX17">IF(ROWS($AD$2:AD16)&lt;=AX$1,INDEX($AB$2:$AB$50,_xlfn.AGGREGATE(15,3,($AD$2:$AD$50=Mapping!$AX$2)/($AD$2:$AD$50=Mapping!$AX$2)*ROW($AD$2:$AD$50)-ROWS($AD$2),ROWS($AD$2:AD16))),"")</f>
        <v/>
      </c>
      <c r="AY17" s="130" t="str" cm="1">
        <f t="array" ref="AY17">IF(ROWS($AC$2:AD16)&lt;=AY$1,INDEX($AB$2:$AB$50,_xlfn.AGGREGATE(15,3,($AD$2:$AD$50=Mapping!$AY$2)/($AD$2:$AD$50=Mapping!$AY$2)*ROW($AD$2:$AD$50)-ROWS($AD$2),ROWS($AD$2:AD16))),"")</f>
        <v/>
      </c>
      <c r="AZ17" s="130" t="str" cm="1">
        <f t="array" ref="AZ17">IF(ROWS($AC$2:AD16)&lt;=AZ$1,INDEX($AB$2:$AB$50,_xlfn.AGGREGATE(15,3,($AD$2:$AD$50=Mapping!$AZ$2)/($AD$2:$AD$50=Mapping!$AZ$2)*ROW($AD$2:$AD$50)-ROWS($AD$2),ROWS($AD$2:AD16))),"")</f>
        <v/>
      </c>
      <c r="BA17" s="130" t="str" cm="1">
        <f t="array" ref="BA17">IF(ROWS($AC$2:AD16)&lt;=BA$1,INDEX($AB$2:$AB$50,_xlfn.AGGREGATE(15,3,($AD$2:$AD$50=Mapping!$BA$2)/($AD$2:$AD$50=Mapping!$BA$2)*ROW($AD$2:$AD$50)-ROWS($AD$2),ROWS($AD$2:AD16))),"")</f>
        <v/>
      </c>
      <c r="BB17" s="130" t="str" cm="1">
        <f t="array" ref="BB17">IF(ROWS($AC$2:AD16)&lt;=BB$1,INDEX($AB$2:$AB$50,_xlfn.AGGREGATE(15,3,($AD$2:$AD$50=Mapping!$BB$2)/($AD$2:$AD$50=Mapping!$BB$2)*ROW($AD$2:$AD$50)-ROWS($AD$2),ROWS($AD$2:AD16))),"")</f>
        <v/>
      </c>
      <c r="BC17" s="130" t="str" cm="1">
        <f t="array" ref="BC17">IF(ROWS($AC$2:AD16)&lt;=BC$1,INDEX($AB$2:$AB$50,_xlfn.AGGREGATE(15,3,($AD$2:$AD$50=Mapping!$BC$2)/($AD$2:$AD$50=Mapping!$BC$2)*ROW($AD$2:$AD$50)-ROWS($AD$2),ROWS($AD$2:AD16))),"")</f>
        <v/>
      </c>
      <c r="BD17" s="130" t="str" cm="1">
        <f t="array" ref="BD17">IF(ROWS($AC$2:AD16)&lt;=BD$1,INDEX($AB$2:$AB$50,_xlfn.AGGREGATE(15,3,($AD$2:$AD$50=Mapping!$BD$2)/($AD$2:$AD$50=Mapping!$BD$2)*ROW($AD$2:$AD$50)-ROWS($AD$2),ROWS($AD$2:AD16))),"")</f>
        <v/>
      </c>
      <c r="BE17" s="130" t="str" cm="1">
        <f t="array" ref="BE17">IF(ROWS($AC$2:AD16)&lt;=BE$1,INDEX($AB$2:$AB$50,_xlfn.AGGREGATE(15,3,($AD$2:$AD$50=Mapping!$BE$2)/($AD$2:$AD$50=Mapping!$BE$2)*ROW($AD$2:$AD$50)-ROWS($AD$2),ROWS($AD$2:AD16))),"")</f>
        <v/>
      </c>
      <c r="BF17" s="130" t="str" cm="1">
        <f t="array" ref="BF17">IF(ROWS($AC$2:AD16)&lt;=BF$1,INDEX($AB$2:$AB$50,_xlfn.AGGREGATE(15,3,($AD$2:$AD$50=Mapping!$BF$2)/($AD$2:$AD$50=Mapping!$BF$2)*ROW($AD$2:$AD$50)-ROWS($AD$2),ROWS($AD$2:AD16))),"")</f>
        <v/>
      </c>
      <c r="BG17" s="130" t="str" cm="1">
        <f t="array" ref="BG17">IF(ROWS($AC$2:AD16)&lt;=BG$1,INDEX($AB$2:$AB$50,_xlfn.AGGREGATE(15,3,($AD$2:$AD$50=Mapping!$BG$2)/($AD$2:$AD$50=Mapping!$BG$2)*ROW($AD$2:$AD$50)-ROWS($AD$2),ROWS($AD$2:AD16))),"")</f>
        <v/>
      </c>
      <c r="BH17" s="130" t="str" cm="1">
        <f t="array" ref="BH17">IF(ROWS($AC$2:AD16)&lt;=BH$1,INDEX($AB$2:$AB$50,_xlfn.AGGREGATE(15,3,($AD$2:$AD$50=Mapping!$BH$2)/($AD$2:$AD$50=Mapping!$BH$2)*ROW($AD$2:$AD$50)-ROWS($AD$2),ROWS($AD$2:AD16))),"")</f>
        <v/>
      </c>
      <c r="BI17" s="130"/>
      <c r="BJ17" s="130" t="str" cm="1">
        <f t="array" ref="BJ17">IF(ROWS($AC$2:AD16)&lt;=BJ$1,INDEX($AB$2:$AB$50,_xlfn.AGGREGATE(15,3,($AD$2:$AD$50=Mapping!$BJ$2)/($AD$2:$AD$50=Mapping!$BJ$2)*ROW($AD$2:$AD$50)-ROWS($AD$2),ROWS($AD$2:AD16))),"")</f>
        <v/>
      </c>
      <c r="BK17" s="130" t="str" cm="1">
        <f t="array" ref="BK17">IF(ROWS($AC$2:AD16)&lt;=BK$1,INDEX($AB$2:$AB$50,_xlfn.AGGREGATE(15,3,($AD$2:$AD$50=Mapping!$BK$2)/($AD$2:$AD$50=Mapping!$BK$2)*ROW($AD$2:$AD$50)-ROWS($AD$2),ROWS($AD$2:AD16))),"")</f>
        <v/>
      </c>
      <c r="BL17" s="130" t="str" cm="1">
        <f t="array" ref="BL17">IF(ROWS($AC$2:AD16)&lt;=BL$1,INDEX($AB$2:$AB$50,_xlfn.AGGREGATE(15,3,($AD$2:$AD$50=Mapping!$BL$2)/($AD$2:$AD$50=Mapping!$BL$2)*ROW($AD$2:$AD$50)-ROWS($AD$2),ROWS($AD$2:AD16))),"")</f>
        <v/>
      </c>
      <c r="BM17" s="130" t="str" cm="1">
        <f t="array" ref="BM17">IF(ROWS($AC$2:AD16)&lt;=BM$1,INDEX($AB$2:$AB$50,_xlfn.AGGREGATE(15,3,($AD$2:$AD$50=Mapping!$BM$2)/($AD$2:$AD$50=Mapping!$BM$2)*ROW($AD$2:$AD$50)-ROWS($AD$2),ROWS($AD$2:AD16))),"")</f>
        <v/>
      </c>
      <c r="BN17" s="130" t="str" cm="1">
        <f t="array" ref="BN17">IF(ROWS($AC$2:AD16)&lt;=BN$1,INDEX($AB$2:$AB$50,_xlfn.AGGREGATE(15,3,($AD$2:$AD$50=Mapping!$BN$2)/($AD$2:$AD$50=Mapping!$BN$2)*ROW($AD$2:$AD$50)-ROWS($AD$2),ROWS($AD$2:AD16))),"")</f>
        <v/>
      </c>
    </row>
    <row r="18" spans="1:66" s="127" customFormat="1" ht="30.6" outlineLevel="1">
      <c r="A18" s="126" t="str">
        <f>Background!L22</f>
        <v>Technology transfer</v>
      </c>
      <c r="B18" s="127" t="str" cm="1">
        <f t="array" ref="B18">IF(ROWS($AC$2:AC17)&lt;=B$1,INDEX($AB$2:$AB$50,_xlfn.AGGREGATE(15,3,($AC$2:$AC$50=Mapping!$B$2)/($AC$2:$AC$50=Mapping!$B$2)*ROW($AC$2:$AC$50)-ROWS($AC$2),ROWS($AC$2:AC17))),"")</f>
        <v/>
      </c>
      <c r="C18" s="127" t="str" cm="1">
        <f t="array" ref="C18">IF(ROWS($AC$2:AC17)&lt;=C$1,INDEX($AB$2:$AB$50,_xlfn.AGGREGATE(15,3,($AC$2:$AC$50=Mapping!$C$2)/($AC$2:$AC$50=Mapping!$C$2)*ROW($AC$2:$AC$50)-ROWS($AC$2),ROWS($AC$2:AC17))),"")</f>
        <v/>
      </c>
      <c r="D18" s="127" t="str" cm="1">
        <f t="array" ref="D18">IF(ROWS($AC$2:AC17)&lt;=D$1,INDEX($AB$2:$AB$50,_xlfn.AGGREGATE(15,3,($AC$2:$AC$50=Mapping!$D$2)/($AC$2:$AC$50=Mapping!$D$2)*ROW($AC$2:$AC$50)-ROWS($AC$2),ROWS($AC$2:AC17))),"")</f>
        <v/>
      </c>
      <c r="E18" s="127" t="str" cm="1">
        <f t="array" ref="E18">IF(ROWS($AC$2:AC17)&lt;=E$1,INDEX($AB$2:$AB$50,_xlfn.AGGREGATE(15,3,($AC$2:$AC$50=Mapping!$E$2)/($AC$2:$AC$50=Mapping!$E$2)*ROW($AC$2:$AC$50)-ROWS($AC$2),ROWS($AC$2:AC17))),"")</f>
        <v/>
      </c>
      <c r="F18" s="127" t="str" cm="1">
        <f t="array" ref="F18">IF(ROWS($AC$2:AC17)&lt;=F$1,INDEX($AB$2:$AB$50,_xlfn.AGGREGATE(15,3,($AC$2:$AC$50=Mapping!$F$2)/($AC$2:$AC$50=Mapping!$F$2)*ROW($AC$2:$AC$50)-ROWS($AC$2),ROWS($AC$2:AC17))),"")</f>
        <v/>
      </c>
      <c r="G18" s="127" t="str" cm="1">
        <f t="array" ref="G18">IF(ROWS($AC$2:AC17)&lt;=G$1,INDEX($AB$2:$AB$50,_xlfn.AGGREGATE(15,3,($AC$2:$AC$50=Mapping!$G$2)/($AC$2:$AC$50=Mapping!$G$2)*ROW($AC$2:$AC$50)-ROWS($AC$2),ROWS($AC$2:AC17))),"")</f>
        <v/>
      </c>
      <c r="H18" s="127" t="str" cm="1">
        <f t="array" ref="H18">IF(ROWS($AC$2:AC17)&lt;=H$1,INDEX($AB$2:$AB$50,_xlfn.AGGREGATE(15,3,($AC$2:$AC$50=Mapping!$H$2)/($AC$2:$AC$50=Mapping!$H$2)*ROW($AC$2:$AC$50)-ROWS($AC$2),ROWS($AC$2:AC17))),"")</f>
        <v/>
      </c>
      <c r="I18" s="127" t="str" cm="1">
        <f t="array" ref="I18">IF(ROWS($AC$2:AC17)&lt;=I$1,INDEX($AB$2:$AB$50,_xlfn.AGGREGATE(15,3,($AC$2:$AC$50=Mapping!$I$2)/($AC$2:$AC$50=Mapping!$I$2)*ROW($AC$2:$AC$50)-ROWS($AC$2),ROWS($AC$2:AC17))),"")</f>
        <v/>
      </c>
      <c r="J18" s="127" t="str" cm="1">
        <f t="array" ref="J18">IF(ROWS($AC$2:AC17)&lt;=J$1,INDEX($AB$2:$AB$50,_xlfn.AGGREGATE(15,3,($AC$2:$AC$50=Mapping!$J$2)/($AC$2:$AC$50=Mapping!$J$2)*ROW($AC$2:$AC$50)-ROWS($AC$2),ROWS($AC$2:AC17))),"")</f>
        <v/>
      </c>
      <c r="K18" s="127" t="str" cm="1">
        <f t="array" ref="K18">IF(ROWS($AC$2:AC17)&lt;=K$1,INDEX($AB$2:$AB$50,_xlfn.AGGREGATE(15,3,($AC$2:$AC$50=Mapping!$K$2)/($AC$2:$AC$50=Mapping!$K$2)*ROW($AC$2:$AC$50)-ROWS($AC$2),ROWS($AC$2:AC17))),"")</f>
        <v/>
      </c>
      <c r="L18" s="127" t="str" cm="1">
        <f t="array" ref="L18">IF(ROWS($AC$2:AC17)&lt;=L$1,INDEX($AB$2:$AB$50,_xlfn.AGGREGATE(15,3,($AC$2:$AC$50=Mapping!$L$2)/($AC$2:$AC$50=Mapping!$L$2)*ROW($AC$2:$AC$50)-ROWS($AC$2),ROWS($AC$2:AC17))),"")</f>
        <v/>
      </c>
      <c r="M18" s="127" t="str" cm="1">
        <f t="array" ref="M18">IF(ROWS($AC$2:AC17)&lt;=M$1,INDEX($AB$2:$AB$50,_xlfn.AGGREGATE(15,3,($AC$2:$AC$50=Mapping!$M$2)/($AC$2:$AC$50=Mapping!$M$2)*ROW($AC$2:$AC$50)-ROWS($AC$2),ROWS($AC$2:AC17))),"")</f>
        <v/>
      </c>
      <c r="N18" s="127" t="str" cm="1">
        <f t="array" ref="N18">IF(ROWS($AC$2:AC17)&lt;=N$1,INDEX($AB$2:$AB$50,_xlfn.AGGREGATE(15,3,($AC$2:$AC$50=Mapping!$N$2)/($AC$2:$AC$50=Mapping!$N$2)*ROW($AC$2:$AC$50)-ROWS($AC$2),ROWS($AC$2:AC17))),"")</f>
        <v/>
      </c>
      <c r="O18" s="127" t="str" cm="1">
        <f t="array" ref="O18">IF(ROWS($AC$2:AC17)&lt;=O$1,INDEX($AB$2:$AB$50,_xlfn.AGGREGATE(15,3,($AC$2:$AC$50=Mapping!$O$2)/($AC$2:$AC$50=Mapping!$O$2)*ROW($AC$2:$AC$50)-ROWS($AC$2),ROWS($AC$2:AC17))),"")</f>
        <v/>
      </c>
      <c r="P18" s="127" t="str" cm="1">
        <f t="array" ref="P18">IF(ROWS($AC$2:AC17)&lt;=P$1,INDEX($AB$2:$AB$50,_xlfn.AGGREGATE(15,3,($AC$2:$AC$50=Mapping!$P$2)/($AC$2:$AC$50=Mapping!$P$2)*ROW($AC$2:$AC$50)-ROWS($AC$2),ROWS($AC$2:AC17))),"")</f>
        <v/>
      </c>
      <c r="Q18" s="127" t="str" cm="1">
        <f t="array" ref="Q18">IF(ROWS($AC$2:AC17)&lt;=Q$1,INDEX($AB$2:$AB$50,_xlfn.AGGREGATE(15,3,($AC$2:$AC$50=Mapping!$Q$2)/($AC$2:$AC$50=Mapping!$Q$2)*ROW($AC$2:$AC$50)-ROWS($AC$2),ROWS($AC$2:AC17))),"")</f>
        <v/>
      </c>
      <c r="R18" s="127" t="str" cm="1">
        <f t="array" ref="R18">IF(ROWS($AC$2:AC17)&lt;=R$1,INDEX($AB$2:$AB$50,_xlfn.AGGREGATE(15,3,($AC$2:$AC$50=Mapping!$R$2)/($AC$2:$AC$50=Mapping!$R$2)*ROW($AC$2:$AC$50)-ROWS($AC$2),ROWS($AC$2:AC17))),"")</f>
        <v/>
      </c>
      <c r="S18" s="127" t="str" cm="1">
        <f t="array" ref="S18">IF(ROWS($AC$2:AC17)&lt;=S$1,INDEX($AB$2:$AB$50,_xlfn.AGGREGATE(15,3,($AC$2:$AC$50=Mapping!$S$2)/($AC$2:$AC$50=Mapping!$S$2)*ROW($AC$2:$AC$50)-ROWS($AC$2),ROWS($AC$2:AC17))),"")</f>
        <v/>
      </c>
      <c r="AA18" s="126"/>
      <c r="AB18" s="127" t="str" cm="1">
        <f t="array" ref="AB18">IF(ROWS(BA!$A$2:A17)&lt;=AB$1,INDEX(BA!$P$2:$P$961,_xlfn.AGGREGATE(15,3,(BA!$A$2:$A$961=Mapping!$AA$3)/(BA!$A$2:$A$961=Mapping!$AA$3)*ROW(BA!$A$2:$A$961)-ROWS(BA!$A$2),ROWS(BA!$A$2:A17))),"")</f>
        <v>Number of training hours provided for employees (full-time, part-time, or temporary), disaggregated per gender</v>
      </c>
      <c r="AC18" s="127" t="str">
        <f>IFERROR(INDEX(BA!$L$2:$L$961,MATCH($AB18,BA!$P$2:$P$961,0)),"")</f>
        <v>Capacity building</v>
      </c>
      <c r="AD18" s="127" t="str">
        <f>IFERROR(INDEX(BA!$M$2:$M$961,MATCH($AB18,BA!$P$2:$P$961,0)),"")</f>
        <v>4. Quality education</v>
      </c>
      <c r="AE18" s="127" t="str">
        <f>IFERROR(INDEX(BA!$O$2:$O$961,MATCH($AB18,BA!$P$2:$P$961,0)),"")</f>
        <v>Skill development</v>
      </c>
      <c r="AF18" s="127" t="str">
        <f>IFERROR(INDEX(BA!$N$2:$N$961,MATCH($AB18,BA!$P$2:$P$961,0)),"")</f>
        <v>4.4 By 2030, substantially increase the number of youth and adults who have relevant skills, including technical and vocational skills, for employment, decent jobs and entrepreneurship</v>
      </c>
      <c r="AG18" s="127" t="str">
        <f>IFERROR(INDEX(BA!#REF!,MATCH($AB18,BA!$P$57:$P$547,0)),"")</f>
        <v/>
      </c>
      <c r="AH18" s="127" t="str">
        <f>IFERROR(INDEX(BA!$Q$57:$Q$547,MATCH($AB18,BA!$P$57:$P$547,0)),"")</f>
        <v/>
      </c>
      <c r="AI18" s="127" t="str">
        <f>IFERROR(INDEX(BA!$S$57:$S$547,MATCH($AB18,BA!$P$57:$P$547,0)),"")</f>
        <v/>
      </c>
      <c r="AJ18" s="127" t="str">
        <f>IFERROR(INDEX(BA!$T$57:$T$547,MATCH($AB18,BA!$P$57:$P$547,0)),"")</f>
        <v/>
      </c>
      <c r="AK18" s="127" t="str">
        <f>IFERROR(INDEX(BA!$U$57:$U$547,MATCH($AB18,BA!$P$57:$P$547,0)),"")</f>
        <v/>
      </c>
      <c r="AL18" s="127" t="str">
        <f>IFERROR(INDEX(BA!$V$57:$V$547,MATCH($AB18,BA!$P$57:$P$547,0)),"")</f>
        <v/>
      </c>
      <c r="AM18" s="127" t="str">
        <f>IFERROR(INDEX(BA!$W$57:$W$547,MATCH($AB18,BA!$P$57:$P$547,0)),"")</f>
        <v/>
      </c>
      <c r="AN18" s="127" t="str">
        <f>IFERROR(INDEX(BA!$R$57:$R$547,MATCH($AB18,BA!$P$57:$P$547,0)),"")</f>
        <v/>
      </c>
      <c r="AO18" s="127" t="str">
        <f>IFERROR(INDEX(BA!$Y$57:$Y$547,MATCH($AB18,BA!$P$57:$P$547,0)),"")</f>
        <v/>
      </c>
      <c r="AP18" s="135" t="str">
        <f>IFERROR(INDEX(BA!$Z$57:$Z$547,MATCH($AB18,BA!$P$57:$P$547,0)),"")</f>
        <v/>
      </c>
      <c r="AQ18" s="135"/>
      <c r="AR18" s="135"/>
      <c r="AX18" s="132" t="str" cm="1">
        <f t="array" ref="AX18">IF(ROWS($AD$2:AD17)&lt;=AX$1,INDEX($AB$2:$AB$50,_xlfn.AGGREGATE(15,3,($AD$2:$AD$50=Mapping!$AX$2)/($AD$2:$AD$50=Mapping!$AX$2)*ROW($AD$2:$AD$50)-ROWS($AD$2),ROWS($AD$2:AD17))),"")</f>
        <v/>
      </c>
      <c r="AY18" s="133" t="str" cm="1">
        <f t="array" ref="AY18">IF(ROWS($AC$2:AD17)&lt;=AY$1,INDEX($AB$2:$AB$50,_xlfn.AGGREGATE(15,3,($AD$2:$AD$50=Mapping!$AY$2)/($AD$2:$AD$50=Mapping!$AY$2)*ROW($AD$2:$AD$50)-ROWS($AD$2),ROWS($AD$2:AD17))),"")</f>
        <v/>
      </c>
      <c r="AZ18" s="133" t="str" cm="1">
        <f t="array" ref="AZ18">IF(ROWS($AC$2:AD17)&lt;=AZ$1,INDEX($AB$2:$AB$50,_xlfn.AGGREGATE(15,3,($AD$2:$AD$50=Mapping!$AZ$2)/($AD$2:$AD$50=Mapping!$AZ$2)*ROW($AD$2:$AD$50)-ROWS($AD$2),ROWS($AD$2:AD17))),"")</f>
        <v/>
      </c>
      <c r="BA18" s="133" t="str" cm="1">
        <f t="array" ref="BA18">IF(ROWS($AC$2:AD17)&lt;=BA$1,INDEX($AB$2:$AB$50,_xlfn.AGGREGATE(15,3,($AD$2:$AD$50=Mapping!$BA$2)/($AD$2:$AD$50=Mapping!$BA$2)*ROW($AD$2:$AD$50)-ROWS($AD$2),ROWS($AD$2:AD17))),"")</f>
        <v/>
      </c>
      <c r="BB18" s="133" t="str" cm="1">
        <f t="array" ref="BB18">IF(ROWS($AC$2:AD17)&lt;=BB$1,INDEX($AB$2:$AB$50,_xlfn.AGGREGATE(15,3,($AD$2:$AD$50=Mapping!$BB$2)/($AD$2:$AD$50=Mapping!$BB$2)*ROW($AD$2:$AD$50)-ROWS($AD$2),ROWS($AD$2:AD17))),"")</f>
        <v/>
      </c>
      <c r="BC18" s="133" t="str" cm="1">
        <f t="array" ref="BC18">IF(ROWS($AC$2:AD17)&lt;=BC$1,INDEX($AB$2:$AB$50,_xlfn.AGGREGATE(15,3,($AD$2:$AD$50=Mapping!$BC$2)/($AD$2:$AD$50=Mapping!$BC$2)*ROW($AD$2:$AD$50)-ROWS($AD$2),ROWS($AD$2:AD17))),"")</f>
        <v/>
      </c>
      <c r="BD18" s="133" t="str" cm="1">
        <f t="array" ref="BD18">IF(ROWS($AC$2:AD17)&lt;=BD$1,INDEX($AB$2:$AB$50,_xlfn.AGGREGATE(15,3,($AD$2:$AD$50=Mapping!$BD$2)/($AD$2:$AD$50=Mapping!$BD$2)*ROW($AD$2:$AD$50)-ROWS($AD$2),ROWS($AD$2:AD17))),"")</f>
        <v/>
      </c>
      <c r="BE18" s="133" t="str" cm="1">
        <f t="array" ref="BE18">IF(ROWS($AC$2:AD17)&lt;=BE$1,INDEX($AB$2:$AB$50,_xlfn.AGGREGATE(15,3,($AD$2:$AD$50=Mapping!$BE$2)/($AD$2:$AD$50=Mapping!$BE$2)*ROW($AD$2:$AD$50)-ROWS($AD$2),ROWS($AD$2:AD17))),"")</f>
        <v/>
      </c>
      <c r="BF18" s="133" t="str" cm="1">
        <f t="array" ref="BF18">IF(ROWS($AC$2:AD17)&lt;=BF$1,INDEX($AB$2:$AB$50,_xlfn.AGGREGATE(15,3,($AD$2:$AD$50=Mapping!$BF$2)/($AD$2:$AD$50=Mapping!$BF$2)*ROW($AD$2:$AD$50)-ROWS($AD$2),ROWS($AD$2:AD17))),"")</f>
        <v/>
      </c>
      <c r="BG18" s="133" t="str" cm="1">
        <f t="array" ref="BG18">IF(ROWS($AC$2:AD17)&lt;=BG$1,INDEX($AB$2:$AB$50,_xlfn.AGGREGATE(15,3,($AD$2:$AD$50=Mapping!$BG$2)/($AD$2:$AD$50=Mapping!$BG$2)*ROW($AD$2:$AD$50)-ROWS($AD$2),ROWS($AD$2:AD17))),"")</f>
        <v/>
      </c>
      <c r="BH18" s="133" t="str" cm="1">
        <f t="array" ref="BH18">IF(ROWS($AC$2:AD17)&lt;=BH$1,INDEX($AB$2:$AB$50,_xlfn.AGGREGATE(15,3,($AD$2:$AD$50=Mapping!$BH$2)/($AD$2:$AD$50=Mapping!$BH$2)*ROW($AD$2:$AD$50)-ROWS($AD$2),ROWS($AD$2:AD17))),"")</f>
        <v/>
      </c>
      <c r="BI18" s="133"/>
      <c r="BJ18" s="133" t="str" cm="1">
        <f t="array" ref="BJ18">IF(ROWS($AC$2:AD17)&lt;=BJ$1,INDEX($AB$2:$AB$50,_xlfn.AGGREGATE(15,3,($AD$2:$AD$50=Mapping!$BJ$2)/($AD$2:$AD$50=Mapping!$BJ$2)*ROW($AD$2:$AD$50)-ROWS($AD$2),ROWS($AD$2:AD17))),"")</f>
        <v/>
      </c>
      <c r="BK18" s="133" t="str" cm="1">
        <f t="array" ref="BK18">IF(ROWS($AC$2:AD17)&lt;=BK$1,INDEX($AB$2:$AB$50,_xlfn.AGGREGATE(15,3,($AD$2:$AD$50=Mapping!$BK$2)/($AD$2:$AD$50=Mapping!$BK$2)*ROW($AD$2:$AD$50)-ROWS($AD$2),ROWS($AD$2:AD17))),"")</f>
        <v/>
      </c>
      <c r="BL18" s="133" t="str" cm="1">
        <f t="array" ref="BL18">IF(ROWS($AC$2:AD17)&lt;=BL$1,INDEX($AB$2:$AB$50,_xlfn.AGGREGATE(15,3,($AD$2:$AD$50=Mapping!$BL$2)/($AD$2:$AD$50=Mapping!$BL$2)*ROW($AD$2:$AD$50)-ROWS($AD$2),ROWS($AD$2:AD17))),"")</f>
        <v/>
      </c>
      <c r="BM18" s="133" t="str" cm="1">
        <f t="array" ref="BM18">IF(ROWS($AC$2:AD17)&lt;=BM$1,INDEX($AB$2:$AB$50,_xlfn.AGGREGATE(15,3,($AD$2:$AD$50=Mapping!$BM$2)/($AD$2:$AD$50=Mapping!$BM$2)*ROW($AD$2:$AD$50)-ROWS($AD$2),ROWS($AD$2:AD17))),"")</f>
        <v/>
      </c>
      <c r="BN18" s="133" t="str" cm="1">
        <f t="array" ref="BN18">IF(ROWS($AC$2:AD17)&lt;=BN$1,INDEX($AB$2:$AB$50,_xlfn.AGGREGATE(15,3,($AD$2:$AD$50=Mapping!$BN$2)/($AD$2:$AD$50=Mapping!$BN$2)*ROW($AD$2:$AD$50)-ROWS($AD$2),ROWS($AD$2:AD17))),"")</f>
        <v/>
      </c>
    </row>
    <row r="19" spans="1:66" s="127" customFormat="1" ht="35.25" customHeight="1" outlineLevel="1">
      <c r="A19" s="126" t="str">
        <f>Background!L23</f>
        <v>Capacity building</v>
      </c>
      <c r="B19" s="127" t="str" cm="1">
        <f t="array" ref="B19">IF(ROWS($AC$2:AC18)&lt;=B$1,INDEX($AB$2:$AB$50,_xlfn.AGGREGATE(15,3,($AC$2:$AC$50=Mapping!$B$2)/($AC$2:$AC$50=Mapping!$B$2)*ROW($AC$2:$AC$50)-ROWS($AC$2),ROWS($AC$2:AC18))),"")</f>
        <v/>
      </c>
      <c r="C19" s="127" t="str" cm="1">
        <f t="array" ref="C19">IF(ROWS($AC$2:AC18)&lt;=C$1,INDEX($AB$2:$AB$50,_xlfn.AGGREGATE(15,3,($AC$2:$AC$50=Mapping!$C$2)/($AC$2:$AC$50=Mapping!$C$2)*ROW($AC$2:$AC$50)-ROWS($AC$2),ROWS($AC$2:AC18))),"")</f>
        <v/>
      </c>
      <c r="D19" s="127" t="str" cm="1">
        <f t="array" ref="D19">IF(ROWS($AC$2:AC18)&lt;=D$1,INDEX($AB$2:$AB$50,_xlfn.AGGREGATE(15,3,($AC$2:$AC$50=Mapping!$D$2)/($AC$2:$AC$50=Mapping!$D$2)*ROW($AC$2:$AC$50)-ROWS($AC$2),ROWS($AC$2:AC18))),"")</f>
        <v/>
      </c>
      <c r="E19" s="127" t="str" cm="1">
        <f t="array" ref="E19">IF(ROWS($AC$2:AC18)&lt;=E$1,INDEX($AB$2:$AB$50,_xlfn.AGGREGATE(15,3,($AC$2:$AC$50=Mapping!$E$2)/($AC$2:$AC$50=Mapping!$E$2)*ROW($AC$2:$AC$50)-ROWS($AC$2),ROWS($AC$2:AC18))),"")</f>
        <v/>
      </c>
      <c r="F19" s="127" t="str" cm="1">
        <f t="array" ref="F19">IF(ROWS($AC$2:AC18)&lt;=F$1,INDEX($AB$2:$AB$50,_xlfn.AGGREGATE(15,3,($AC$2:$AC$50=Mapping!$F$2)/($AC$2:$AC$50=Mapping!$F$2)*ROW($AC$2:$AC$50)-ROWS($AC$2),ROWS($AC$2:AC18))),"")</f>
        <v/>
      </c>
      <c r="G19" s="127" t="str" cm="1">
        <f t="array" ref="G19">IF(ROWS($AC$2:AC18)&lt;=G$1,INDEX($AB$2:$AB$50,_xlfn.AGGREGATE(15,3,($AC$2:$AC$50=Mapping!$G$2)/($AC$2:$AC$50=Mapping!$G$2)*ROW($AC$2:$AC$50)-ROWS($AC$2),ROWS($AC$2:AC18))),"")</f>
        <v/>
      </c>
      <c r="H19" s="127" t="str" cm="1">
        <f t="array" ref="H19">IF(ROWS($AC$2:AC18)&lt;=H$1,INDEX($AB$2:$AB$50,_xlfn.AGGREGATE(15,3,($AC$2:$AC$50=Mapping!$H$2)/($AC$2:$AC$50=Mapping!$H$2)*ROW($AC$2:$AC$50)-ROWS($AC$2),ROWS($AC$2:AC18))),"")</f>
        <v/>
      </c>
      <c r="I19" s="127" t="str" cm="1">
        <f t="array" ref="I19">IF(ROWS($AC$2:AC18)&lt;=I$1,INDEX($AB$2:$AB$50,_xlfn.AGGREGATE(15,3,($AC$2:$AC$50=Mapping!$I$2)/($AC$2:$AC$50=Mapping!$I$2)*ROW($AC$2:$AC$50)-ROWS($AC$2),ROWS($AC$2:AC18))),"")</f>
        <v/>
      </c>
      <c r="J19" s="127" t="str" cm="1">
        <f t="array" ref="J19">IF(ROWS($AC$2:AC18)&lt;=J$1,INDEX($AB$2:$AB$50,_xlfn.AGGREGATE(15,3,($AC$2:$AC$50=Mapping!$J$2)/($AC$2:$AC$50=Mapping!$J$2)*ROW($AC$2:$AC$50)-ROWS($AC$2),ROWS($AC$2:AC18))),"")</f>
        <v/>
      </c>
      <c r="K19" s="127" t="str" cm="1">
        <f t="array" ref="K19">IF(ROWS($AC$2:AC18)&lt;=K$1,INDEX($AB$2:$AB$50,_xlfn.AGGREGATE(15,3,($AC$2:$AC$50=Mapping!$K$2)/($AC$2:$AC$50=Mapping!$K$2)*ROW($AC$2:$AC$50)-ROWS($AC$2),ROWS($AC$2:AC18))),"")</f>
        <v/>
      </c>
      <c r="L19" s="127" t="str" cm="1">
        <f t="array" ref="L19">IF(ROWS($AC$2:AC18)&lt;=L$1,INDEX($AB$2:$AB$50,_xlfn.AGGREGATE(15,3,($AC$2:$AC$50=Mapping!$L$2)/($AC$2:$AC$50=Mapping!$L$2)*ROW($AC$2:$AC$50)-ROWS($AC$2),ROWS($AC$2:AC18))),"")</f>
        <v/>
      </c>
      <c r="M19" s="127" t="str" cm="1">
        <f t="array" ref="M19">IF(ROWS($AC$2:AC18)&lt;=M$1,INDEX($AB$2:$AB$50,_xlfn.AGGREGATE(15,3,($AC$2:$AC$50=Mapping!$M$2)/($AC$2:$AC$50=Mapping!$M$2)*ROW($AC$2:$AC$50)-ROWS($AC$2),ROWS($AC$2:AC18))),"")</f>
        <v/>
      </c>
      <c r="N19" s="127" t="str" cm="1">
        <f t="array" ref="N19">IF(ROWS($AC$2:AC18)&lt;=N$1,INDEX($AB$2:$AB$50,_xlfn.AGGREGATE(15,3,($AC$2:$AC$50=Mapping!$N$2)/($AC$2:$AC$50=Mapping!$N$2)*ROW($AC$2:$AC$50)-ROWS($AC$2),ROWS($AC$2:AC18))),"")</f>
        <v/>
      </c>
      <c r="O19" s="127" t="str" cm="1">
        <f t="array" ref="O19">IF(ROWS($AC$2:AC18)&lt;=O$1,INDEX($AB$2:$AB$50,_xlfn.AGGREGATE(15,3,($AC$2:$AC$50=Mapping!$O$2)/($AC$2:$AC$50=Mapping!$O$2)*ROW($AC$2:$AC$50)-ROWS($AC$2),ROWS($AC$2:AC18))),"")</f>
        <v/>
      </c>
      <c r="P19" s="127" t="str" cm="1">
        <f t="array" ref="P19">IF(ROWS($AC$2:AC18)&lt;=P$1,INDEX($AB$2:$AB$50,_xlfn.AGGREGATE(15,3,($AC$2:$AC$50=Mapping!$P$2)/($AC$2:$AC$50=Mapping!$P$2)*ROW($AC$2:$AC$50)-ROWS($AC$2),ROWS($AC$2:AC18))),"")</f>
        <v/>
      </c>
      <c r="Q19" s="127" t="str" cm="1">
        <f t="array" ref="Q19">IF(ROWS($AC$2:AC18)&lt;=Q$1,INDEX($AB$2:$AB$50,_xlfn.AGGREGATE(15,3,($AC$2:$AC$50=Mapping!$Q$2)/($AC$2:$AC$50=Mapping!$Q$2)*ROW($AC$2:$AC$50)-ROWS($AC$2),ROWS($AC$2:AC18))),"")</f>
        <v/>
      </c>
      <c r="R19" s="127" t="str" cm="1">
        <f t="array" ref="R19">IF(ROWS($AC$2:AC18)&lt;=R$1,INDEX($AB$2:$AB$50,_xlfn.AGGREGATE(15,3,($AC$2:$AC$50=Mapping!$R$2)/($AC$2:$AC$50=Mapping!$R$2)*ROW($AC$2:$AC$50)-ROWS($AC$2),ROWS($AC$2:AC18))),"")</f>
        <v/>
      </c>
      <c r="S19" s="127" t="str" cm="1">
        <f t="array" ref="S19">IF(ROWS($AC$2:AC18)&lt;=S$1,INDEX($AB$2:$AB$50,_xlfn.AGGREGATE(15,3,($AC$2:$AC$50=Mapping!$S$2)/($AC$2:$AC$50=Mapping!$S$2)*ROW($AC$2:$AC$50)-ROWS($AC$2),ROWS($AC$2:AC18))),"")</f>
        <v/>
      </c>
      <c r="AA19" s="126"/>
      <c r="AB19" s="127"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27" t="str">
        <f>IFERROR(INDEX(BA!$L$2:$L$961,MATCH($AB19,BA!$P$2:$P$961,0)),"")</f>
        <v>Access to basic services</v>
      </c>
      <c r="AD19" s="127" t="str">
        <f>IFERROR(INDEX(BA!$M$2:$M$961,MATCH($AB19,BA!$P$2:$P$961,0)),"")</f>
        <v>1. No poverty</v>
      </c>
      <c r="AE19" s="127" t="str">
        <f>IFERROR(INDEX(BA!$O$2:$O$961,MATCH($AB19,BA!$P$2:$P$961,0)),"")</f>
        <v>Eradicate poverty</v>
      </c>
      <c r="AF19" s="127" t="str">
        <f>IFERROR(INDEX(BA!$N$2:$N$961,MATCH($AB19,BA!$P$2:$P$961,0)),"")</f>
        <v>1.1 By 2030, eradicate extreme poverty for all people everywhere, currently measured as people living on less than $1.25 a day</v>
      </c>
      <c r="AG19" s="127" t="str">
        <f>IFERROR(INDEX(BA!#REF!,MATCH($AB19,BA!$P$57:$P$547,0)),"")</f>
        <v/>
      </c>
      <c r="AH19" s="127" t="str">
        <f>IFERROR(INDEX(BA!$Q$57:$Q$547,MATCH($AB19,BA!$P$57:$P$547,0)),"")</f>
        <v>Refer to E-handbook on SDG indic https://unstats.un.org/wiki/display/SDGeHandbook/Goal+1</v>
      </c>
      <c r="AI19" s="127" t="str">
        <f>IFERROR(INDEX(BA!$S$57:$S$547,MATCH($AB19,BA!$P$57:$P$547,0)),"")</f>
        <v xml:space="preserve"> </v>
      </c>
      <c r="AJ19" s="127" t="str">
        <f>IFERROR(INDEX(BA!$T$57:$T$547,MATCH($AB19,BA!$P$57:$P$547,0)),"")</f>
        <v xml:space="preserve"> </v>
      </c>
      <c r="AK19" s="127" t="str">
        <f>IFERROR(INDEX(BA!$U$57:$U$547,MATCH($AB19,BA!$P$57:$P$547,0)),"")</f>
        <v xml:space="preserve"> </v>
      </c>
      <c r="AL19" s="127" t="str">
        <f>IFERROR(INDEX(BA!$V$57:$V$547,MATCH($AB19,BA!$P$57:$P$547,0)),"")</f>
        <v xml:space="preserve"> </v>
      </c>
      <c r="AM19" s="127" t="str">
        <f>IFERROR(INDEX(BA!$W$57:$W$547,MATCH($AB19,BA!$P$57:$P$547,0)),"")</f>
        <v xml:space="preserve"> </v>
      </c>
      <c r="AN19" s="127" t="str">
        <f>IFERROR(INDEX(BA!$R$57:$R$547,MATCH($AB19,BA!$P$57:$P$547,0)),"")</f>
        <v xml:space="preserve"> </v>
      </c>
      <c r="AO19" s="127">
        <f>IFERROR(INDEX(BA!$Y$57:$Y$547,MATCH($AB19,BA!$P$57:$P$547,0)),"")</f>
        <v>0</v>
      </c>
      <c r="AP19" s="135">
        <f>IFERROR(INDEX(BA!$Z$57:$Z$547,MATCH($AB19,BA!$P$57:$P$547,0)),"")</f>
        <v>0</v>
      </c>
      <c r="AQ19" s="135"/>
      <c r="AR19" s="135"/>
      <c r="AX19" s="129" t="str" cm="1">
        <f t="array" ref="AX19">IF(ROWS($AD$2:AD18)&lt;=AX$1,INDEX($AB$2:$AB$50,_xlfn.AGGREGATE(15,3,($AD$2:$AD$50=Mapping!$AX$2)/($AD$2:$AD$50=Mapping!$AX$2)*ROW($AD$2:$AD$50)-ROWS($AD$2),ROWS($AD$2:AD18))),"")</f>
        <v/>
      </c>
      <c r="AY19" s="130" t="str" cm="1">
        <f t="array" ref="AY19">IF(ROWS($AC$2:AD18)&lt;=AY$1,INDEX($AB$2:$AB$50,_xlfn.AGGREGATE(15,3,($AD$2:$AD$50=Mapping!$AY$2)/($AD$2:$AD$50=Mapping!$AY$2)*ROW($AD$2:$AD$50)-ROWS($AD$2),ROWS($AD$2:AD18))),"")</f>
        <v/>
      </c>
      <c r="AZ19" s="130" t="str" cm="1">
        <f t="array" ref="AZ19">IF(ROWS($AC$2:AD18)&lt;=AZ$1,INDEX($AB$2:$AB$50,_xlfn.AGGREGATE(15,3,($AD$2:$AD$50=Mapping!$AZ$2)/($AD$2:$AD$50=Mapping!$AZ$2)*ROW($AD$2:$AD$50)-ROWS($AD$2),ROWS($AD$2:AD18))),"")</f>
        <v/>
      </c>
      <c r="BA19" s="130" t="str" cm="1">
        <f t="array" ref="BA19">IF(ROWS($AC$2:AD18)&lt;=BA$1,INDEX($AB$2:$AB$50,_xlfn.AGGREGATE(15,3,($AD$2:$AD$50=Mapping!$BA$2)/($AD$2:$AD$50=Mapping!$BA$2)*ROW($AD$2:$AD$50)-ROWS($AD$2),ROWS($AD$2:AD18))),"")</f>
        <v/>
      </c>
      <c r="BB19" s="130" t="str" cm="1">
        <f t="array" ref="BB19">IF(ROWS($AC$2:AD18)&lt;=BB$1,INDEX($AB$2:$AB$50,_xlfn.AGGREGATE(15,3,($AD$2:$AD$50=Mapping!$BB$2)/($AD$2:$AD$50=Mapping!$BB$2)*ROW($AD$2:$AD$50)-ROWS($AD$2),ROWS($AD$2:AD18))),"")</f>
        <v/>
      </c>
      <c r="BC19" s="130" t="str" cm="1">
        <f t="array" ref="BC19">IF(ROWS($AC$2:AD18)&lt;=BC$1,INDEX($AB$2:$AB$50,_xlfn.AGGREGATE(15,3,($AD$2:$AD$50=Mapping!$BC$2)/($AD$2:$AD$50=Mapping!$BC$2)*ROW($AD$2:$AD$50)-ROWS($AD$2),ROWS($AD$2:AD18))),"")</f>
        <v/>
      </c>
      <c r="BD19" s="130" t="str" cm="1">
        <f t="array" ref="BD19">IF(ROWS($AC$2:AD18)&lt;=BD$1,INDEX($AB$2:$AB$50,_xlfn.AGGREGATE(15,3,($AD$2:$AD$50=Mapping!$BD$2)/($AD$2:$AD$50=Mapping!$BD$2)*ROW($AD$2:$AD$50)-ROWS($AD$2),ROWS($AD$2:AD18))),"")</f>
        <v/>
      </c>
      <c r="BE19" s="130" t="str" cm="1">
        <f t="array" ref="BE19">IF(ROWS($AC$2:AD18)&lt;=BE$1,INDEX($AB$2:$AB$50,_xlfn.AGGREGATE(15,3,($AD$2:$AD$50=Mapping!$BE$2)/($AD$2:$AD$50=Mapping!$BE$2)*ROW($AD$2:$AD$50)-ROWS($AD$2),ROWS($AD$2:AD18))),"")</f>
        <v/>
      </c>
      <c r="BF19" s="130" t="str" cm="1">
        <f t="array" ref="BF19">IF(ROWS($AC$2:AD18)&lt;=BF$1,INDEX($AB$2:$AB$50,_xlfn.AGGREGATE(15,3,($AD$2:$AD$50=Mapping!$BF$2)/($AD$2:$AD$50=Mapping!$BF$2)*ROW($AD$2:$AD$50)-ROWS($AD$2),ROWS($AD$2:AD18))),"")</f>
        <v/>
      </c>
      <c r="BG19" s="130" t="str" cm="1">
        <f t="array" ref="BG19">IF(ROWS($AC$2:AD18)&lt;=BG$1,INDEX($AB$2:$AB$50,_xlfn.AGGREGATE(15,3,($AD$2:$AD$50=Mapping!$BG$2)/($AD$2:$AD$50=Mapping!$BG$2)*ROW($AD$2:$AD$50)-ROWS($AD$2),ROWS($AD$2:AD18))),"")</f>
        <v/>
      </c>
      <c r="BH19" s="130" t="str" cm="1">
        <f t="array" ref="BH19">IF(ROWS($AC$2:AD18)&lt;=BH$1,INDEX($AB$2:$AB$50,_xlfn.AGGREGATE(15,3,($AD$2:$AD$50=Mapping!$BH$2)/($AD$2:$AD$50=Mapping!$BH$2)*ROW($AD$2:$AD$50)-ROWS($AD$2),ROWS($AD$2:AD18))),"")</f>
        <v/>
      </c>
      <c r="BI19" s="130"/>
      <c r="BJ19" s="130" t="str" cm="1">
        <f t="array" ref="BJ19">IF(ROWS($AC$2:AD18)&lt;=BJ$1,INDEX($AB$2:$AB$50,_xlfn.AGGREGATE(15,3,($AD$2:$AD$50=Mapping!$BJ$2)/($AD$2:$AD$50=Mapping!$BJ$2)*ROW($AD$2:$AD$50)-ROWS($AD$2),ROWS($AD$2:AD18))),"")</f>
        <v/>
      </c>
      <c r="BK19" s="130" t="str" cm="1">
        <f t="array" ref="BK19">IF(ROWS($AC$2:AD18)&lt;=BK$1,INDEX($AB$2:$AB$50,_xlfn.AGGREGATE(15,3,($AD$2:$AD$50=Mapping!$BK$2)/($AD$2:$AD$50=Mapping!$BK$2)*ROW($AD$2:$AD$50)-ROWS($AD$2),ROWS($AD$2:AD18))),"")</f>
        <v/>
      </c>
      <c r="BL19" s="130" t="str" cm="1">
        <f t="array" ref="BL19">IF(ROWS($AC$2:AD18)&lt;=BL$1,INDEX($AB$2:$AB$50,_xlfn.AGGREGATE(15,3,($AD$2:$AD$50=Mapping!$BL$2)/($AD$2:$AD$50=Mapping!$BL$2)*ROW($AD$2:$AD$50)-ROWS($AD$2),ROWS($AD$2:AD18))),"")</f>
        <v/>
      </c>
      <c r="BM19" s="130" t="str" cm="1">
        <f t="array" ref="BM19">IF(ROWS($AC$2:AD18)&lt;=BM$1,INDEX($AB$2:$AB$50,_xlfn.AGGREGATE(15,3,($AD$2:$AD$50=Mapping!$BM$2)/($AD$2:$AD$50=Mapping!$BM$2)*ROW($AD$2:$AD$50)-ROWS($AD$2),ROWS($AD$2:AD18))),"")</f>
        <v/>
      </c>
      <c r="BN19" s="130" t="str" cm="1">
        <f t="array" ref="BN19">IF(ROWS($AC$2:AD18)&lt;=BN$1,INDEX($AB$2:$AB$50,_xlfn.AGGREGATE(15,3,($AD$2:$AD$50=Mapping!$BN$2)/($AD$2:$AD$50=Mapping!$BN$2)*ROW($AD$2:$AD$50)-ROWS($AD$2),ROWS($AD$2:AD18))),"")</f>
        <v/>
      </c>
    </row>
    <row r="20" spans="1:66" s="127" customFormat="1" ht="24" customHeight="1" outlineLevel="1">
      <c r="A20" s="126" t="str">
        <f>Background!L24</f>
        <v>Other</v>
      </c>
      <c r="B20" s="127" t="str" cm="1">
        <f t="array" ref="B20">IF(ROWS($AC$2:AC19)&lt;=B$1,INDEX($AB$2:$AB$50,_xlfn.AGGREGATE(15,3,($AC$2:$AC$50=Mapping!$B$2)/($AC$2:$AC$50=Mapping!$B$2)*ROW($AC$2:$AC$50)-ROWS($AC$2),ROWS($AC$2:AC19))),"")</f>
        <v/>
      </c>
      <c r="C20" s="127" t="str" cm="1">
        <f t="array" ref="C20">IF(ROWS($AC$2:AC19)&lt;=C$1,INDEX($AB$2:$AB$50,_xlfn.AGGREGATE(15,3,($AC$2:$AC$50=Mapping!$C$2)/($AC$2:$AC$50=Mapping!$C$2)*ROW($AC$2:$AC$50)-ROWS($AC$2),ROWS($AC$2:AC19))),"")</f>
        <v/>
      </c>
      <c r="D20" s="127" t="str" cm="1">
        <f t="array" ref="D20">IF(ROWS($AC$2:AC19)&lt;=D$1,INDEX($AB$2:$AB$50,_xlfn.AGGREGATE(15,3,($AC$2:$AC$50=Mapping!$D$2)/($AC$2:$AC$50=Mapping!$D$2)*ROW($AC$2:$AC$50)-ROWS($AC$2),ROWS($AC$2:AC19))),"")</f>
        <v/>
      </c>
      <c r="E20" s="127" t="str" cm="1">
        <f t="array" ref="E20">IF(ROWS($AC$2:AC19)&lt;=E$1,INDEX($AB$2:$AB$50,_xlfn.AGGREGATE(15,3,($AC$2:$AC$50=Mapping!$E$2)/($AC$2:$AC$50=Mapping!$E$2)*ROW($AC$2:$AC$50)-ROWS($AC$2),ROWS($AC$2:AC19))),"")</f>
        <v/>
      </c>
      <c r="F20" s="127" t="str" cm="1">
        <f t="array" ref="F20">IF(ROWS($AC$2:AC19)&lt;=F$1,INDEX($AB$2:$AB$50,_xlfn.AGGREGATE(15,3,($AC$2:$AC$50=Mapping!$F$2)/($AC$2:$AC$50=Mapping!$F$2)*ROW($AC$2:$AC$50)-ROWS($AC$2),ROWS($AC$2:AC19))),"")</f>
        <v/>
      </c>
      <c r="G20" s="127" t="str" cm="1">
        <f t="array" ref="G20">IF(ROWS($AC$2:AC19)&lt;=G$1,INDEX($AB$2:$AB$50,_xlfn.AGGREGATE(15,3,($AC$2:$AC$50=Mapping!$G$2)/($AC$2:$AC$50=Mapping!$G$2)*ROW($AC$2:$AC$50)-ROWS($AC$2),ROWS($AC$2:AC19))),"")</f>
        <v/>
      </c>
      <c r="H20" s="127" t="str" cm="1">
        <f t="array" ref="H20">IF(ROWS($AC$2:AC19)&lt;=H$1,INDEX($AB$2:$AB$50,_xlfn.AGGREGATE(15,3,($AC$2:$AC$50=Mapping!$H$2)/($AC$2:$AC$50=Mapping!$H$2)*ROW($AC$2:$AC$50)-ROWS($AC$2),ROWS($AC$2:AC19))),"")</f>
        <v/>
      </c>
      <c r="I20" s="127" t="str" cm="1">
        <f t="array" ref="I20">IF(ROWS($AC$2:AC19)&lt;=I$1,INDEX($AB$2:$AB$50,_xlfn.AGGREGATE(15,3,($AC$2:$AC$50=Mapping!$I$2)/($AC$2:$AC$50=Mapping!$I$2)*ROW($AC$2:$AC$50)-ROWS($AC$2),ROWS($AC$2:AC19))),"")</f>
        <v/>
      </c>
      <c r="J20" s="127" t="str" cm="1">
        <f t="array" ref="J20">IF(ROWS($AC$2:AC19)&lt;=J$1,INDEX($AB$2:$AB$50,_xlfn.AGGREGATE(15,3,($AC$2:$AC$50=Mapping!$J$2)/($AC$2:$AC$50=Mapping!$J$2)*ROW($AC$2:$AC$50)-ROWS($AC$2),ROWS($AC$2:AC19))),"")</f>
        <v/>
      </c>
      <c r="K20" s="127" t="str" cm="1">
        <f t="array" ref="K20">IF(ROWS($AC$2:AC19)&lt;=K$1,INDEX($AB$2:$AB$50,_xlfn.AGGREGATE(15,3,($AC$2:$AC$50=Mapping!$K$2)/($AC$2:$AC$50=Mapping!$K$2)*ROW($AC$2:$AC$50)-ROWS($AC$2),ROWS($AC$2:AC19))),"")</f>
        <v/>
      </c>
      <c r="L20" s="127" t="str" cm="1">
        <f t="array" ref="L20">IF(ROWS($AC$2:AC19)&lt;=L$1,INDEX($AB$2:$AB$50,_xlfn.AGGREGATE(15,3,($AC$2:$AC$50=Mapping!$L$2)/($AC$2:$AC$50=Mapping!$L$2)*ROW($AC$2:$AC$50)-ROWS($AC$2),ROWS($AC$2:AC19))),"")</f>
        <v/>
      </c>
      <c r="M20" s="127" t="str" cm="1">
        <f t="array" ref="M20">IF(ROWS($AC$2:AC19)&lt;=M$1,INDEX($AB$2:$AB$50,_xlfn.AGGREGATE(15,3,($AC$2:$AC$50=Mapping!$M$2)/($AC$2:$AC$50=Mapping!$M$2)*ROW($AC$2:$AC$50)-ROWS($AC$2),ROWS($AC$2:AC19))),"")</f>
        <v/>
      </c>
      <c r="N20" s="127" t="str" cm="1">
        <f t="array" ref="N20">IF(ROWS($AC$2:AC19)&lt;=N$1,INDEX($AB$2:$AB$50,_xlfn.AGGREGATE(15,3,($AC$2:$AC$50=Mapping!$N$2)/($AC$2:$AC$50=Mapping!$N$2)*ROW($AC$2:$AC$50)-ROWS($AC$2),ROWS($AC$2:AC19))),"")</f>
        <v/>
      </c>
      <c r="O20" s="127" t="str" cm="1">
        <f t="array" ref="O20">IF(ROWS($AC$2:AC19)&lt;=O$1,INDEX($AB$2:$AB$50,_xlfn.AGGREGATE(15,3,($AC$2:$AC$50=Mapping!$O$2)/($AC$2:$AC$50=Mapping!$O$2)*ROW($AC$2:$AC$50)-ROWS($AC$2),ROWS($AC$2:AC19))),"")</f>
        <v/>
      </c>
      <c r="P20" s="127" t="str" cm="1">
        <f t="array" ref="P20">IF(ROWS($AC$2:AC19)&lt;=P$1,INDEX($AB$2:$AB$50,_xlfn.AGGREGATE(15,3,($AC$2:$AC$50=Mapping!$P$2)/($AC$2:$AC$50=Mapping!$P$2)*ROW($AC$2:$AC$50)-ROWS($AC$2),ROWS($AC$2:AC19))),"")</f>
        <v/>
      </c>
      <c r="Q20" s="127" t="str" cm="1">
        <f t="array" ref="Q20">IF(ROWS($AC$2:AC19)&lt;=Q$1,INDEX($AB$2:$AB$50,_xlfn.AGGREGATE(15,3,($AC$2:$AC$50=Mapping!$Q$2)/($AC$2:$AC$50=Mapping!$Q$2)*ROW($AC$2:$AC$50)-ROWS($AC$2),ROWS($AC$2:AC19))),"")</f>
        <v/>
      </c>
      <c r="R20" s="127" t="str" cm="1">
        <f t="array" ref="R20">IF(ROWS($AC$2:AC19)&lt;=R$1,INDEX($AB$2:$AB$50,_xlfn.AGGREGATE(15,3,($AC$2:$AC$50=Mapping!$R$2)/($AC$2:$AC$50=Mapping!$R$2)*ROW($AC$2:$AC$50)-ROWS($AC$2),ROWS($AC$2:AC19))),"")</f>
        <v/>
      </c>
      <c r="S20" s="127" t="str" cm="1">
        <f t="array" ref="S20">IF(ROWS($AC$2:AC19)&lt;=S$1,INDEX($AB$2:$AB$50,_xlfn.AGGREGATE(15,3,($AC$2:$AC$50=Mapping!$S$2)/($AC$2:$AC$50=Mapping!$S$2)*ROW($AC$2:$AC$50)-ROWS($AC$2),ROWS($AC$2:AC19))),"")</f>
        <v/>
      </c>
      <c r="AA20" s="126"/>
      <c r="AB20" s="127" t="str" cm="1">
        <f t="array" ref="AB20">IF(ROWS(BA!$A$2:A19)&lt;=AB$1,INDEX(BA!$P$2:$P$961,_xlfn.AGGREGATE(15,3,(BA!$A$2:$A$961=Mapping!$AA$3)/(BA!$A$2:$A$961=Mapping!$AA$3)*ROW(BA!$A$2:$A$961)-ROWS(BA!$A$2),ROWS(BA!$A$2:A19))),"")</f>
        <v>1.2.1 Proportion of population living below the national poverty line, by sex and age</v>
      </c>
      <c r="AC20" s="127" t="str">
        <f>IFERROR(INDEX(BA!$L$2:$L$961,MATCH($AB20,BA!$P$2:$P$961,0)),"")</f>
        <v>Access to basic services</v>
      </c>
      <c r="AD20" s="127" t="str">
        <f>IFERROR(INDEX(BA!$M$2:$M$961,MATCH($AB20,BA!$P$2:$P$961,0)),"")</f>
        <v>1. No poverty</v>
      </c>
      <c r="AE20" s="127" t="str">
        <f>IFERROR(INDEX(BA!$O$2:$O$961,MATCH($AB20,BA!$P$2:$P$961,0)),"")</f>
        <v>Eradicate poverty</v>
      </c>
      <c r="AF20" s="127" t="str">
        <f>IFERROR(INDEX(BA!$N$2:$N$961,MATCH($AB20,BA!$P$2:$P$961,0)),"")</f>
        <v>1.2 By 2030, reduce at least by half the proportion of men, women and children of all ages living in poverty in all its dimensions according to national definitions</v>
      </c>
      <c r="AG20" s="127" t="str">
        <f>IFERROR(INDEX(BA!#REF!,MATCH($AB20,BA!$P$57:$P$547,0)),"")</f>
        <v/>
      </c>
      <c r="AH20" s="127" t="str">
        <f>IFERROR(INDEX(BA!$Q$57:$Q$547,MATCH($AB20,BA!$P$57:$P$547,0)),"")</f>
        <v>Refer to E-handbook on SDG indic https://unstats.un.org/wiki/display/SDGeHandbook/Goal+1</v>
      </c>
      <c r="AI20" s="127" t="str">
        <f>IFERROR(INDEX(BA!$S$57:$S$547,MATCH($AB20,BA!$P$57:$P$547,0)),"")</f>
        <v xml:space="preserve"> </v>
      </c>
      <c r="AJ20" s="127" t="str">
        <f>IFERROR(INDEX(BA!$T$57:$T$547,MATCH($AB20,BA!$P$57:$P$547,0)),"")</f>
        <v xml:space="preserve"> </v>
      </c>
      <c r="AK20" s="127" t="str">
        <f>IFERROR(INDEX(BA!$U$57:$U$547,MATCH($AB20,BA!$P$57:$P$547,0)),"")</f>
        <v xml:space="preserve"> </v>
      </c>
      <c r="AL20" s="127" t="str">
        <f>IFERROR(INDEX(BA!$V$57:$V$547,MATCH($AB20,BA!$P$57:$P$547,0)),"")</f>
        <v xml:space="preserve"> </v>
      </c>
      <c r="AM20" s="127" t="str">
        <f>IFERROR(INDEX(BA!$W$57:$W$547,MATCH($AB20,BA!$P$57:$P$547,0)),"")</f>
        <v xml:space="preserve"> </v>
      </c>
      <c r="AN20" s="127" t="str">
        <f>IFERROR(INDEX(BA!$R$57:$R$547,MATCH($AB20,BA!$P$57:$P$547,0)),"")</f>
        <v xml:space="preserve"> </v>
      </c>
      <c r="AO20" s="127" t="str">
        <f>IFERROR(INDEX(BA!$Y$57:$Y$547,MATCH($AB20,BA!$P$57:$P$547,0)),"")</f>
        <v xml:space="preserve"> </v>
      </c>
      <c r="AP20" s="135" t="str">
        <f>IFERROR(INDEX(BA!$Z$57:$Z$547,MATCH($AB20,BA!$P$57:$P$547,0)),"")</f>
        <v xml:space="preserve"> </v>
      </c>
      <c r="AQ20" s="135"/>
      <c r="AR20" s="135"/>
      <c r="AX20" s="132" t="str" cm="1">
        <f t="array" ref="AX20">IF(ROWS($AD$2:AD19)&lt;=AX$1,INDEX($AB$2:$AB$50,_xlfn.AGGREGATE(15,3,($AD$2:$AD$50=Mapping!$AX$2)/($AD$2:$AD$50=Mapping!$AX$2)*ROW($AD$2:$AD$50)-ROWS($AD$2),ROWS($AD$2:AD19))),"")</f>
        <v/>
      </c>
      <c r="AY20" s="133" t="str" cm="1">
        <f t="array" ref="AY20">IF(ROWS($AC$2:AD19)&lt;=AY$1,INDEX($AB$2:$AB$50,_xlfn.AGGREGATE(15,3,($AD$2:$AD$50=Mapping!$AY$2)/($AD$2:$AD$50=Mapping!$AY$2)*ROW($AD$2:$AD$50)-ROWS($AD$2),ROWS($AD$2:AD19))),"")</f>
        <v/>
      </c>
      <c r="AZ20" s="133" t="str" cm="1">
        <f t="array" ref="AZ20">IF(ROWS($AC$2:AD19)&lt;=AZ$1,INDEX($AB$2:$AB$50,_xlfn.AGGREGATE(15,3,($AD$2:$AD$50=Mapping!$AZ$2)/($AD$2:$AD$50=Mapping!$AZ$2)*ROW($AD$2:$AD$50)-ROWS($AD$2),ROWS($AD$2:AD19))),"")</f>
        <v/>
      </c>
      <c r="BA20" s="133" t="str" cm="1">
        <f t="array" ref="BA20">IF(ROWS($AC$2:AD19)&lt;=BA$1,INDEX($AB$2:$AB$50,_xlfn.AGGREGATE(15,3,($AD$2:$AD$50=Mapping!$BA$2)/($AD$2:$AD$50=Mapping!$BA$2)*ROW($AD$2:$AD$50)-ROWS($AD$2),ROWS($AD$2:AD19))),"")</f>
        <v/>
      </c>
      <c r="BB20" s="133" t="str" cm="1">
        <f t="array" ref="BB20">IF(ROWS($AC$2:AD19)&lt;=BB$1,INDEX($AB$2:$AB$50,_xlfn.AGGREGATE(15,3,($AD$2:$AD$50=Mapping!$BB$2)/($AD$2:$AD$50=Mapping!$BB$2)*ROW($AD$2:$AD$50)-ROWS($AD$2),ROWS($AD$2:AD19))),"")</f>
        <v/>
      </c>
      <c r="BC20" s="133" t="str" cm="1">
        <f t="array" ref="BC20">IF(ROWS($AC$2:AD19)&lt;=BC$1,INDEX($AB$2:$AB$50,_xlfn.AGGREGATE(15,3,($AD$2:$AD$50=Mapping!$BC$2)/($AD$2:$AD$50=Mapping!$BC$2)*ROW($AD$2:$AD$50)-ROWS($AD$2),ROWS($AD$2:AD19))),"")</f>
        <v/>
      </c>
      <c r="BD20" s="133" t="str" cm="1">
        <f t="array" ref="BD20">IF(ROWS($AC$2:AD19)&lt;=BD$1,INDEX($AB$2:$AB$50,_xlfn.AGGREGATE(15,3,($AD$2:$AD$50=Mapping!$BD$2)/($AD$2:$AD$50=Mapping!$BD$2)*ROW($AD$2:$AD$50)-ROWS($AD$2),ROWS($AD$2:AD19))),"")</f>
        <v/>
      </c>
      <c r="BE20" s="133" t="str" cm="1">
        <f t="array" ref="BE20">IF(ROWS($AC$2:AD19)&lt;=BE$1,INDEX($AB$2:$AB$50,_xlfn.AGGREGATE(15,3,($AD$2:$AD$50=Mapping!$BE$2)/($AD$2:$AD$50=Mapping!$BE$2)*ROW($AD$2:$AD$50)-ROWS($AD$2),ROWS($AD$2:AD19))),"")</f>
        <v/>
      </c>
      <c r="BF20" s="133" t="str" cm="1">
        <f t="array" ref="BF20">IF(ROWS($AC$2:AD19)&lt;=BF$1,INDEX($AB$2:$AB$50,_xlfn.AGGREGATE(15,3,($AD$2:$AD$50=Mapping!$BF$2)/($AD$2:$AD$50=Mapping!$BF$2)*ROW($AD$2:$AD$50)-ROWS($AD$2),ROWS($AD$2:AD19))),"")</f>
        <v/>
      </c>
      <c r="BG20" s="133" t="str" cm="1">
        <f t="array" ref="BG20">IF(ROWS($AC$2:AD19)&lt;=BG$1,INDEX($AB$2:$AB$50,_xlfn.AGGREGATE(15,3,($AD$2:$AD$50=Mapping!$BG$2)/($AD$2:$AD$50=Mapping!$BG$2)*ROW($AD$2:$AD$50)-ROWS($AD$2),ROWS($AD$2:AD19))),"")</f>
        <v/>
      </c>
      <c r="BH20" s="133" t="str" cm="1">
        <f t="array" ref="BH20">IF(ROWS($AC$2:AD19)&lt;=BH$1,INDEX($AB$2:$AB$50,_xlfn.AGGREGATE(15,3,($AD$2:$AD$50=Mapping!$BH$2)/($AD$2:$AD$50=Mapping!$BH$2)*ROW($AD$2:$AD$50)-ROWS($AD$2),ROWS($AD$2:AD19))),"")</f>
        <v/>
      </c>
      <c r="BI20" s="133"/>
      <c r="BJ20" s="133" t="str" cm="1">
        <f t="array" ref="BJ20">IF(ROWS($AC$2:AD19)&lt;=BJ$1,INDEX($AB$2:$AB$50,_xlfn.AGGREGATE(15,3,($AD$2:$AD$50=Mapping!$BJ$2)/($AD$2:$AD$50=Mapping!$BJ$2)*ROW($AD$2:$AD$50)-ROWS($AD$2),ROWS($AD$2:AD19))),"")</f>
        <v/>
      </c>
      <c r="BK20" s="133" t="str" cm="1">
        <f t="array" ref="BK20">IF(ROWS($AC$2:AD19)&lt;=BK$1,INDEX($AB$2:$AB$50,_xlfn.AGGREGATE(15,3,($AD$2:$AD$50=Mapping!$BK$2)/($AD$2:$AD$50=Mapping!$BK$2)*ROW($AD$2:$AD$50)-ROWS($AD$2),ROWS($AD$2:AD19))),"")</f>
        <v/>
      </c>
      <c r="BL20" s="133" t="str" cm="1">
        <f t="array" ref="BL20">IF(ROWS($AC$2:AD19)&lt;=BL$1,INDEX($AB$2:$AB$50,_xlfn.AGGREGATE(15,3,($AD$2:$AD$50=Mapping!$BL$2)/($AD$2:$AD$50=Mapping!$BL$2)*ROW($AD$2:$AD$50)-ROWS($AD$2),ROWS($AD$2:AD19))),"")</f>
        <v/>
      </c>
      <c r="BM20" s="133" t="str" cm="1">
        <f t="array" ref="BM20">IF(ROWS($AC$2:AD19)&lt;=BM$1,INDEX($AB$2:$AB$50,_xlfn.AGGREGATE(15,3,($AD$2:$AD$50=Mapping!$BM$2)/($AD$2:$AD$50=Mapping!$BM$2)*ROW($AD$2:$AD$50)-ROWS($AD$2),ROWS($AD$2:AD19))),"")</f>
        <v/>
      </c>
      <c r="BN20" s="133" t="str" cm="1">
        <f t="array" ref="BN20">IF(ROWS($AC$2:AD19)&lt;=BN$1,INDEX($AB$2:$AB$50,_xlfn.AGGREGATE(15,3,($AD$2:$AD$50=Mapping!$BN$2)/($AD$2:$AD$50=Mapping!$BN$2)*ROW($AD$2:$AD$50)-ROWS($AD$2),ROWS($AD$2:AD19))),"")</f>
        <v/>
      </c>
    </row>
    <row r="21" spans="1:66" s="127" customFormat="1" ht="41.25" customHeight="1" outlineLevel="1">
      <c r="A21" s="136"/>
      <c r="B21" s="127" t="str" cm="1">
        <f t="array" ref="B21">IF(ROWS($AC$2:AC20)&lt;=B$1,INDEX($AB$2:$AB$50,_xlfn.AGGREGATE(15,3,($AC$2:$AC$50=Mapping!$B$2)/($AC$2:$AC$50=Mapping!$B$2)*ROW($AC$2:$AC$50)-ROWS($AC$2),ROWS($AC$2:AC20))),"")</f>
        <v/>
      </c>
      <c r="C21" s="127" t="str" cm="1">
        <f t="array" ref="C21">IF(ROWS($AC$2:AC20)&lt;=C$1,INDEX($AB$2:$AB$50,_xlfn.AGGREGATE(15,3,($AC$2:$AC$50=Mapping!$C$2)/($AC$2:$AC$50=Mapping!$C$2)*ROW($AC$2:$AC$50)-ROWS($AC$2),ROWS($AC$2:AC20))),"")</f>
        <v/>
      </c>
      <c r="D21" s="127" t="str" cm="1">
        <f t="array" ref="D21">IF(ROWS($AC$2:AC20)&lt;=D$1,INDEX($AB$2:$AB$50,_xlfn.AGGREGATE(15,3,($AC$2:$AC$50=Mapping!$D$2)/($AC$2:$AC$50=Mapping!$D$2)*ROW($AC$2:$AC$50)-ROWS($AC$2),ROWS($AC$2:AC20))),"")</f>
        <v/>
      </c>
      <c r="E21" s="127" t="str" cm="1">
        <f t="array" ref="E21">IF(ROWS($AC$2:AC20)&lt;=E$1,INDEX($AB$2:$AB$50,_xlfn.AGGREGATE(15,3,($AC$2:$AC$50=Mapping!$E$2)/($AC$2:$AC$50=Mapping!$E$2)*ROW($AC$2:$AC$50)-ROWS($AC$2),ROWS($AC$2:AC20))),"")</f>
        <v/>
      </c>
      <c r="F21" s="127" t="str" cm="1">
        <f t="array" ref="F21">IF(ROWS($AC$2:AC20)&lt;=F$1,INDEX($AB$2:$AB$50,_xlfn.AGGREGATE(15,3,($AC$2:$AC$50=Mapping!$F$2)/($AC$2:$AC$50=Mapping!$F$2)*ROW($AC$2:$AC$50)-ROWS($AC$2),ROWS($AC$2:AC20))),"")</f>
        <v/>
      </c>
      <c r="G21" s="127" t="str" cm="1">
        <f t="array" ref="G21">IF(ROWS($AC$2:AC20)&lt;=G$1,INDEX($AB$2:$AB$50,_xlfn.AGGREGATE(15,3,($AC$2:$AC$50=Mapping!$G$2)/($AC$2:$AC$50=Mapping!$G$2)*ROW($AC$2:$AC$50)-ROWS($AC$2),ROWS($AC$2:AC20))),"")</f>
        <v/>
      </c>
      <c r="H21" s="127" t="str" cm="1">
        <f t="array" ref="H21">IF(ROWS($AC$2:AC20)&lt;=H$1,INDEX($AB$2:$AB$50,_xlfn.AGGREGATE(15,3,($AC$2:$AC$50=Mapping!$H$2)/($AC$2:$AC$50=Mapping!$H$2)*ROW($AC$2:$AC$50)-ROWS($AC$2),ROWS($AC$2:AC20))),"")</f>
        <v/>
      </c>
      <c r="I21" s="127" t="str" cm="1">
        <f t="array" ref="I21">IF(ROWS($AC$2:AC20)&lt;=I$1,INDEX($AB$2:$AB$50,_xlfn.AGGREGATE(15,3,($AC$2:$AC$50=Mapping!$I$2)/($AC$2:$AC$50=Mapping!$I$2)*ROW($AC$2:$AC$50)-ROWS($AC$2),ROWS($AC$2:AC20))),"")</f>
        <v/>
      </c>
      <c r="J21" s="127" t="str" cm="1">
        <f t="array" ref="J21">IF(ROWS($AC$2:AC20)&lt;=J$1,INDEX($AB$2:$AB$50,_xlfn.AGGREGATE(15,3,($AC$2:$AC$50=Mapping!$J$2)/($AC$2:$AC$50=Mapping!$J$2)*ROW($AC$2:$AC$50)-ROWS($AC$2),ROWS($AC$2:AC20))),"")</f>
        <v/>
      </c>
      <c r="K21" s="127" t="str" cm="1">
        <f t="array" ref="K21">IF(ROWS($AC$2:AC20)&lt;=K$1,INDEX($AB$2:$AB$50,_xlfn.AGGREGATE(15,3,($AC$2:$AC$50=Mapping!$K$2)/($AC$2:$AC$50=Mapping!$K$2)*ROW($AC$2:$AC$50)-ROWS($AC$2),ROWS($AC$2:AC20))),"")</f>
        <v/>
      </c>
      <c r="L21" s="127" t="str" cm="1">
        <f t="array" ref="L21">IF(ROWS($AC$2:AC20)&lt;=L$1,INDEX($AB$2:$AB$50,_xlfn.AGGREGATE(15,3,($AC$2:$AC$50=Mapping!$L$2)/($AC$2:$AC$50=Mapping!$L$2)*ROW($AC$2:$AC$50)-ROWS($AC$2),ROWS($AC$2:AC20))),"")</f>
        <v/>
      </c>
      <c r="M21" s="127" t="str" cm="1">
        <f t="array" ref="M21">IF(ROWS($AC$2:AC20)&lt;=M$1,INDEX($AB$2:$AB$50,_xlfn.AGGREGATE(15,3,($AC$2:$AC$50=Mapping!$M$2)/($AC$2:$AC$50=Mapping!$M$2)*ROW($AC$2:$AC$50)-ROWS($AC$2),ROWS($AC$2:AC20))),"")</f>
        <v/>
      </c>
      <c r="N21" s="127" t="str" cm="1">
        <f t="array" ref="N21">IF(ROWS($AC$2:AC20)&lt;=N$1,INDEX($AB$2:$AB$50,_xlfn.AGGREGATE(15,3,($AC$2:$AC$50=Mapping!$N$2)/($AC$2:$AC$50=Mapping!$N$2)*ROW($AC$2:$AC$50)-ROWS($AC$2),ROWS($AC$2:AC20))),"")</f>
        <v/>
      </c>
      <c r="O21" s="127" t="str" cm="1">
        <f t="array" ref="O21">IF(ROWS($AC$2:AC20)&lt;=O$1,INDEX($AB$2:$AB$50,_xlfn.AGGREGATE(15,3,($AC$2:$AC$50=Mapping!$O$2)/($AC$2:$AC$50=Mapping!$O$2)*ROW($AC$2:$AC$50)-ROWS($AC$2),ROWS($AC$2:AC20))),"")</f>
        <v/>
      </c>
      <c r="P21" s="127" t="str" cm="1">
        <f t="array" ref="P21">IF(ROWS($AC$2:AC20)&lt;=P$1,INDEX($AB$2:$AB$50,_xlfn.AGGREGATE(15,3,($AC$2:$AC$50=Mapping!$P$2)/($AC$2:$AC$50=Mapping!$P$2)*ROW($AC$2:$AC$50)-ROWS($AC$2),ROWS($AC$2:AC20))),"")</f>
        <v/>
      </c>
      <c r="Q21" s="127" t="str" cm="1">
        <f t="array" ref="Q21">IF(ROWS($AC$2:AC20)&lt;=Q$1,INDEX($AB$2:$AB$50,_xlfn.AGGREGATE(15,3,($AC$2:$AC$50=Mapping!$Q$2)/($AC$2:$AC$50=Mapping!$Q$2)*ROW($AC$2:$AC$50)-ROWS($AC$2),ROWS($AC$2:AC20))),"")</f>
        <v/>
      </c>
      <c r="R21" s="127" t="str" cm="1">
        <f t="array" ref="R21">IF(ROWS($AC$2:AC20)&lt;=R$1,INDEX($AB$2:$AB$50,_xlfn.AGGREGATE(15,3,($AC$2:$AC$50=Mapping!$R$2)/($AC$2:$AC$50=Mapping!$R$2)*ROW($AC$2:$AC$50)-ROWS($AC$2),ROWS($AC$2:AC20))),"")</f>
        <v/>
      </c>
      <c r="S21" s="127" t="str" cm="1">
        <f t="array" ref="S21">IF(ROWS($AC$2:AC20)&lt;=S$1,INDEX($AB$2:$AB$50,_xlfn.AGGREGATE(15,3,($AC$2:$AC$50=Mapping!$S$2)/($AC$2:$AC$50=Mapping!$S$2)*ROW($AC$2:$AC$50)-ROWS($AC$2),ROWS($AC$2:AC20))),"")</f>
        <v/>
      </c>
      <c r="AA21" s="136"/>
      <c r="AB21" s="127" t="str" cm="1">
        <f t="array" ref="AB21">IF(ROWS(BA!$A$2:A20)&lt;=AB$1,INDEX(BA!$P$2:$P$961,_xlfn.AGGREGATE(15,3,(BA!$A$2:$A$961=Mapping!$AA$3)/(BA!$A$2:$A$961=Mapping!$AA$3)*ROW(BA!$A$2:$A$961)-ROWS(BA!$A$2),ROWS(BA!$A$2:A20))),"")</f>
        <v>5.5.2 Proportion of women in managerial positions</v>
      </c>
      <c r="AC21" s="127" t="str">
        <f>IFERROR(INDEX(BA!$L$2:$L$961,MATCH($AB21,BA!$P$2:$P$961,0)),"")</f>
        <v>Gender</v>
      </c>
      <c r="AD21" s="127" t="str">
        <f>IFERROR(INDEX(BA!$M$2:$M$961,MATCH($AB21,BA!$P$2:$P$961,0)),"")</f>
        <v xml:space="preserve">5. Gender equality </v>
      </c>
      <c r="AE21" s="127" t="str">
        <f>IFERROR(INDEX(BA!$O$2:$O$961,MATCH($AB21,BA!$P$2:$P$961,0)),"")</f>
        <v xml:space="preserve">Women empowerment and gender equality </v>
      </c>
      <c r="AF21" s="127" t="str">
        <f>IFERROR(INDEX(BA!$N$2:$N$961,MATCH($AB21,BA!$P$2:$P$961,0)),"")</f>
        <v>5.5 Ensure women’s full and effective participation and equal opportunities for leadership at all levels of decision-making in political, economic and public life</v>
      </c>
      <c r="AG21" s="127" t="str">
        <f>IFERROR(INDEX(BA!#REF!,MATCH($AB21,BA!$P$57:$P$547,0)),"")</f>
        <v/>
      </c>
      <c r="AH21" s="127"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27" t="str">
        <f>IFERROR(INDEX(BA!$S$57:$S$547,MATCH($AB21,BA!$P$57:$P$547,0)),"")</f>
        <v>%</v>
      </c>
      <c r="AJ21" s="127" t="str">
        <f>IFERROR(INDEX(BA!$T$57:$T$547,MATCH($AB21,BA!$P$57:$P$547,0)),"")</f>
        <v xml:space="preserve">Project activity </v>
      </c>
      <c r="AK21" s="127" t="str">
        <f>IFERROR(INDEX(BA!$U$57:$U$547,MATCH($AB21,BA!$P$57:$P$547,0)),"")</f>
        <v>head count</v>
      </c>
      <c r="AL21" s="127" t="str">
        <f>IFERROR(INDEX(BA!$V$57:$V$547,MATCH($AB21,BA!$P$57:$P$547,0)),"")</f>
        <v>Annual</v>
      </c>
      <c r="AM21" s="127" t="str">
        <f>IFERROR(INDEX(BA!$W$57:$W$547,MATCH($AB21,BA!$P$57:$P$547,0)),"")</f>
        <v>Refer to indicator 5.5.2 &lt;https://unstats.un.org/sdgs/metadata/&gt;</v>
      </c>
      <c r="AN21" s="127" t="str">
        <f>IFERROR(INDEX(BA!$R$57:$R$547,MATCH($AB21,BA!$P$57:$P$547,0)),"")</f>
        <v>Refer to indicator 5.5.2 &lt;https://unstats.un.org/sdgs/metadata/&gt;</v>
      </c>
      <c r="AO21" s="127" t="str">
        <f>IFERROR(INDEX(BA!$Y$57:$Y$547,MATCH($AB21,BA!$P$57:$P$547,0)),"")</f>
        <v>Refer to indicator 5.5.2 &lt;https://unstats.un.org/sdgs/metadata/&gt;</v>
      </c>
      <c r="AP21" s="135">
        <f>IFERROR(INDEX(BA!$Z$57:$Z$547,MATCH($AB21,BA!$P$57:$P$547,0)),"")</f>
        <v>0</v>
      </c>
      <c r="AQ21" s="135"/>
      <c r="AR21" s="135"/>
      <c r="AX21" s="129" t="str" cm="1">
        <f t="array" ref="AX21">IF(ROWS($AD$2:AD20)&lt;=AX$1,INDEX($AB$2:$AB$50,_xlfn.AGGREGATE(15,3,($AD$2:$AD$50=Mapping!$AX$2)/($AD$2:$AD$50=Mapping!$AX$2)*ROW($AD$2:$AD$50)-ROWS($AD$2),ROWS($AD$2:AD20))),"")</f>
        <v/>
      </c>
      <c r="AY21" s="130" t="str" cm="1">
        <f t="array" ref="AY21">IF(ROWS($AC$2:AD20)&lt;=AY$1,INDEX($AB$2:$AB$50,_xlfn.AGGREGATE(15,3,($AD$2:$AD$50=Mapping!$AY$2)/($AD$2:$AD$50=Mapping!$AY$2)*ROW($AD$2:$AD$50)-ROWS($AD$2),ROWS($AD$2:AD20))),"")</f>
        <v/>
      </c>
      <c r="AZ21" s="130" t="str" cm="1">
        <f t="array" ref="AZ21">IF(ROWS($AC$2:AD20)&lt;=AZ$1,INDEX($AB$2:$AB$50,_xlfn.AGGREGATE(15,3,($AD$2:$AD$50=Mapping!$AZ$2)/($AD$2:$AD$50=Mapping!$AZ$2)*ROW($AD$2:$AD$50)-ROWS($AD$2),ROWS($AD$2:AD20))),"")</f>
        <v/>
      </c>
      <c r="BA21" s="130" t="str" cm="1">
        <f t="array" ref="BA21">IF(ROWS($AC$2:AD20)&lt;=BA$1,INDEX($AB$2:$AB$50,_xlfn.AGGREGATE(15,3,($AD$2:$AD$50=Mapping!$BA$2)/($AD$2:$AD$50=Mapping!$BA$2)*ROW($AD$2:$AD$50)-ROWS($AD$2),ROWS($AD$2:AD20))),"")</f>
        <v/>
      </c>
      <c r="BB21" s="130" t="str" cm="1">
        <f t="array" ref="BB21">IF(ROWS($AC$2:AD20)&lt;=BB$1,INDEX($AB$2:$AB$50,_xlfn.AGGREGATE(15,3,($AD$2:$AD$50=Mapping!$BB$2)/($AD$2:$AD$50=Mapping!$BB$2)*ROW($AD$2:$AD$50)-ROWS($AD$2),ROWS($AD$2:AD20))),"")</f>
        <v/>
      </c>
      <c r="BC21" s="130" t="str" cm="1">
        <f t="array" ref="BC21">IF(ROWS($AC$2:AD20)&lt;=BC$1,INDEX($AB$2:$AB$50,_xlfn.AGGREGATE(15,3,($AD$2:$AD$50=Mapping!$BC$2)/($AD$2:$AD$50=Mapping!$BC$2)*ROW($AD$2:$AD$50)-ROWS($AD$2),ROWS($AD$2:AD20))),"")</f>
        <v/>
      </c>
      <c r="BD21" s="130" t="str" cm="1">
        <f t="array" ref="BD21">IF(ROWS($AC$2:AD20)&lt;=BD$1,INDEX($AB$2:$AB$50,_xlfn.AGGREGATE(15,3,($AD$2:$AD$50=Mapping!$BD$2)/($AD$2:$AD$50=Mapping!$BD$2)*ROW($AD$2:$AD$50)-ROWS($AD$2),ROWS($AD$2:AD20))),"")</f>
        <v/>
      </c>
      <c r="BE21" s="130" t="str" cm="1">
        <f t="array" ref="BE21">IF(ROWS($AC$2:AD20)&lt;=BE$1,INDEX($AB$2:$AB$50,_xlfn.AGGREGATE(15,3,($AD$2:$AD$50=Mapping!$BE$2)/($AD$2:$AD$50=Mapping!$BE$2)*ROW($AD$2:$AD$50)-ROWS($AD$2),ROWS($AD$2:AD20))),"")</f>
        <v/>
      </c>
      <c r="BF21" s="130" t="str" cm="1">
        <f t="array" ref="BF21">IF(ROWS($AC$2:AD20)&lt;=BF$1,INDEX($AB$2:$AB$50,_xlfn.AGGREGATE(15,3,($AD$2:$AD$50=Mapping!$BF$2)/($AD$2:$AD$50=Mapping!$BF$2)*ROW($AD$2:$AD$50)-ROWS($AD$2),ROWS($AD$2:AD20))),"")</f>
        <v/>
      </c>
      <c r="BG21" s="130" t="str" cm="1">
        <f t="array" ref="BG21">IF(ROWS($AC$2:AD20)&lt;=BG$1,INDEX($AB$2:$AB$50,_xlfn.AGGREGATE(15,3,($AD$2:$AD$50=Mapping!$BG$2)/($AD$2:$AD$50=Mapping!$BG$2)*ROW($AD$2:$AD$50)-ROWS($AD$2),ROWS($AD$2:AD20))),"")</f>
        <v/>
      </c>
      <c r="BH21" s="130" t="str" cm="1">
        <f t="array" ref="BH21">IF(ROWS($AC$2:AD20)&lt;=BH$1,INDEX($AB$2:$AB$50,_xlfn.AGGREGATE(15,3,($AD$2:$AD$50=Mapping!$BH$2)/($AD$2:$AD$50=Mapping!$BH$2)*ROW($AD$2:$AD$50)-ROWS($AD$2),ROWS($AD$2:AD20))),"")</f>
        <v/>
      </c>
      <c r="BI21" s="130"/>
      <c r="BJ21" s="130" t="str" cm="1">
        <f t="array" ref="BJ21">IF(ROWS($AC$2:AD20)&lt;=BJ$1,INDEX($AB$2:$AB$50,_xlfn.AGGREGATE(15,3,($AD$2:$AD$50=Mapping!$BJ$2)/($AD$2:$AD$50=Mapping!$BJ$2)*ROW($AD$2:$AD$50)-ROWS($AD$2),ROWS($AD$2:AD20))),"")</f>
        <v/>
      </c>
      <c r="BK21" s="130" t="str" cm="1">
        <f t="array" ref="BK21">IF(ROWS($AC$2:AD20)&lt;=BK$1,INDEX($AB$2:$AB$50,_xlfn.AGGREGATE(15,3,($AD$2:$AD$50=Mapping!$BK$2)/($AD$2:$AD$50=Mapping!$BK$2)*ROW($AD$2:$AD$50)-ROWS($AD$2),ROWS($AD$2:AD20))),"")</f>
        <v/>
      </c>
      <c r="BL21" s="130" t="str" cm="1">
        <f t="array" ref="BL21">IF(ROWS($AC$2:AD20)&lt;=BL$1,INDEX($AB$2:$AB$50,_xlfn.AGGREGATE(15,3,($AD$2:$AD$50=Mapping!$BL$2)/($AD$2:$AD$50=Mapping!$BL$2)*ROW($AD$2:$AD$50)-ROWS($AD$2),ROWS($AD$2:AD20))),"")</f>
        <v/>
      </c>
      <c r="BM21" s="130" t="str" cm="1">
        <f t="array" ref="BM21">IF(ROWS($AC$2:AD20)&lt;=BM$1,INDEX($AB$2:$AB$50,_xlfn.AGGREGATE(15,3,($AD$2:$AD$50=Mapping!$BM$2)/($AD$2:$AD$50=Mapping!$BM$2)*ROW($AD$2:$AD$50)-ROWS($AD$2),ROWS($AD$2:AD20))),"")</f>
        <v/>
      </c>
      <c r="BN21" s="130" t="str" cm="1">
        <f t="array" ref="BN21">IF(ROWS($AC$2:AD20)&lt;=BN$1,INDEX($AB$2:$AB$50,_xlfn.AGGREGATE(15,3,($AD$2:$AD$50=Mapping!$BN$2)/($AD$2:$AD$50=Mapping!$BN$2)*ROW($AD$2:$AD$50)-ROWS($AD$2),ROWS($AD$2:AD20))),"")</f>
        <v/>
      </c>
    </row>
    <row r="22" spans="1:66" s="135" customFormat="1" ht="35.1" customHeight="1" outlineLevel="1">
      <c r="A22" s="136"/>
      <c r="B22" s="127" t="str" cm="1">
        <f t="array" ref="B22">IF(ROWS($AC$2:AC21)&lt;=B$1,INDEX($AB$2:$AB$50,_xlfn.AGGREGATE(15,3,($AC$2:$AC$50=Mapping!$B$2)/($AC$2:$AC$50=Mapping!$B$2)*ROW($AC$2:$AC$50)-ROWS($AC$2),ROWS($AC$2:AC21))),"")</f>
        <v/>
      </c>
      <c r="C22" s="135" t="str" cm="1">
        <f t="array" ref="C22">IF(ROWS($AC$2:AC21)&lt;=C$1,INDEX($AB$2:$AB$50,_xlfn.AGGREGATE(15,3,($AC$2:$AC$50=Mapping!$C$2)/($AC$2:$AC$50=Mapping!$C$2)*ROW($AC$2:$AC$50)-ROWS($AC$2),ROWS($AC$2:AC21))),"")</f>
        <v/>
      </c>
      <c r="D22" s="135" t="str" cm="1">
        <f t="array" ref="D22">IF(ROWS($AC$2:AC21)&lt;=D$1,INDEX($AB$2:$AB$50,_xlfn.AGGREGATE(15,3,($AC$2:$AC$50=Mapping!$D$2)/($AC$2:$AC$50=Mapping!$D$2)*ROW($AC$2:$AC$50)-ROWS($AC$2),ROWS($AC$2:AC21))),"")</f>
        <v/>
      </c>
      <c r="E22" s="135" t="str" cm="1">
        <f t="array" ref="E22">IF(ROWS($AC$2:AC21)&lt;=E$1,INDEX($AB$2:$AB$50,_xlfn.AGGREGATE(15,3,($AC$2:$AC$50=Mapping!$E$2)/($AC$2:$AC$50=Mapping!$E$2)*ROW($AC$2:$AC$50)-ROWS($AC$2),ROWS($AC$2:AC21))),"")</f>
        <v/>
      </c>
      <c r="F22" s="135" t="str" cm="1">
        <f t="array" ref="F22">IF(ROWS($AC$2:AC21)&lt;=F$1,INDEX($AB$2:$AB$50,_xlfn.AGGREGATE(15,3,($AC$2:$AC$50=Mapping!$F$2)/($AC$2:$AC$50=Mapping!$F$2)*ROW($AC$2:$AC$50)-ROWS($AC$2),ROWS($AC$2:AC21))),"")</f>
        <v/>
      </c>
      <c r="G22" s="135" t="str" cm="1">
        <f t="array" ref="G22">IF(ROWS($AC$2:AC21)&lt;=G$1,INDEX($AB$2:$AB$50,_xlfn.AGGREGATE(15,3,($AC$2:$AC$50=Mapping!$G$2)/($AC$2:$AC$50=Mapping!$G$2)*ROW($AC$2:$AC$50)-ROWS($AC$2),ROWS($AC$2:AC21))),"")</f>
        <v/>
      </c>
      <c r="H22" s="135" t="str" cm="1">
        <f t="array" ref="H22">IF(ROWS($AC$2:AC21)&lt;=H$1,INDEX($AB$2:$AB$50,_xlfn.AGGREGATE(15,3,($AC$2:$AC$50=Mapping!$H$2)/($AC$2:$AC$50=Mapping!$H$2)*ROW($AC$2:$AC$50)-ROWS($AC$2),ROWS($AC$2:AC21))),"")</f>
        <v/>
      </c>
      <c r="I22" s="135" t="str" cm="1">
        <f t="array" ref="I22">IF(ROWS($AC$2:AC21)&lt;=I$1,INDEX($AB$2:$AB$50,_xlfn.AGGREGATE(15,3,($AC$2:$AC$50=Mapping!$I$2)/($AC$2:$AC$50=Mapping!$I$2)*ROW($AC$2:$AC$50)-ROWS($AC$2),ROWS($AC$2:AC21))),"")</f>
        <v/>
      </c>
      <c r="J22" s="135" t="str" cm="1">
        <f t="array" ref="J22">IF(ROWS($AC$2:AC21)&lt;=J$1,INDEX($AB$2:$AB$50,_xlfn.AGGREGATE(15,3,($AC$2:$AC$50=Mapping!$J$2)/($AC$2:$AC$50=Mapping!$J$2)*ROW($AC$2:$AC$50)-ROWS($AC$2),ROWS($AC$2:AC21))),"")</f>
        <v/>
      </c>
      <c r="K22" s="135" t="str" cm="1">
        <f t="array" ref="K22">IF(ROWS($AC$2:AC21)&lt;=K$1,INDEX($AB$2:$AB$50,_xlfn.AGGREGATE(15,3,($AC$2:$AC$50=Mapping!$K$2)/($AC$2:$AC$50=Mapping!$K$2)*ROW($AC$2:$AC$50)-ROWS($AC$2),ROWS($AC$2:AC21))),"")</f>
        <v/>
      </c>
      <c r="L22" s="135" t="str" cm="1">
        <f t="array" ref="L22">IF(ROWS($AC$2:AC21)&lt;=L$1,INDEX($AB$2:$AB$50,_xlfn.AGGREGATE(15,3,($AC$2:$AC$50=Mapping!$L$2)/($AC$2:$AC$50=Mapping!$L$2)*ROW($AC$2:$AC$50)-ROWS($AC$2),ROWS($AC$2:AC21))),"")</f>
        <v/>
      </c>
      <c r="M22" s="135" t="str" cm="1">
        <f t="array" ref="M22">IF(ROWS($AC$2:AC21)&lt;=M$1,INDEX($AB$2:$AB$50,_xlfn.AGGREGATE(15,3,($AC$2:$AC$50=Mapping!$M$2)/($AC$2:$AC$50=Mapping!$M$2)*ROW($AC$2:$AC$50)-ROWS($AC$2),ROWS($AC$2:AC21))),"")</f>
        <v/>
      </c>
      <c r="N22" s="135" t="str" cm="1">
        <f t="array" ref="N22">IF(ROWS($AC$2:AC21)&lt;=N$1,INDEX($AB$2:$AB$50,_xlfn.AGGREGATE(15,3,($AC$2:$AC$50=Mapping!$N$2)/($AC$2:$AC$50=Mapping!$N$2)*ROW($AC$2:$AC$50)-ROWS($AC$2),ROWS($AC$2:AC21))),"")</f>
        <v/>
      </c>
      <c r="O22" s="135" t="str" cm="1">
        <f t="array" ref="O22">IF(ROWS($AC$2:AC21)&lt;=O$1,INDEX($AB$2:$AB$50,_xlfn.AGGREGATE(15,3,($AC$2:$AC$50=Mapping!$O$2)/($AC$2:$AC$50=Mapping!$O$2)*ROW($AC$2:$AC$50)-ROWS($AC$2),ROWS($AC$2:AC21))),"")</f>
        <v/>
      </c>
      <c r="P22" s="135" t="str" cm="1">
        <f t="array" ref="P22">IF(ROWS($AC$2:AC21)&lt;=P$1,INDEX($AB$2:$AB$50,_xlfn.AGGREGATE(15,3,($AC$2:$AC$50=Mapping!$P$2)/($AC$2:$AC$50=Mapping!$P$2)*ROW($AC$2:$AC$50)-ROWS($AC$2),ROWS($AC$2:AC21))),"")</f>
        <v/>
      </c>
      <c r="Q22" s="135" t="str" cm="1">
        <f t="array" ref="Q22">IF(ROWS($AC$2:AC21)&lt;=Q$1,INDEX($AB$2:$AB$50,_xlfn.AGGREGATE(15,3,($AC$2:$AC$50=Mapping!$Q$2)/($AC$2:$AC$50=Mapping!$Q$2)*ROW($AC$2:$AC$50)-ROWS($AC$2),ROWS($AC$2:AC21))),"")</f>
        <v/>
      </c>
      <c r="R22" s="135" t="str" cm="1">
        <f t="array" ref="R22">IF(ROWS($AC$2:AC21)&lt;=R$1,INDEX($AB$2:$AB$50,_xlfn.AGGREGATE(15,3,($AC$2:$AC$50=Mapping!$R$2)/($AC$2:$AC$50=Mapping!$R$2)*ROW($AC$2:$AC$50)-ROWS($AC$2),ROWS($AC$2:AC21))),"")</f>
        <v/>
      </c>
      <c r="S22" s="135" t="str" cm="1">
        <f t="array" ref="S22">IF(ROWS($AC$2:AC21)&lt;=S$1,INDEX($AB$2:$AB$50,_xlfn.AGGREGATE(15,3,($AC$2:$AC$50=Mapping!$S$2)/($AC$2:$AC$50=Mapping!$S$2)*ROW($AC$2:$AC$50)-ROWS($AC$2),ROWS($AC$2:AC21))),"")</f>
        <v/>
      </c>
      <c r="AA22" s="136"/>
      <c r="AB22" s="127" t="str" cm="1">
        <f t="array" ref="AB22">IF(ROWS(BA!$A$2:A21)&lt;=AB$1,INDEX(BA!$P$2:$P$961,_xlfn.AGGREGATE(15,3,(BA!$A$2:$A$961=Mapping!$AA$3)/(BA!$A$2:$A$961=Mapping!$AA$3)*ROW(BA!$A$2:$A$961)-ROWS(BA!$A$2),ROWS(BA!$A$2:A21))),"")</f>
        <v>7.1.1 Proportion of population with access to electricity</v>
      </c>
      <c r="AC22" s="127" t="str">
        <f>IFERROR(INDEX(BA!$L$2:$L$961,MATCH($AB22,BA!$P$2:$P$961,0)),"")</f>
        <v>Access to basic services</v>
      </c>
      <c r="AD22" s="127" t="str">
        <f>IFERROR(INDEX(BA!$M$2:$M$961,MATCH($AB22,BA!$P$2:$P$961,0)),"")</f>
        <v xml:space="preserve">7. Affordable and clean energy </v>
      </c>
      <c r="AE22" s="127" t="str">
        <f>IFERROR(INDEX(BA!$O$2:$O$961,MATCH($AB22,BA!$P$2:$P$961,0)),"")</f>
        <v xml:space="preserve">Increased access to electricity </v>
      </c>
      <c r="AF22" s="127" t="str">
        <f>IFERROR(INDEX(BA!$N$2:$N$961,MATCH($AB22,BA!$P$2:$P$961,0)),"")</f>
        <v>7.1 By 2030, ensure universal access to affordable, reliable and modern energy services</v>
      </c>
      <c r="AG22" s="135" t="str">
        <f>IFERROR(INDEX(BA!#REF!,MATCH($AB22,BA!$P$57:$P$547,0)),"")</f>
        <v/>
      </c>
      <c r="AH22" s="135" t="str">
        <f>IFERROR(INDEX(BA!$Q$57:$Q$547,MATCH($AB22,BA!$P$57:$P$547,0)),"")</f>
        <v>Refers to the proportion of population with access to electricity. This is expressed in percentage figures and is disaggregated by total, urban and rural access rates per country</v>
      </c>
      <c r="AI22" s="135" t="str">
        <f>IFERROR(INDEX(BA!$S$57:$S$547,MATCH($AB22,BA!$P$57:$P$547,0)),"")</f>
        <v>%</v>
      </c>
      <c r="AJ22" s="135" t="str">
        <f>IFERROR(INDEX(BA!$T$57:$T$547,MATCH($AB22,BA!$P$57:$P$547,0)),"")</f>
        <v>Project activity or national studies, where available</v>
      </c>
      <c r="AK22" s="135" t="str">
        <f>IFERROR(INDEX(BA!$U$57:$U$547,MATCH($AB22,BA!$P$57:$P$547,0)),"")</f>
        <v>Household surveys</v>
      </c>
      <c r="AL22" s="135" t="str">
        <f>IFERROR(INDEX(BA!$V$57:$V$547,MATCH($AB22,BA!$P$57:$P$547,0)),"")</f>
        <v>Annual</v>
      </c>
      <c r="AM22" s="135"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35"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35">
        <f>IFERROR(INDEX(BA!$Y$57:$Y$547,MATCH($AB22,BA!$P$57:$P$547,0)),"")</f>
        <v>0</v>
      </c>
      <c r="AP22" s="135">
        <f>IFERROR(INDEX(BA!$Z$57:$Z$547,MATCH($AB22,BA!$P$57:$P$547,0)),"")</f>
        <v>0</v>
      </c>
      <c r="AX22" s="137" t="str" cm="1">
        <f t="array" ref="AX22">IF(ROWS($AD$2:AD21)&lt;=AX$1,INDEX($AB$2:$AB$50,_xlfn.AGGREGATE(15,3,($AD$2:$AD$50=Mapping!$AX$2)/($AD$2:$AD$50=Mapping!$AX$2)*ROW($AD$2:$AD$50)-ROWS($AD$2),ROWS($AD$2:AD21))),"")</f>
        <v/>
      </c>
      <c r="AY22" s="138" t="str" cm="1">
        <f t="array" ref="AY22">IF(ROWS($AC$2:AD21)&lt;=AY$1,INDEX($AB$2:$AB$50,_xlfn.AGGREGATE(15,3,($AD$2:$AD$50=Mapping!$AY$2)/($AD$2:$AD$50=Mapping!$AY$2)*ROW($AD$2:$AD$50)-ROWS($AD$2),ROWS($AD$2:AD21))),"")</f>
        <v/>
      </c>
      <c r="AZ22" s="138" t="str" cm="1">
        <f t="array" ref="AZ22">IF(ROWS($AC$2:AD21)&lt;=AZ$1,INDEX($AB$2:$AB$50,_xlfn.AGGREGATE(15,3,($AD$2:$AD$50=Mapping!$AZ$2)/($AD$2:$AD$50=Mapping!$AZ$2)*ROW($AD$2:$AD$50)-ROWS($AD$2),ROWS($AD$2:AD21))),"")</f>
        <v/>
      </c>
      <c r="BA22" s="138" t="str" cm="1">
        <f t="array" ref="BA22">IF(ROWS($AC$2:AD21)&lt;=BA$1,INDEX($AB$2:$AB$50,_xlfn.AGGREGATE(15,3,($AD$2:$AD$50=Mapping!$BA$2)/($AD$2:$AD$50=Mapping!$BA$2)*ROW($AD$2:$AD$50)-ROWS($AD$2),ROWS($AD$2:AD21))),"")</f>
        <v/>
      </c>
      <c r="BB22" s="138" t="str" cm="1">
        <f t="array" ref="BB22">IF(ROWS($AC$2:AD21)&lt;=BB$1,INDEX($AB$2:$AB$50,_xlfn.AGGREGATE(15,3,($AD$2:$AD$50=Mapping!$BB$2)/($AD$2:$AD$50=Mapping!$BB$2)*ROW($AD$2:$AD$50)-ROWS($AD$2),ROWS($AD$2:AD21))),"")</f>
        <v/>
      </c>
      <c r="BC22" s="138" t="str" cm="1">
        <f t="array" ref="BC22">IF(ROWS($AC$2:AD21)&lt;=BC$1,INDEX($AB$2:$AB$50,_xlfn.AGGREGATE(15,3,($AD$2:$AD$50=Mapping!$BC$2)/($AD$2:$AD$50=Mapping!$BC$2)*ROW($AD$2:$AD$50)-ROWS($AD$2),ROWS($AD$2:AD21))),"")</f>
        <v/>
      </c>
      <c r="BD22" s="138" t="str" cm="1">
        <f t="array" ref="BD22">IF(ROWS($AC$2:AD21)&lt;=BD$1,INDEX($AB$2:$AB$50,_xlfn.AGGREGATE(15,3,($AD$2:$AD$50=Mapping!$BD$2)/($AD$2:$AD$50=Mapping!$BD$2)*ROW($AD$2:$AD$50)-ROWS($AD$2),ROWS($AD$2:AD21))),"")</f>
        <v/>
      </c>
      <c r="BE22" s="138" t="str" cm="1">
        <f t="array" ref="BE22">IF(ROWS($AC$2:AD21)&lt;=BE$1,INDEX($AB$2:$AB$50,_xlfn.AGGREGATE(15,3,($AD$2:$AD$50=Mapping!$BE$2)/($AD$2:$AD$50=Mapping!$BE$2)*ROW($AD$2:$AD$50)-ROWS($AD$2),ROWS($AD$2:AD21))),"")</f>
        <v/>
      </c>
      <c r="BF22" s="138" t="str" cm="1">
        <f t="array" ref="BF22">IF(ROWS($AC$2:AD21)&lt;=BF$1,INDEX($AB$2:$AB$50,_xlfn.AGGREGATE(15,3,($AD$2:$AD$50=Mapping!$BF$2)/($AD$2:$AD$50=Mapping!$BF$2)*ROW($AD$2:$AD$50)-ROWS($AD$2),ROWS($AD$2:AD21))),"")</f>
        <v/>
      </c>
      <c r="BG22" s="138" t="str" cm="1">
        <f t="array" ref="BG22">IF(ROWS($AC$2:AD21)&lt;=BG$1,INDEX($AB$2:$AB$50,_xlfn.AGGREGATE(15,3,($AD$2:$AD$50=Mapping!$BG$2)/($AD$2:$AD$50=Mapping!$BG$2)*ROW($AD$2:$AD$50)-ROWS($AD$2),ROWS($AD$2:AD21))),"")</f>
        <v/>
      </c>
      <c r="BH22" s="138" t="str" cm="1">
        <f t="array" ref="BH22">IF(ROWS($AC$2:AD21)&lt;=BH$1,INDEX($AB$2:$AB$50,_xlfn.AGGREGATE(15,3,($AD$2:$AD$50=Mapping!$BH$2)/($AD$2:$AD$50=Mapping!$BH$2)*ROW($AD$2:$AD$50)-ROWS($AD$2),ROWS($AD$2:AD21))),"")</f>
        <v/>
      </c>
      <c r="BI22" s="138"/>
      <c r="BJ22" s="138" t="str" cm="1">
        <f t="array" ref="BJ22">IF(ROWS($AC$2:AD21)&lt;=BJ$1,INDEX($AB$2:$AB$50,_xlfn.AGGREGATE(15,3,($AD$2:$AD$50=Mapping!$BJ$2)/($AD$2:$AD$50=Mapping!$BJ$2)*ROW($AD$2:$AD$50)-ROWS($AD$2),ROWS($AD$2:AD21))),"")</f>
        <v/>
      </c>
      <c r="BK22" s="138" t="str" cm="1">
        <f t="array" ref="BK22">IF(ROWS($AC$2:AD21)&lt;=BK$1,INDEX($AB$2:$AB$50,_xlfn.AGGREGATE(15,3,($AD$2:$AD$50=Mapping!$BK$2)/($AD$2:$AD$50=Mapping!$BK$2)*ROW($AD$2:$AD$50)-ROWS($AD$2),ROWS($AD$2:AD21))),"")</f>
        <v/>
      </c>
      <c r="BL22" s="138" t="str" cm="1">
        <f t="array" ref="BL22">IF(ROWS($AC$2:AD21)&lt;=BL$1,INDEX($AB$2:$AB$50,_xlfn.AGGREGATE(15,3,($AD$2:$AD$50=Mapping!$BL$2)/($AD$2:$AD$50=Mapping!$BL$2)*ROW($AD$2:$AD$50)-ROWS($AD$2),ROWS($AD$2:AD21))),"")</f>
        <v/>
      </c>
      <c r="BM22" s="138" t="str" cm="1">
        <f t="array" ref="BM22">IF(ROWS($AC$2:AD21)&lt;=BM$1,INDEX($AB$2:$AB$50,_xlfn.AGGREGATE(15,3,($AD$2:$AD$50=Mapping!$BM$2)/($AD$2:$AD$50=Mapping!$BM$2)*ROW($AD$2:$AD$50)-ROWS($AD$2),ROWS($AD$2:AD21))),"")</f>
        <v/>
      </c>
      <c r="BN22" s="138" t="str" cm="1">
        <f t="array" ref="BN22">IF(ROWS($AC$2:AD21)&lt;=BN$1,INDEX($AB$2:$AB$50,_xlfn.AGGREGATE(15,3,($AD$2:$AD$50=Mapping!$BN$2)/($AD$2:$AD$50=Mapping!$BN$2)*ROW($AD$2:$AD$50)-ROWS($AD$2),ROWS($AD$2:AD21))),"")</f>
        <v/>
      </c>
    </row>
    <row r="23" spans="1:66" s="135" customFormat="1" outlineLevel="1">
      <c r="B23" s="127" t="str" cm="1">
        <f t="array" ref="B23">IF(ROWS($AC$2:AC22)&lt;=B$1,INDEX($AB$2:$AB$50,_xlfn.AGGREGATE(15,3,($AC$2:$AC$50=Mapping!$B$2)/($AC$2:$AC$50=Mapping!$B$2)*ROW($AC$2:$AC$50)-ROWS($AC$2),ROWS($AC$2:AC22))),"")</f>
        <v/>
      </c>
      <c r="C23" s="135" t="str" cm="1">
        <f t="array" ref="C23">IF(ROWS($AC$2:AC22)&lt;=C$1,INDEX($AB$2:$AB$50,_xlfn.AGGREGATE(15,3,($AC$2:$AC$50=Mapping!$C$2)/($AC$2:$AC$50=Mapping!$C$2)*ROW($AC$2:$AC$50)-ROWS($AC$2),ROWS($AC$2:AC22))),"")</f>
        <v/>
      </c>
      <c r="D23" s="135" t="str" cm="1">
        <f t="array" ref="D23">IF(ROWS($AC$2:AC22)&lt;=D$1,INDEX($AB$2:$AB$50,_xlfn.AGGREGATE(15,3,($AC$2:$AC$50=Mapping!$D$2)/($AC$2:$AC$50=Mapping!$D$2)*ROW($AC$2:$AC$50)-ROWS($AC$2),ROWS($AC$2:AC22))),"")</f>
        <v/>
      </c>
      <c r="E23" s="135" t="str" cm="1">
        <f t="array" ref="E23">IF(ROWS($AC$2:AC22)&lt;=E$1,INDEX($AB$2:$AB$50,_xlfn.AGGREGATE(15,3,($AC$2:$AC$50=Mapping!$E$2)/($AC$2:$AC$50=Mapping!$E$2)*ROW($AC$2:$AC$50)-ROWS($AC$2),ROWS($AC$2:AC22))),"")</f>
        <v/>
      </c>
      <c r="F23" s="135" t="str" cm="1">
        <f t="array" ref="F23">IF(ROWS($AC$2:AC22)&lt;=F$1,INDEX($AB$2:$AB$50,_xlfn.AGGREGATE(15,3,($AC$2:$AC$50=Mapping!$F$2)/($AC$2:$AC$50=Mapping!$F$2)*ROW($AC$2:$AC$50)-ROWS($AC$2),ROWS($AC$2:AC22))),"")</f>
        <v/>
      </c>
      <c r="G23" s="135" t="str" cm="1">
        <f t="array" ref="G23">IF(ROWS($AC$2:AC22)&lt;=G$1,INDEX($AB$2:$AB$50,_xlfn.AGGREGATE(15,3,($AC$2:$AC$50=Mapping!$G$2)/($AC$2:$AC$50=Mapping!$G$2)*ROW($AC$2:$AC$50)-ROWS($AC$2),ROWS($AC$2:AC22))),"")</f>
        <v/>
      </c>
      <c r="H23" s="135" t="str" cm="1">
        <f t="array" ref="H23">IF(ROWS($AC$2:AC22)&lt;=H$1,INDEX($AB$2:$AB$50,_xlfn.AGGREGATE(15,3,($AC$2:$AC$50=Mapping!$H$2)/($AC$2:$AC$50=Mapping!$H$2)*ROW($AC$2:$AC$50)-ROWS($AC$2),ROWS($AC$2:AC22))),"")</f>
        <v/>
      </c>
      <c r="I23" s="135" t="str" cm="1">
        <f t="array" ref="I23">IF(ROWS($AC$2:AC22)&lt;=I$1,INDEX($AB$2:$AB$50,_xlfn.AGGREGATE(15,3,($AC$2:$AC$50=Mapping!$I$2)/($AC$2:$AC$50=Mapping!$I$2)*ROW($AC$2:$AC$50)-ROWS($AC$2),ROWS($AC$2:AC22))),"")</f>
        <v/>
      </c>
      <c r="J23" s="135" t="str" cm="1">
        <f t="array" ref="J23">IF(ROWS($AC$2:AC22)&lt;=J$1,INDEX($AB$2:$AB$50,_xlfn.AGGREGATE(15,3,($AC$2:$AC$50=Mapping!$J$2)/($AC$2:$AC$50=Mapping!$J$2)*ROW($AC$2:$AC$50)-ROWS($AC$2),ROWS($AC$2:AC22))),"")</f>
        <v/>
      </c>
      <c r="K23" s="135" t="str" cm="1">
        <f t="array" ref="K23">IF(ROWS($AC$2:AC22)&lt;=K$1,INDEX($AB$2:$AB$50,_xlfn.AGGREGATE(15,3,($AC$2:$AC$50=Mapping!$K$2)/($AC$2:$AC$50=Mapping!$K$2)*ROW($AC$2:$AC$50)-ROWS($AC$2),ROWS($AC$2:AC22))),"")</f>
        <v/>
      </c>
      <c r="L23" s="135" t="str" cm="1">
        <f t="array" ref="L23">IF(ROWS($AC$2:AC22)&lt;=L$1,INDEX($AB$2:$AB$50,_xlfn.AGGREGATE(15,3,($AC$2:$AC$50=Mapping!$L$2)/($AC$2:$AC$50=Mapping!$L$2)*ROW($AC$2:$AC$50)-ROWS($AC$2),ROWS($AC$2:AC22))),"")</f>
        <v/>
      </c>
      <c r="M23" s="135" t="str" cm="1">
        <f t="array" ref="M23">IF(ROWS($AC$2:AC22)&lt;=M$1,INDEX($AB$2:$AB$50,_xlfn.AGGREGATE(15,3,($AC$2:$AC$50=Mapping!$M$2)/($AC$2:$AC$50=Mapping!$M$2)*ROW($AC$2:$AC$50)-ROWS($AC$2),ROWS($AC$2:AC22))),"")</f>
        <v/>
      </c>
      <c r="N23" s="135" t="str" cm="1">
        <f t="array" ref="N23">IF(ROWS($AC$2:AC22)&lt;=N$1,INDEX($AB$2:$AB$50,_xlfn.AGGREGATE(15,3,($AC$2:$AC$50=Mapping!$N$2)/($AC$2:$AC$50=Mapping!$N$2)*ROW($AC$2:$AC$50)-ROWS($AC$2),ROWS($AC$2:AC22))),"")</f>
        <v/>
      </c>
      <c r="O23" s="135" t="str" cm="1">
        <f t="array" ref="O23">IF(ROWS($AC$2:AC22)&lt;=O$1,INDEX($AB$2:$AB$50,_xlfn.AGGREGATE(15,3,($AC$2:$AC$50=Mapping!$O$2)/($AC$2:$AC$50=Mapping!$O$2)*ROW($AC$2:$AC$50)-ROWS($AC$2),ROWS($AC$2:AC22))),"")</f>
        <v/>
      </c>
      <c r="P23" s="135" t="str" cm="1">
        <f t="array" ref="P23">IF(ROWS($AC$2:AC22)&lt;=P$1,INDEX($AB$2:$AB$50,_xlfn.AGGREGATE(15,3,($AC$2:$AC$50=Mapping!$P$2)/($AC$2:$AC$50=Mapping!$P$2)*ROW($AC$2:$AC$50)-ROWS($AC$2),ROWS($AC$2:AC22))),"")</f>
        <v/>
      </c>
      <c r="Q23" s="135" t="str" cm="1">
        <f t="array" ref="Q23">IF(ROWS($AC$2:AC22)&lt;=Q$1,INDEX($AB$2:$AB$50,_xlfn.AGGREGATE(15,3,($AC$2:$AC$50=Mapping!$Q$2)/($AC$2:$AC$50=Mapping!$Q$2)*ROW($AC$2:$AC$50)-ROWS($AC$2),ROWS($AC$2:AC22))),"")</f>
        <v/>
      </c>
      <c r="R23" s="135" t="str" cm="1">
        <f t="array" ref="R23">IF(ROWS($AC$2:AC22)&lt;=R$1,INDEX($AB$2:$AB$50,_xlfn.AGGREGATE(15,3,($AC$2:$AC$50=Mapping!$R$2)/($AC$2:$AC$50=Mapping!$R$2)*ROW($AC$2:$AC$50)-ROWS($AC$2),ROWS($AC$2:AC22))),"")</f>
        <v/>
      </c>
      <c r="S23" s="135" t="str" cm="1">
        <f t="array" ref="S23">IF(ROWS($AC$2:AC22)&lt;=S$1,INDEX($AB$2:$AB$50,_xlfn.AGGREGATE(15,3,($AC$2:$AC$50=Mapping!$S$2)/($AC$2:$AC$50=Mapping!$S$2)*ROW($AC$2:$AC$50)-ROWS($AC$2),ROWS($AC$2:AC22))),"")</f>
        <v/>
      </c>
      <c r="AB23" s="127" t="str" cm="1">
        <f t="array" ref="AB23">IF(ROWS(BA!$A$2:A22)&lt;=AB$1,INDEX(BA!$P$2:$P$961,_xlfn.AGGREGATE(15,3,(BA!$A$2:$A$961=Mapping!$AA$3)/(BA!$A$2:$A$961=Mapping!$AA$3)*ROW(BA!$A$2:$A$961)-ROWS(BA!$A$2),ROWS(BA!$A$2:A22))),"")</f>
        <v/>
      </c>
      <c r="AC23" s="135" t="str">
        <f>IFERROR(INDEX(BA!$L$2:$L$961,MATCH($AB23,BA!$P$2:$P$961,0)),"")</f>
        <v/>
      </c>
      <c r="AD23" s="135" t="str">
        <f>IFERROR(INDEX(BA!$M$2:$M$961,MATCH($AB23,BA!$P$2:$P$961,0)),"")</f>
        <v/>
      </c>
      <c r="AE23" s="135" t="str">
        <f>IFERROR(INDEX(BA!$O$2:$O$961,MATCH($AB23,BA!$P$2:$P$961,0)),"")</f>
        <v/>
      </c>
      <c r="AF23" s="135" t="str">
        <f>IFERROR(INDEX(BA!$N$2:$N$961,MATCH($AB23,BA!$P$2:$P$961,0)),"")</f>
        <v/>
      </c>
      <c r="AG23" s="135" t="str">
        <f>IFERROR(INDEX(BA!#REF!,MATCH($AB23,BA!$P$57:$P$547,0)),"")</f>
        <v/>
      </c>
      <c r="AH23" s="135" t="str">
        <f>IFERROR(INDEX(BA!$Q$57:$Q$547,MATCH($AB23,BA!$P$57:$P$547,0)),"")</f>
        <v/>
      </c>
      <c r="AI23" s="135" t="str">
        <f>IFERROR(INDEX(BA!$S$57:$S$547,MATCH($AB23,BA!$P$57:$P$547,0)),"")</f>
        <v/>
      </c>
      <c r="AJ23" s="135" t="str">
        <f>IFERROR(INDEX(BA!$T$57:$T$547,MATCH($AB23,BA!$P$57:$P$547,0)),"")</f>
        <v/>
      </c>
      <c r="AK23" s="135" t="str">
        <f>IFERROR(INDEX(BA!$U$57:$U$547,MATCH($AB23,BA!$P$57:$P$547,0)),"")</f>
        <v/>
      </c>
      <c r="AL23" s="135" t="str">
        <f>IFERROR(INDEX(BA!$V$57:$V$547,MATCH($AB23,BA!$P$57:$P$547,0)),"")</f>
        <v/>
      </c>
      <c r="AM23" s="135" t="str">
        <f>IFERROR(INDEX(BA!$W$57:$W$547,MATCH($AB23,BA!$P$57:$P$547,0)),"")</f>
        <v/>
      </c>
      <c r="AN23" s="135" t="str">
        <f>IFERROR(INDEX(BA!$R$57:$R$547,MATCH($AB23,BA!$P$57:$P$547,0)),"")</f>
        <v/>
      </c>
      <c r="AO23" s="135" t="str">
        <f>IFERROR(INDEX(BA!$Y$57:$Y$547,MATCH($AB23,BA!$P$57:$P$547,0)),"")</f>
        <v/>
      </c>
      <c r="AP23" s="135" t="str">
        <f>IFERROR(INDEX(BA!$Z$57:$Z$547,MATCH($AB23,BA!$P$57:$P$547,0)),"")</f>
        <v/>
      </c>
      <c r="AX23" s="139" t="str" cm="1">
        <f t="array" ref="AX23">IF(ROWS($AD$2:AD22)&lt;=AX$1,INDEX($AB$2:$AB$50,_xlfn.AGGREGATE(15,3,($AD$2:$AD$50=Mapping!$AX$2)/($AD$2:$AD$50=Mapping!$AX$2)*ROW($AD$2:$AD$50)-ROWS($AD$2),ROWS($AD$2:AD22))),"")</f>
        <v/>
      </c>
      <c r="AY23" s="140" t="str" cm="1">
        <f t="array" ref="AY23">IF(ROWS($AC$2:AD22)&lt;=AY$1,INDEX($AB$2:$AB$50,_xlfn.AGGREGATE(15,3,($AD$2:$AD$50=Mapping!$AY$2)/($AD$2:$AD$50=Mapping!$AY$2)*ROW($AD$2:$AD$50)-ROWS($AD$2),ROWS($AD$2:AD22))),"")</f>
        <v/>
      </c>
      <c r="AZ23" s="140" t="str" cm="1">
        <f t="array" ref="AZ23">IF(ROWS($AC$2:AD22)&lt;=AZ$1,INDEX($AB$2:$AB$50,_xlfn.AGGREGATE(15,3,($AD$2:$AD$50=Mapping!$AZ$2)/($AD$2:$AD$50=Mapping!$AZ$2)*ROW($AD$2:$AD$50)-ROWS($AD$2),ROWS($AD$2:AD22))),"")</f>
        <v/>
      </c>
      <c r="BA23" s="140" t="str" cm="1">
        <f t="array" ref="BA23">IF(ROWS($AC$2:AD22)&lt;=BA$1,INDEX($AB$2:$AB$50,_xlfn.AGGREGATE(15,3,($AD$2:$AD$50=Mapping!$BA$2)/($AD$2:$AD$50=Mapping!$BA$2)*ROW($AD$2:$AD$50)-ROWS($AD$2),ROWS($AD$2:AD22))),"")</f>
        <v/>
      </c>
      <c r="BB23" s="140" t="str" cm="1">
        <f t="array" ref="BB23">IF(ROWS($AC$2:AD22)&lt;=BB$1,INDEX($AB$2:$AB$50,_xlfn.AGGREGATE(15,3,($AD$2:$AD$50=Mapping!$BB$2)/($AD$2:$AD$50=Mapping!$BB$2)*ROW($AD$2:$AD$50)-ROWS($AD$2),ROWS($AD$2:AD22))),"")</f>
        <v/>
      </c>
      <c r="BC23" s="140" t="str" cm="1">
        <f t="array" ref="BC23">IF(ROWS($AC$2:AD22)&lt;=BC$1,INDEX($AB$2:$AB$50,_xlfn.AGGREGATE(15,3,($AD$2:$AD$50=Mapping!$BC$2)/($AD$2:$AD$50=Mapping!$BC$2)*ROW($AD$2:$AD$50)-ROWS($AD$2),ROWS($AD$2:AD22))),"")</f>
        <v/>
      </c>
      <c r="BD23" s="140" t="str" cm="1">
        <f t="array" ref="BD23">IF(ROWS($AC$2:AD22)&lt;=BD$1,INDEX($AB$2:$AB$50,_xlfn.AGGREGATE(15,3,($AD$2:$AD$50=Mapping!$BD$2)/($AD$2:$AD$50=Mapping!$BD$2)*ROW($AD$2:$AD$50)-ROWS($AD$2),ROWS($AD$2:AD22))),"")</f>
        <v/>
      </c>
      <c r="BE23" s="140" t="str" cm="1">
        <f t="array" ref="BE23">IF(ROWS($AC$2:AD22)&lt;=BE$1,INDEX($AB$2:$AB$50,_xlfn.AGGREGATE(15,3,($AD$2:$AD$50=Mapping!$BE$2)/($AD$2:$AD$50=Mapping!$BE$2)*ROW($AD$2:$AD$50)-ROWS($AD$2),ROWS($AD$2:AD22))),"")</f>
        <v/>
      </c>
      <c r="BF23" s="140" t="str" cm="1">
        <f t="array" ref="BF23">IF(ROWS($AC$2:AD22)&lt;=BF$1,INDEX($AB$2:$AB$50,_xlfn.AGGREGATE(15,3,($AD$2:$AD$50=Mapping!$BF$2)/($AD$2:$AD$50=Mapping!$BF$2)*ROW($AD$2:$AD$50)-ROWS($AD$2),ROWS($AD$2:AD22))),"")</f>
        <v/>
      </c>
      <c r="BG23" s="140" t="str" cm="1">
        <f t="array" ref="BG23">IF(ROWS($AC$2:AD22)&lt;=BG$1,INDEX($AB$2:$AB$50,_xlfn.AGGREGATE(15,3,($AD$2:$AD$50=Mapping!$BG$2)/($AD$2:$AD$50=Mapping!$BG$2)*ROW($AD$2:$AD$50)-ROWS($AD$2),ROWS($AD$2:AD22))),"")</f>
        <v/>
      </c>
      <c r="BH23" s="140" t="str" cm="1">
        <f t="array" ref="BH23">IF(ROWS($AC$2:AD22)&lt;=BH$1,INDEX($AB$2:$AB$50,_xlfn.AGGREGATE(15,3,($AD$2:$AD$50=Mapping!$BH$2)/($AD$2:$AD$50=Mapping!$BH$2)*ROW($AD$2:$AD$50)-ROWS($AD$2),ROWS($AD$2:AD22))),"")</f>
        <v/>
      </c>
      <c r="BI23" s="140"/>
      <c r="BJ23" s="140" t="str" cm="1">
        <f t="array" ref="BJ23">IF(ROWS($AC$2:AD22)&lt;=BJ$1,INDEX($AB$2:$AB$50,_xlfn.AGGREGATE(15,3,($AD$2:$AD$50=Mapping!$BJ$2)/($AD$2:$AD$50=Mapping!$BJ$2)*ROW($AD$2:$AD$50)-ROWS($AD$2),ROWS($AD$2:AD22))),"")</f>
        <v/>
      </c>
      <c r="BK23" s="140" t="str" cm="1">
        <f t="array" ref="BK23">IF(ROWS($AC$2:AD22)&lt;=BK$1,INDEX($AB$2:$AB$50,_xlfn.AGGREGATE(15,3,($AD$2:$AD$50=Mapping!$BK$2)/($AD$2:$AD$50=Mapping!$BK$2)*ROW($AD$2:$AD$50)-ROWS($AD$2),ROWS($AD$2:AD22))),"")</f>
        <v/>
      </c>
      <c r="BL23" s="140" t="str" cm="1">
        <f t="array" ref="BL23">IF(ROWS($AC$2:AD22)&lt;=BL$1,INDEX($AB$2:$AB$50,_xlfn.AGGREGATE(15,3,($AD$2:$AD$50=Mapping!$BL$2)/($AD$2:$AD$50=Mapping!$BL$2)*ROW($AD$2:$AD$50)-ROWS($AD$2),ROWS($AD$2:AD22))),"")</f>
        <v/>
      </c>
      <c r="BM23" s="140" t="str" cm="1">
        <f t="array" ref="BM23">IF(ROWS($AC$2:AD22)&lt;=BM$1,INDEX($AB$2:$AB$50,_xlfn.AGGREGATE(15,3,($AD$2:$AD$50=Mapping!$BM$2)/($AD$2:$AD$50=Mapping!$BM$2)*ROW($AD$2:$AD$50)-ROWS($AD$2),ROWS($AD$2:AD22))),"")</f>
        <v/>
      </c>
      <c r="BN23" s="140" t="str" cm="1">
        <f t="array" ref="BN23">IF(ROWS($AC$2:AD22)&lt;=BN$1,INDEX($AB$2:$AB$50,_xlfn.AGGREGATE(15,3,($AD$2:$AD$50=Mapping!$BN$2)/($AD$2:$AD$50=Mapping!$BN$2)*ROW($AD$2:$AD$50)-ROWS($AD$2),ROWS($AD$2:AD22))),"")</f>
        <v/>
      </c>
    </row>
    <row r="24" spans="1:66" s="135" customFormat="1" outlineLevel="1">
      <c r="B24" s="135" t="str" cm="1">
        <f t="array" ref="B24">IF(ROWS($AC$2:AC23)&lt;=B$1,INDEX($AB$2:$AB$50,_xlfn.AGGREGATE(15,3,($AC$2:$AC$50=Mapping!$B$2)/($AC$2:$AC$50=Mapping!$B$2)*ROW($AC$2:$AC$50)-ROWS($AC$2),ROWS($AC$2:AC23))),"")</f>
        <v/>
      </c>
      <c r="C24" s="135" t="str" cm="1">
        <f t="array" ref="C24">IF(ROWS($AC$2:AC23)&lt;=C$1,INDEX($AB$2:$AB$50,_xlfn.AGGREGATE(15,3,($AC$2:$AC$50=Mapping!$C$2)/($AC$2:$AC$50=Mapping!$C$2)*ROW($AC$2:$AC$50)-ROWS($AC$2),ROWS($AC$2:AC23))),"")</f>
        <v/>
      </c>
      <c r="D24" s="135" t="str" cm="1">
        <f t="array" ref="D24">IF(ROWS($AC$2:AC23)&lt;=D$1,INDEX($AB$2:$AB$50,_xlfn.AGGREGATE(15,3,($AC$2:$AC$50=Mapping!$D$2)/($AC$2:$AC$50=Mapping!$D$2)*ROW($AC$2:$AC$50)-ROWS($AC$2),ROWS($AC$2:AC23))),"")</f>
        <v/>
      </c>
      <c r="E24" s="135" t="str" cm="1">
        <f t="array" ref="E24">IF(ROWS($AC$2:AC23)&lt;=E$1,INDEX($AB$2:$AB$50,_xlfn.AGGREGATE(15,3,($AC$2:$AC$50=Mapping!$E$2)/($AC$2:$AC$50=Mapping!$E$2)*ROW($AC$2:$AC$50)-ROWS($AC$2),ROWS($AC$2:AC23))),"")</f>
        <v/>
      </c>
      <c r="F24" s="135" t="str" cm="1">
        <f t="array" ref="F24">IF(ROWS($AC$2:AC23)&lt;=F$1,INDEX($AB$2:$AB$50,_xlfn.AGGREGATE(15,3,($AC$2:$AC$50=Mapping!$F$2)/($AC$2:$AC$50=Mapping!$F$2)*ROW($AC$2:$AC$50)-ROWS($AC$2),ROWS($AC$2:AC23))),"")</f>
        <v/>
      </c>
      <c r="G24" s="135" t="str" cm="1">
        <f t="array" ref="G24">IF(ROWS($AC$2:AC23)&lt;=G$1,INDEX($AB$2:$AB$50,_xlfn.AGGREGATE(15,3,($AC$2:$AC$50=Mapping!$G$2)/($AC$2:$AC$50=Mapping!$G$2)*ROW($AC$2:$AC$50)-ROWS($AC$2),ROWS($AC$2:AC23))),"")</f>
        <v/>
      </c>
      <c r="H24" s="135" t="str" cm="1">
        <f t="array" ref="H24">IF(ROWS($AC$2:AC23)&lt;=H$1,INDEX($AB$2:$AB$50,_xlfn.AGGREGATE(15,3,($AC$2:$AC$50=Mapping!$H$2)/($AC$2:$AC$50=Mapping!$H$2)*ROW($AC$2:$AC$50)-ROWS($AC$2),ROWS($AC$2:AC23))),"")</f>
        <v/>
      </c>
      <c r="I24" s="135" t="str" cm="1">
        <f t="array" ref="I24">IF(ROWS($AC$2:AC23)&lt;=I$1,INDEX($AB$2:$AB$50,_xlfn.AGGREGATE(15,3,($AC$2:$AC$50=Mapping!$I$2)/($AC$2:$AC$50=Mapping!$I$2)*ROW($AC$2:$AC$50)-ROWS($AC$2),ROWS($AC$2:AC23))),"")</f>
        <v/>
      </c>
      <c r="J24" s="135" t="str" cm="1">
        <f t="array" ref="J24">IF(ROWS($AC$2:AC23)&lt;=J$1,INDEX($AB$2:$AB$50,_xlfn.AGGREGATE(15,3,($AC$2:$AC$50=Mapping!$J$2)/($AC$2:$AC$50=Mapping!$J$2)*ROW($AC$2:$AC$50)-ROWS($AC$2),ROWS($AC$2:AC23))),"")</f>
        <v/>
      </c>
      <c r="K24" s="135" t="str" cm="1">
        <f t="array" ref="K24">IF(ROWS($AC$2:AC23)&lt;=K$1,INDEX($AB$2:$AB$50,_xlfn.AGGREGATE(15,3,($AC$2:$AC$50=Mapping!$K$2)/($AC$2:$AC$50=Mapping!$K$2)*ROW($AC$2:$AC$50)-ROWS($AC$2),ROWS($AC$2:AC23))),"")</f>
        <v/>
      </c>
      <c r="L24" s="135" t="str" cm="1">
        <f t="array" ref="L24">IF(ROWS($AC$2:AC23)&lt;=L$1,INDEX($AB$2:$AB$50,_xlfn.AGGREGATE(15,3,($AC$2:$AC$50=Mapping!$L$2)/($AC$2:$AC$50=Mapping!$L$2)*ROW($AC$2:$AC$50)-ROWS($AC$2),ROWS($AC$2:AC23))),"")</f>
        <v/>
      </c>
      <c r="M24" s="135" t="str" cm="1">
        <f t="array" ref="M24">IF(ROWS($AC$2:AC23)&lt;=M$1,INDEX($AB$2:$AB$50,_xlfn.AGGREGATE(15,3,($AC$2:$AC$50=Mapping!$M$2)/($AC$2:$AC$50=Mapping!$M$2)*ROW($AC$2:$AC$50)-ROWS($AC$2),ROWS($AC$2:AC23))),"")</f>
        <v/>
      </c>
      <c r="N24" s="135" t="str" cm="1">
        <f t="array" ref="N24">IF(ROWS($AC$2:AC23)&lt;=N$1,INDEX($AB$2:$AB$50,_xlfn.AGGREGATE(15,3,($AC$2:$AC$50=Mapping!$N$2)/($AC$2:$AC$50=Mapping!$N$2)*ROW($AC$2:$AC$50)-ROWS($AC$2),ROWS($AC$2:AC23))),"")</f>
        <v/>
      </c>
      <c r="O24" s="135" t="str" cm="1">
        <f t="array" ref="O24">IF(ROWS($AC$2:AC23)&lt;=O$1,INDEX($AB$2:$AB$50,_xlfn.AGGREGATE(15,3,($AC$2:$AC$50=Mapping!$O$2)/($AC$2:$AC$50=Mapping!$O$2)*ROW($AC$2:$AC$50)-ROWS($AC$2),ROWS($AC$2:AC23))),"")</f>
        <v/>
      </c>
      <c r="P24" s="135" t="str" cm="1">
        <f t="array" ref="P24">IF(ROWS($AC$2:AC23)&lt;=P$1,INDEX($AB$2:$AB$50,_xlfn.AGGREGATE(15,3,($AC$2:$AC$50=Mapping!$P$2)/($AC$2:$AC$50=Mapping!$P$2)*ROW($AC$2:$AC$50)-ROWS($AC$2),ROWS($AC$2:AC23))),"")</f>
        <v/>
      </c>
      <c r="Q24" s="135" t="str" cm="1">
        <f t="array" ref="Q24">IF(ROWS($AC$2:AC23)&lt;=Q$1,INDEX($AB$2:$AB$50,_xlfn.AGGREGATE(15,3,($AC$2:$AC$50=Mapping!$Q$2)/($AC$2:$AC$50=Mapping!$Q$2)*ROW($AC$2:$AC$50)-ROWS($AC$2),ROWS($AC$2:AC23))),"")</f>
        <v/>
      </c>
      <c r="R24" s="135" t="str" cm="1">
        <f t="array" ref="R24">IF(ROWS($AC$2:AC23)&lt;=R$1,INDEX($AB$2:$AB$50,_xlfn.AGGREGATE(15,3,($AC$2:$AC$50=Mapping!$R$2)/($AC$2:$AC$50=Mapping!$R$2)*ROW($AC$2:$AC$50)-ROWS($AC$2),ROWS($AC$2:AC23))),"")</f>
        <v/>
      </c>
      <c r="S24" s="135" t="str" cm="1">
        <f t="array" ref="S24">IF(ROWS($AC$2:AC23)&lt;=S$1,INDEX($AB$2:$AB$50,_xlfn.AGGREGATE(15,3,($AC$2:$AC$50=Mapping!$S$2)/($AC$2:$AC$50=Mapping!$S$2)*ROW($AC$2:$AC$50)-ROWS($AC$2),ROWS($AC$2:AC23))),"")</f>
        <v/>
      </c>
      <c r="AB24" s="135" t="str" cm="1">
        <f t="array" ref="AB24">IF(ROWS(BA!$A$2:A23)&lt;=AB$1,INDEX(BA!$P$2:$P$961,_xlfn.AGGREGATE(15,3,(BA!$A$2:$A$961=Mapping!$AA$3)/(BA!$A$2:$A$961=Mapping!$AA$3)*ROW(BA!$A$2:$A$961)-ROWS(BA!$A$2),ROWS(BA!$A$2:A23))),"")</f>
        <v/>
      </c>
      <c r="AC24" s="135" t="str">
        <f>IFERROR(INDEX(BA!$L$2:$L$961,MATCH($AB24,BA!$P$2:$P$961,0)),"")</f>
        <v/>
      </c>
      <c r="AD24" s="135" t="str">
        <f>IFERROR(INDEX(BA!$M$2:$M$961,MATCH($AB24,BA!$P$2:$P$961,0)),"")</f>
        <v/>
      </c>
      <c r="AE24" s="135" t="str">
        <f>IFERROR(INDEX(BA!$O$2:$O$961,MATCH($AB24,BA!$P$2:$P$961,0)),"")</f>
        <v/>
      </c>
      <c r="AF24" s="135" t="str">
        <f>IFERROR(INDEX(BA!$N$2:$N$961,MATCH($AB24,BA!$P$2:$P$961,0)),"")</f>
        <v/>
      </c>
      <c r="AG24" s="135" t="str">
        <f>IFERROR(INDEX(BA!#REF!,MATCH($AB24,BA!$P$57:$P$547,0)),"")</f>
        <v/>
      </c>
      <c r="AH24" s="135" t="str">
        <f>IFERROR(INDEX(BA!$Q$57:$Q$547,MATCH($AB24,BA!$P$57:$P$547,0)),"")</f>
        <v/>
      </c>
      <c r="AI24" s="135" t="str">
        <f>IFERROR(INDEX(BA!$S$57:$S$547,MATCH($AB24,BA!$P$57:$P$547,0)),"")</f>
        <v/>
      </c>
      <c r="AJ24" s="135" t="str">
        <f>IFERROR(INDEX(BA!$T$57:$T$547,MATCH($AB24,BA!$P$57:$P$547,0)),"")</f>
        <v/>
      </c>
      <c r="AK24" s="135" t="str">
        <f>IFERROR(INDEX(BA!$U$57:$U$547,MATCH($AB24,BA!$P$57:$P$547,0)),"")</f>
        <v/>
      </c>
      <c r="AL24" s="135" t="str">
        <f>IFERROR(INDEX(BA!$V$57:$V$547,MATCH($AB24,BA!$P$57:$P$547,0)),"")</f>
        <v/>
      </c>
      <c r="AM24" s="135" t="str">
        <f>IFERROR(INDEX(BA!$W$57:$W$547,MATCH($AB24,BA!$P$57:$P$547,0)),"")</f>
        <v/>
      </c>
      <c r="AN24" s="135" t="str">
        <f>IFERROR(INDEX(BA!$R$57:$R$547,MATCH($AB24,BA!$P$57:$P$547,0)),"")</f>
        <v/>
      </c>
      <c r="AO24" s="135" t="str">
        <f>IFERROR(INDEX(BA!$Y$57:$Y$547,MATCH($AB24,BA!$P$57:$P$547,0)),"")</f>
        <v/>
      </c>
      <c r="AP24" s="135" t="str">
        <f>IFERROR(INDEX(BA!$Z$57:$Z$547,MATCH($AB24,BA!$P$57:$P$547,0)),"")</f>
        <v/>
      </c>
      <c r="AX24" s="137" t="str" cm="1">
        <f t="array" ref="AX24">IF(ROWS($AD$2:AD23)&lt;=AX$1,INDEX($AB$2:$AB$50,_xlfn.AGGREGATE(15,3,($AD$2:$AD$50=Mapping!$AX$2)/($AD$2:$AD$50=Mapping!$AX$2)*ROW($AD$2:$AD$50)-ROWS($AD$2),ROWS($AD$2:AD23))),"")</f>
        <v/>
      </c>
      <c r="AY24" s="138" t="str" cm="1">
        <f t="array" ref="AY24">IF(ROWS($AC$2:AD23)&lt;=AY$1,INDEX($AB$2:$AB$50,_xlfn.AGGREGATE(15,3,($AD$2:$AD$50=Mapping!$AY$2)/($AD$2:$AD$50=Mapping!$AY$2)*ROW($AD$2:$AD$50)-ROWS($AD$2),ROWS($AD$2:AD23))),"")</f>
        <v/>
      </c>
      <c r="AZ24" s="138" t="str" cm="1">
        <f t="array" ref="AZ24">IF(ROWS($AC$2:AD23)&lt;=AZ$1,INDEX($AB$2:$AB$50,_xlfn.AGGREGATE(15,3,($AD$2:$AD$50=Mapping!$AZ$2)/($AD$2:$AD$50=Mapping!$AZ$2)*ROW($AD$2:$AD$50)-ROWS($AD$2),ROWS($AD$2:AD23))),"")</f>
        <v/>
      </c>
      <c r="BA24" s="138" t="str" cm="1">
        <f t="array" ref="BA24">IF(ROWS($AC$2:AD23)&lt;=BA$1,INDEX($AB$2:$AB$50,_xlfn.AGGREGATE(15,3,($AD$2:$AD$50=Mapping!$BA$2)/($AD$2:$AD$50=Mapping!$BA$2)*ROW($AD$2:$AD$50)-ROWS($AD$2),ROWS($AD$2:AD23))),"")</f>
        <v/>
      </c>
      <c r="BB24" s="138" t="str" cm="1">
        <f t="array" ref="BB24">IF(ROWS($AC$2:AD23)&lt;=BB$1,INDEX($AB$2:$AB$50,_xlfn.AGGREGATE(15,3,($AD$2:$AD$50=Mapping!$BB$2)/($AD$2:$AD$50=Mapping!$BB$2)*ROW($AD$2:$AD$50)-ROWS($AD$2),ROWS($AD$2:AD23))),"")</f>
        <v/>
      </c>
      <c r="BC24" s="138" t="str" cm="1">
        <f t="array" ref="BC24">IF(ROWS($AC$2:AD23)&lt;=BC$1,INDEX($AB$2:$AB$50,_xlfn.AGGREGATE(15,3,($AD$2:$AD$50=Mapping!$BC$2)/($AD$2:$AD$50=Mapping!$BC$2)*ROW($AD$2:$AD$50)-ROWS($AD$2),ROWS($AD$2:AD23))),"")</f>
        <v/>
      </c>
      <c r="BD24" s="138" t="str" cm="1">
        <f t="array" ref="BD24">IF(ROWS($AC$2:AD23)&lt;=BD$1,INDEX($AB$2:$AB$50,_xlfn.AGGREGATE(15,3,($AD$2:$AD$50=Mapping!$BD$2)/($AD$2:$AD$50=Mapping!$BD$2)*ROW($AD$2:$AD$50)-ROWS($AD$2),ROWS($AD$2:AD23))),"")</f>
        <v/>
      </c>
      <c r="BE24" s="138" t="str" cm="1">
        <f t="array" ref="BE24">IF(ROWS($AC$2:AD23)&lt;=BE$1,INDEX($AB$2:$AB$50,_xlfn.AGGREGATE(15,3,($AD$2:$AD$50=Mapping!$BE$2)/($AD$2:$AD$50=Mapping!$BE$2)*ROW($AD$2:$AD$50)-ROWS($AD$2),ROWS($AD$2:AD23))),"")</f>
        <v/>
      </c>
      <c r="BF24" s="138" t="str" cm="1">
        <f t="array" ref="BF24">IF(ROWS($AC$2:AD23)&lt;=BF$1,INDEX($AB$2:$AB$50,_xlfn.AGGREGATE(15,3,($AD$2:$AD$50=Mapping!$BF$2)/($AD$2:$AD$50=Mapping!$BF$2)*ROW($AD$2:$AD$50)-ROWS($AD$2),ROWS($AD$2:AD23))),"")</f>
        <v/>
      </c>
      <c r="BG24" s="138" t="str" cm="1">
        <f t="array" ref="BG24">IF(ROWS($AC$2:AD23)&lt;=BG$1,INDEX($AB$2:$AB$50,_xlfn.AGGREGATE(15,3,($AD$2:$AD$50=Mapping!$BG$2)/($AD$2:$AD$50=Mapping!$BG$2)*ROW($AD$2:$AD$50)-ROWS($AD$2),ROWS($AD$2:AD23))),"")</f>
        <v/>
      </c>
      <c r="BH24" s="138" t="str" cm="1">
        <f t="array" ref="BH24">IF(ROWS($AC$2:AD23)&lt;=BH$1,INDEX($AB$2:$AB$50,_xlfn.AGGREGATE(15,3,($AD$2:$AD$50=Mapping!$BH$2)/($AD$2:$AD$50=Mapping!$BH$2)*ROW($AD$2:$AD$50)-ROWS($AD$2),ROWS($AD$2:AD23))),"")</f>
        <v/>
      </c>
      <c r="BI24" s="138"/>
      <c r="BJ24" s="138" t="str" cm="1">
        <f t="array" ref="BJ24">IF(ROWS($AC$2:AD23)&lt;=BJ$1,INDEX($AB$2:$AB$50,_xlfn.AGGREGATE(15,3,($AD$2:$AD$50=Mapping!$BJ$2)/($AD$2:$AD$50=Mapping!$BJ$2)*ROW($AD$2:$AD$50)-ROWS($AD$2),ROWS($AD$2:AD23))),"")</f>
        <v/>
      </c>
      <c r="BK24" s="138" t="str" cm="1">
        <f t="array" ref="BK24">IF(ROWS($AC$2:AD23)&lt;=BK$1,INDEX($AB$2:$AB$50,_xlfn.AGGREGATE(15,3,($AD$2:$AD$50=Mapping!$BK$2)/($AD$2:$AD$50=Mapping!$BK$2)*ROW($AD$2:$AD$50)-ROWS($AD$2),ROWS($AD$2:AD23))),"")</f>
        <v/>
      </c>
      <c r="BL24" s="138" t="str" cm="1">
        <f t="array" ref="BL24">IF(ROWS($AC$2:AD23)&lt;=BL$1,INDEX($AB$2:$AB$50,_xlfn.AGGREGATE(15,3,($AD$2:$AD$50=Mapping!$BL$2)/($AD$2:$AD$50=Mapping!$BL$2)*ROW($AD$2:$AD$50)-ROWS($AD$2),ROWS($AD$2:AD23))),"")</f>
        <v/>
      </c>
      <c r="BM24" s="138" t="str" cm="1">
        <f t="array" ref="BM24">IF(ROWS($AC$2:AD23)&lt;=BM$1,INDEX($AB$2:$AB$50,_xlfn.AGGREGATE(15,3,($AD$2:$AD$50=Mapping!$BM$2)/($AD$2:$AD$50=Mapping!$BM$2)*ROW($AD$2:$AD$50)-ROWS($AD$2),ROWS($AD$2:AD23))),"")</f>
        <v/>
      </c>
      <c r="BN24" s="138" t="str" cm="1">
        <f t="array" ref="BN24">IF(ROWS($AC$2:AD23)&lt;=BN$1,INDEX($AB$2:$AB$50,_xlfn.AGGREGATE(15,3,($AD$2:$AD$50=Mapping!$BN$2)/($AD$2:$AD$50=Mapping!$BN$2)*ROW($AD$2:$AD$50)-ROWS($AD$2),ROWS($AD$2:AD23))),"")</f>
        <v/>
      </c>
    </row>
    <row r="25" spans="1:66" s="135" customFormat="1" outlineLevel="1">
      <c r="B25" s="135" t="str" cm="1">
        <f t="array" ref="B25">IF(ROWS($AC$2:AC24)&lt;=B$1,INDEX($AB$2:$AB$50,_xlfn.AGGREGATE(15,3,($AC$2:$AC$50=Mapping!$B$2)/($AC$2:$AC$50=Mapping!$B$2)*ROW($AC$2:$AC$50)-ROWS($AC$2),ROWS($AC$2:AC24))),"")</f>
        <v/>
      </c>
      <c r="C25" s="135" t="str" cm="1">
        <f t="array" ref="C25">IF(ROWS($AC$2:AC24)&lt;=C$1,INDEX($AB$2:$AB$50,_xlfn.AGGREGATE(15,3,($AC$2:$AC$50=Mapping!$C$2)/($AC$2:$AC$50=Mapping!$C$2)*ROW($AC$2:$AC$50)-ROWS($AC$2),ROWS($AC$2:AC24))),"")</f>
        <v/>
      </c>
      <c r="D25" s="135" t="str" cm="1">
        <f t="array" ref="D25">IF(ROWS($AC$2:AC24)&lt;=D$1,INDEX($AB$2:$AB$50,_xlfn.AGGREGATE(15,3,($AC$2:$AC$50=Mapping!$D$2)/($AC$2:$AC$50=Mapping!$D$2)*ROW($AC$2:$AC$50)-ROWS($AC$2),ROWS($AC$2:AC24))),"")</f>
        <v/>
      </c>
      <c r="E25" s="135" t="str" cm="1">
        <f t="array" ref="E25">IF(ROWS($AC$2:AC24)&lt;=E$1,INDEX($AB$2:$AB$50,_xlfn.AGGREGATE(15,3,($AC$2:$AC$50=Mapping!$E$2)/($AC$2:$AC$50=Mapping!$E$2)*ROW($AC$2:$AC$50)-ROWS($AC$2),ROWS($AC$2:AC24))),"")</f>
        <v/>
      </c>
      <c r="F25" s="135" t="str" cm="1">
        <f t="array" ref="F25">IF(ROWS($AC$2:AC24)&lt;=F$1,INDEX($AB$2:$AB$50,_xlfn.AGGREGATE(15,3,($AC$2:$AC$50=Mapping!$F$2)/($AC$2:$AC$50=Mapping!$F$2)*ROW($AC$2:$AC$50)-ROWS($AC$2),ROWS($AC$2:AC24))),"")</f>
        <v/>
      </c>
      <c r="G25" s="135" t="str" cm="1">
        <f t="array" ref="G25">IF(ROWS($AC$2:AC24)&lt;=G$1,INDEX($AB$2:$AB$50,_xlfn.AGGREGATE(15,3,($AC$2:$AC$50=Mapping!$G$2)/($AC$2:$AC$50=Mapping!$G$2)*ROW($AC$2:$AC$50)-ROWS($AC$2),ROWS($AC$2:AC24))),"")</f>
        <v/>
      </c>
      <c r="H25" s="135" t="str" cm="1">
        <f t="array" ref="H25">IF(ROWS($AC$2:AC24)&lt;=H$1,INDEX($AB$2:$AB$50,_xlfn.AGGREGATE(15,3,($AC$2:$AC$50=Mapping!$H$2)/($AC$2:$AC$50=Mapping!$H$2)*ROW($AC$2:$AC$50)-ROWS($AC$2),ROWS($AC$2:AC24))),"")</f>
        <v/>
      </c>
      <c r="I25" s="135" t="str" cm="1">
        <f t="array" ref="I25">IF(ROWS($AC$2:AC24)&lt;=I$1,INDEX($AB$2:$AB$50,_xlfn.AGGREGATE(15,3,($AC$2:$AC$50=Mapping!$I$2)/($AC$2:$AC$50=Mapping!$I$2)*ROW($AC$2:$AC$50)-ROWS($AC$2),ROWS($AC$2:AC24))),"")</f>
        <v/>
      </c>
      <c r="J25" s="135" t="str" cm="1">
        <f t="array" ref="J25">IF(ROWS($AC$2:AC24)&lt;=J$1,INDEX($AB$2:$AB$50,_xlfn.AGGREGATE(15,3,($AC$2:$AC$50=Mapping!$J$2)/($AC$2:$AC$50=Mapping!$J$2)*ROW($AC$2:$AC$50)-ROWS($AC$2),ROWS($AC$2:AC24))),"")</f>
        <v/>
      </c>
      <c r="K25" s="135" t="str" cm="1">
        <f t="array" ref="K25">IF(ROWS($AC$2:AC24)&lt;=K$1,INDEX($AB$2:$AB$50,_xlfn.AGGREGATE(15,3,($AC$2:$AC$50=Mapping!$K$2)/($AC$2:$AC$50=Mapping!$K$2)*ROW($AC$2:$AC$50)-ROWS($AC$2),ROWS($AC$2:AC24))),"")</f>
        <v/>
      </c>
      <c r="L25" s="135" t="str" cm="1">
        <f t="array" ref="L25">IF(ROWS($AC$2:AC24)&lt;=L$1,INDEX($AB$2:$AB$50,_xlfn.AGGREGATE(15,3,($AC$2:$AC$50=Mapping!$L$2)/($AC$2:$AC$50=Mapping!$L$2)*ROW($AC$2:$AC$50)-ROWS($AC$2),ROWS($AC$2:AC24))),"")</f>
        <v/>
      </c>
      <c r="M25" s="135" t="str" cm="1">
        <f t="array" ref="M25">IF(ROWS($AC$2:AC24)&lt;=M$1,INDEX($AB$2:$AB$50,_xlfn.AGGREGATE(15,3,($AC$2:$AC$50=Mapping!$M$2)/($AC$2:$AC$50=Mapping!$M$2)*ROW($AC$2:$AC$50)-ROWS($AC$2),ROWS($AC$2:AC24))),"")</f>
        <v/>
      </c>
      <c r="N25" s="135" t="str" cm="1">
        <f t="array" ref="N25">IF(ROWS($AC$2:AC24)&lt;=N$1,INDEX($AB$2:$AB$50,_xlfn.AGGREGATE(15,3,($AC$2:$AC$50=Mapping!$N$2)/($AC$2:$AC$50=Mapping!$N$2)*ROW($AC$2:$AC$50)-ROWS($AC$2),ROWS($AC$2:AC24))),"")</f>
        <v/>
      </c>
      <c r="O25" s="135" t="str" cm="1">
        <f t="array" ref="O25">IF(ROWS($AC$2:AC24)&lt;=O$1,INDEX($AB$2:$AB$50,_xlfn.AGGREGATE(15,3,($AC$2:$AC$50=Mapping!$O$2)/($AC$2:$AC$50=Mapping!$O$2)*ROW($AC$2:$AC$50)-ROWS($AC$2),ROWS($AC$2:AC24))),"")</f>
        <v/>
      </c>
      <c r="P25" s="135" t="str" cm="1">
        <f t="array" ref="P25">IF(ROWS($AC$2:AC24)&lt;=P$1,INDEX($AB$2:$AB$50,_xlfn.AGGREGATE(15,3,($AC$2:$AC$50=Mapping!$P$2)/($AC$2:$AC$50=Mapping!$P$2)*ROW($AC$2:$AC$50)-ROWS($AC$2),ROWS($AC$2:AC24))),"")</f>
        <v/>
      </c>
      <c r="Q25" s="135" t="str" cm="1">
        <f t="array" ref="Q25">IF(ROWS($AC$2:AC24)&lt;=Q$1,INDEX($AB$2:$AB$50,_xlfn.AGGREGATE(15,3,($AC$2:$AC$50=Mapping!$Q$2)/($AC$2:$AC$50=Mapping!$Q$2)*ROW($AC$2:$AC$50)-ROWS($AC$2),ROWS($AC$2:AC24))),"")</f>
        <v/>
      </c>
      <c r="R25" s="135" t="str" cm="1">
        <f t="array" ref="R25">IF(ROWS($AC$2:AC24)&lt;=R$1,INDEX($AB$2:$AB$50,_xlfn.AGGREGATE(15,3,($AC$2:$AC$50=Mapping!$R$2)/($AC$2:$AC$50=Mapping!$R$2)*ROW($AC$2:$AC$50)-ROWS($AC$2),ROWS($AC$2:AC24))),"")</f>
        <v/>
      </c>
      <c r="S25" s="135" t="str" cm="1">
        <f t="array" ref="S25">IF(ROWS($AC$2:AC24)&lt;=S$1,INDEX($AB$2:$AB$50,_xlfn.AGGREGATE(15,3,($AC$2:$AC$50=Mapping!$S$2)/($AC$2:$AC$50=Mapping!$S$2)*ROW($AC$2:$AC$50)-ROWS($AC$2),ROWS($AC$2:AC24))),"")</f>
        <v/>
      </c>
      <c r="AB25" s="135" t="str" cm="1">
        <f t="array" ref="AB25">IF(ROWS(BA!$A$2:A24)&lt;=AB$1,INDEX(BA!$P$2:$P$961,_xlfn.AGGREGATE(15,3,(BA!$A$2:$A$961=Mapping!$AA$3)/(BA!$A$2:$A$961=Mapping!$AA$3)*ROW(BA!$A$2:$A$961)-ROWS(BA!$A$2),ROWS(BA!$A$2:A24))),"")</f>
        <v/>
      </c>
      <c r="AC25" s="135" t="str">
        <f>IFERROR(INDEX(BA!$L$2:$L$961,MATCH($AB25,BA!$P$2:$P$961,0)),"")</f>
        <v/>
      </c>
      <c r="AD25" s="135" t="str">
        <f>IFERROR(INDEX(BA!$M$2:$M$961,MATCH($AB25,BA!$P$2:$P$961,0)),"")</f>
        <v/>
      </c>
      <c r="AE25" s="135" t="str">
        <f>IFERROR(INDEX(BA!$O$2:$O$961,MATCH($AB25,BA!$P$2:$P$961,0)),"")</f>
        <v/>
      </c>
      <c r="AF25" s="135" t="str">
        <f>IFERROR(INDEX(BA!$N$2:$N$961,MATCH($AB25,BA!$P$2:$P$961,0)),"")</f>
        <v/>
      </c>
      <c r="AG25" s="135" t="str">
        <f>IFERROR(INDEX(BA!#REF!,MATCH($AB25,BA!$P$57:$P$547,0)),"")</f>
        <v/>
      </c>
      <c r="AH25" s="135" t="str">
        <f>IFERROR(INDEX(BA!$Q$57:$Q$547,MATCH($AB25,BA!$P$57:$P$547,0)),"")</f>
        <v/>
      </c>
      <c r="AI25" s="135" t="str">
        <f>IFERROR(INDEX(BA!$S$57:$S$547,MATCH($AB25,BA!$P$57:$P$547,0)),"")</f>
        <v/>
      </c>
      <c r="AJ25" s="135" t="str">
        <f>IFERROR(INDEX(BA!$T$57:$T$547,MATCH($AB25,BA!$P$57:$P$547,0)),"")</f>
        <v/>
      </c>
      <c r="AK25" s="135" t="str">
        <f>IFERROR(INDEX(BA!$U$57:$U$547,MATCH($AB25,BA!$P$57:$P$547,0)),"")</f>
        <v/>
      </c>
      <c r="AL25" s="135" t="str">
        <f>IFERROR(INDEX(BA!$V$57:$V$547,MATCH($AB25,BA!$P$57:$P$547,0)),"")</f>
        <v/>
      </c>
      <c r="AM25" s="135" t="str">
        <f>IFERROR(INDEX(BA!$W$57:$W$547,MATCH($AB25,BA!$P$57:$P$547,0)),"")</f>
        <v/>
      </c>
      <c r="AN25" s="135" t="str">
        <f>IFERROR(INDEX(BA!$R$57:$R$547,MATCH($AB25,BA!$P$57:$P$547,0)),"")</f>
        <v/>
      </c>
      <c r="AO25" s="135" t="str">
        <f>IFERROR(INDEX(BA!$Y$57:$Y$547,MATCH($AB25,BA!$P$57:$P$547,0)),"")</f>
        <v/>
      </c>
      <c r="AP25" s="135" t="str">
        <f>IFERROR(INDEX(BA!$Z$57:$Z$547,MATCH($AB25,BA!$P$57:$P$547,0)),"")</f>
        <v/>
      </c>
      <c r="AX25" s="139" t="str" cm="1">
        <f t="array" ref="AX25">IF(ROWS($AD$2:AD24)&lt;=AX$1,INDEX($AB$2:$AB$50,_xlfn.AGGREGATE(15,3,($AD$2:$AD$50=Mapping!$AX$2)/($AD$2:$AD$50=Mapping!$AX$2)*ROW($AD$2:$AD$50)-ROWS($AD$2),ROWS($AD$2:AD24))),"")</f>
        <v/>
      </c>
      <c r="AY25" s="140" t="str" cm="1">
        <f t="array" ref="AY25">IF(ROWS($AC$2:AD24)&lt;=AY$1,INDEX($AB$2:$AB$50,_xlfn.AGGREGATE(15,3,($AD$2:$AD$50=Mapping!$AY$2)/($AD$2:$AD$50=Mapping!$AY$2)*ROW($AD$2:$AD$50)-ROWS($AD$2),ROWS($AD$2:AD24))),"")</f>
        <v/>
      </c>
      <c r="AZ25" s="140" t="str" cm="1">
        <f t="array" ref="AZ25">IF(ROWS($AC$2:AD24)&lt;=AZ$1,INDEX($AB$2:$AB$50,_xlfn.AGGREGATE(15,3,($AD$2:$AD$50=Mapping!$AZ$2)/($AD$2:$AD$50=Mapping!$AZ$2)*ROW($AD$2:$AD$50)-ROWS($AD$2),ROWS($AD$2:AD24))),"")</f>
        <v/>
      </c>
      <c r="BA25" s="140" t="str" cm="1">
        <f t="array" ref="BA25">IF(ROWS($AC$2:AD24)&lt;=BA$1,INDEX($AB$2:$AB$50,_xlfn.AGGREGATE(15,3,($AD$2:$AD$50=Mapping!$BA$2)/($AD$2:$AD$50=Mapping!$BA$2)*ROW($AD$2:$AD$50)-ROWS($AD$2),ROWS($AD$2:AD24))),"")</f>
        <v/>
      </c>
      <c r="BB25" s="140" t="str" cm="1">
        <f t="array" ref="BB25">IF(ROWS($AC$2:AD24)&lt;=BB$1,INDEX($AB$2:$AB$50,_xlfn.AGGREGATE(15,3,($AD$2:$AD$50=Mapping!$BB$2)/($AD$2:$AD$50=Mapping!$BB$2)*ROW($AD$2:$AD$50)-ROWS($AD$2),ROWS($AD$2:AD24))),"")</f>
        <v/>
      </c>
      <c r="BC25" s="140" t="str" cm="1">
        <f t="array" ref="BC25">IF(ROWS($AC$2:AD24)&lt;=BC$1,INDEX($AB$2:$AB$50,_xlfn.AGGREGATE(15,3,($AD$2:$AD$50=Mapping!$BC$2)/($AD$2:$AD$50=Mapping!$BC$2)*ROW($AD$2:$AD$50)-ROWS($AD$2),ROWS($AD$2:AD24))),"")</f>
        <v/>
      </c>
      <c r="BD25" s="140" t="str" cm="1">
        <f t="array" ref="BD25">IF(ROWS($AC$2:AD24)&lt;=BD$1,INDEX($AB$2:$AB$50,_xlfn.AGGREGATE(15,3,($AD$2:$AD$50=Mapping!$BD$2)/($AD$2:$AD$50=Mapping!$BD$2)*ROW($AD$2:$AD$50)-ROWS($AD$2),ROWS($AD$2:AD24))),"")</f>
        <v/>
      </c>
      <c r="BE25" s="140" t="str" cm="1">
        <f t="array" ref="BE25">IF(ROWS($AC$2:AD24)&lt;=BE$1,INDEX($AB$2:$AB$50,_xlfn.AGGREGATE(15,3,($AD$2:$AD$50=Mapping!$BE$2)/($AD$2:$AD$50=Mapping!$BE$2)*ROW($AD$2:$AD$50)-ROWS($AD$2),ROWS($AD$2:AD24))),"")</f>
        <v/>
      </c>
      <c r="BF25" s="140" t="str" cm="1">
        <f t="array" ref="BF25">IF(ROWS($AC$2:AD24)&lt;=BF$1,INDEX($AB$2:$AB$50,_xlfn.AGGREGATE(15,3,($AD$2:$AD$50=Mapping!$BF$2)/($AD$2:$AD$50=Mapping!$BF$2)*ROW($AD$2:$AD$50)-ROWS($AD$2),ROWS($AD$2:AD24))),"")</f>
        <v/>
      </c>
      <c r="BG25" s="140" t="str" cm="1">
        <f t="array" ref="BG25">IF(ROWS($AC$2:AD24)&lt;=BG$1,INDEX($AB$2:$AB$50,_xlfn.AGGREGATE(15,3,($AD$2:$AD$50=Mapping!$BG$2)/($AD$2:$AD$50=Mapping!$BG$2)*ROW($AD$2:$AD$50)-ROWS($AD$2),ROWS($AD$2:AD24))),"")</f>
        <v/>
      </c>
      <c r="BH25" s="140" t="str" cm="1">
        <f t="array" ref="BH25">IF(ROWS($AC$2:AD24)&lt;=BH$1,INDEX($AB$2:$AB$50,_xlfn.AGGREGATE(15,3,($AD$2:$AD$50=Mapping!$BH$2)/($AD$2:$AD$50=Mapping!$BH$2)*ROW($AD$2:$AD$50)-ROWS($AD$2),ROWS($AD$2:AD24))),"")</f>
        <v/>
      </c>
      <c r="BI25" s="140"/>
      <c r="BJ25" s="140" t="str" cm="1">
        <f t="array" ref="BJ25">IF(ROWS($AC$2:AD24)&lt;=BJ$1,INDEX($AB$2:$AB$50,_xlfn.AGGREGATE(15,3,($AD$2:$AD$50=Mapping!$BJ$2)/($AD$2:$AD$50=Mapping!$BJ$2)*ROW($AD$2:$AD$50)-ROWS($AD$2),ROWS($AD$2:AD24))),"")</f>
        <v/>
      </c>
      <c r="BK25" s="140" t="str" cm="1">
        <f t="array" ref="BK25">IF(ROWS($AC$2:AD24)&lt;=BK$1,INDEX($AB$2:$AB$50,_xlfn.AGGREGATE(15,3,($AD$2:$AD$50=Mapping!$BK$2)/($AD$2:$AD$50=Mapping!$BK$2)*ROW($AD$2:$AD$50)-ROWS($AD$2),ROWS($AD$2:AD24))),"")</f>
        <v/>
      </c>
      <c r="BL25" s="140" t="str" cm="1">
        <f t="array" ref="BL25">IF(ROWS($AC$2:AD24)&lt;=BL$1,INDEX($AB$2:$AB$50,_xlfn.AGGREGATE(15,3,($AD$2:$AD$50=Mapping!$BL$2)/($AD$2:$AD$50=Mapping!$BL$2)*ROW($AD$2:$AD$50)-ROWS($AD$2),ROWS($AD$2:AD24))),"")</f>
        <v/>
      </c>
      <c r="BM25" s="140" t="str" cm="1">
        <f t="array" ref="BM25">IF(ROWS($AC$2:AD24)&lt;=BM$1,INDEX($AB$2:$AB$50,_xlfn.AGGREGATE(15,3,($AD$2:$AD$50=Mapping!$BM$2)/($AD$2:$AD$50=Mapping!$BM$2)*ROW($AD$2:$AD$50)-ROWS($AD$2),ROWS($AD$2:AD24))),"")</f>
        <v/>
      </c>
      <c r="BN25" s="140" t="str" cm="1">
        <f t="array" ref="BN25">IF(ROWS($AC$2:AD24)&lt;=BN$1,INDEX($AB$2:$AB$50,_xlfn.AGGREGATE(15,3,($AD$2:$AD$50=Mapping!$BN$2)/($AD$2:$AD$50=Mapping!$BN$2)*ROW($AD$2:$AD$50)-ROWS($AD$2),ROWS($AD$2:AD24))),"")</f>
        <v/>
      </c>
    </row>
    <row r="26" spans="1:66" s="135" customFormat="1" outlineLevel="1">
      <c r="B26" s="135" t="str" cm="1">
        <f t="array" ref="B26">IF(ROWS($AC$2:AC25)&lt;=B$1,INDEX($AB$2:$AB$50,_xlfn.AGGREGATE(15,3,($AC$2:$AC$50=Mapping!$B$2)/($AC$2:$AC$50=Mapping!$B$2)*ROW($AC$2:$AC$50)-ROWS($AC$2),ROWS($AC$2:AC25))),"")</f>
        <v/>
      </c>
      <c r="C26" s="135" t="str" cm="1">
        <f t="array" ref="C26">IF(ROWS($AC$2:AC25)&lt;=C$1,INDEX($AB$2:$AB$50,_xlfn.AGGREGATE(15,3,($AC$2:$AC$50=Mapping!$C$2)/($AC$2:$AC$50=Mapping!$C$2)*ROW($AC$2:$AC$50)-ROWS($AC$2),ROWS($AC$2:AC25))),"")</f>
        <v/>
      </c>
      <c r="D26" s="135" t="str" cm="1">
        <f t="array" ref="D26">IF(ROWS($AC$2:AC25)&lt;=D$1,INDEX($AB$2:$AB$50,_xlfn.AGGREGATE(15,3,($AC$2:$AC$50=Mapping!$D$2)/($AC$2:$AC$50=Mapping!$D$2)*ROW($AC$2:$AC$50)-ROWS($AC$2),ROWS($AC$2:AC25))),"")</f>
        <v/>
      </c>
      <c r="E26" s="135" t="str" cm="1">
        <f t="array" ref="E26">IF(ROWS($AC$2:AC25)&lt;=E$1,INDEX($AB$2:$AB$50,_xlfn.AGGREGATE(15,3,($AC$2:$AC$50=Mapping!$E$2)/($AC$2:$AC$50=Mapping!$E$2)*ROW($AC$2:$AC$50)-ROWS($AC$2),ROWS($AC$2:AC25))),"")</f>
        <v/>
      </c>
      <c r="F26" s="135" t="str" cm="1">
        <f t="array" ref="F26">IF(ROWS($AC$2:AC25)&lt;=F$1,INDEX($AB$2:$AB$50,_xlfn.AGGREGATE(15,3,($AC$2:$AC$50=Mapping!$F$2)/($AC$2:$AC$50=Mapping!$F$2)*ROW($AC$2:$AC$50)-ROWS($AC$2),ROWS($AC$2:AC25))),"")</f>
        <v/>
      </c>
      <c r="G26" s="135" t="str" cm="1">
        <f t="array" ref="G26">IF(ROWS($AC$2:AC25)&lt;=G$1,INDEX($AB$2:$AB$50,_xlfn.AGGREGATE(15,3,($AC$2:$AC$50=Mapping!$G$2)/($AC$2:$AC$50=Mapping!$G$2)*ROW($AC$2:$AC$50)-ROWS($AC$2),ROWS($AC$2:AC25))),"")</f>
        <v/>
      </c>
      <c r="H26" s="135" t="str" cm="1">
        <f t="array" ref="H26">IF(ROWS($AC$2:AC25)&lt;=H$1,INDEX($AB$2:$AB$50,_xlfn.AGGREGATE(15,3,($AC$2:$AC$50=Mapping!$H$2)/($AC$2:$AC$50=Mapping!$H$2)*ROW($AC$2:$AC$50)-ROWS($AC$2),ROWS($AC$2:AC25))),"")</f>
        <v/>
      </c>
      <c r="I26" s="135" t="str" cm="1">
        <f t="array" ref="I26">IF(ROWS($AC$2:AC25)&lt;=I$1,INDEX($AB$2:$AB$50,_xlfn.AGGREGATE(15,3,($AC$2:$AC$50=Mapping!$I$2)/($AC$2:$AC$50=Mapping!$I$2)*ROW($AC$2:$AC$50)-ROWS($AC$2),ROWS($AC$2:AC25))),"")</f>
        <v/>
      </c>
      <c r="J26" s="135" t="str" cm="1">
        <f t="array" ref="J26">IF(ROWS($AC$2:AC25)&lt;=J$1,INDEX($AB$2:$AB$50,_xlfn.AGGREGATE(15,3,($AC$2:$AC$50=Mapping!$J$2)/($AC$2:$AC$50=Mapping!$J$2)*ROW($AC$2:$AC$50)-ROWS($AC$2),ROWS($AC$2:AC25))),"")</f>
        <v/>
      </c>
      <c r="K26" s="135" t="str" cm="1">
        <f t="array" ref="K26">IF(ROWS($AC$2:AC25)&lt;=K$1,INDEX($AB$2:$AB$50,_xlfn.AGGREGATE(15,3,($AC$2:$AC$50=Mapping!$K$2)/($AC$2:$AC$50=Mapping!$K$2)*ROW($AC$2:$AC$50)-ROWS($AC$2),ROWS($AC$2:AC25))),"")</f>
        <v/>
      </c>
      <c r="L26" s="135" t="str" cm="1">
        <f t="array" ref="L26">IF(ROWS($AC$2:AC25)&lt;=L$1,INDEX($AB$2:$AB$50,_xlfn.AGGREGATE(15,3,($AC$2:$AC$50=Mapping!$L$2)/($AC$2:$AC$50=Mapping!$L$2)*ROW($AC$2:$AC$50)-ROWS($AC$2),ROWS($AC$2:AC25))),"")</f>
        <v/>
      </c>
      <c r="M26" s="135" t="str" cm="1">
        <f t="array" ref="M26">IF(ROWS($AC$2:AC25)&lt;=M$1,INDEX($AB$2:$AB$50,_xlfn.AGGREGATE(15,3,($AC$2:$AC$50=Mapping!$M$2)/($AC$2:$AC$50=Mapping!$M$2)*ROW($AC$2:$AC$50)-ROWS($AC$2),ROWS($AC$2:AC25))),"")</f>
        <v/>
      </c>
      <c r="N26" s="135" t="str" cm="1">
        <f t="array" ref="N26">IF(ROWS($AC$2:AC25)&lt;=N$1,INDEX($AB$2:$AB$50,_xlfn.AGGREGATE(15,3,($AC$2:$AC$50=Mapping!$N$2)/($AC$2:$AC$50=Mapping!$N$2)*ROW($AC$2:$AC$50)-ROWS($AC$2),ROWS($AC$2:AC25))),"")</f>
        <v/>
      </c>
      <c r="O26" s="135" t="str" cm="1">
        <f t="array" ref="O26">IF(ROWS($AC$2:AC25)&lt;=O$1,INDEX($AB$2:$AB$50,_xlfn.AGGREGATE(15,3,($AC$2:$AC$50=Mapping!$O$2)/($AC$2:$AC$50=Mapping!$O$2)*ROW($AC$2:$AC$50)-ROWS($AC$2),ROWS($AC$2:AC25))),"")</f>
        <v/>
      </c>
      <c r="P26" s="135" t="str" cm="1">
        <f t="array" ref="P26">IF(ROWS($AC$2:AC25)&lt;=P$1,INDEX($AB$2:$AB$50,_xlfn.AGGREGATE(15,3,($AC$2:$AC$50=Mapping!$P$2)/($AC$2:$AC$50=Mapping!$P$2)*ROW($AC$2:$AC$50)-ROWS($AC$2),ROWS($AC$2:AC25))),"")</f>
        <v/>
      </c>
      <c r="Q26" s="135" t="str" cm="1">
        <f t="array" ref="Q26">IF(ROWS($AC$2:AC25)&lt;=Q$1,INDEX($AB$2:$AB$50,_xlfn.AGGREGATE(15,3,($AC$2:$AC$50=Mapping!$Q$2)/($AC$2:$AC$50=Mapping!$Q$2)*ROW($AC$2:$AC$50)-ROWS($AC$2),ROWS($AC$2:AC25))),"")</f>
        <v/>
      </c>
      <c r="R26" s="135" t="str" cm="1">
        <f t="array" ref="R26">IF(ROWS($AC$2:AC25)&lt;=R$1,INDEX($AB$2:$AB$50,_xlfn.AGGREGATE(15,3,($AC$2:$AC$50=Mapping!$R$2)/($AC$2:$AC$50=Mapping!$R$2)*ROW($AC$2:$AC$50)-ROWS($AC$2),ROWS($AC$2:AC25))),"")</f>
        <v/>
      </c>
      <c r="S26" s="135" t="str" cm="1">
        <f t="array" ref="S26">IF(ROWS($AC$2:AC25)&lt;=S$1,INDEX($AB$2:$AB$50,_xlfn.AGGREGATE(15,3,($AC$2:$AC$50=Mapping!$S$2)/($AC$2:$AC$50=Mapping!$S$2)*ROW($AC$2:$AC$50)-ROWS($AC$2),ROWS($AC$2:AC25))),"")</f>
        <v/>
      </c>
      <c r="AB26" s="135" t="str" cm="1">
        <f t="array" ref="AB26">IF(ROWS(BA!$A$2:A25)&lt;=AB$1,INDEX(BA!$P$2:$P$961,_xlfn.AGGREGATE(15,3,(BA!$A$2:$A$961=Mapping!$AA$3)/(BA!$A$2:$A$961=Mapping!$AA$3)*ROW(BA!$A$2:$A$961)-ROWS(BA!$A$2),ROWS(BA!$A$2:A25))),"")</f>
        <v/>
      </c>
      <c r="AC26" s="135" t="str">
        <f>IFERROR(INDEX(BA!$L$2:$L$961,MATCH($AB26,BA!$P$2:$P$961,0)),"")</f>
        <v/>
      </c>
      <c r="AD26" s="135" t="str">
        <f>IFERROR(INDEX(BA!$M$2:$M$961,MATCH($AB26,BA!$P$2:$P$961,0)),"")</f>
        <v/>
      </c>
      <c r="AE26" s="135" t="str">
        <f>IFERROR(INDEX(BA!$O$2:$O$961,MATCH($AB26,BA!$P$2:$P$961,0)),"")</f>
        <v/>
      </c>
      <c r="AF26" s="135" t="str">
        <f>IFERROR(INDEX(BA!$N$2:$N$961,MATCH($AB26,BA!$P$2:$P$961,0)),"")</f>
        <v/>
      </c>
      <c r="AG26" s="135" t="str">
        <f>IFERROR(INDEX(BA!#REF!,MATCH($AB26,BA!$P$57:$P$547,0)),"")</f>
        <v/>
      </c>
      <c r="AH26" s="135" t="str">
        <f>IFERROR(INDEX(BA!$Q$57:$Q$547,MATCH($AB26,BA!$P$57:$P$547,0)),"")</f>
        <v/>
      </c>
      <c r="AI26" s="135" t="str">
        <f>IFERROR(INDEX(BA!$S$57:$S$547,MATCH($AB26,BA!$P$57:$P$547,0)),"")</f>
        <v/>
      </c>
      <c r="AJ26" s="135" t="str">
        <f>IFERROR(INDEX(BA!$T$57:$T$547,MATCH($AB26,BA!$P$57:$P$547,0)),"")</f>
        <v/>
      </c>
      <c r="AK26" s="135" t="str">
        <f>IFERROR(INDEX(BA!$U$57:$U$547,MATCH($AB26,BA!$P$57:$P$547,0)),"")</f>
        <v/>
      </c>
      <c r="AL26" s="135" t="str">
        <f>IFERROR(INDEX(BA!$V$57:$V$547,MATCH($AB26,BA!$P$57:$P$547,0)),"")</f>
        <v/>
      </c>
      <c r="AM26" s="135" t="str">
        <f>IFERROR(INDEX(BA!$W$57:$W$547,MATCH($AB26,BA!$P$57:$P$547,0)),"")</f>
        <v/>
      </c>
      <c r="AN26" s="135" t="str">
        <f>IFERROR(INDEX(BA!$R$57:$R$547,MATCH($AB26,BA!$P$57:$P$547,0)),"")</f>
        <v/>
      </c>
      <c r="AO26" s="135" t="str">
        <f>IFERROR(INDEX(BA!$Y$57:$Y$547,MATCH($AB26,BA!$P$57:$P$547,0)),"")</f>
        <v/>
      </c>
      <c r="AP26" s="135" t="str">
        <f>IFERROR(INDEX(BA!$Z$57:$Z$547,MATCH($AB26,BA!$P$57:$P$547,0)),"")</f>
        <v/>
      </c>
      <c r="AX26" s="137" t="str" cm="1">
        <f t="array" ref="AX26">IF(ROWS($AD$2:AD25)&lt;=AX$1,INDEX($AB$2:$AB$50,_xlfn.AGGREGATE(15,3,($AD$2:$AD$50=Mapping!$AX$2)/($AD$2:$AD$50=Mapping!$AX$2)*ROW($AD$2:$AD$50)-ROWS($AD$2),ROWS($AD$2:AD25))),"")</f>
        <v/>
      </c>
      <c r="AY26" s="138" t="str" cm="1">
        <f t="array" ref="AY26">IF(ROWS($AC$2:AD25)&lt;=AY$1,INDEX($AB$2:$AB$50,_xlfn.AGGREGATE(15,3,($AD$2:$AD$50=Mapping!$AY$2)/($AD$2:$AD$50=Mapping!$AY$2)*ROW($AD$2:$AD$50)-ROWS($AD$2),ROWS($AD$2:AD25))),"")</f>
        <v/>
      </c>
      <c r="AZ26" s="138" t="str" cm="1">
        <f t="array" ref="AZ26">IF(ROWS($AC$2:AD25)&lt;=AZ$1,INDEX($AB$2:$AB$50,_xlfn.AGGREGATE(15,3,($AD$2:$AD$50=Mapping!$AZ$2)/($AD$2:$AD$50=Mapping!$AZ$2)*ROW($AD$2:$AD$50)-ROWS($AD$2),ROWS($AD$2:AD25))),"")</f>
        <v/>
      </c>
      <c r="BA26" s="138" t="str" cm="1">
        <f t="array" ref="BA26">IF(ROWS($AC$2:AD25)&lt;=BA$1,INDEX($AB$2:$AB$50,_xlfn.AGGREGATE(15,3,($AD$2:$AD$50=Mapping!$BA$2)/($AD$2:$AD$50=Mapping!$BA$2)*ROW($AD$2:$AD$50)-ROWS($AD$2),ROWS($AD$2:AD25))),"")</f>
        <v/>
      </c>
      <c r="BB26" s="138" t="str" cm="1">
        <f t="array" ref="BB26">IF(ROWS($AC$2:AD25)&lt;=BB$1,INDEX($AB$2:$AB$50,_xlfn.AGGREGATE(15,3,($AD$2:$AD$50=Mapping!$BB$2)/($AD$2:$AD$50=Mapping!$BB$2)*ROW($AD$2:$AD$50)-ROWS($AD$2),ROWS($AD$2:AD25))),"")</f>
        <v/>
      </c>
      <c r="BC26" s="138" t="str" cm="1">
        <f t="array" ref="BC26">IF(ROWS($AC$2:AD25)&lt;=BC$1,INDEX($AB$2:$AB$50,_xlfn.AGGREGATE(15,3,($AD$2:$AD$50=Mapping!$BC$2)/($AD$2:$AD$50=Mapping!$BC$2)*ROW($AD$2:$AD$50)-ROWS($AD$2),ROWS($AD$2:AD25))),"")</f>
        <v/>
      </c>
      <c r="BD26" s="138" t="str" cm="1">
        <f t="array" ref="BD26">IF(ROWS($AC$2:AD25)&lt;=BD$1,INDEX($AB$2:$AB$50,_xlfn.AGGREGATE(15,3,($AD$2:$AD$50=Mapping!$BD$2)/($AD$2:$AD$50=Mapping!$BD$2)*ROW($AD$2:$AD$50)-ROWS($AD$2),ROWS($AD$2:AD25))),"")</f>
        <v/>
      </c>
      <c r="BE26" s="138" t="str" cm="1">
        <f t="array" ref="BE26">IF(ROWS($AC$2:AD25)&lt;=BE$1,INDEX($AB$2:$AB$50,_xlfn.AGGREGATE(15,3,($AD$2:$AD$50=Mapping!$BE$2)/($AD$2:$AD$50=Mapping!$BE$2)*ROW($AD$2:$AD$50)-ROWS($AD$2),ROWS($AD$2:AD25))),"")</f>
        <v/>
      </c>
      <c r="BF26" s="138" t="str" cm="1">
        <f t="array" ref="BF26">IF(ROWS($AC$2:AD25)&lt;=BF$1,INDEX($AB$2:$AB$50,_xlfn.AGGREGATE(15,3,($AD$2:$AD$50=Mapping!$BF$2)/($AD$2:$AD$50=Mapping!$BF$2)*ROW($AD$2:$AD$50)-ROWS($AD$2),ROWS($AD$2:AD25))),"")</f>
        <v/>
      </c>
      <c r="BG26" s="138" t="str" cm="1">
        <f t="array" ref="BG26">IF(ROWS($AC$2:AD25)&lt;=BG$1,INDEX($AB$2:$AB$50,_xlfn.AGGREGATE(15,3,($AD$2:$AD$50=Mapping!$BG$2)/($AD$2:$AD$50=Mapping!$BG$2)*ROW($AD$2:$AD$50)-ROWS($AD$2),ROWS($AD$2:AD25))),"")</f>
        <v/>
      </c>
      <c r="BH26" s="138" t="str" cm="1">
        <f t="array" ref="BH26">IF(ROWS($AC$2:AD25)&lt;=BH$1,INDEX($AB$2:$AB$50,_xlfn.AGGREGATE(15,3,($AD$2:$AD$50=Mapping!$BH$2)/($AD$2:$AD$50=Mapping!$BH$2)*ROW($AD$2:$AD$50)-ROWS($AD$2),ROWS($AD$2:AD25))),"")</f>
        <v/>
      </c>
      <c r="BI26" s="138"/>
      <c r="BJ26" s="138" t="str" cm="1">
        <f t="array" ref="BJ26">IF(ROWS($AC$2:AD25)&lt;=BJ$1,INDEX($AB$2:$AB$50,_xlfn.AGGREGATE(15,3,($AD$2:$AD$50=Mapping!$BJ$2)/($AD$2:$AD$50=Mapping!$BJ$2)*ROW($AD$2:$AD$50)-ROWS($AD$2),ROWS($AD$2:AD25))),"")</f>
        <v/>
      </c>
      <c r="BK26" s="138" t="str" cm="1">
        <f t="array" ref="BK26">IF(ROWS($AC$2:AD25)&lt;=BK$1,INDEX($AB$2:$AB$50,_xlfn.AGGREGATE(15,3,($AD$2:$AD$50=Mapping!$BK$2)/($AD$2:$AD$50=Mapping!$BK$2)*ROW($AD$2:$AD$50)-ROWS($AD$2),ROWS($AD$2:AD25))),"")</f>
        <v/>
      </c>
      <c r="BL26" s="138" t="str" cm="1">
        <f t="array" ref="BL26">IF(ROWS($AC$2:AD25)&lt;=BL$1,INDEX($AB$2:$AB$50,_xlfn.AGGREGATE(15,3,($AD$2:$AD$50=Mapping!$BL$2)/($AD$2:$AD$50=Mapping!$BL$2)*ROW($AD$2:$AD$50)-ROWS($AD$2),ROWS($AD$2:AD25))),"")</f>
        <v/>
      </c>
      <c r="BM26" s="138" t="str" cm="1">
        <f t="array" ref="BM26">IF(ROWS($AC$2:AD25)&lt;=BM$1,INDEX($AB$2:$AB$50,_xlfn.AGGREGATE(15,3,($AD$2:$AD$50=Mapping!$BM$2)/($AD$2:$AD$50=Mapping!$BM$2)*ROW($AD$2:$AD$50)-ROWS($AD$2),ROWS($AD$2:AD25))),"")</f>
        <v/>
      </c>
      <c r="BN26" s="138" t="str" cm="1">
        <f t="array" ref="BN26">IF(ROWS($AC$2:AD25)&lt;=BN$1,INDEX($AB$2:$AB$50,_xlfn.AGGREGATE(15,3,($AD$2:$AD$50=Mapping!$BN$2)/($AD$2:$AD$50=Mapping!$BN$2)*ROW($AD$2:$AD$50)-ROWS($AD$2),ROWS($AD$2:AD25))),"")</f>
        <v/>
      </c>
    </row>
    <row r="27" spans="1:66" s="135" customFormat="1" outlineLevel="1">
      <c r="B27" s="135" t="str" cm="1">
        <f t="array" ref="B27">IF(ROWS($AC$2:AC26)&lt;=B$1,INDEX($AB$2:$AB$50,_xlfn.AGGREGATE(15,3,($AC$2:$AC$50=Mapping!$B$2)/($AC$2:$AC$50=Mapping!$B$2)*ROW($AC$2:$AC$50)-ROWS($AC$2),ROWS($AC$2:AC26))),"")</f>
        <v/>
      </c>
      <c r="C27" s="135" t="str" cm="1">
        <f t="array" ref="C27">IF(ROWS($AC$2:AC26)&lt;=C$1,INDEX($AB$2:$AB$50,_xlfn.AGGREGATE(15,3,($AC$2:$AC$50=Mapping!$C$2)/($AC$2:$AC$50=Mapping!$C$2)*ROW($AC$2:$AC$50)-ROWS($AC$2),ROWS($AC$2:AC26))),"")</f>
        <v/>
      </c>
      <c r="D27" s="135" t="str" cm="1">
        <f t="array" ref="D27">IF(ROWS($AC$2:AC26)&lt;=D$1,INDEX($AB$2:$AB$50,_xlfn.AGGREGATE(15,3,($AC$2:$AC$50=Mapping!$D$2)/($AC$2:$AC$50=Mapping!$D$2)*ROW($AC$2:$AC$50)-ROWS($AC$2),ROWS($AC$2:AC26))),"")</f>
        <v/>
      </c>
      <c r="E27" s="135" t="str" cm="1">
        <f t="array" ref="E27">IF(ROWS($AC$2:AC26)&lt;=E$1,INDEX($AB$2:$AB$50,_xlfn.AGGREGATE(15,3,($AC$2:$AC$50=Mapping!$E$2)/($AC$2:$AC$50=Mapping!$E$2)*ROW($AC$2:$AC$50)-ROWS($AC$2),ROWS($AC$2:AC26))),"")</f>
        <v/>
      </c>
      <c r="F27" s="135" t="str" cm="1">
        <f t="array" ref="F27">IF(ROWS($AC$2:AC26)&lt;=F$1,INDEX($AB$2:$AB$50,_xlfn.AGGREGATE(15,3,($AC$2:$AC$50=Mapping!$F$2)/($AC$2:$AC$50=Mapping!$F$2)*ROW($AC$2:$AC$50)-ROWS($AC$2),ROWS($AC$2:AC26))),"")</f>
        <v/>
      </c>
      <c r="G27" s="135" t="str" cm="1">
        <f t="array" ref="G27">IF(ROWS($AC$2:AC26)&lt;=G$1,INDEX($AB$2:$AB$50,_xlfn.AGGREGATE(15,3,($AC$2:$AC$50=Mapping!$G$2)/($AC$2:$AC$50=Mapping!$G$2)*ROW($AC$2:$AC$50)-ROWS($AC$2),ROWS($AC$2:AC26))),"")</f>
        <v/>
      </c>
      <c r="H27" s="135" t="str" cm="1">
        <f t="array" ref="H27">IF(ROWS($AC$2:AC26)&lt;=H$1,INDEX($AB$2:$AB$50,_xlfn.AGGREGATE(15,3,($AC$2:$AC$50=Mapping!$H$2)/($AC$2:$AC$50=Mapping!$H$2)*ROW($AC$2:$AC$50)-ROWS($AC$2),ROWS($AC$2:AC26))),"")</f>
        <v/>
      </c>
      <c r="I27" s="135" t="str" cm="1">
        <f t="array" ref="I27">IF(ROWS($AC$2:AC26)&lt;=I$1,INDEX($AB$2:$AB$50,_xlfn.AGGREGATE(15,3,($AC$2:$AC$50=Mapping!$I$2)/($AC$2:$AC$50=Mapping!$I$2)*ROW($AC$2:$AC$50)-ROWS($AC$2),ROWS($AC$2:AC26))),"")</f>
        <v/>
      </c>
      <c r="J27" s="135" t="str" cm="1">
        <f t="array" ref="J27">IF(ROWS($AC$2:AC26)&lt;=J$1,INDEX($AB$2:$AB$50,_xlfn.AGGREGATE(15,3,($AC$2:$AC$50=Mapping!$J$2)/($AC$2:$AC$50=Mapping!$J$2)*ROW($AC$2:$AC$50)-ROWS($AC$2),ROWS($AC$2:AC26))),"")</f>
        <v/>
      </c>
      <c r="K27" s="135" t="str" cm="1">
        <f t="array" ref="K27">IF(ROWS($AC$2:AC26)&lt;=K$1,INDEX($AB$2:$AB$50,_xlfn.AGGREGATE(15,3,($AC$2:$AC$50=Mapping!$K$2)/($AC$2:$AC$50=Mapping!$K$2)*ROW($AC$2:$AC$50)-ROWS($AC$2),ROWS($AC$2:AC26))),"")</f>
        <v/>
      </c>
      <c r="L27" s="135" t="str" cm="1">
        <f t="array" ref="L27">IF(ROWS($AC$2:AC26)&lt;=L$1,INDEX($AB$2:$AB$50,_xlfn.AGGREGATE(15,3,($AC$2:$AC$50=Mapping!$L$2)/($AC$2:$AC$50=Mapping!$L$2)*ROW($AC$2:$AC$50)-ROWS($AC$2),ROWS($AC$2:AC26))),"")</f>
        <v/>
      </c>
      <c r="M27" s="135" t="str" cm="1">
        <f t="array" ref="M27">IF(ROWS($AC$2:AC26)&lt;=M$1,INDEX($AB$2:$AB$50,_xlfn.AGGREGATE(15,3,($AC$2:$AC$50=Mapping!$M$2)/($AC$2:$AC$50=Mapping!$M$2)*ROW($AC$2:$AC$50)-ROWS($AC$2),ROWS($AC$2:AC26))),"")</f>
        <v/>
      </c>
      <c r="N27" s="135" t="str" cm="1">
        <f t="array" ref="N27">IF(ROWS($AC$2:AC26)&lt;=N$1,INDEX($AB$2:$AB$50,_xlfn.AGGREGATE(15,3,($AC$2:$AC$50=Mapping!$N$2)/($AC$2:$AC$50=Mapping!$N$2)*ROW($AC$2:$AC$50)-ROWS($AC$2),ROWS($AC$2:AC26))),"")</f>
        <v/>
      </c>
      <c r="O27" s="135" t="str" cm="1">
        <f t="array" ref="O27">IF(ROWS($AC$2:AC26)&lt;=O$1,INDEX($AB$2:$AB$50,_xlfn.AGGREGATE(15,3,($AC$2:$AC$50=Mapping!$O$2)/($AC$2:$AC$50=Mapping!$O$2)*ROW($AC$2:$AC$50)-ROWS($AC$2),ROWS($AC$2:AC26))),"")</f>
        <v/>
      </c>
      <c r="P27" s="135" t="str" cm="1">
        <f t="array" ref="P27">IF(ROWS($AC$2:AC26)&lt;=P$1,INDEX($AB$2:$AB$50,_xlfn.AGGREGATE(15,3,($AC$2:$AC$50=Mapping!$P$2)/($AC$2:$AC$50=Mapping!$P$2)*ROW($AC$2:$AC$50)-ROWS($AC$2),ROWS($AC$2:AC26))),"")</f>
        <v/>
      </c>
      <c r="Q27" s="135" t="str" cm="1">
        <f t="array" ref="Q27">IF(ROWS($AC$2:AC26)&lt;=Q$1,INDEX($AB$2:$AB$50,_xlfn.AGGREGATE(15,3,($AC$2:$AC$50=Mapping!$Q$2)/($AC$2:$AC$50=Mapping!$Q$2)*ROW($AC$2:$AC$50)-ROWS($AC$2),ROWS($AC$2:AC26))),"")</f>
        <v/>
      </c>
      <c r="R27" s="135" t="str" cm="1">
        <f t="array" ref="R27">IF(ROWS($AC$2:AC26)&lt;=R$1,INDEX($AB$2:$AB$50,_xlfn.AGGREGATE(15,3,($AC$2:$AC$50=Mapping!$R$2)/($AC$2:$AC$50=Mapping!$R$2)*ROW($AC$2:$AC$50)-ROWS($AC$2),ROWS($AC$2:AC26))),"")</f>
        <v/>
      </c>
      <c r="S27" s="135" t="str" cm="1">
        <f t="array" ref="S27">IF(ROWS($AC$2:AC26)&lt;=S$1,INDEX($AB$2:$AB$50,_xlfn.AGGREGATE(15,3,($AC$2:$AC$50=Mapping!$S$2)/($AC$2:$AC$50=Mapping!$S$2)*ROW($AC$2:$AC$50)-ROWS($AC$2),ROWS($AC$2:AC26))),"")</f>
        <v/>
      </c>
      <c r="AB27" s="135" t="str" cm="1">
        <f t="array" ref="AB27">IF(ROWS(BA!$A$2:A26)&lt;=AB$1,INDEX(BA!$P$2:$P$961,_xlfn.AGGREGATE(15,3,(BA!$A$2:$A$961=Mapping!$AA$3)/(BA!$A$2:$A$961=Mapping!$AA$3)*ROW(BA!$A$2:$A$961)-ROWS(BA!$A$2),ROWS(BA!$A$2:A26))),"")</f>
        <v/>
      </c>
      <c r="AC27" s="135" t="str">
        <f>IFERROR(INDEX(BA!$L$2:$L$961,MATCH($AB27,BA!$P$2:$P$961,0)),"")</f>
        <v/>
      </c>
      <c r="AD27" s="135" t="str">
        <f>IFERROR(INDEX(BA!$M$2:$M$961,MATCH($AB27,BA!$P$2:$P$961,0)),"")</f>
        <v/>
      </c>
      <c r="AE27" s="135" t="str">
        <f>IFERROR(INDEX(BA!$O$2:$O$961,MATCH($AB27,BA!$P$2:$P$961,0)),"")</f>
        <v/>
      </c>
      <c r="AF27" s="135" t="str">
        <f>IFERROR(INDEX(BA!$N$2:$N$961,MATCH($AB27,BA!$P$2:$P$961,0)),"")</f>
        <v/>
      </c>
      <c r="AG27" s="135" t="str">
        <f>IFERROR(INDEX(BA!#REF!,MATCH($AB27,BA!$P$57:$P$547,0)),"")</f>
        <v/>
      </c>
      <c r="AH27" s="135" t="str">
        <f>IFERROR(INDEX(BA!$Q$57:$Q$547,MATCH($AB27,BA!$P$57:$P$547,0)),"")</f>
        <v/>
      </c>
      <c r="AI27" s="135" t="str">
        <f>IFERROR(INDEX(BA!$S$57:$S$547,MATCH($AB27,BA!$P$57:$P$547,0)),"")</f>
        <v/>
      </c>
      <c r="AJ27" s="135" t="str">
        <f>IFERROR(INDEX(BA!$T$57:$T$547,MATCH($AB27,BA!$P$57:$P$547,0)),"")</f>
        <v/>
      </c>
      <c r="AK27" s="135" t="str">
        <f>IFERROR(INDEX(BA!$U$57:$U$547,MATCH($AB27,BA!$P$57:$P$547,0)),"")</f>
        <v/>
      </c>
      <c r="AL27" s="135" t="str">
        <f>IFERROR(INDEX(BA!$V$57:$V$547,MATCH($AB27,BA!$P$57:$P$547,0)),"")</f>
        <v/>
      </c>
      <c r="AM27" s="135" t="str">
        <f>IFERROR(INDEX(BA!$W$57:$W$547,MATCH($AB27,BA!$P$57:$P$547,0)),"")</f>
        <v/>
      </c>
      <c r="AN27" s="135" t="str">
        <f>IFERROR(INDEX(BA!$R$57:$R$547,MATCH($AB27,BA!$P$57:$P$547,0)),"")</f>
        <v/>
      </c>
      <c r="AO27" s="135" t="str">
        <f>IFERROR(INDEX(BA!$Y$57:$Y$547,MATCH($AB27,BA!$P$57:$P$547,0)),"")</f>
        <v/>
      </c>
      <c r="AP27" s="135" t="str">
        <f>IFERROR(INDEX(BA!$Z$57:$Z$547,MATCH($AB27,BA!$P$57:$P$547,0)),"")</f>
        <v/>
      </c>
      <c r="AX27" s="139" t="str" cm="1">
        <f t="array" ref="AX27">IF(ROWS($AD$2:AD26)&lt;=AX$1,INDEX($AB$2:$AB$50,_xlfn.AGGREGATE(15,3,($AD$2:$AD$50=Mapping!$AX$2)/($AD$2:$AD$50=Mapping!$AX$2)*ROW($AD$2:$AD$50)-ROWS($AD$2),ROWS($AD$2:AD26))),"")</f>
        <v/>
      </c>
      <c r="AY27" s="140" t="str" cm="1">
        <f t="array" ref="AY27">IF(ROWS($AC$2:AD26)&lt;=AY$1,INDEX($AB$2:$AB$50,_xlfn.AGGREGATE(15,3,($AD$2:$AD$50=Mapping!$AY$2)/($AD$2:$AD$50=Mapping!$AY$2)*ROW($AD$2:$AD$50)-ROWS($AD$2),ROWS($AD$2:AD26))),"")</f>
        <v/>
      </c>
      <c r="AZ27" s="140" t="str" cm="1">
        <f t="array" ref="AZ27">IF(ROWS($AC$2:AD26)&lt;=AZ$1,INDEX($AB$2:$AB$50,_xlfn.AGGREGATE(15,3,($AD$2:$AD$50=Mapping!$AZ$2)/($AD$2:$AD$50=Mapping!$AZ$2)*ROW($AD$2:$AD$50)-ROWS($AD$2),ROWS($AD$2:AD26))),"")</f>
        <v/>
      </c>
      <c r="BA27" s="140" t="str" cm="1">
        <f t="array" ref="BA27">IF(ROWS($AC$2:AD26)&lt;=BA$1,INDEX($AB$2:$AB$50,_xlfn.AGGREGATE(15,3,($AD$2:$AD$50=Mapping!$BA$2)/($AD$2:$AD$50=Mapping!$BA$2)*ROW($AD$2:$AD$50)-ROWS($AD$2),ROWS($AD$2:AD26))),"")</f>
        <v/>
      </c>
      <c r="BB27" s="140" t="str" cm="1">
        <f t="array" ref="BB27">IF(ROWS($AC$2:AD26)&lt;=BB$1,INDEX($AB$2:$AB$50,_xlfn.AGGREGATE(15,3,($AD$2:$AD$50=Mapping!$BB$2)/($AD$2:$AD$50=Mapping!$BB$2)*ROW($AD$2:$AD$50)-ROWS($AD$2),ROWS($AD$2:AD26))),"")</f>
        <v/>
      </c>
      <c r="BC27" s="140" t="str" cm="1">
        <f t="array" ref="BC27">IF(ROWS($AC$2:AD26)&lt;=BC$1,INDEX($AB$2:$AB$50,_xlfn.AGGREGATE(15,3,($AD$2:$AD$50=Mapping!$BC$2)/($AD$2:$AD$50=Mapping!$BC$2)*ROW($AD$2:$AD$50)-ROWS($AD$2),ROWS($AD$2:AD26))),"")</f>
        <v/>
      </c>
      <c r="BD27" s="140" t="str" cm="1">
        <f t="array" ref="BD27">IF(ROWS($AC$2:AD26)&lt;=BD$1,INDEX($AB$2:$AB$50,_xlfn.AGGREGATE(15,3,($AD$2:$AD$50=Mapping!$BD$2)/($AD$2:$AD$50=Mapping!$BD$2)*ROW($AD$2:$AD$50)-ROWS($AD$2),ROWS($AD$2:AD26))),"")</f>
        <v/>
      </c>
      <c r="BE27" s="140" t="str" cm="1">
        <f t="array" ref="BE27">IF(ROWS($AC$2:AD26)&lt;=BE$1,INDEX($AB$2:$AB$50,_xlfn.AGGREGATE(15,3,($AD$2:$AD$50=Mapping!$BE$2)/($AD$2:$AD$50=Mapping!$BE$2)*ROW($AD$2:$AD$50)-ROWS($AD$2),ROWS($AD$2:AD26))),"")</f>
        <v/>
      </c>
      <c r="BF27" s="140" t="str" cm="1">
        <f t="array" ref="BF27">IF(ROWS($AC$2:AD26)&lt;=BF$1,INDEX($AB$2:$AB$50,_xlfn.AGGREGATE(15,3,($AD$2:$AD$50=Mapping!$BF$2)/($AD$2:$AD$50=Mapping!$BF$2)*ROW($AD$2:$AD$50)-ROWS($AD$2),ROWS($AD$2:AD26))),"")</f>
        <v/>
      </c>
      <c r="BG27" s="140" t="str" cm="1">
        <f t="array" ref="BG27">IF(ROWS($AC$2:AD26)&lt;=BG$1,INDEX($AB$2:$AB$50,_xlfn.AGGREGATE(15,3,($AD$2:$AD$50=Mapping!$BG$2)/($AD$2:$AD$50=Mapping!$BG$2)*ROW($AD$2:$AD$50)-ROWS($AD$2),ROWS($AD$2:AD26))),"")</f>
        <v/>
      </c>
      <c r="BH27" s="140" t="str" cm="1">
        <f t="array" ref="BH27">IF(ROWS($AC$2:AD26)&lt;=BH$1,INDEX($AB$2:$AB$50,_xlfn.AGGREGATE(15,3,($AD$2:$AD$50=Mapping!$BH$2)/($AD$2:$AD$50=Mapping!$BH$2)*ROW($AD$2:$AD$50)-ROWS($AD$2),ROWS($AD$2:AD26))),"")</f>
        <v/>
      </c>
      <c r="BI27" s="140"/>
      <c r="BJ27" s="140" t="str" cm="1">
        <f t="array" ref="BJ27">IF(ROWS($AC$2:AD26)&lt;=BJ$1,INDEX($AB$2:$AB$50,_xlfn.AGGREGATE(15,3,($AD$2:$AD$50=Mapping!$BJ$2)/($AD$2:$AD$50=Mapping!$BJ$2)*ROW($AD$2:$AD$50)-ROWS($AD$2),ROWS($AD$2:AD26))),"")</f>
        <v/>
      </c>
      <c r="BK27" s="140" t="str" cm="1">
        <f t="array" ref="BK27">IF(ROWS($AC$2:AD26)&lt;=BK$1,INDEX($AB$2:$AB$50,_xlfn.AGGREGATE(15,3,($AD$2:$AD$50=Mapping!$BK$2)/($AD$2:$AD$50=Mapping!$BK$2)*ROW($AD$2:$AD$50)-ROWS($AD$2),ROWS($AD$2:AD26))),"")</f>
        <v/>
      </c>
      <c r="BL27" s="140" t="str" cm="1">
        <f t="array" ref="BL27">IF(ROWS($AC$2:AD26)&lt;=BL$1,INDEX($AB$2:$AB$50,_xlfn.AGGREGATE(15,3,($AD$2:$AD$50=Mapping!$BL$2)/($AD$2:$AD$50=Mapping!$BL$2)*ROW($AD$2:$AD$50)-ROWS($AD$2),ROWS($AD$2:AD26))),"")</f>
        <v/>
      </c>
      <c r="BM27" s="140" t="str" cm="1">
        <f t="array" ref="BM27">IF(ROWS($AC$2:AD26)&lt;=BM$1,INDEX($AB$2:$AB$50,_xlfn.AGGREGATE(15,3,($AD$2:$AD$50=Mapping!$BM$2)/($AD$2:$AD$50=Mapping!$BM$2)*ROW($AD$2:$AD$50)-ROWS($AD$2),ROWS($AD$2:AD26))),"")</f>
        <v/>
      </c>
      <c r="BN27" s="140" t="str" cm="1">
        <f t="array" ref="BN27">IF(ROWS($AC$2:AD26)&lt;=BN$1,INDEX($AB$2:$AB$50,_xlfn.AGGREGATE(15,3,($AD$2:$AD$50=Mapping!$BN$2)/($AD$2:$AD$50=Mapping!$BN$2)*ROW($AD$2:$AD$50)-ROWS($AD$2),ROWS($AD$2:AD26))),"")</f>
        <v/>
      </c>
    </row>
    <row r="28" spans="1:66" s="135" customFormat="1" outlineLevel="1">
      <c r="B28" s="135" t="str" cm="1">
        <f t="array" ref="B28">IF(ROWS($AC$2:AC27)&lt;=B$1,INDEX($AB$2:$AB$50,_xlfn.AGGREGATE(15,3,($AC$2:$AC$50=Mapping!$B$2)/($AC$2:$AC$50=Mapping!$B$2)*ROW($AC$2:$AC$50)-ROWS($AC$2),ROWS($AC$2:AC27))),"")</f>
        <v/>
      </c>
      <c r="C28" s="135" t="str" cm="1">
        <f t="array" ref="C28">IF(ROWS($AC$2:AC27)&lt;=C$1,INDEX($AB$2:$AB$50,_xlfn.AGGREGATE(15,3,($AC$2:$AC$50=Mapping!$C$2)/($AC$2:$AC$50=Mapping!$C$2)*ROW($AC$2:$AC$50)-ROWS($AC$2),ROWS($AC$2:AC27))),"")</f>
        <v/>
      </c>
      <c r="D28" s="135" t="str" cm="1">
        <f t="array" ref="D28">IF(ROWS($AC$2:AC27)&lt;=D$1,INDEX($AB$2:$AB$50,_xlfn.AGGREGATE(15,3,($AC$2:$AC$50=Mapping!$D$2)/($AC$2:$AC$50=Mapping!$D$2)*ROW($AC$2:$AC$50)-ROWS($AC$2),ROWS($AC$2:AC27))),"")</f>
        <v/>
      </c>
      <c r="E28" s="135" t="str" cm="1">
        <f t="array" ref="E28">IF(ROWS($AC$2:AC27)&lt;=E$1,INDEX($AB$2:$AB$50,_xlfn.AGGREGATE(15,3,($AC$2:$AC$50=Mapping!$E$2)/($AC$2:$AC$50=Mapping!$E$2)*ROW($AC$2:$AC$50)-ROWS($AC$2),ROWS($AC$2:AC27))),"")</f>
        <v/>
      </c>
      <c r="F28" s="135" t="str" cm="1">
        <f t="array" ref="F28">IF(ROWS($AC$2:AC27)&lt;=F$1,INDEX($AB$2:$AB$50,_xlfn.AGGREGATE(15,3,($AC$2:$AC$50=Mapping!$F$2)/($AC$2:$AC$50=Mapping!$F$2)*ROW($AC$2:$AC$50)-ROWS($AC$2),ROWS($AC$2:AC27))),"")</f>
        <v/>
      </c>
      <c r="G28" s="135" t="str" cm="1">
        <f t="array" ref="G28">IF(ROWS($AC$2:AC27)&lt;=G$1,INDEX($AB$2:$AB$50,_xlfn.AGGREGATE(15,3,($AC$2:$AC$50=Mapping!$G$2)/($AC$2:$AC$50=Mapping!$G$2)*ROW($AC$2:$AC$50)-ROWS($AC$2),ROWS($AC$2:AC27))),"")</f>
        <v/>
      </c>
      <c r="H28" s="135" t="str" cm="1">
        <f t="array" ref="H28">IF(ROWS($AC$2:AC27)&lt;=H$1,INDEX($AB$2:$AB$50,_xlfn.AGGREGATE(15,3,($AC$2:$AC$50=Mapping!$H$2)/($AC$2:$AC$50=Mapping!$H$2)*ROW($AC$2:$AC$50)-ROWS($AC$2),ROWS($AC$2:AC27))),"")</f>
        <v/>
      </c>
      <c r="I28" s="135" t="str" cm="1">
        <f t="array" ref="I28">IF(ROWS($AC$2:AC27)&lt;=I$1,INDEX($AB$2:$AB$50,_xlfn.AGGREGATE(15,3,($AC$2:$AC$50=Mapping!$I$2)/($AC$2:$AC$50=Mapping!$I$2)*ROW($AC$2:$AC$50)-ROWS($AC$2),ROWS($AC$2:AC27))),"")</f>
        <v/>
      </c>
      <c r="J28" s="135" t="str" cm="1">
        <f t="array" ref="J28">IF(ROWS($AC$2:AC27)&lt;=J$1,INDEX($AB$2:$AB$50,_xlfn.AGGREGATE(15,3,($AC$2:$AC$50=Mapping!$J$2)/($AC$2:$AC$50=Mapping!$J$2)*ROW($AC$2:$AC$50)-ROWS($AC$2),ROWS($AC$2:AC27))),"")</f>
        <v/>
      </c>
      <c r="K28" s="135" t="str" cm="1">
        <f t="array" ref="K28">IF(ROWS($AC$2:AC27)&lt;=K$1,INDEX($AB$2:$AB$50,_xlfn.AGGREGATE(15,3,($AC$2:$AC$50=Mapping!$K$2)/($AC$2:$AC$50=Mapping!$K$2)*ROW($AC$2:$AC$50)-ROWS($AC$2),ROWS($AC$2:AC27))),"")</f>
        <v/>
      </c>
      <c r="L28" s="135" t="str" cm="1">
        <f t="array" ref="L28">IF(ROWS($AC$2:AC27)&lt;=L$1,INDEX($AB$2:$AB$50,_xlfn.AGGREGATE(15,3,($AC$2:$AC$50=Mapping!$L$2)/($AC$2:$AC$50=Mapping!$L$2)*ROW($AC$2:$AC$50)-ROWS($AC$2),ROWS($AC$2:AC27))),"")</f>
        <v/>
      </c>
      <c r="M28" s="135" t="str" cm="1">
        <f t="array" ref="M28">IF(ROWS($AC$2:AC27)&lt;=M$1,INDEX($AB$2:$AB$50,_xlfn.AGGREGATE(15,3,($AC$2:$AC$50=Mapping!$M$2)/($AC$2:$AC$50=Mapping!$M$2)*ROW($AC$2:$AC$50)-ROWS($AC$2),ROWS($AC$2:AC27))),"")</f>
        <v/>
      </c>
      <c r="N28" s="135" t="str" cm="1">
        <f t="array" ref="N28">IF(ROWS($AC$2:AC27)&lt;=N$1,INDEX($AB$2:$AB$50,_xlfn.AGGREGATE(15,3,($AC$2:$AC$50=Mapping!$N$2)/($AC$2:$AC$50=Mapping!$N$2)*ROW($AC$2:$AC$50)-ROWS($AC$2),ROWS($AC$2:AC27))),"")</f>
        <v/>
      </c>
      <c r="O28" s="135" t="str" cm="1">
        <f t="array" ref="O28">IF(ROWS($AC$2:AC27)&lt;=O$1,INDEX($AB$2:$AB$50,_xlfn.AGGREGATE(15,3,($AC$2:$AC$50=Mapping!$O$2)/($AC$2:$AC$50=Mapping!$O$2)*ROW($AC$2:$AC$50)-ROWS($AC$2),ROWS($AC$2:AC27))),"")</f>
        <v/>
      </c>
      <c r="P28" s="135" t="str" cm="1">
        <f t="array" ref="P28">IF(ROWS($AC$2:AC27)&lt;=P$1,INDEX($AB$2:$AB$50,_xlfn.AGGREGATE(15,3,($AC$2:$AC$50=Mapping!$P$2)/($AC$2:$AC$50=Mapping!$P$2)*ROW($AC$2:$AC$50)-ROWS($AC$2),ROWS($AC$2:AC27))),"")</f>
        <v/>
      </c>
      <c r="Q28" s="135" t="str" cm="1">
        <f t="array" ref="Q28">IF(ROWS($AC$2:AC27)&lt;=Q$1,INDEX($AB$2:$AB$50,_xlfn.AGGREGATE(15,3,($AC$2:$AC$50=Mapping!$Q$2)/($AC$2:$AC$50=Mapping!$Q$2)*ROW($AC$2:$AC$50)-ROWS($AC$2),ROWS($AC$2:AC27))),"")</f>
        <v/>
      </c>
      <c r="R28" s="135" t="str" cm="1">
        <f t="array" ref="R28">IF(ROWS($AC$2:AC27)&lt;=R$1,INDEX($AB$2:$AB$50,_xlfn.AGGREGATE(15,3,($AC$2:$AC$50=Mapping!$R$2)/($AC$2:$AC$50=Mapping!$R$2)*ROW($AC$2:$AC$50)-ROWS($AC$2),ROWS($AC$2:AC27))),"")</f>
        <v/>
      </c>
      <c r="S28" s="135" t="str" cm="1">
        <f t="array" ref="S28">IF(ROWS($AC$2:AC27)&lt;=S$1,INDEX($AB$2:$AB$50,_xlfn.AGGREGATE(15,3,($AC$2:$AC$50=Mapping!$S$2)/($AC$2:$AC$50=Mapping!$S$2)*ROW($AC$2:$AC$50)-ROWS($AC$2),ROWS($AC$2:AC27))),"")</f>
        <v/>
      </c>
      <c r="AB28" s="135" t="str" cm="1">
        <f t="array" ref="AB28">IF(ROWS(BA!$A$2:A27)&lt;=AB$1,INDEX(BA!$P$2:$P$961,_xlfn.AGGREGATE(15,3,(BA!$A$2:$A$961=Mapping!$AA$3)/(BA!$A$2:$A$961=Mapping!$AA$3)*ROW(BA!$A$2:$A$961)-ROWS(BA!$A$2),ROWS(BA!$A$2:A27))),"")</f>
        <v/>
      </c>
      <c r="AC28" s="135" t="str">
        <f>IFERROR(INDEX(BA!$L$2:$L$961,MATCH($AB28,BA!$P$2:$P$961,0)),"")</f>
        <v/>
      </c>
      <c r="AD28" s="135" t="str">
        <f>IFERROR(INDEX(BA!$M$2:$M$961,MATCH($AB28,BA!$P$2:$P$961,0)),"")</f>
        <v/>
      </c>
      <c r="AE28" s="135" t="str">
        <f>IFERROR(INDEX(BA!$O$2:$O$961,MATCH($AB28,BA!$P$2:$P$961,0)),"")</f>
        <v/>
      </c>
      <c r="AF28" s="135" t="str">
        <f>IFERROR(INDEX(BA!$N$2:$N$961,MATCH($AB28,BA!$P$2:$P$961,0)),"")</f>
        <v/>
      </c>
      <c r="AG28" s="135" t="str">
        <f>IFERROR(INDEX(BA!#REF!,MATCH($AB28,BA!$P$57:$P$547,0)),"")</f>
        <v/>
      </c>
      <c r="AH28" s="135" t="str">
        <f>IFERROR(INDEX(BA!$Q$57:$Q$547,MATCH($AB28,BA!$P$57:$P$547,0)),"")</f>
        <v/>
      </c>
      <c r="AI28" s="135" t="str">
        <f>IFERROR(INDEX(BA!$S$57:$S$547,MATCH($AB28,BA!$P$57:$P$547,0)),"")</f>
        <v/>
      </c>
      <c r="AJ28" s="135" t="str">
        <f>IFERROR(INDEX(BA!$T$57:$T$547,MATCH($AB28,BA!$P$57:$P$547,0)),"")</f>
        <v/>
      </c>
      <c r="AK28" s="135" t="str">
        <f>IFERROR(INDEX(BA!$U$57:$U$547,MATCH($AB28,BA!$P$57:$P$547,0)),"")</f>
        <v/>
      </c>
      <c r="AL28" s="135" t="str">
        <f>IFERROR(INDEX(BA!$V$57:$V$547,MATCH($AB28,BA!$P$57:$P$547,0)),"")</f>
        <v/>
      </c>
      <c r="AM28" s="135" t="str">
        <f>IFERROR(INDEX(BA!$W$57:$W$547,MATCH($AB28,BA!$P$57:$P$547,0)),"")</f>
        <v/>
      </c>
      <c r="AN28" s="135" t="str">
        <f>IFERROR(INDEX(BA!$R$57:$R$547,MATCH($AB28,BA!$P$57:$P$547,0)),"")</f>
        <v/>
      </c>
      <c r="AO28" s="135" t="str">
        <f>IFERROR(INDEX(BA!$Y$57:$Y$547,MATCH($AB28,BA!$P$57:$P$547,0)),"")</f>
        <v/>
      </c>
      <c r="AP28" s="135" t="str">
        <f>IFERROR(INDEX(BA!$Z$57:$Z$547,MATCH($AB28,BA!$P$57:$P$547,0)),"")</f>
        <v/>
      </c>
      <c r="AX28" s="137" t="str" cm="1">
        <f t="array" ref="AX28">IF(ROWS($AD$2:AD27)&lt;=AX$1,INDEX($AB$2:$AB$50,_xlfn.AGGREGATE(15,3,($AD$2:$AD$50=Mapping!$AX$2)/($AD$2:$AD$50=Mapping!$AX$2)*ROW($AD$2:$AD$50)-ROWS($AD$2),ROWS($AD$2:AD27))),"")</f>
        <v/>
      </c>
      <c r="AY28" s="138" t="str" cm="1">
        <f t="array" ref="AY28">IF(ROWS($AC$2:AD27)&lt;=AY$1,INDEX($AB$2:$AB$50,_xlfn.AGGREGATE(15,3,($AD$2:$AD$50=Mapping!$AY$2)/($AD$2:$AD$50=Mapping!$AY$2)*ROW($AD$2:$AD$50)-ROWS($AD$2),ROWS($AD$2:AD27))),"")</f>
        <v/>
      </c>
      <c r="AZ28" s="138" t="str" cm="1">
        <f t="array" ref="AZ28">IF(ROWS($AC$2:AD27)&lt;=AZ$1,INDEX($AB$2:$AB$50,_xlfn.AGGREGATE(15,3,($AD$2:$AD$50=Mapping!$AZ$2)/($AD$2:$AD$50=Mapping!$AZ$2)*ROW($AD$2:$AD$50)-ROWS($AD$2),ROWS($AD$2:AD27))),"")</f>
        <v/>
      </c>
      <c r="BA28" s="138" t="str" cm="1">
        <f t="array" ref="BA28">IF(ROWS($AC$2:AD27)&lt;=BA$1,INDEX($AB$2:$AB$50,_xlfn.AGGREGATE(15,3,($AD$2:$AD$50=Mapping!$BA$2)/($AD$2:$AD$50=Mapping!$BA$2)*ROW($AD$2:$AD$50)-ROWS($AD$2),ROWS($AD$2:AD27))),"")</f>
        <v/>
      </c>
      <c r="BB28" s="138" t="str" cm="1">
        <f t="array" ref="BB28">IF(ROWS($AC$2:AD27)&lt;=BB$1,INDEX($AB$2:$AB$50,_xlfn.AGGREGATE(15,3,($AD$2:$AD$50=Mapping!$BB$2)/($AD$2:$AD$50=Mapping!$BB$2)*ROW($AD$2:$AD$50)-ROWS($AD$2),ROWS($AD$2:AD27))),"")</f>
        <v/>
      </c>
      <c r="BC28" s="138" t="str" cm="1">
        <f t="array" ref="BC28">IF(ROWS($AC$2:AD27)&lt;=BC$1,INDEX($AB$2:$AB$50,_xlfn.AGGREGATE(15,3,($AD$2:$AD$50=Mapping!$BC$2)/($AD$2:$AD$50=Mapping!$BC$2)*ROW($AD$2:$AD$50)-ROWS($AD$2),ROWS($AD$2:AD27))),"")</f>
        <v/>
      </c>
      <c r="BD28" s="138" t="str" cm="1">
        <f t="array" ref="BD28">IF(ROWS($AC$2:AD27)&lt;=BD$1,INDEX($AB$2:$AB$50,_xlfn.AGGREGATE(15,3,($AD$2:$AD$50=Mapping!$BD$2)/($AD$2:$AD$50=Mapping!$BD$2)*ROW($AD$2:$AD$50)-ROWS($AD$2),ROWS($AD$2:AD27))),"")</f>
        <v/>
      </c>
      <c r="BE28" s="138" t="str" cm="1">
        <f t="array" ref="BE28">IF(ROWS($AC$2:AD27)&lt;=BE$1,INDEX($AB$2:$AB$50,_xlfn.AGGREGATE(15,3,($AD$2:$AD$50=Mapping!$BE$2)/($AD$2:$AD$50=Mapping!$BE$2)*ROW($AD$2:$AD$50)-ROWS($AD$2),ROWS($AD$2:AD27))),"")</f>
        <v/>
      </c>
      <c r="BF28" s="138" t="str" cm="1">
        <f t="array" ref="BF28">IF(ROWS($AC$2:AD27)&lt;=BF$1,INDEX($AB$2:$AB$50,_xlfn.AGGREGATE(15,3,($AD$2:$AD$50=Mapping!$BF$2)/($AD$2:$AD$50=Mapping!$BF$2)*ROW($AD$2:$AD$50)-ROWS($AD$2),ROWS($AD$2:AD27))),"")</f>
        <v/>
      </c>
      <c r="BG28" s="138" t="str" cm="1">
        <f t="array" ref="BG28">IF(ROWS($AC$2:AD27)&lt;=BG$1,INDEX($AB$2:$AB$50,_xlfn.AGGREGATE(15,3,($AD$2:$AD$50=Mapping!$BG$2)/($AD$2:$AD$50=Mapping!$BG$2)*ROW($AD$2:$AD$50)-ROWS($AD$2),ROWS($AD$2:AD27))),"")</f>
        <v/>
      </c>
      <c r="BH28" s="138" t="str" cm="1">
        <f t="array" ref="BH28">IF(ROWS($AC$2:AD27)&lt;=BH$1,INDEX($AB$2:$AB$50,_xlfn.AGGREGATE(15,3,($AD$2:$AD$50=Mapping!$BH$2)/($AD$2:$AD$50=Mapping!$BH$2)*ROW($AD$2:$AD$50)-ROWS($AD$2),ROWS($AD$2:AD27))),"")</f>
        <v/>
      </c>
      <c r="BI28" s="138"/>
      <c r="BJ28" s="138" t="str" cm="1">
        <f t="array" ref="BJ28">IF(ROWS($AC$2:AD27)&lt;=BJ$1,INDEX($AB$2:$AB$50,_xlfn.AGGREGATE(15,3,($AD$2:$AD$50=Mapping!$BJ$2)/($AD$2:$AD$50=Mapping!$BJ$2)*ROW($AD$2:$AD$50)-ROWS($AD$2),ROWS($AD$2:AD27))),"")</f>
        <v/>
      </c>
      <c r="BK28" s="138" t="str" cm="1">
        <f t="array" ref="BK28">IF(ROWS($AC$2:AD27)&lt;=BK$1,INDEX($AB$2:$AB$50,_xlfn.AGGREGATE(15,3,($AD$2:$AD$50=Mapping!$BK$2)/($AD$2:$AD$50=Mapping!$BK$2)*ROW($AD$2:$AD$50)-ROWS($AD$2),ROWS($AD$2:AD27))),"")</f>
        <v/>
      </c>
      <c r="BL28" s="138" t="str" cm="1">
        <f t="array" ref="BL28">IF(ROWS($AC$2:AD27)&lt;=BL$1,INDEX($AB$2:$AB$50,_xlfn.AGGREGATE(15,3,($AD$2:$AD$50=Mapping!$BL$2)/($AD$2:$AD$50=Mapping!$BL$2)*ROW($AD$2:$AD$50)-ROWS($AD$2),ROWS($AD$2:AD27))),"")</f>
        <v/>
      </c>
      <c r="BM28" s="138" t="str" cm="1">
        <f t="array" ref="BM28">IF(ROWS($AC$2:AD27)&lt;=BM$1,INDEX($AB$2:$AB$50,_xlfn.AGGREGATE(15,3,($AD$2:$AD$50=Mapping!$BM$2)/($AD$2:$AD$50=Mapping!$BM$2)*ROW($AD$2:$AD$50)-ROWS($AD$2),ROWS($AD$2:AD27))),"")</f>
        <v/>
      </c>
      <c r="BN28" s="138" t="str" cm="1">
        <f t="array" ref="BN28">IF(ROWS($AC$2:AD27)&lt;=BN$1,INDEX($AB$2:$AB$50,_xlfn.AGGREGATE(15,3,($AD$2:$AD$50=Mapping!$BN$2)/($AD$2:$AD$50=Mapping!$BN$2)*ROW($AD$2:$AD$50)-ROWS($AD$2),ROWS($AD$2:AD27))),"")</f>
        <v/>
      </c>
    </row>
    <row r="29" spans="1:66" s="135" customFormat="1" outlineLevel="1">
      <c r="B29" s="135" t="str" cm="1">
        <f t="array" ref="B29">IF(ROWS($AC$2:AC28)&lt;=B$1,INDEX($AB$2:$AB$50,_xlfn.AGGREGATE(15,3,($AC$2:$AC$50=Mapping!$B$2)/($AC$2:$AC$50=Mapping!$B$2)*ROW($AC$2:$AC$50)-ROWS($AC$2),ROWS($AC$2:AC28))),"")</f>
        <v/>
      </c>
      <c r="C29" s="135" t="str" cm="1">
        <f t="array" ref="C29">IF(ROWS($AC$2:AC28)&lt;=C$1,INDEX($AB$2:$AB$50,_xlfn.AGGREGATE(15,3,($AC$2:$AC$50=Mapping!$C$2)/($AC$2:$AC$50=Mapping!$C$2)*ROW($AC$2:$AC$50)-ROWS($AC$2),ROWS($AC$2:AC28))),"")</f>
        <v/>
      </c>
      <c r="D29" s="135" t="str" cm="1">
        <f t="array" ref="D29">IF(ROWS($AC$2:AC28)&lt;=D$1,INDEX($AB$2:$AB$50,_xlfn.AGGREGATE(15,3,($AC$2:$AC$50=Mapping!$D$2)/($AC$2:$AC$50=Mapping!$D$2)*ROW($AC$2:$AC$50)-ROWS($AC$2),ROWS($AC$2:AC28))),"")</f>
        <v/>
      </c>
      <c r="E29" s="135" t="str" cm="1">
        <f t="array" ref="E29">IF(ROWS($AC$2:AC28)&lt;=E$1,INDEX($AB$2:$AB$50,_xlfn.AGGREGATE(15,3,($AC$2:$AC$50=Mapping!$E$2)/($AC$2:$AC$50=Mapping!$E$2)*ROW($AC$2:$AC$50)-ROWS($AC$2),ROWS($AC$2:AC28))),"")</f>
        <v/>
      </c>
      <c r="F29" s="135" t="str" cm="1">
        <f t="array" ref="F29">IF(ROWS($AC$2:AC28)&lt;=F$1,INDEX($AB$2:$AB$50,_xlfn.AGGREGATE(15,3,($AC$2:$AC$50=Mapping!$F$2)/($AC$2:$AC$50=Mapping!$F$2)*ROW($AC$2:$AC$50)-ROWS($AC$2),ROWS($AC$2:AC28))),"")</f>
        <v/>
      </c>
      <c r="G29" s="135" t="str" cm="1">
        <f t="array" ref="G29">IF(ROWS($AC$2:AC28)&lt;=G$1,INDEX($AB$2:$AB$50,_xlfn.AGGREGATE(15,3,($AC$2:$AC$50=Mapping!$G$2)/($AC$2:$AC$50=Mapping!$G$2)*ROW($AC$2:$AC$50)-ROWS($AC$2),ROWS($AC$2:AC28))),"")</f>
        <v/>
      </c>
      <c r="H29" s="135" t="str" cm="1">
        <f t="array" ref="H29">IF(ROWS($AC$2:AC28)&lt;=H$1,INDEX($AB$2:$AB$50,_xlfn.AGGREGATE(15,3,($AC$2:$AC$50=Mapping!$H$2)/($AC$2:$AC$50=Mapping!$H$2)*ROW($AC$2:$AC$50)-ROWS($AC$2),ROWS($AC$2:AC28))),"")</f>
        <v/>
      </c>
      <c r="I29" s="135" t="str" cm="1">
        <f t="array" ref="I29">IF(ROWS($AC$2:AC28)&lt;=I$1,INDEX($AB$2:$AB$50,_xlfn.AGGREGATE(15,3,($AC$2:$AC$50=Mapping!$I$2)/($AC$2:$AC$50=Mapping!$I$2)*ROW($AC$2:$AC$50)-ROWS($AC$2),ROWS($AC$2:AC28))),"")</f>
        <v/>
      </c>
      <c r="J29" s="135" t="str" cm="1">
        <f t="array" ref="J29">IF(ROWS($AC$2:AC28)&lt;=J$1,INDEX($AB$2:$AB$50,_xlfn.AGGREGATE(15,3,($AC$2:$AC$50=Mapping!$J$2)/($AC$2:$AC$50=Mapping!$J$2)*ROW($AC$2:$AC$50)-ROWS($AC$2),ROWS($AC$2:AC28))),"")</f>
        <v/>
      </c>
      <c r="K29" s="135" t="str" cm="1">
        <f t="array" ref="K29">IF(ROWS($AC$2:AC28)&lt;=K$1,INDEX($AB$2:$AB$50,_xlfn.AGGREGATE(15,3,($AC$2:$AC$50=Mapping!$K$2)/($AC$2:$AC$50=Mapping!$K$2)*ROW($AC$2:$AC$50)-ROWS($AC$2),ROWS($AC$2:AC28))),"")</f>
        <v/>
      </c>
      <c r="L29" s="135" t="str" cm="1">
        <f t="array" ref="L29">IF(ROWS($AC$2:AC28)&lt;=L$1,INDEX($AB$2:$AB$50,_xlfn.AGGREGATE(15,3,($AC$2:$AC$50=Mapping!$L$2)/($AC$2:$AC$50=Mapping!$L$2)*ROW($AC$2:$AC$50)-ROWS($AC$2),ROWS($AC$2:AC28))),"")</f>
        <v/>
      </c>
      <c r="M29" s="135" t="str" cm="1">
        <f t="array" ref="M29">IF(ROWS($AC$2:AC28)&lt;=M$1,INDEX($AB$2:$AB$50,_xlfn.AGGREGATE(15,3,($AC$2:$AC$50=Mapping!$M$2)/($AC$2:$AC$50=Mapping!$M$2)*ROW($AC$2:$AC$50)-ROWS($AC$2),ROWS($AC$2:AC28))),"")</f>
        <v/>
      </c>
      <c r="N29" s="135" t="str" cm="1">
        <f t="array" ref="N29">IF(ROWS($AC$2:AC28)&lt;=N$1,INDEX($AB$2:$AB$50,_xlfn.AGGREGATE(15,3,($AC$2:$AC$50=Mapping!$N$2)/($AC$2:$AC$50=Mapping!$N$2)*ROW($AC$2:$AC$50)-ROWS($AC$2),ROWS($AC$2:AC28))),"")</f>
        <v/>
      </c>
      <c r="O29" s="135" t="str" cm="1">
        <f t="array" ref="O29">IF(ROWS($AC$2:AC28)&lt;=O$1,INDEX($AB$2:$AB$50,_xlfn.AGGREGATE(15,3,($AC$2:$AC$50=Mapping!$O$2)/($AC$2:$AC$50=Mapping!$O$2)*ROW($AC$2:$AC$50)-ROWS($AC$2),ROWS($AC$2:AC28))),"")</f>
        <v/>
      </c>
      <c r="P29" s="135" t="str" cm="1">
        <f t="array" ref="P29">IF(ROWS($AC$2:AC28)&lt;=P$1,INDEX($AB$2:$AB$50,_xlfn.AGGREGATE(15,3,($AC$2:$AC$50=Mapping!$P$2)/($AC$2:$AC$50=Mapping!$P$2)*ROW($AC$2:$AC$50)-ROWS($AC$2),ROWS($AC$2:AC28))),"")</f>
        <v/>
      </c>
      <c r="Q29" s="135" t="str" cm="1">
        <f t="array" ref="Q29">IF(ROWS($AC$2:AC28)&lt;=Q$1,INDEX($AB$2:$AB$50,_xlfn.AGGREGATE(15,3,($AC$2:$AC$50=Mapping!$Q$2)/($AC$2:$AC$50=Mapping!$Q$2)*ROW($AC$2:$AC$50)-ROWS($AC$2),ROWS($AC$2:AC28))),"")</f>
        <v/>
      </c>
      <c r="R29" s="135" t="str" cm="1">
        <f t="array" ref="R29">IF(ROWS($AC$2:AC28)&lt;=R$1,INDEX($AB$2:$AB$50,_xlfn.AGGREGATE(15,3,($AC$2:$AC$50=Mapping!$R$2)/($AC$2:$AC$50=Mapping!$R$2)*ROW($AC$2:$AC$50)-ROWS($AC$2),ROWS($AC$2:AC28))),"")</f>
        <v/>
      </c>
      <c r="S29" s="135" t="str" cm="1">
        <f t="array" ref="S29">IF(ROWS($AC$2:AC28)&lt;=S$1,INDEX($AB$2:$AB$50,_xlfn.AGGREGATE(15,3,($AC$2:$AC$50=Mapping!$S$2)/($AC$2:$AC$50=Mapping!$S$2)*ROW($AC$2:$AC$50)-ROWS($AC$2),ROWS($AC$2:AC28))),"")</f>
        <v/>
      </c>
      <c r="AB29" s="135" t="str" cm="1">
        <f t="array" ref="AB29">IF(ROWS(BA!$A$2:A28)&lt;=AB$1,INDEX(BA!$P$2:$P$961,_xlfn.AGGREGATE(15,3,(BA!$A$2:$A$961=Mapping!$AA$3)/(BA!$A$2:$A$961=Mapping!$AA$3)*ROW(BA!$A$2:$A$961)-ROWS(BA!$A$2),ROWS(BA!$A$2:A28))),"")</f>
        <v/>
      </c>
      <c r="AC29" s="135" t="str">
        <f>IFERROR(INDEX(BA!$L$2:$L$961,MATCH($AB29,BA!$P$2:$P$961,0)),"")</f>
        <v/>
      </c>
      <c r="AD29" s="135" t="str">
        <f>IFERROR(INDEX(BA!$M$2:$M$961,MATCH($AB29,BA!$P$2:$P$961,0)),"")</f>
        <v/>
      </c>
      <c r="AE29" s="135" t="str">
        <f>IFERROR(INDEX(BA!$O$2:$O$961,MATCH($AB29,BA!$P$2:$P$961,0)),"")</f>
        <v/>
      </c>
      <c r="AF29" s="135" t="str">
        <f>IFERROR(INDEX(BA!$N$2:$N$961,MATCH($AB29,BA!$P$2:$P$961,0)),"")</f>
        <v/>
      </c>
      <c r="AG29" s="135" t="str">
        <f>IFERROR(INDEX(BA!#REF!,MATCH($AB29,BA!$P$57:$P$547,0)),"")</f>
        <v/>
      </c>
      <c r="AH29" s="135" t="str">
        <f>IFERROR(INDEX(BA!$Q$57:$Q$547,MATCH($AB29,BA!$P$57:$P$547,0)),"")</f>
        <v/>
      </c>
      <c r="AI29" s="135" t="str">
        <f>IFERROR(INDEX(BA!$S$57:$S$547,MATCH($AB29,BA!$P$57:$P$547,0)),"")</f>
        <v/>
      </c>
      <c r="AJ29" s="135" t="str">
        <f>IFERROR(INDEX(BA!$T$57:$T$547,MATCH($AB29,BA!$P$57:$P$547,0)),"")</f>
        <v/>
      </c>
      <c r="AK29" s="135" t="str">
        <f>IFERROR(INDEX(BA!$U$57:$U$547,MATCH($AB29,BA!$P$57:$P$547,0)),"")</f>
        <v/>
      </c>
      <c r="AL29" s="135" t="str">
        <f>IFERROR(INDEX(BA!$V$57:$V$547,MATCH($AB29,BA!$P$57:$P$547,0)),"")</f>
        <v/>
      </c>
      <c r="AM29" s="135" t="str">
        <f>IFERROR(INDEX(BA!$W$57:$W$547,MATCH($AB29,BA!$P$57:$P$547,0)),"")</f>
        <v/>
      </c>
      <c r="AN29" s="135" t="str">
        <f>IFERROR(INDEX(BA!$R$57:$R$547,MATCH($AB29,BA!$P$57:$P$547,0)),"")</f>
        <v/>
      </c>
      <c r="AO29" s="135" t="str">
        <f>IFERROR(INDEX(BA!$Y$57:$Y$547,MATCH($AB29,BA!$P$57:$P$547,0)),"")</f>
        <v/>
      </c>
      <c r="AP29" s="135" t="str">
        <f>IFERROR(INDEX(BA!$Z$57:$Z$547,MATCH($AB29,BA!$P$57:$P$547,0)),"")</f>
        <v/>
      </c>
      <c r="AX29" s="139" t="str" cm="1">
        <f t="array" ref="AX29">IF(ROWS($AD$2:AD28)&lt;=AX$1,INDEX($AB$2:$AB$50,_xlfn.AGGREGATE(15,3,($AD$2:$AD$50=Mapping!$AX$2)/($AD$2:$AD$50=Mapping!$AX$2)*ROW($AD$2:$AD$50)-ROWS($AD$2),ROWS($AD$2:AD28))),"")</f>
        <v/>
      </c>
      <c r="AY29" s="140" t="str" cm="1">
        <f t="array" ref="AY29">IF(ROWS($AC$2:AD28)&lt;=AY$1,INDEX($AB$2:$AB$50,_xlfn.AGGREGATE(15,3,($AD$2:$AD$50=Mapping!$AY$2)/($AD$2:$AD$50=Mapping!$AY$2)*ROW($AD$2:$AD$50)-ROWS($AD$2),ROWS($AD$2:AD28))),"")</f>
        <v/>
      </c>
      <c r="AZ29" s="140" t="str" cm="1">
        <f t="array" ref="AZ29">IF(ROWS($AC$2:AD28)&lt;=AZ$1,INDEX($AB$2:$AB$50,_xlfn.AGGREGATE(15,3,($AD$2:$AD$50=Mapping!$AZ$2)/($AD$2:$AD$50=Mapping!$AZ$2)*ROW($AD$2:$AD$50)-ROWS($AD$2),ROWS($AD$2:AD28))),"")</f>
        <v/>
      </c>
      <c r="BA29" s="140" t="str" cm="1">
        <f t="array" ref="BA29">IF(ROWS($AC$2:AD28)&lt;=BA$1,INDEX($AB$2:$AB$50,_xlfn.AGGREGATE(15,3,($AD$2:$AD$50=Mapping!$BA$2)/($AD$2:$AD$50=Mapping!$BA$2)*ROW($AD$2:$AD$50)-ROWS($AD$2),ROWS($AD$2:AD28))),"")</f>
        <v/>
      </c>
      <c r="BB29" s="140" t="str" cm="1">
        <f t="array" ref="BB29">IF(ROWS($AC$2:AD28)&lt;=BB$1,INDEX($AB$2:$AB$50,_xlfn.AGGREGATE(15,3,($AD$2:$AD$50=Mapping!$BB$2)/($AD$2:$AD$50=Mapping!$BB$2)*ROW($AD$2:$AD$50)-ROWS($AD$2),ROWS($AD$2:AD28))),"")</f>
        <v/>
      </c>
      <c r="BC29" s="140" t="str" cm="1">
        <f t="array" ref="BC29">IF(ROWS($AC$2:AD28)&lt;=BC$1,INDEX($AB$2:$AB$50,_xlfn.AGGREGATE(15,3,($AD$2:$AD$50=Mapping!$BC$2)/($AD$2:$AD$50=Mapping!$BC$2)*ROW($AD$2:$AD$50)-ROWS($AD$2),ROWS($AD$2:AD28))),"")</f>
        <v/>
      </c>
      <c r="BD29" s="140" t="str" cm="1">
        <f t="array" ref="BD29">IF(ROWS($AC$2:AD28)&lt;=BD$1,INDEX($AB$2:$AB$50,_xlfn.AGGREGATE(15,3,($AD$2:$AD$50=Mapping!$BD$2)/($AD$2:$AD$50=Mapping!$BD$2)*ROW($AD$2:$AD$50)-ROWS($AD$2),ROWS($AD$2:AD28))),"")</f>
        <v/>
      </c>
      <c r="BE29" s="140" t="str" cm="1">
        <f t="array" ref="BE29">IF(ROWS($AC$2:AD28)&lt;=BE$1,INDEX($AB$2:$AB$50,_xlfn.AGGREGATE(15,3,($AD$2:$AD$50=Mapping!$BE$2)/($AD$2:$AD$50=Mapping!$BE$2)*ROW($AD$2:$AD$50)-ROWS($AD$2),ROWS($AD$2:AD28))),"")</f>
        <v/>
      </c>
      <c r="BF29" s="140" t="str" cm="1">
        <f t="array" ref="BF29">IF(ROWS($AC$2:AD28)&lt;=BF$1,INDEX($AB$2:$AB$50,_xlfn.AGGREGATE(15,3,($AD$2:$AD$50=Mapping!$BF$2)/($AD$2:$AD$50=Mapping!$BF$2)*ROW($AD$2:$AD$50)-ROWS($AD$2),ROWS($AD$2:AD28))),"")</f>
        <v/>
      </c>
      <c r="BG29" s="140" t="str" cm="1">
        <f t="array" ref="BG29">IF(ROWS($AC$2:AD28)&lt;=BG$1,INDEX($AB$2:$AB$50,_xlfn.AGGREGATE(15,3,($AD$2:$AD$50=Mapping!$BG$2)/($AD$2:$AD$50=Mapping!$BG$2)*ROW($AD$2:$AD$50)-ROWS($AD$2),ROWS($AD$2:AD28))),"")</f>
        <v/>
      </c>
      <c r="BH29" s="140" t="str" cm="1">
        <f t="array" ref="BH29">IF(ROWS($AC$2:AD28)&lt;=BH$1,INDEX($AB$2:$AB$50,_xlfn.AGGREGATE(15,3,($AD$2:$AD$50=Mapping!$BH$2)/($AD$2:$AD$50=Mapping!$BH$2)*ROW($AD$2:$AD$50)-ROWS($AD$2),ROWS($AD$2:AD28))),"")</f>
        <v/>
      </c>
      <c r="BI29" s="140"/>
      <c r="BJ29" s="140" t="str" cm="1">
        <f t="array" ref="BJ29">IF(ROWS($AC$2:AD28)&lt;=BJ$1,INDEX($AB$2:$AB$50,_xlfn.AGGREGATE(15,3,($AD$2:$AD$50=Mapping!$BJ$2)/($AD$2:$AD$50=Mapping!$BJ$2)*ROW($AD$2:$AD$50)-ROWS($AD$2),ROWS($AD$2:AD28))),"")</f>
        <v/>
      </c>
      <c r="BK29" s="140" t="str" cm="1">
        <f t="array" ref="BK29">IF(ROWS($AC$2:AD28)&lt;=BK$1,INDEX($AB$2:$AB$50,_xlfn.AGGREGATE(15,3,($AD$2:$AD$50=Mapping!$BK$2)/($AD$2:$AD$50=Mapping!$BK$2)*ROW($AD$2:$AD$50)-ROWS($AD$2),ROWS($AD$2:AD28))),"")</f>
        <v/>
      </c>
      <c r="BL29" s="140" t="str" cm="1">
        <f t="array" ref="BL29">IF(ROWS($AC$2:AD28)&lt;=BL$1,INDEX($AB$2:$AB$50,_xlfn.AGGREGATE(15,3,($AD$2:$AD$50=Mapping!$BL$2)/($AD$2:$AD$50=Mapping!$BL$2)*ROW($AD$2:$AD$50)-ROWS($AD$2),ROWS($AD$2:AD28))),"")</f>
        <v/>
      </c>
      <c r="BM29" s="140" t="str" cm="1">
        <f t="array" ref="BM29">IF(ROWS($AC$2:AD28)&lt;=BM$1,INDEX($AB$2:$AB$50,_xlfn.AGGREGATE(15,3,($AD$2:$AD$50=Mapping!$BM$2)/($AD$2:$AD$50=Mapping!$BM$2)*ROW($AD$2:$AD$50)-ROWS($AD$2),ROWS($AD$2:AD28))),"")</f>
        <v/>
      </c>
      <c r="BN29" s="140" t="str" cm="1">
        <f t="array" ref="BN29">IF(ROWS($AC$2:AD28)&lt;=BN$1,INDEX($AB$2:$AB$50,_xlfn.AGGREGATE(15,3,($AD$2:$AD$50=Mapping!$BN$2)/($AD$2:$AD$50=Mapping!$BN$2)*ROW($AD$2:$AD$50)-ROWS($AD$2),ROWS($AD$2:AD28))),"")</f>
        <v/>
      </c>
    </row>
    <row r="30" spans="1:66" s="135" customFormat="1" outlineLevel="1">
      <c r="B30" s="135" t="str" cm="1">
        <f t="array" ref="B30">IF(ROWS($AC$2:AC29)&lt;=B$1,INDEX($AB$2:$AB$50,_xlfn.AGGREGATE(15,3,($AC$2:$AC$50=Mapping!$B$2)/($AC$2:$AC$50=Mapping!$B$2)*ROW($AC$2:$AC$50)-ROWS($AC$2),ROWS($AC$2:AC29))),"")</f>
        <v/>
      </c>
      <c r="C30" s="135" t="str" cm="1">
        <f t="array" ref="C30">IF(ROWS($AC$2:AC29)&lt;=C$1,INDEX($AB$2:$AB$50,_xlfn.AGGREGATE(15,3,($AC$2:$AC$50=Mapping!$C$2)/($AC$2:$AC$50=Mapping!$C$2)*ROW($AC$2:$AC$50)-ROWS($AC$2),ROWS($AC$2:AC29))),"")</f>
        <v/>
      </c>
      <c r="D30" s="135" t="str" cm="1">
        <f t="array" ref="D30">IF(ROWS($AC$2:AC29)&lt;=D$1,INDEX($AB$2:$AB$50,_xlfn.AGGREGATE(15,3,($AC$2:$AC$50=Mapping!$D$2)/($AC$2:$AC$50=Mapping!$D$2)*ROW($AC$2:$AC$50)-ROWS($AC$2),ROWS($AC$2:AC29))),"")</f>
        <v/>
      </c>
      <c r="E30" s="135" t="str" cm="1">
        <f t="array" ref="E30">IF(ROWS($AC$2:AC29)&lt;=E$1,INDEX($AB$2:$AB$50,_xlfn.AGGREGATE(15,3,($AC$2:$AC$50=Mapping!$E$2)/($AC$2:$AC$50=Mapping!$E$2)*ROW($AC$2:$AC$50)-ROWS($AC$2),ROWS($AC$2:AC29))),"")</f>
        <v/>
      </c>
      <c r="F30" s="135" t="str" cm="1">
        <f t="array" ref="F30">IF(ROWS($AC$2:AC29)&lt;=F$1,INDEX($AB$2:$AB$50,_xlfn.AGGREGATE(15,3,($AC$2:$AC$50=Mapping!$F$2)/($AC$2:$AC$50=Mapping!$F$2)*ROW($AC$2:$AC$50)-ROWS($AC$2),ROWS($AC$2:AC29))),"")</f>
        <v/>
      </c>
      <c r="G30" s="135" t="str" cm="1">
        <f t="array" ref="G30">IF(ROWS($AC$2:AC29)&lt;=G$1,INDEX($AB$2:$AB$50,_xlfn.AGGREGATE(15,3,($AC$2:$AC$50=Mapping!$G$2)/($AC$2:$AC$50=Mapping!$G$2)*ROW($AC$2:$AC$50)-ROWS($AC$2),ROWS($AC$2:AC29))),"")</f>
        <v/>
      </c>
      <c r="H30" s="135" t="str" cm="1">
        <f t="array" ref="H30">IF(ROWS($AC$2:AC29)&lt;=H$1,INDEX($AB$2:$AB$50,_xlfn.AGGREGATE(15,3,($AC$2:$AC$50=Mapping!$H$2)/($AC$2:$AC$50=Mapping!$H$2)*ROW($AC$2:$AC$50)-ROWS($AC$2),ROWS($AC$2:AC29))),"")</f>
        <v/>
      </c>
      <c r="I30" s="135" t="str" cm="1">
        <f t="array" ref="I30">IF(ROWS($AC$2:AC29)&lt;=I$1,INDEX($AB$2:$AB$50,_xlfn.AGGREGATE(15,3,($AC$2:$AC$50=Mapping!$I$2)/($AC$2:$AC$50=Mapping!$I$2)*ROW($AC$2:$AC$50)-ROWS($AC$2),ROWS($AC$2:AC29))),"")</f>
        <v/>
      </c>
      <c r="J30" s="135" t="str" cm="1">
        <f t="array" ref="J30">IF(ROWS($AC$2:AC29)&lt;=J$1,INDEX($AB$2:$AB$50,_xlfn.AGGREGATE(15,3,($AC$2:$AC$50=Mapping!$J$2)/($AC$2:$AC$50=Mapping!$J$2)*ROW($AC$2:$AC$50)-ROWS($AC$2),ROWS($AC$2:AC29))),"")</f>
        <v/>
      </c>
      <c r="K30" s="135" t="str" cm="1">
        <f t="array" ref="K30">IF(ROWS($AC$2:AC29)&lt;=K$1,INDEX($AB$2:$AB$50,_xlfn.AGGREGATE(15,3,($AC$2:$AC$50=Mapping!$K$2)/($AC$2:$AC$50=Mapping!$K$2)*ROW($AC$2:$AC$50)-ROWS($AC$2),ROWS($AC$2:AC29))),"")</f>
        <v/>
      </c>
      <c r="L30" s="135" t="str" cm="1">
        <f t="array" ref="L30">IF(ROWS($AC$2:AC29)&lt;=L$1,INDEX($AB$2:$AB$50,_xlfn.AGGREGATE(15,3,($AC$2:$AC$50=Mapping!$L$2)/($AC$2:$AC$50=Mapping!$L$2)*ROW($AC$2:$AC$50)-ROWS($AC$2),ROWS($AC$2:AC29))),"")</f>
        <v/>
      </c>
      <c r="M30" s="135" t="str" cm="1">
        <f t="array" ref="M30">IF(ROWS($AC$2:AC29)&lt;=M$1,INDEX($AB$2:$AB$50,_xlfn.AGGREGATE(15,3,($AC$2:$AC$50=Mapping!$M$2)/($AC$2:$AC$50=Mapping!$M$2)*ROW($AC$2:$AC$50)-ROWS($AC$2),ROWS($AC$2:AC29))),"")</f>
        <v/>
      </c>
      <c r="N30" s="135" t="str" cm="1">
        <f t="array" ref="N30">IF(ROWS($AC$2:AC29)&lt;=N$1,INDEX($AB$2:$AB$50,_xlfn.AGGREGATE(15,3,($AC$2:$AC$50=Mapping!$N$2)/($AC$2:$AC$50=Mapping!$N$2)*ROW($AC$2:$AC$50)-ROWS($AC$2),ROWS($AC$2:AC29))),"")</f>
        <v/>
      </c>
      <c r="O30" s="135" t="str" cm="1">
        <f t="array" ref="O30">IF(ROWS($AC$2:AC29)&lt;=O$1,INDEX($AB$2:$AB$50,_xlfn.AGGREGATE(15,3,($AC$2:$AC$50=Mapping!$O$2)/($AC$2:$AC$50=Mapping!$O$2)*ROW($AC$2:$AC$50)-ROWS($AC$2),ROWS($AC$2:AC29))),"")</f>
        <v/>
      </c>
      <c r="P30" s="135" t="str" cm="1">
        <f t="array" ref="P30">IF(ROWS($AC$2:AC29)&lt;=P$1,INDEX($AB$2:$AB$50,_xlfn.AGGREGATE(15,3,($AC$2:$AC$50=Mapping!$P$2)/($AC$2:$AC$50=Mapping!$P$2)*ROW($AC$2:$AC$50)-ROWS($AC$2),ROWS($AC$2:AC29))),"")</f>
        <v/>
      </c>
      <c r="Q30" s="135" t="str" cm="1">
        <f t="array" ref="Q30">IF(ROWS($AC$2:AC29)&lt;=Q$1,INDEX($AB$2:$AB$50,_xlfn.AGGREGATE(15,3,($AC$2:$AC$50=Mapping!$Q$2)/($AC$2:$AC$50=Mapping!$Q$2)*ROW($AC$2:$AC$50)-ROWS($AC$2),ROWS($AC$2:AC29))),"")</f>
        <v/>
      </c>
      <c r="R30" s="135" t="str" cm="1">
        <f t="array" ref="R30">IF(ROWS($AC$2:AC29)&lt;=R$1,INDEX($AB$2:$AB$50,_xlfn.AGGREGATE(15,3,($AC$2:$AC$50=Mapping!$R$2)/($AC$2:$AC$50=Mapping!$R$2)*ROW($AC$2:$AC$50)-ROWS($AC$2),ROWS($AC$2:AC29))),"")</f>
        <v/>
      </c>
      <c r="S30" s="135" t="str" cm="1">
        <f t="array" ref="S30">IF(ROWS($AC$2:AC29)&lt;=S$1,INDEX($AB$2:$AB$50,_xlfn.AGGREGATE(15,3,($AC$2:$AC$50=Mapping!$S$2)/($AC$2:$AC$50=Mapping!$S$2)*ROW($AC$2:$AC$50)-ROWS($AC$2),ROWS($AC$2:AC29))),"")</f>
        <v/>
      </c>
      <c r="AB30" s="135" t="str" cm="1">
        <f t="array" ref="AB30">IF(ROWS(BA!$A$2:A29)&lt;=AB$1,INDEX(BA!$P$2:$P$961,_xlfn.AGGREGATE(15,3,(BA!$A$2:$A$961=Mapping!$AA$3)/(BA!$A$2:$A$961=Mapping!$AA$3)*ROW(BA!$A$2:$A$961)-ROWS(BA!$A$2),ROWS(BA!$A$2:A29))),"")</f>
        <v/>
      </c>
      <c r="AC30" s="135" t="str">
        <f>IFERROR(INDEX(BA!$L$2:$L$961,MATCH($AB30,BA!$P$2:$P$961,0)),"")</f>
        <v/>
      </c>
      <c r="AD30" s="135" t="str">
        <f>IFERROR(INDEX(BA!$M$2:$M$961,MATCH($AB30,BA!$P$2:$P$961,0)),"")</f>
        <v/>
      </c>
      <c r="AE30" s="135" t="str">
        <f>IFERROR(INDEX(BA!$O$2:$O$961,MATCH($AB30,BA!$P$2:$P$961,0)),"")</f>
        <v/>
      </c>
      <c r="AF30" s="135" t="str">
        <f>IFERROR(INDEX(BA!$N$2:$N$961,MATCH($AB30,BA!$P$2:$P$961,0)),"")</f>
        <v/>
      </c>
      <c r="AG30" s="135" t="str">
        <f>IFERROR(INDEX(BA!#REF!,MATCH($AB30,BA!$P$57:$P$547,0)),"")</f>
        <v/>
      </c>
      <c r="AH30" s="135" t="str">
        <f>IFERROR(INDEX(BA!$Q$57:$Q$547,MATCH($AB30,BA!$P$57:$P$547,0)),"")</f>
        <v/>
      </c>
      <c r="AI30" s="135" t="str">
        <f>IFERROR(INDEX(BA!$S$57:$S$547,MATCH($AB30,BA!$P$57:$P$547,0)),"")</f>
        <v/>
      </c>
      <c r="AJ30" s="135" t="str">
        <f>IFERROR(INDEX(BA!$T$57:$T$547,MATCH($AB30,BA!$P$57:$P$547,0)),"")</f>
        <v/>
      </c>
      <c r="AK30" s="135" t="str">
        <f>IFERROR(INDEX(BA!$U$57:$U$547,MATCH($AB30,BA!$P$57:$P$547,0)),"")</f>
        <v/>
      </c>
      <c r="AL30" s="135" t="str">
        <f>IFERROR(INDEX(BA!$V$57:$V$547,MATCH($AB30,BA!$P$57:$P$547,0)),"")</f>
        <v/>
      </c>
      <c r="AM30" s="135" t="str">
        <f>IFERROR(INDEX(BA!$W$57:$W$547,MATCH($AB30,BA!$P$57:$P$547,0)),"")</f>
        <v/>
      </c>
      <c r="AN30" s="135" t="str">
        <f>IFERROR(INDEX(BA!$R$57:$R$547,MATCH($AB30,BA!$P$57:$P$547,0)),"")</f>
        <v/>
      </c>
      <c r="AO30" s="135" t="str">
        <f>IFERROR(INDEX(BA!$Y$57:$Y$547,MATCH($AB30,BA!$P$57:$P$547,0)),"")</f>
        <v/>
      </c>
      <c r="AP30" s="135" t="str">
        <f>IFERROR(INDEX(BA!$Z$57:$Z$547,MATCH($AB30,BA!$P$57:$P$547,0)),"")</f>
        <v/>
      </c>
      <c r="AX30" s="137" t="str" cm="1">
        <f t="array" ref="AX30">IF(ROWS($AD$2:AD29)&lt;=AX$1,INDEX($AB$2:$AB$50,_xlfn.AGGREGATE(15,3,($AD$2:$AD$50=Mapping!$AX$2)/($AD$2:$AD$50=Mapping!$AX$2)*ROW($AD$2:$AD$50)-ROWS($AD$2),ROWS($AD$2:AD29))),"")</f>
        <v/>
      </c>
      <c r="AY30" s="138" t="str" cm="1">
        <f t="array" ref="AY30">IF(ROWS($AC$2:AD29)&lt;=AY$1,INDEX($AB$2:$AB$50,_xlfn.AGGREGATE(15,3,($AD$2:$AD$50=Mapping!$AY$2)/($AD$2:$AD$50=Mapping!$AY$2)*ROW($AD$2:$AD$50)-ROWS($AD$2),ROWS($AD$2:AD29))),"")</f>
        <v/>
      </c>
      <c r="AZ30" s="138" t="str" cm="1">
        <f t="array" ref="AZ30">IF(ROWS($AC$2:AD29)&lt;=AZ$1,INDEX($AB$2:$AB$50,_xlfn.AGGREGATE(15,3,($AD$2:$AD$50=Mapping!$AZ$2)/($AD$2:$AD$50=Mapping!$AZ$2)*ROW($AD$2:$AD$50)-ROWS($AD$2),ROWS($AD$2:AD29))),"")</f>
        <v/>
      </c>
      <c r="BA30" s="138" t="str" cm="1">
        <f t="array" ref="BA30">IF(ROWS($AC$2:AD29)&lt;=BA$1,INDEX($AB$2:$AB$50,_xlfn.AGGREGATE(15,3,($AD$2:$AD$50=Mapping!$BA$2)/($AD$2:$AD$50=Mapping!$BA$2)*ROW($AD$2:$AD$50)-ROWS($AD$2),ROWS($AD$2:AD29))),"")</f>
        <v/>
      </c>
      <c r="BB30" s="138" t="str" cm="1">
        <f t="array" ref="BB30">IF(ROWS($AC$2:AD29)&lt;=BB$1,INDEX($AB$2:$AB$50,_xlfn.AGGREGATE(15,3,($AD$2:$AD$50=Mapping!$BB$2)/($AD$2:$AD$50=Mapping!$BB$2)*ROW($AD$2:$AD$50)-ROWS($AD$2),ROWS($AD$2:AD29))),"")</f>
        <v/>
      </c>
      <c r="BC30" s="138" t="str" cm="1">
        <f t="array" ref="BC30">IF(ROWS($AC$2:AD29)&lt;=BC$1,INDEX($AB$2:$AB$50,_xlfn.AGGREGATE(15,3,($AD$2:$AD$50=Mapping!$BC$2)/($AD$2:$AD$50=Mapping!$BC$2)*ROW($AD$2:$AD$50)-ROWS($AD$2),ROWS($AD$2:AD29))),"")</f>
        <v/>
      </c>
      <c r="BD30" s="138" t="str" cm="1">
        <f t="array" ref="BD30">IF(ROWS($AC$2:AD29)&lt;=BD$1,INDEX($AB$2:$AB$50,_xlfn.AGGREGATE(15,3,($AD$2:$AD$50=Mapping!$BD$2)/($AD$2:$AD$50=Mapping!$BD$2)*ROW($AD$2:$AD$50)-ROWS($AD$2),ROWS($AD$2:AD29))),"")</f>
        <v/>
      </c>
      <c r="BE30" s="138" t="str" cm="1">
        <f t="array" ref="BE30">IF(ROWS($AC$2:AD29)&lt;=BE$1,INDEX($AB$2:$AB$50,_xlfn.AGGREGATE(15,3,($AD$2:$AD$50=Mapping!$BE$2)/($AD$2:$AD$50=Mapping!$BE$2)*ROW($AD$2:$AD$50)-ROWS($AD$2),ROWS($AD$2:AD29))),"")</f>
        <v/>
      </c>
      <c r="BF30" s="138" t="str" cm="1">
        <f t="array" ref="BF30">IF(ROWS($AC$2:AD29)&lt;=BF$1,INDEX($AB$2:$AB$50,_xlfn.AGGREGATE(15,3,($AD$2:$AD$50=Mapping!$BF$2)/($AD$2:$AD$50=Mapping!$BF$2)*ROW($AD$2:$AD$50)-ROWS($AD$2),ROWS($AD$2:AD29))),"")</f>
        <v/>
      </c>
      <c r="BG30" s="138" t="str" cm="1">
        <f t="array" ref="BG30">IF(ROWS($AC$2:AD29)&lt;=BG$1,INDEX($AB$2:$AB$50,_xlfn.AGGREGATE(15,3,($AD$2:$AD$50=Mapping!$BG$2)/($AD$2:$AD$50=Mapping!$BG$2)*ROW($AD$2:$AD$50)-ROWS($AD$2),ROWS($AD$2:AD29))),"")</f>
        <v/>
      </c>
      <c r="BH30" s="138" t="str" cm="1">
        <f t="array" ref="BH30">IF(ROWS($AC$2:AD29)&lt;=BH$1,INDEX($AB$2:$AB$50,_xlfn.AGGREGATE(15,3,($AD$2:$AD$50=Mapping!$BH$2)/($AD$2:$AD$50=Mapping!$BH$2)*ROW($AD$2:$AD$50)-ROWS($AD$2),ROWS($AD$2:AD29))),"")</f>
        <v/>
      </c>
      <c r="BI30" s="138"/>
      <c r="BJ30" s="138" t="str" cm="1">
        <f t="array" ref="BJ30">IF(ROWS($AC$2:AD29)&lt;=BJ$1,INDEX($AB$2:$AB$50,_xlfn.AGGREGATE(15,3,($AD$2:$AD$50=Mapping!$BJ$2)/($AD$2:$AD$50=Mapping!$BJ$2)*ROW($AD$2:$AD$50)-ROWS($AD$2),ROWS($AD$2:AD29))),"")</f>
        <v/>
      </c>
      <c r="BK30" s="138" t="str" cm="1">
        <f t="array" ref="BK30">IF(ROWS($AC$2:AD29)&lt;=BK$1,INDEX($AB$2:$AB$50,_xlfn.AGGREGATE(15,3,($AD$2:$AD$50=Mapping!$BK$2)/($AD$2:$AD$50=Mapping!$BK$2)*ROW($AD$2:$AD$50)-ROWS($AD$2),ROWS($AD$2:AD29))),"")</f>
        <v/>
      </c>
      <c r="BL30" s="138" t="str" cm="1">
        <f t="array" ref="BL30">IF(ROWS($AC$2:AD29)&lt;=BL$1,INDEX($AB$2:$AB$50,_xlfn.AGGREGATE(15,3,($AD$2:$AD$50=Mapping!$BL$2)/($AD$2:$AD$50=Mapping!$BL$2)*ROW($AD$2:$AD$50)-ROWS($AD$2),ROWS($AD$2:AD29))),"")</f>
        <v/>
      </c>
      <c r="BM30" s="138" t="str" cm="1">
        <f t="array" ref="BM30">IF(ROWS($AC$2:AD29)&lt;=BM$1,INDEX($AB$2:$AB$50,_xlfn.AGGREGATE(15,3,($AD$2:$AD$50=Mapping!$BM$2)/($AD$2:$AD$50=Mapping!$BM$2)*ROW($AD$2:$AD$50)-ROWS($AD$2),ROWS($AD$2:AD29))),"")</f>
        <v/>
      </c>
      <c r="BN30" s="138" t="str" cm="1">
        <f t="array" ref="BN30">IF(ROWS($AC$2:AD29)&lt;=BN$1,INDEX($AB$2:$AB$50,_xlfn.AGGREGATE(15,3,($AD$2:$AD$50=Mapping!$BN$2)/($AD$2:$AD$50=Mapping!$BN$2)*ROW($AD$2:$AD$50)-ROWS($AD$2),ROWS($AD$2:AD29))),"")</f>
        <v/>
      </c>
    </row>
    <row r="31" spans="1:66" s="135" customFormat="1" outlineLevel="1">
      <c r="B31" s="135" t="str" cm="1">
        <f t="array" ref="B31">IF(ROWS($AC$2:AC30)&lt;=B$1,INDEX($AB$2:$AB$50,_xlfn.AGGREGATE(15,3,($AC$2:$AC$50=Mapping!$B$2)/($AC$2:$AC$50=Mapping!$B$2)*ROW($AC$2:$AC$50)-ROWS($AC$2),ROWS($AC$2:AC30))),"")</f>
        <v/>
      </c>
      <c r="C31" s="135" t="str" cm="1">
        <f t="array" ref="C31">IF(ROWS($AC$2:AC30)&lt;=C$1,INDEX($AB$2:$AB$50,_xlfn.AGGREGATE(15,3,($AC$2:$AC$50=Mapping!$C$2)/($AC$2:$AC$50=Mapping!$C$2)*ROW($AC$2:$AC$50)-ROWS($AC$2),ROWS($AC$2:AC30))),"")</f>
        <v/>
      </c>
      <c r="D31" s="135" t="str" cm="1">
        <f t="array" ref="D31">IF(ROWS($AC$2:AC30)&lt;=D$1,INDEX($AB$2:$AB$50,_xlfn.AGGREGATE(15,3,($AC$2:$AC$50=Mapping!$D$2)/($AC$2:$AC$50=Mapping!$D$2)*ROW($AC$2:$AC$50)-ROWS($AC$2),ROWS($AC$2:AC30))),"")</f>
        <v/>
      </c>
      <c r="E31" s="135" t="str" cm="1">
        <f t="array" ref="E31">IF(ROWS($AC$2:AC30)&lt;=E$1,INDEX($AB$2:$AB$50,_xlfn.AGGREGATE(15,3,($AC$2:$AC$50=Mapping!$E$2)/($AC$2:$AC$50=Mapping!$E$2)*ROW($AC$2:$AC$50)-ROWS($AC$2),ROWS($AC$2:AC30))),"")</f>
        <v/>
      </c>
      <c r="F31" s="135" t="str" cm="1">
        <f t="array" ref="F31">IF(ROWS($AC$2:AC30)&lt;=F$1,INDEX($AB$2:$AB$50,_xlfn.AGGREGATE(15,3,($AC$2:$AC$50=Mapping!$F$2)/($AC$2:$AC$50=Mapping!$F$2)*ROW($AC$2:$AC$50)-ROWS($AC$2),ROWS($AC$2:AC30))),"")</f>
        <v/>
      </c>
      <c r="G31" s="135" t="str" cm="1">
        <f t="array" ref="G31">IF(ROWS($AC$2:AC30)&lt;=G$1,INDEX($AB$2:$AB$50,_xlfn.AGGREGATE(15,3,($AC$2:$AC$50=Mapping!$G$2)/($AC$2:$AC$50=Mapping!$G$2)*ROW($AC$2:$AC$50)-ROWS($AC$2),ROWS($AC$2:AC30))),"")</f>
        <v/>
      </c>
      <c r="H31" s="135" t="str" cm="1">
        <f t="array" ref="H31">IF(ROWS($AC$2:AC30)&lt;=H$1,INDEX($AB$2:$AB$50,_xlfn.AGGREGATE(15,3,($AC$2:$AC$50=Mapping!$H$2)/($AC$2:$AC$50=Mapping!$H$2)*ROW($AC$2:$AC$50)-ROWS($AC$2),ROWS($AC$2:AC30))),"")</f>
        <v/>
      </c>
      <c r="I31" s="135" t="str" cm="1">
        <f t="array" ref="I31">IF(ROWS($AC$2:AC30)&lt;=I$1,INDEX($AB$2:$AB$50,_xlfn.AGGREGATE(15,3,($AC$2:$AC$50=Mapping!$I$2)/($AC$2:$AC$50=Mapping!$I$2)*ROW($AC$2:$AC$50)-ROWS($AC$2),ROWS($AC$2:AC30))),"")</f>
        <v/>
      </c>
      <c r="J31" s="135" t="str" cm="1">
        <f t="array" ref="J31">IF(ROWS($AC$2:AC30)&lt;=J$1,INDEX($AB$2:$AB$50,_xlfn.AGGREGATE(15,3,($AC$2:$AC$50=Mapping!$J$2)/($AC$2:$AC$50=Mapping!$J$2)*ROW($AC$2:$AC$50)-ROWS($AC$2),ROWS($AC$2:AC30))),"")</f>
        <v/>
      </c>
      <c r="K31" s="135" t="str" cm="1">
        <f t="array" ref="K31">IF(ROWS($AC$2:AC30)&lt;=K$1,INDEX($AB$2:$AB$50,_xlfn.AGGREGATE(15,3,($AC$2:$AC$50=Mapping!$K$2)/($AC$2:$AC$50=Mapping!$K$2)*ROW($AC$2:$AC$50)-ROWS($AC$2),ROWS($AC$2:AC30))),"")</f>
        <v/>
      </c>
      <c r="L31" s="135" t="str" cm="1">
        <f t="array" ref="L31">IF(ROWS($AC$2:AC30)&lt;=L$1,INDEX($AB$2:$AB$50,_xlfn.AGGREGATE(15,3,($AC$2:$AC$50=Mapping!$L$2)/($AC$2:$AC$50=Mapping!$L$2)*ROW($AC$2:$AC$50)-ROWS($AC$2),ROWS($AC$2:AC30))),"")</f>
        <v/>
      </c>
      <c r="M31" s="135" t="str" cm="1">
        <f t="array" ref="M31">IF(ROWS($AC$2:AC30)&lt;=M$1,INDEX($AB$2:$AB$50,_xlfn.AGGREGATE(15,3,($AC$2:$AC$50=Mapping!$M$2)/($AC$2:$AC$50=Mapping!$M$2)*ROW($AC$2:$AC$50)-ROWS($AC$2),ROWS($AC$2:AC30))),"")</f>
        <v/>
      </c>
      <c r="N31" s="135" t="str" cm="1">
        <f t="array" ref="N31">IF(ROWS($AC$2:AC30)&lt;=N$1,INDEX($AB$2:$AB$50,_xlfn.AGGREGATE(15,3,($AC$2:$AC$50=Mapping!$N$2)/($AC$2:$AC$50=Mapping!$N$2)*ROW($AC$2:$AC$50)-ROWS($AC$2),ROWS($AC$2:AC30))),"")</f>
        <v/>
      </c>
      <c r="O31" s="135" t="str" cm="1">
        <f t="array" ref="O31">IF(ROWS($AC$2:AC30)&lt;=O$1,INDEX($AB$2:$AB$50,_xlfn.AGGREGATE(15,3,($AC$2:$AC$50=Mapping!$O$2)/($AC$2:$AC$50=Mapping!$O$2)*ROW($AC$2:$AC$50)-ROWS($AC$2),ROWS($AC$2:AC30))),"")</f>
        <v/>
      </c>
      <c r="P31" s="135" t="str" cm="1">
        <f t="array" ref="P31">IF(ROWS($AC$2:AC30)&lt;=P$1,INDEX($AB$2:$AB$50,_xlfn.AGGREGATE(15,3,($AC$2:$AC$50=Mapping!$P$2)/($AC$2:$AC$50=Mapping!$P$2)*ROW($AC$2:$AC$50)-ROWS($AC$2),ROWS($AC$2:AC30))),"")</f>
        <v/>
      </c>
      <c r="Q31" s="135" t="str" cm="1">
        <f t="array" ref="Q31">IF(ROWS($AC$2:AC30)&lt;=Q$1,INDEX($AB$2:$AB$50,_xlfn.AGGREGATE(15,3,($AC$2:$AC$50=Mapping!$Q$2)/($AC$2:$AC$50=Mapping!$Q$2)*ROW($AC$2:$AC$50)-ROWS($AC$2),ROWS($AC$2:AC30))),"")</f>
        <v/>
      </c>
      <c r="R31" s="135" t="str" cm="1">
        <f t="array" ref="R31">IF(ROWS($AC$2:AC30)&lt;=R$1,INDEX($AB$2:$AB$50,_xlfn.AGGREGATE(15,3,($AC$2:$AC$50=Mapping!$R$2)/($AC$2:$AC$50=Mapping!$R$2)*ROW($AC$2:$AC$50)-ROWS($AC$2),ROWS($AC$2:AC30))),"")</f>
        <v/>
      </c>
      <c r="S31" s="135" t="str" cm="1">
        <f t="array" ref="S31">IF(ROWS($AC$2:AC30)&lt;=S$1,INDEX($AB$2:$AB$50,_xlfn.AGGREGATE(15,3,($AC$2:$AC$50=Mapping!$S$2)/($AC$2:$AC$50=Mapping!$S$2)*ROW($AC$2:$AC$50)-ROWS($AC$2),ROWS($AC$2:AC30))),"")</f>
        <v/>
      </c>
      <c r="AB31" s="135" t="str" cm="1">
        <f t="array" ref="AB31">IF(ROWS(BA!$A$2:A30)&lt;=AB$1,INDEX(BA!$P$2:$P$961,_xlfn.AGGREGATE(15,3,(BA!$A$2:$A$961=Mapping!$AA$3)/(BA!$A$2:$A$961=Mapping!$AA$3)*ROW(BA!$A$2:$A$961)-ROWS(BA!$A$2),ROWS(BA!$A$2:A30))),"")</f>
        <v/>
      </c>
      <c r="AC31" s="135" t="str">
        <f>IFERROR(INDEX(BA!$L$2:$L$961,MATCH($AB31,BA!$P$2:$P$961,0)),"")</f>
        <v/>
      </c>
      <c r="AD31" s="135" t="str">
        <f>IFERROR(INDEX(BA!$M$2:$M$961,MATCH($AB31,BA!$P$2:$P$961,0)),"")</f>
        <v/>
      </c>
      <c r="AE31" s="135" t="str">
        <f>IFERROR(INDEX(BA!$O$2:$O$961,MATCH($AB31,BA!$P$2:$P$961,0)),"")</f>
        <v/>
      </c>
      <c r="AF31" s="135" t="str">
        <f>IFERROR(INDEX(BA!$N$2:$N$961,MATCH($AB31,BA!$P$2:$P$961,0)),"")</f>
        <v/>
      </c>
      <c r="AG31" s="135" t="str">
        <f>IFERROR(INDEX(BA!#REF!,MATCH($AB31,BA!$P$57:$P$547,0)),"")</f>
        <v/>
      </c>
      <c r="AH31" s="135" t="str">
        <f>IFERROR(INDEX(BA!$Q$57:$Q$547,MATCH($AB31,BA!$P$57:$P$547,0)),"")</f>
        <v/>
      </c>
      <c r="AI31" s="135" t="str">
        <f>IFERROR(INDEX(BA!$S$57:$S$547,MATCH($AB31,BA!$P$57:$P$547,0)),"")</f>
        <v/>
      </c>
      <c r="AJ31" s="135" t="str">
        <f>IFERROR(INDEX(BA!$T$57:$T$547,MATCH($AB31,BA!$P$57:$P$547,0)),"")</f>
        <v/>
      </c>
      <c r="AK31" s="135" t="str">
        <f>IFERROR(INDEX(BA!$U$57:$U$547,MATCH($AB31,BA!$P$57:$P$547,0)),"")</f>
        <v/>
      </c>
      <c r="AL31" s="135" t="str">
        <f>IFERROR(INDEX(BA!$V$57:$V$547,MATCH($AB31,BA!$P$57:$P$547,0)),"")</f>
        <v/>
      </c>
      <c r="AM31" s="135" t="str">
        <f>IFERROR(INDEX(BA!$W$57:$W$547,MATCH($AB31,BA!$P$57:$P$547,0)),"")</f>
        <v/>
      </c>
      <c r="AN31" s="135" t="str">
        <f>IFERROR(INDEX(BA!$R$57:$R$547,MATCH($AB31,BA!$P$57:$P$547,0)),"")</f>
        <v/>
      </c>
      <c r="AO31" s="135" t="str">
        <f>IFERROR(INDEX(BA!$Y$57:$Y$547,MATCH($AB31,BA!$P$57:$P$547,0)),"")</f>
        <v/>
      </c>
      <c r="AP31" s="135" t="str">
        <f>IFERROR(INDEX(BA!$Z$57:$Z$547,MATCH($AB31,BA!$P$57:$P$547,0)),"")</f>
        <v/>
      </c>
      <c r="AX31" s="139" t="str" cm="1">
        <f t="array" ref="AX31">IF(ROWS($AD$2:AD30)&lt;=AX$1,INDEX($AB$2:$AB$50,_xlfn.AGGREGATE(15,3,($AD$2:$AD$50=Mapping!$AX$2)/($AD$2:$AD$50=Mapping!$AX$2)*ROW($AD$2:$AD$50)-ROWS($AD$2),ROWS($AD$2:AD30))),"")</f>
        <v/>
      </c>
      <c r="AY31" s="140" t="str" cm="1">
        <f t="array" ref="AY31">IF(ROWS($AC$2:AD30)&lt;=AY$1,INDEX($AB$2:$AB$50,_xlfn.AGGREGATE(15,3,($AD$2:$AD$50=Mapping!$AY$2)/($AD$2:$AD$50=Mapping!$AY$2)*ROW($AD$2:$AD$50)-ROWS($AD$2),ROWS($AD$2:AD30))),"")</f>
        <v/>
      </c>
      <c r="AZ31" s="140" t="str" cm="1">
        <f t="array" ref="AZ31">IF(ROWS($AC$2:AD30)&lt;=AZ$1,INDEX($AB$2:$AB$50,_xlfn.AGGREGATE(15,3,($AD$2:$AD$50=Mapping!$AZ$2)/($AD$2:$AD$50=Mapping!$AZ$2)*ROW($AD$2:$AD$50)-ROWS($AD$2),ROWS($AD$2:AD30))),"")</f>
        <v/>
      </c>
      <c r="BA31" s="140" t="str" cm="1">
        <f t="array" ref="BA31">IF(ROWS($AC$2:AD30)&lt;=BA$1,INDEX($AB$2:$AB$50,_xlfn.AGGREGATE(15,3,($AD$2:$AD$50=Mapping!$BA$2)/($AD$2:$AD$50=Mapping!$BA$2)*ROW($AD$2:$AD$50)-ROWS($AD$2),ROWS($AD$2:AD30))),"")</f>
        <v/>
      </c>
      <c r="BB31" s="140" t="str" cm="1">
        <f t="array" ref="BB31">IF(ROWS($AC$2:AD30)&lt;=BB$1,INDEX($AB$2:$AB$50,_xlfn.AGGREGATE(15,3,($AD$2:$AD$50=Mapping!$BB$2)/($AD$2:$AD$50=Mapping!$BB$2)*ROW($AD$2:$AD$50)-ROWS($AD$2),ROWS($AD$2:AD30))),"")</f>
        <v/>
      </c>
      <c r="BC31" s="140" t="str" cm="1">
        <f t="array" ref="BC31">IF(ROWS($AC$2:AD30)&lt;=BC$1,INDEX($AB$2:$AB$50,_xlfn.AGGREGATE(15,3,($AD$2:$AD$50=Mapping!$BC$2)/($AD$2:$AD$50=Mapping!$BC$2)*ROW($AD$2:$AD$50)-ROWS($AD$2),ROWS($AD$2:AD30))),"")</f>
        <v/>
      </c>
      <c r="BD31" s="140" t="str" cm="1">
        <f t="array" ref="BD31">IF(ROWS($AC$2:AD30)&lt;=BD$1,INDEX($AB$2:$AB$50,_xlfn.AGGREGATE(15,3,($AD$2:$AD$50=Mapping!$BD$2)/($AD$2:$AD$50=Mapping!$BD$2)*ROW($AD$2:$AD$50)-ROWS($AD$2),ROWS($AD$2:AD30))),"")</f>
        <v/>
      </c>
      <c r="BE31" s="140" t="str" cm="1">
        <f t="array" ref="BE31">IF(ROWS($AC$2:AD30)&lt;=BE$1,INDEX($AB$2:$AB$50,_xlfn.AGGREGATE(15,3,($AD$2:$AD$50=Mapping!$BE$2)/($AD$2:$AD$50=Mapping!$BE$2)*ROW($AD$2:$AD$50)-ROWS($AD$2),ROWS($AD$2:AD30))),"")</f>
        <v/>
      </c>
      <c r="BF31" s="140" t="str" cm="1">
        <f t="array" ref="BF31">IF(ROWS($AC$2:AD30)&lt;=BF$1,INDEX($AB$2:$AB$50,_xlfn.AGGREGATE(15,3,($AD$2:$AD$50=Mapping!$BF$2)/($AD$2:$AD$50=Mapping!$BF$2)*ROW($AD$2:$AD$50)-ROWS($AD$2),ROWS($AD$2:AD30))),"")</f>
        <v/>
      </c>
      <c r="BG31" s="140" t="str" cm="1">
        <f t="array" ref="BG31">IF(ROWS($AC$2:AD30)&lt;=BG$1,INDEX($AB$2:$AB$50,_xlfn.AGGREGATE(15,3,($AD$2:$AD$50=Mapping!$BG$2)/($AD$2:$AD$50=Mapping!$BG$2)*ROW($AD$2:$AD$50)-ROWS($AD$2),ROWS($AD$2:AD30))),"")</f>
        <v/>
      </c>
      <c r="BH31" s="140" t="str" cm="1">
        <f t="array" ref="BH31">IF(ROWS($AC$2:AD30)&lt;=BH$1,INDEX($AB$2:$AB$50,_xlfn.AGGREGATE(15,3,($AD$2:$AD$50=Mapping!$BH$2)/($AD$2:$AD$50=Mapping!$BH$2)*ROW($AD$2:$AD$50)-ROWS($AD$2),ROWS($AD$2:AD30))),"")</f>
        <v/>
      </c>
      <c r="BI31" s="140"/>
      <c r="BJ31" s="140" t="str" cm="1">
        <f t="array" ref="BJ31">IF(ROWS($AC$2:AD30)&lt;=BJ$1,INDEX($AB$2:$AB$50,_xlfn.AGGREGATE(15,3,($AD$2:$AD$50=Mapping!$BJ$2)/($AD$2:$AD$50=Mapping!$BJ$2)*ROW($AD$2:$AD$50)-ROWS($AD$2),ROWS($AD$2:AD30))),"")</f>
        <v/>
      </c>
      <c r="BK31" s="140" t="str" cm="1">
        <f t="array" ref="BK31">IF(ROWS($AC$2:AD30)&lt;=BK$1,INDEX($AB$2:$AB$50,_xlfn.AGGREGATE(15,3,($AD$2:$AD$50=Mapping!$BK$2)/($AD$2:$AD$50=Mapping!$BK$2)*ROW($AD$2:$AD$50)-ROWS($AD$2),ROWS($AD$2:AD30))),"")</f>
        <v/>
      </c>
      <c r="BL31" s="140" t="str" cm="1">
        <f t="array" ref="BL31">IF(ROWS($AC$2:AD30)&lt;=BL$1,INDEX($AB$2:$AB$50,_xlfn.AGGREGATE(15,3,($AD$2:$AD$50=Mapping!$BL$2)/($AD$2:$AD$50=Mapping!$BL$2)*ROW($AD$2:$AD$50)-ROWS($AD$2),ROWS($AD$2:AD30))),"")</f>
        <v/>
      </c>
      <c r="BM31" s="140" t="str" cm="1">
        <f t="array" ref="BM31">IF(ROWS($AC$2:AD30)&lt;=BM$1,INDEX($AB$2:$AB$50,_xlfn.AGGREGATE(15,3,($AD$2:$AD$50=Mapping!$BM$2)/($AD$2:$AD$50=Mapping!$BM$2)*ROW($AD$2:$AD$50)-ROWS($AD$2),ROWS($AD$2:AD30))),"")</f>
        <v/>
      </c>
      <c r="BN31" s="140" t="str" cm="1">
        <f t="array" ref="BN31">IF(ROWS($AC$2:AD30)&lt;=BN$1,INDEX($AB$2:$AB$50,_xlfn.AGGREGATE(15,3,($AD$2:$AD$50=Mapping!$BN$2)/($AD$2:$AD$50=Mapping!$BN$2)*ROW($AD$2:$AD$50)-ROWS($AD$2),ROWS($AD$2:AD30))),"")</f>
        <v/>
      </c>
    </row>
    <row r="32" spans="1:66" s="135" customFormat="1" outlineLevel="1">
      <c r="B32" s="135" t="str" cm="1">
        <f t="array" ref="B32">IF(ROWS($AC$2:AC31)&lt;=B$1,INDEX($AB$2:$AB$50,_xlfn.AGGREGATE(15,3,($AC$2:$AC$50=Mapping!$B$2)/($AC$2:$AC$50=Mapping!$B$2)*ROW($AC$2:$AC$50)-ROWS($AC$2),ROWS($AC$2:AC31))),"")</f>
        <v/>
      </c>
      <c r="C32" s="135" t="str" cm="1">
        <f t="array" ref="C32">IF(ROWS($AC$2:AC31)&lt;=C$1,INDEX($AB$2:$AB$50,_xlfn.AGGREGATE(15,3,($AC$2:$AC$50=Mapping!$C$2)/($AC$2:$AC$50=Mapping!$C$2)*ROW($AC$2:$AC$50)-ROWS($AC$2),ROWS($AC$2:AC31))),"")</f>
        <v/>
      </c>
      <c r="D32" s="135" t="str" cm="1">
        <f t="array" ref="D32">IF(ROWS($AC$2:AC31)&lt;=D$1,INDEX($AB$2:$AB$50,_xlfn.AGGREGATE(15,3,($AC$2:$AC$50=Mapping!$D$2)/($AC$2:$AC$50=Mapping!$D$2)*ROW($AC$2:$AC$50)-ROWS($AC$2),ROWS($AC$2:AC31))),"")</f>
        <v/>
      </c>
      <c r="E32" s="135" t="str" cm="1">
        <f t="array" ref="E32">IF(ROWS($AC$2:AC31)&lt;=E$1,INDEX($AB$2:$AB$50,_xlfn.AGGREGATE(15,3,($AC$2:$AC$50=Mapping!$E$2)/($AC$2:$AC$50=Mapping!$E$2)*ROW($AC$2:$AC$50)-ROWS($AC$2),ROWS($AC$2:AC31))),"")</f>
        <v/>
      </c>
      <c r="F32" s="135" t="str" cm="1">
        <f t="array" ref="F32">IF(ROWS($AC$2:AC31)&lt;=F$1,INDEX($AB$2:$AB$50,_xlfn.AGGREGATE(15,3,($AC$2:$AC$50=Mapping!$F$2)/($AC$2:$AC$50=Mapping!$F$2)*ROW($AC$2:$AC$50)-ROWS($AC$2),ROWS($AC$2:AC31))),"")</f>
        <v/>
      </c>
      <c r="G32" s="135" t="str" cm="1">
        <f t="array" ref="G32">IF(ROWS($AC$2:AC31)&lt;=G$1,INDEX($AB$2:$AB$50,_xlfn.AGGREGATE(15,3,($AC$2:$AC$50=Mapping!$G$2)/($AC$2:$AC$50=Mapping!$G$2)*ROW($AC$2:$AC$50)-ROWS($AC$2),ROWS($AC$2:AC31))),"")</f>
        <v/>
      </c>
      <c r="H32" s="135" t="str" cm="1">
        <f t="array" ref="H32">IF(ROWS($AC$2:AC31)&lt;=H$1,INDEX($AB$2:$AB$50,_xlfn.AGGREGATE(15,3,($AC$2:$AC$50=Mapping!$H$2)/($AC$2:$AC$50=Mapping!$H$2)*ROW($AC$2:$AC$50)-ROWS($AC$2),ROWS($AC$2:AC31))),"")</f>
        <v/>
      </c>
      <c r="I32" s="135" t="str" cm="1">
        <f t="array" ref="I32">IF(ROWS($AC$2:AC31)&lt;=I$1,INDEX($AB$2:$AB$50,_xlfn.AGGREGATE(15,3,($AC$2:$AC$50=Mapping!$I$2)/($AC$2:$AC$50=Mapping!$I$2)*ROW($AC$2:$AC$50)-ROWS($AC$2),ROWS($AC$2:AC31))),"")</f>
        <v/>
      </c>
      <c r="J32" s="135" t="str" cm="1">
        <f t="array" ref="J32">IF(ROWS($AC$2:AC31)&lt;=J$1,INDEX($AB$2:$AB$50,_xlfn.AGGREGATE(15,3,($AC$2:$AC$50=Mapping!$J$2)/($AC$2:$AC$50=Mapping!$J$2)*ROW($AC$2:$AC$50)-ROWS($AC$2),ROWS($AC$2:AC31))),"")</f>
        <v/>
      </c>
      <c r="K32" s="135" t="str" cm="1">
        <f t="array" ref="K32">IF(ROWS($AC$2:AC31)&lt;=K$1,INDEX($AB$2:$AB$50,_xlfn.AGGREGATE(15,3,($AC$2:$AC$50=Mapping!$K$2)/($AC$2:$AC$50=Mapping!$K$2)*ROW($AC$2:$AC$50)-ROWS($AC$2),ROWS($AC$2:AC31))),"")</f>
        <v/>
      </c>
      <c r="L32" s="135" t="str" cm="1">
        <f t="array" ref="L32">IF(ROWS($AC$2:AC31)&lt;=L$1,INDEX($AB$2:$AB$50,_xlfn.AGGREGATE(15,3,($AC$2:$AC$50=Mapping!$L$2)/($AC$2:$AC$50=Mapping!$L$2)*ROW($AC$2:$AC$50)-ROWS($AC$2),ROWS($AC$2:AC31))),"")</f>
        <v/>
      </c>
      <c r="M32" s="135" t="str" cm="1">
        <f t="array" ref="M32">IF(ROWS($AC$2:AC31)&lt;=M$1,INDEX($AB$2:$AB$50,_xlfn.AGGREGATE(15,3,($AC$2:$AC$50=Mapping!$M$2)/($AC$2:$AC$50=Mapping!$M$2)*ROW($AC$2:$AC$50)-ROWS($AC$2),ROWS($AC$2:AC31))),"")</f>
        <v/>
      </c>
      <c r="N32" s="135" t="str" cm="1">
        <f t="array" ref="N32">IF(ROWS($AC$2:AC31)&lt;=N$1,INDEX($AB$2:$AB$50,_xlfn.AGGREGATE(15,3,($AC$2:$AC$50=Mapping!$N$2)/($AC$2:$AC$50=Mapping!$N$2)*ROW($AC$2:$AC$50)-ROWS($AC$2),ROWS($AC$2:AC31))),"")</f>
        <v/>
      </c>
      <c r="O32" s="135" t="str" cm="1">
        <f t="array" ref="O32">IF(ROWS($AC$2:AC31)&lt;=O$1,INDEX($AB$2:$AB$50,_xlfn.AGGREGATE(15,3,($AC$2:$AC$50=Mapping!$O$2)/($AC$2:$AC$50=Mapping!$O$2)*ROW($AC$2:$AC$50)-ROWS($AC$2),ROWS($AC$2:AC31))),"")</f>
        <v/>
      </c>
      <c r="P32" s="135" t="str" cm="1">
        <f t="array" ref="P32">IF(ROWS($AC$2:AC31)&lt;=P$1,INDEX($AB$2:$AB$50,_xlfn.AGGREGATE(15,3,($AC$2:$AC$50=Mapping!$P$2)/($AC$2:$AC$50=Mapping!$P$2)*ROW($AC$2:$AC$50)-ROWS($AC$2),ROWS($AC$2:AC31))),"")</f>
        <v/>
      </c>
      <c r="Q32" s="135" t="str" cm="1">
        <f t="array" ref="Q32">IF(ROWS($AC$2:AC31)&lt;=Q$1,INDEX($AB$2:$AB$50,_xlfn.AGGREGATE(15,3,($AC$2:$AC$50=Mapping!$Q$2)/($AC$2:$AC$50=Mapping!$Q$2)*ROW($AC$2:$AC$50)-ROWS($AC$2),ROWS($AC$2:AC31))),"")</f>
        <v/>
      </c>
      <c r="R32" s="135" t="str" cm="1">
        <f t="array" ref="R32">IF(ROWS($AC$2:AC31)&lt;=R$1,INDEX($AB$2:$AB$50,_xlfn.AGGREGATE(15,3,($AC$2:$AC$50=Mapping!$R$2)/($AC$2:$AC$50=Mapping!$R$2)*ROW($AC$2:$AC$50)-ROWS($AC$2),ROWS($AC$2:AC31))),"")</f>
        <v/>
      </c>
      <c r="S32" s="135" t="str" cm="1">
        <f t="array" ref="S32">IF(ROWS($AC$2:AC31)&lt;=S$1,INDEX($AB$2:$AB$50,_xlfn.AGGREGATE(15,3,($AC$2:$AC$50=Mapping!$S$2)/($AC$2:$AC$50=Mapping!$S$2)*ROW($AC$2:$AC$50)-ROWS($AC$2),ROWS($AC$2:AC31))),"")</f>
        <v/>
      </c>
      <c r="AB32" s="135" t="str" cm="1">
        <f t="array" ref="AB32">IF(ROWS(BA!$A$2:A31)&lt;=AB$1,INDEX(BA!$P$2:$P$961,_xlfn.AGGREGATE(15,3,(BA!$A$2:$A$961=Mapping!$AA$3)/(BA!$A$2:$A$961=Mapping!$AA$3)*ROW(BA!$A$2:$A$961)-ROWS(BA!$A$2),ROWS(BA!$A$2:A31))),"")</f>
        <v/>
      </c>
      <c r="AC32" s="135" t="str">
        <f>IFERROR(INDEX(BA!$L$2:$L$961,MATCH($AB32,BA!$P$2:$P$961,0)),"")</f>
        <v/>
      </c>
      <c r="AD32" s="135" t="str">
        <f>IFERROR(INDEX(BA!$M$2:$M$961,MATCH($AB32,BA!$P$2:$P$961,0)),"")</f>
        <v/>
      </c>
      <c r="AE32" s="135" t="str">
        <f>IFERROR(INDEX(BA!$O$2:$O$961,MATCH($AB32,BA!$P$2:$P$961,0)),"")</f>
        <v/>
      </c>
      <c r="AF32" s="135" t="str">
        <f>IFERROR(INDEX(BA!$N$2:$N$961,MATCH($AB32,BA!$P$2:$P$961,0)),"")</f>
        <v/>
      </c>
      <c r="AG32" s="135" t="str">
        <f>IFERROR(INDEX(BA!#REF!,MATCH($AB32,BA!$P$57:$P$547,0)),"")</f>
        <v/>
      </c>
      <c r="AH32" s="135" t="str">
        <f>IFERROR(INDEX(BA!$Q$57:$Q$547,MATCH($AB32,BA!$P$57:$P$547,0)),"")</f>
        <v/>
      </c>
      <c r="AI32" s="135" t="str">
        <f>IFERROR(INDEX(BA!$S$57:$S$547,MATCH($AB32,BA!$P$57:$P$547,0)),"")</f>
        <v/>
      </c>
      <c r="AJ32" s="135" t="str">
        <f>IFERROR(INDEX(BA!$T$57:$T$547,MATCH($AB32,BA!$P$57:$P$547,0)),"")</f>
        <v/>
      </c>
      <c r="AK32" s="135" t="str">
        <f>IFERROR(INDEX(BA!$U$57:$U$547,MATCH($AB32,BA!$P$57:$P$547,0)),"")</f>
        <v/>
      </c>
      <c r="AL32" s="135" t="str">
        <f>IFERROR(INDEX(BA!$V$57:$V$547,MATCH($AB32,BA!$P$57:$P$547,0)),"")</f>
        <v/>
      </c>
      <c r="AM32" s="135" t="str">
        <f>IFERROR(INDEX(BA!$W$57:$W$547,MATCH($AB32,BA!$P$57:$P$547,0)),"")</f>
        <v/>
      </c>
      <c r="AN32" s="135" t="str">
        <f>IFERROR(INDEX(BA!$R$57:$R$547,MATCH($AB32,BA!$P$57:$P$547,0)),"")</f>
        <v/>
      </c>
      <c r="AO32" s="135" t="str">
        <f>IFERROR(INDEX(BA!$Y$57:$Y$547,MATCH($AB32,BA!$P$57:$P$547,0)),"")</f>
        <v/>
      </c>
      <c r="AP32" s="135" t="str">
        <f>IFERROR(INDEX(BA!$Z$57:$Z$547,MATCH($AB32,BA!$P$57:$P$547,0)),"")</f>
        <v/>
      </c>
      <c r="AX32" s="137" t="str" cm="1">
        <f t="array" ref="AX32">IF(ROWS($AD$2:AD31)&lt;=AX$1,INDEX($AB$2:$AB$50,_xlfn.AGGREGATE(15,3,($AD$2:$AD$50=Mapping!$AX$2)/($AD$2:$AD$50=Mapping!$AX$2)*ROW($AD$2:$AD$50)-ROWS($AD$2),ROWS($AD$2:AD31))),"")</f>
        <v/>
      </c>
      <c r="AY32" s="138" t="str" cm="1">
        <f t="array" ref="AY32">IF(ROWS($AC$2:AD31)&lt;=AY$1,INDEX($AB$2:$AB$50,_xlfn.AGGREGATE(15,3,($AD$2:$AD$50=Mapping!$AY$2)/($AD$2:$AD$50=Mapping!$AY$2)*ROW($AD$2:$AD$50)-ROWS($AD$2),ROWS($AD$2:AD31))),"")</f>
        <v/>
      </c>
      <c r="AZ32" s="138" t="str" cm="1">
        <f t="array" ref="AZ32">IF(ROWS($AC$2:AD31)&lt;=AZ$1,INDEX($AB$2:$AB$50,_xlfn.AGGREGATE(15,3,($AD$2:$AD$50=Mapping!$AZ$2)/($AD$2:$AD$50=Mapping!$AZ$2)*ROW($AD$2:$AD$50)-ROWS($AD$2),ROWS($AD$2:AD31))),"")</f>
        <v/>
      </c>
      <c r="BA32" s="138" t="str" cm="1">
        <f t="array" ref="BA32">IF(ROWS($AC$2:AD31)&lt;=BA$1,INDEX($AB$2:$AB$50,_xlfn.AGGREGATE(15,3,($AD$2:$AD$50=Mapping!$BA$2)/($AD$2:$AD$50=Mapping!$BA$2)*ROW($AD$2:$AD$50)-ROWS($AD$2),ROWS($AD$2:AD31))),"")</f>
        <v/>
      </c>
      <c r="BB32" s="138" t="str" cm="1">
        <f t="array" ref="BB32">IF(ROWS($AC$2:AD31)&lt;=BB$1,INDEX($AB$2:$AB$50,_xlfn.AGGREGATE(15,3,($AD$2:$AD$50=Mapping!$BB$2)/($AD$2:$AD$50=Mapping!$BB$2)*ROW($AD$2:$AD$50)-ROWS($AD$2),ROWS($AD$2:AD31))),"")</f>
        <v/>
      </c>
      <c r="BC32" s="138" t="str" cm="1">
        <f t="array" ref="BC32">IF(ROWS($AC$2:AD31)&lt;=BC$1,INDEX($AB$2:$AB$50,_xlfn.AGGREGATE(15,3,($AD$2:$AD$50=Mapping!$BC$2)/($AD$2:$AD$50=Mapping!$BC$2)*ROW($AD$2:$AD$50)-ROWS($AD$2),ROWS($AD$2:AD31))),"")</f>
        <v/>
      </c>
      <c r="BD32" s="138" t="str" cm="1">
        <f t="array" ref="BD32">IF(ROWS($AC$2:AD31)&lt;=BD$1,INDEX($AB$2:$AB$50,_xlfn.AGGREGATE(15,3,($AD$2:$AD$50=Mapping!$BD$2)/($AD$2:$AD$50=Mapping!$BD$2)*ROW($AD$2:$AD$50)-ROWS($AD$2),ROWS($AD$2:AD31))),"")</f>
        <v/>
      </c>
      <c r="BE32" s="138" t="str" cm="1">
        <f t="array" ref="BE32">IF(ROWS($AC$2:AD31)&lt;=BE$1,INDEX($AB$2:$AB$50,_xlfn.AGGREGATE(15,3,($AD$2:$AD$50=Mapping!$BE$2)/($AD$2:$AD$50=Mapping!$BE$2)*ROW($AD$2:$AD$50)-ROWS($AD$2),ROWS($AD$2:AD31))),"")</f>
        <v/>
      </c>
      <c r="BF32" s="138" t="str" cm="1">
        <f t="array" ref="BF32">IF(ROWS($AC$2:AD31)&lt;=BF$1,INDEX($AB$2:$AB$50,_xlfn.AGGREGATE(15,3,($AD$2:$AD$50=Mapping!$BF$2)/($AD$2:$AD$50=Mapping!$BF$2)*ROW($AD$2:$AD$50)-ROWS($AD$2),ROWS($AD$2:AD31))),"")</f>
        <v/>
      </c>
      <c r="BG32" s="138" t="str" cm="1">
        <f t="array" ref="BG32">IF(ROWS($AC$2:AD31)&lt;=BG$1,INDEX($AB$2:$AB$50,_xlfn.AGGREGATE(15,3,($AD$2:$AD$50=Mapping!$BG$2)/($AD$2:$AD$50=Mapping!$BG$2)*ROW($AD$2:$AD$50)-ROWS($AD$2),ROWS($AD$2:AD31))),"")</f>
        <v/>
      </c>
      <c r="BH32" s="138" t="str" cm="1">
        <f t="array" ref="BH32">IF(ROWS($AC$2:AD31)&lt;=BH$1,INDEX($AB$2:$AB$50,_xlfn.AGGREGATE(15,3,($AD$2:$AD$50=Mapping!$BH$2)/($AD$2:$AD$50=Mapping!$BH$2)*ROW($AD$2:$AD$50)-ROWS($AD$2),ROWS($AD$2:AD31))),"")</f>
        <v/>
      </c>
      <c r="BI32" s="138"/>
      <c r="BJ32" s="138" t="str" cm="1">
        <f t="array" ref="BJ32">IF(ROWS($AC$2:AD31)&lt;=BJ$1,INDEX($AB$2:$AB$50,_xlfn.AGGREGATE(15,3,($AD$2:$AD$50=Mapping!$BJ$2)/($AD$2:$AD$50=Mapping!$BJ$2)*ROW($AD$2:$AD$50)-ROWS($AD$2),ROWS($AD$2:AD31))),"")</f>
        <v/>
      </c>
      <c r="BK32" s="138" t="str" cm="1">
        <f t="array" ref="BK32">IF(ROWS($AC$2:AD31)&lt;=BK$1,INDEX($AB$2:$AB$50,_xlfn.AGGREGATE(15,3,($AD$2:$AD$50=Mapping!$BK$2)/($AD$2:$AD$50=Mapping!$BK$2)*ROW($AD$2:$AD$50)-ROWS($AD$2),ROWS($AD$2:AD31))),"")</f>
        <v/>
      </c>
      <c r="BL32" s="138" t="str" cm="1">
        <f t="array" ref="BL32">IF(ROWS($AC$2:AD31)&lt;=BL$1,INDEX($AB$2:$AB$50,_xlfn.AGGREGATE(15,3,($AD$2:$AD$50=Mapping!$BL$2)/($AD$2:$AD$50=Mapping!$BL$2)*ROW($AD$2:$AD$50)-ROWS($AD$2),ROWS($AD$2:AD31))),"")</f>
        <v/>
      </c>
      <c r="BM32" s="138" t="str" cm="1">
        <f t="array" ref="BM32">IF(ROWS($AC$2:AD31)&lt;=BM$1,INDEX($AB$2:$AB$50,_xlfn.AGGREGATE(15,3,($AD$2:$AD$50=Mapping!$BM$2)/($AD$2:$AD$50=Mapping!$BM$2)*ROW($AD$2:$AD$50)-ROWS($AD$2),ROWS($AD$2:AD31))),"")</f>
        <v/>
      </c>
      <c r="BN32" s="138" t="str" cm="1">
        <f t="array" ref="BN32">IF(ROWS($AC$2:AD31)&lt;=BN$1,INDEX($AB$2:$AB$50,_xlfn.AGGREGATE(15,3,($AD$2:$AD$50=Mapping!$BN$2)/($AD$2:$AD$50=Mapping!$BN$2)*ROW($AD$2:$AD$50)-ROWS($AD$2),ROWS($AD$2:AD31))),"")</f>
        <v/>
      </c>
    </row>
    <row r="33" spans="1:66" s="135" customFormat="1" outlineLevel="1">
      <c r="A33" s="126"/>
      <c r="B33" s="135" t="str" cm="1">
        <f t="array" ref="B33">IF(ROWS($AC$2:AC32)&lt;=B$1,INDEX($AB$2:$AB$50,_xlfn.AGGREGATE(15,3,($AC$2:$AC$50=Mapping!$B$2)/($AC$2:$AC$50=Mapping!$B$2)*ROW($AC$2:$AC$50)-ROWS($AC$2),ROWS($AC$2:AC32))),"")</f>
        <v/>
      </c>
      <c r="C33" s="135" t="str" cm="1">
        <f t="array" ref="C33">IF(ROWS($AC$2:AC32)&lt;=C$1,INDEX($AB$2:$AB$50,_xlfn.AGGREGATE(15,3,($AC$2:$AC$50=Mapping!$C$2)/($AC$2:$AC$50=Mapping!$C$2)*ROW($AC$2:$AC$50)-ROWS($AC$2),ROWS($AC$2:AC32))),"")</f>
        <v/>
      </c>
      <c r="D33" s="135" t="str" cm="1">
        <f t="array" ref="D33">IF(ROWS($AC$2:AC32)&lt;=D$1,INDEX($AB$2:$AB$50,_xlfn.AGGREGATE(15,3,($AC$2:$AC$50=Mapping!$D$2)/($AC$2:$AC$50=Mapping!$D$2)*ROW($AC$2:$AC$50)-ROWS($AC$2),ROWS($AC$2:AC32))),"")</f>
        <v/>
      </c>
      <c r="E33" s="135" t="str" cm="1">
        <f t="array" ref="E33">IF(ROWS($AC$2:AC32)&lt;=E$1,INDEX($AB$2:$AB$50,_xlfn.AGGREGATE(15,3,($AC$2:$AC$50=Mapping!$E$2)/($AC$2:$AC$50=Mapping!$E$2)*ROW($AC$2:$AC$50)-ROWS($AC$2),ROWS($AC$2:AC32))),"")</f>
        <v/>
      </c>
      <c r="F33" s="135" t="str" cm="1">
        <f t="array" ref="F33">IF(ROWS($AC$2:AC32)&lt;=F$1,INDEX($AB$2:$AB$50,_xlfn.AGGREGATE(15,3,($AC$2:$AC$50=Mapping!$F$2)/($AC$2:$AC$50=Mapping!$F$2)*ROW($AC$2:$AC$50)-ROWS($AC$2),ROWS($AC$2:AC32))),"")</f>
        <v/>
      </c>
      <c r="G33" s="135" t="str" cm="1">
        <f t="array" ref="G33">IF(ROWS($AC$2:AC32)&lt;=G$1,INDEX($AB$2:$AB$50,_xlfn.AGGREGATE(15,3,($AC$2:$AC$50=Mapping!$G$2)/($AC$2:$AC$50=Mapping!$G$2)*ROW($AC$2:$AC$50)-ROWS($AC$2),ROWS($AC$2:AC32))),"")</f>
        <v/>
      </c>
      <c r="H33" s="135" t="str" cm="1">
        <f t="array" ref="H33">IF(ROWS($AC$2:AC32)&lt;=H$1,INDEX($AB$2:$AB$50,_xlfn.AGGREGATE(15,3,($AC$2:$AC$50=Mapping!$H$2)/($AC$2:$AC$50=Mapping!$H$2)*ROW($AC$2:$AC$50)-ROWS($AC$2),ROWS($AC$2:AC32))),"")</f>
        <v/>
      </c>
      <c r="I33" s="135" t="str" cm="1">
        <f t="array" ref="I33">IF(ROWS($AC$2:AC32)&lt;=I$1,INDEX($AB$2:$AB$50,_xlfn.AGGREGATE(15,3,($AC$2:$AC$50=Mapping!$I$2)/($AC$2:$AC$50=Mapping!$I$2)*ROW($AC$2:$AC$50)-ROWS($AC$2),ROWS($AC$2:AC32))),"")</f>
        <v/>
      </c>
      <c r="J33" s="135" t="str" cm="1">
        <f t="array" ref="J33">IF(ROWS($AC$2:AC32)&lt;=J$1,INDEX($AB$2:$AB$50,_xlfn.AGGREGATE(15,3,($AC$2:$AC$50=Mapping!$J$2)/($AC$2:$AC$50=Mapping!$J$2)*ROW($AC$2:$AC$50)-ROWS($AC$2),ROWS($AC$2:AC32))),"")</f>
        <v/>
      </c>
      <c r="K33" s="135" t="str" cm="1">
        <f t="array" ref="K33">IF(ROWS($AC$2:AC32)&lt;=K$1,INDEX($AB$2:$AB$50,_xlfn.AGGREGATE(15,3,($AC$2:$AC$50=Mapping!$K$2)/($AC$2:$AC$50=Mapping!$K$2)*ROW($AC$2:$AC$50)-ROWS($AC$2),ROWS($AC$2:AC32))),"")</f>
        <v/>
      </c>
      <c r="L33" s="135" t="str" cm="1">
        <f t="array" ref="L33">IF(ROWS($AC$2:AC32)&lt;=L$1,INDEX($AB$2:$AB$50,_xlfn.AGGREGATE(15,3,($AC$2:$AC$50=Mapping!$L$2)/($AC$2:$AC$50=Mapping!$L$2)*ROW($AC$2:$AC$50)-ROWS($AC$2),ROWS($AC$2:AC32))),"")</f>
        <v/>
      </c>
      <c r="M33" s="135" t="str" cm="1">
        <f t="array" ref="M33">IF(ROWS($AC$2:AC32)&lt;=M$1,INDEX($AB$2:$AB$50,_xlfn.AGGREGATE(15,3,($AC$2:$AC$50=Mapping!$M$2)/($AC$2:$AC$50=Mapping!$M$2)*ROW($AC$2:$AC$50)-ROWS($AC$2),ROWS($AC$2:AC32))),"")</f>
        <v/>
      </c>
      <c r="N33" s="135" t="str" cm="1">
        <f t="array" ref="N33">IF(ROWS($AC$2:AC32)&lt;=N$1,INDEX($AB$2:$AB$50,_xlfn.AGGREGATE(15,3,($AC$2:$AC$50=Mapping!$N$2)/($AC$2:$AC$50=Mapping!$N$2)*ROW($AC$2:$AC$50)-ROWS($AC$2),ROWS($AC$2:AC32))),"")</f>
        <v/>
      </c>
      <c r="O33" s="135" t="str" cm="1">
        <f t="array" ref="O33">IF(ROWS($AC$2:AC32)&lt;=O$1,INDEX($AB$2:$AB$50,_xlfn.AGGREGATE(15,3,($AC$2:$AC$50=Mapping!$O$2)/($AC$2:$AC$50=Mapping!$O$2)*ROW($AC$2:$AC$50)-ROWS($AC$2),ROWS($AC$2:AC32))),"")</f>
        <v/>
      </c>
      <c r="P33" s="135" t="str" cm="1">
        <f t="array" ref="P33">IF(ROWS($AC$2:AC32)&lt;=P$1,INDEX($AB$2:$AB$50,_xlfn.AGGREGATE(15,3,($AC$2:$AC$50=Mapping!$P$2)/($AC$2:$AC$50=Mapping!$P$2)*ROW($AC$2:$AC$50)-ROWS($AC$2),ROWS($AC$2:AC32))),"")</f>
        <v/>
      </c>
      <c r="Q33" s="135" t="str" cm="1">
        <f t="array" ref="Q33">IF(ROWS($AC$2:AC32)&lt;=Q$1,INDEX($AB$2:$AB$50,_xlfn.AGGREGATE(15,3,($AC$2:$AC$50=Mapping!$Q$2)/($AC$2:$AC$50=Mapping!$Q$2)*ROW($AC$2:$AC$50)-ROWS($AC$2),ROWS($AC$2:AC32))),"")</f>
        <v/>
      </c>
      <c r="R33" s="135" t="str" cm="1">
        <f t="array" ref="R33">IF(ROWS($AC$2:AC32)&lt;=R$1,INDEX($AB$2:$AB$50,_xlfn.AGGREGATE(15,3,($AC$2:$AC$50=Mapping!$R$2)/($AC$2:$AC$50=Mapping!$R$2)*ROW($AC$2:$AC$50)-ROWS($AC$2),ROWS($AC$2:AC32))),"")</f>
        <v/>
      </c>
      <c r="S33" s="135" t="str" cm="1">
        <f t="array" ref="S33">IF(ROWS($AC$2:AC32)&lt;=S$1,INDEX($AB$2:$AB$50,_xlfn.AGGREGATE(15,3,($AC$2:$AC$50=Mapping!$S$2)/($AC$2:$AC$50=Mapping!$S$2)*ROW($AC$2:$AC$50)-ROWS($AC$2),ROWS($AC$2:AC32))),"")</f>
        <v/>
      </c>
      <c r="AB33" s="135" t="str" cm="1">
        <f t="array" ref="AB33">IF(ROWS(BA!$A$2:A32)&lt;=AB$1,INDEX(BA!$P$2:$P$961,_xlfn.AGGREGATE(15,3,(BA!$A$2:$A$961=Mapping!$AA$3)/(BA!$A$2:$A$961=Mapping!$AA$3)*ROW(BA!$A$2:$A$961)-ROWS(BA!$A$2),ROWS(BA!$A$2:A32))),"")</f>
        <v/>
      </c>
      <c r="AC33" s="135" t="str">
        <f>IFERROR(INDEX(BA!$L$2:$L$961,MATCH($AB33,BA!$P$2:$P$961,0)),"")</f>
        <v/>
      </c>
      <c r="AD33" s="135" t="str">
        <f>IFERROR(INDEX(BA!$M$2:$M$961,MATCH($AB33,BA!$P$2:$P$961,0)),"")</f>
        <v/>
      </c>
      <c r="AE33" s="135" t="str">
        <f>IFERROR(INDEX(BA!$O$2:$O$961,MATCH($AB33,BA!$P$2:$P$961,0)),"")</f>
        <v/>
      </c>
      <c r="AF33" s="135" t="str">
        <f>IFERROR(INDEX(BA!$N$2:$N$961,MATCH($AB33,BA!$P$2:$P$961,0)),"")</f>
        <v/>
      </c>
      <c r="AG33" s="135" t="str">
        <f>IFERROR(INDEX(BA!#REF!,MATCH($AB33,BA!$P$57:$P$547,0)),"")</f>
        <v/>
      </c>
      <c r="AH33" s="135" t="str">
        <f>IFERROR(INDEX(BA!$Q$57:$Q$547,MATCH($AB33,BA!$P$57:$P$547,0)),"")</f>
        <v/>
      </c>
      <c r="AI33" s="135" t="str">
        <f>IFERROR(INDEX(BA!$S$57:$S$547,MATCH($AB33,BA!$P$57:$P$547,0)),"")</f>
        <v/>
      </c>
      <c r="AJ33" s="135" t="str">
        <f>IFERROR(INDEX(BA!$T$57:$T$547,MATCH($AB33,BA!$P$57:$P$547,0)),"")</f>
        <v/>
      </c>
      <c r="AK33" s="135" t="str">
        <f>IFERROR(INDEX(BA!$U$57:$U$547,MATCH($AB33,BA!$P$57:$P$547,0)),"")</f>
        <v/>
      </c>
      <c r="AL33" s="135" t="str">
        <f>IFERROR(INDEX(BA!$V$57:$V$547,MATCH($AB33,BA!$P$57:$P$547,0)),"")</f>
        <v/>
      </c>
      <c r="AM33" s="135" t="str">
        <f>IFERROR(INDEX(BA!$W$57:$W$547,MATCH($AB33,BA!$P$57:$P$547,0)),"")</f>
        <v/>
      </c>
      <c r="AN33" s="135" t="str">
        <f>IFERROR(INDEX(BA!$R$57:$R$547,MATCH($AB33,BA!$P$57:$P$547,0)),"")</f>
        <v/>
      </c>
      <c r="AO33" s="135" t="str">
        <f>IFERROR(INDEX(BA!$Y$57:$Y$547,MATCH($AB33,BA!$P$57:$P$547,0)),"")</f>
        <v/>
      </c>
      <c r="AP33" s="135" t="str">
        <f>IFERROR(INDEX(BA!$Z$57:$Z$547,MATCH($AB33,BA!$P$57:$P$547,0)),"")</f>
        <v/>
      </c>
      <c r="AX33" s="139" t="str" cm="1">
        <f t="array" ref="AX33">IF(ROWS($AD$2:AD32)&lt;=AX$1,INDEX($AB$2:$AB$50,_xlfn.AGGREGATE(15,3,($AD$2:$AD$50=Mapping!$AX$2)/($AD$2:$AD$50=Mapping!$AX$2)*ROW($AD$2:$AD$50)-ROWS($AD$2),ROWS($AD$2:AD32))),"")</f>
        <v/>
      </c>
      <c r="AY33" s="140" t="str" cm="1">
        <f t="array" ref="AY33">IF(ROWS($AC$2:AD32)&lt;=AY$1,INDEX($AB$2:$AB$50,_xlfn.AGGREGATE(15,3,($AD$2:$AD$50=Mapping!$AY$2)/($AD$2:$AD$50=Mapping!$AY$2)*ROW($AD$2:$AD$50)-ROWS($AD$2),ROWS($AD$2:AD32))),"")</f>
        <v/>
      </c>
      <c r="AZ33" s="140" t="str" cm="1">
        <f t="array" ref="AZ33">IF(ROWS($AC$2:AD32)&lt;=AZ$1,INDEX($AB$2:$AB$50,_xlfn.AGGREGATE(15,3,($AD$2:$AD$50=Mapping!$AZ$2)/($AD$2:$AD$50=Mapping!$AZ$2)*ROW($AD$2:$AD$50)-ROWS($AD$2),ROWS($AD$2:AD32))),"")</f>
        <v/>
      </c>
      <c r="BA33" s="140" t="str" cm="1">
        <f t="array" ref="BA33">IF(ROWS($AC$2:AD32)&lt;=BA$1,INDEX($AB$2:$AB$50,_xlfn.AGGREGATE(15,3,($AD$2:$AD$50=Mapping!$BA$2)/($AD$2:$AD$50=Mapping!$BA$2)*ROW($AD$2:$AD$50)-ROWS($AD$2),ROWS($AD$2:AD32))),"")</f>
        <v/>
      </c>
      <c r="BB33" s="140" t="str" cm="1">
        <f t="array" ref="BB33">IF(ROWS($AC$2:AD32)&lt;=BB$1,INDEX($AB$2:$AB$50,_xlfn.AGGREGATE(15,3,($AD$2:$AD$50=Mapping!$BB$2)/($AD$2:$AD$50=Mapping!$BB$2)*ROW($AD$2:$AD$50)-ROWS($AD$2),ROWS($AD$2:AD32))),"")</f>
        <v/>
      </c>
      <c r="BC33" s="140" t="str" cm="1">
        <f t="array" ref="BC33">IF(ROWS($AC$2:AD32)&lt;=BC$1,INDEX($AB$2:$AB$50,_xlfn.AGGREGATE(15,3,($AD$2:$AD$50=Mapping!$BC$2)/($AD$2:$AD$50=Mapping!$BC$2)*ROW($AD$2:$AD$50)-ROWS($AD$2),ROWS($AD$2:AD32))),"")</f>
        <v/>
      </c>
      <c r="BD33" s="140" t="str" cm="1">
        <f t="array" ref="BD33">IF(ROWS($AC$2:AD32)&lt;=BD$1,INDEX($AB$2:$AB$50,_xlfn.AGGREGATE(15,3,($AD$2:$AD$50=Mapping!$BD$2)/($AD$2:$AD$50=Mapping!$BD$2)*ROW($AD$2:$AD$50)-ROWS($AD$2),ROWS($AD$2:AD32))),"")</f>
        <v/>
      </c>
      <c r="BE33" s="140" t="str" cm="1">
        <f t="array" ref="BE33">IF(ROWS($AC$2:AD32)&lt;=BE$1,INDEX($AB$2:$AB$50,_xlfn.AGGREGATE(15,3,($AD$2:$AD$50=Mapping!$BE$2)/($AD$2:$AD$50=Mapping!$BE$2)*ROW($AD$2:$AD$50)-ROWS($AD$2),ROWS($AD$2:AD32))),"")</f>
        <v/>
      </c>
      <c r="BF33" s="140" t="str" cm="1">
        <f t="array" ref="BF33">IF(ROWS($AC$2:AD32)&lt;=BF$1,INDEX($AB$2:$AB$50,_xlfn.AGGREGATE(15,3,($AD$2:$AD$50=Mapping!$BF$2)/($AD$2:$AD$50=Mapping!$BF$2)*ROW($AD$2:$AD$50)-ROWS($AD$2),ROWS($AD$2:AD32))),"")</f>
        <v/>
      </c>
      <c r="BG33" s="140" t="str" cm="1">
        <f t="array" ref="BG33">IF(ROWS($AC$2:AD32)&lt;=BG$1,INDEX($AB$2:$AB$50,_xlfn.AGGREGATE(15,3,($AD$2:$AD$50=Mapping!$BG$2)/($AD$2:$AD$50=Mapping!$BG$2)*ROW($AD$2:$AD$50)-ROWS($AD$2),ROWS($AD$2:AD32))),"")</f>
        <v/>
      </c>
      <c r="BH33" s="140" t="str" cm="1">
        <f t="array" ref="BH33">IF(ROWS($AC$2:AD32)&lt;=BH$1,INDEX($AB$2:$AB$50,_xlfn.AGGREGATE(15,3,($AD$2:$AD$50=Mapping!$BH$2)/($AD$2:$AD$50=Mapping!$BH$2)*ROW($AD$2:$AD$50)-ROWS($AD$2),ROWS($AD$2:AD32))),"")</f>
        <v/>
      </c>
      <c r="BI33" s="140"/>
      <c r="BJ33" s="140" t="str" cm="1">
        <f t="array" ref="BJ33">IF(ROWS($AC$2:AD32)&lt;=BJ$1,INDEX($AB$2:$AB$50,_xlfn.AGGREGATE(15,3,($AD$2:$AD$50=Mapping!$BJ$2)/($AD$2:$AD$50=Mapping!$BJ$2)*ROW($AD$2:$AD$50)-ROWS($AD$2),ROWS($AD$2:AD32))),"")</f>
        <v/>
      </c>
      <c r="BK33" s="140" t="str" cm="1">
        <f t="array" ref="BK33">IF(ROWS($AC$2:AD32)&lt;=BK$1,INDEX($AB$2:$AB$50,_xlfn.AGGREGATE(15,3,($AD$2:$AD$50=Mapping!$BK$2)/($AD$2:$AD$50=Mapping!$BK$2)*ROW($AD$2:$AD$50)-ROWS($AD$2),ROWS($AD$2:AD32))),"")</f>
        <v/>
      </c>
      <c r="BL33" s="140" t="str" cm="1">
        <f t="array" ref="BL33">IF(ROWS($AC$2:AD32)&lt;=BL$1,INDEX($AB$2:$AB$50,_xlfn.AGGREGATE(15,3,($AD$2:$AD$50=Mapping!$BL$2)/($AD$2:$AD$50=Mapping!$BL$2)*ROW($AD$2:$AD$50)-ROWS($AD$2),ROWS($AD$2:AD32))),"")</f>
        <v/>
      </c>
      <c r="BM33" s="140" t="str" cm="1">
        <f t="array" ref="BM33">IF(ROWS($AC$2:AD32)&lt;=BM$1,INDEX($AB$2:$AB$50,_xlfn.AGGREGATE(15,3,($AD$2:$AD$50=Mapping!$BM$2)/($AD$2:$AD$50=Mapping!$BM$2)*ROW($AD$2:$AD$50)-ROWS($AD$2),ROWS($AD$2:AD32))),"")</f>
        <v/>
      </c>
      <c r="BN33" s="140" t="str" cm="1">
        <f t="array" ref="BN33">IF(ROWS($AC$2:AD32)&lt;=BN$1,INDEX($AB$2:$AB$50,_xlfn.AGGREGATE(15,3,($AD$2:$AD$50=Mapping!$BN$2)/($AD$2:$AD$50=Mapping!$BN$2)*ROW($AD$2:$AD$50)-ROWS($AD$2),ROWS($AD$2:AD32))),"")</f>
        <v/>
      </c>
    </row>
    <row r="34" spans="1:66" s="135" customFormat="1" outlineLevel="1">
      <c r="A34" s="126"/>
      <c r="B34" s="135" t="str" cm="1">
        <f t="array" ref="B34">IF(ROWS($AC$2:AC33)&lt;=B$1,INDEX($AB$2:$AB$50,_xlfn.AGGREGATE(15,3,($AC$2:$AC$50=Mapping!$B$2)/($AC$2:$AC$50=Mapping!$B$2)*ROW($AC$2:$AC$50)-ROWS($AC$2),ROWS($AC$2:AC33))),"")</f>
        <v/>
      </c>
      <c r="C34" s="135" t="str" cm="1">
        <f t="array" ref="C34">IF(ROWS($AC$2:AC33)&lt;=C$1,INDEX($AB$2:$AB$50,_xlfn.AGGREGATE(15,3,($AC$2:$AC$50=Mapping!$C$2)/($AC$2:$AC$50=Mapping!$C$2)*ROW($AC$2:$AC$50)-ROWS($AC$2),ROWS($AC$2:AC33))),"")</f>
        <v/>
      </c>
      <c r="D34" s="135" t="str" cm="1">
        <f t="array" ref="D34">IF(ROWS($AC$2:AC33)&lt;=D$1,INDEX($AB$2:$AB$50,_xlfn.AGGREGATE(15,3,($AC$2:$AC$50=Mapping!$D$2)/($AC$2:$AC$50=Mapping!$D$2)*ROW($AC$2:$AC$50)-ROWS($AC$2),ROWS($AC$2:AC33))),"")</f>
        <v/>
      </c>
      <c r="E34" s="135" t="str" cm="1">
        <f t="array" ref="E34">IF(ROWS($AC$2:AC33)&lt;=E$1,INDEX($AB$2:$AB$50,_xlfn.AGGREGATE(15,3,($AC$2:$AC$50=Mapping!$E$2)/($AC$2:$AC$50=Mapping!$E$2)*ROW($AC$2:$AC$50)-ROWS($AC$2),ROWS($AC$2:AC33))),"")</f>
        <v/>
      </c>
      <c r="F34" s="135" t="str" cm="1">
        <f t="array" ref="F34">IF(ROWS($AC$2:AC33)&lt;=F$1,INDEX($AB$2:$AB$50,_xlfn.AGGREGATE(15,3,($AC$2:$AC$50=Mapping!$F$2)/($AC$2:$AC$50=Mapping!$F$2)*ROW($AC$2:$AC$50)-ROWS($AC$2),ROWS($AC$2:AC33))),"")</f>
        <v/>
      </c>
      <c r="G34" s="135" t="str" cm="1">
        <f t="array" ref="G34">IF(ROWS($AC$2:AC33)&lt;=G$1,INDEX($AB$2:$AB$50,_xlfn.AGGREGATE(15,3,($AC$2:$AC$50=Mapping!$G$2)/($AC$2:$AC$50=Mapping!$G$2)*ROW($AC$2:$AC$50)-ROWS($AC$2),ROWS($AC$2:AC33))),"")</f>
        <v/>
      </c>
      <c r="H34" s="135" t="str" cm="1">
        <f t="array" ref="H34">IF(ROWS($AC$2:AC33)&lt;=H$1,INDEX($AB$2:$AB$50,_xlfn.AGGREGATE(15,3,($AC$2:$AC$50=Mapping!$H$2)/($AC$2:$AC$50=Mapping!$H$2)*ROW($AC$2:$AC$50)-ROWS($AC$2),ROWS($AC$2:AC33))),"")</f>
        <v/>
      </c>
      <c r="I34" s="135" t="str" cm="1">
        <f t="array" ref="I34">IF(ROWS($AC$2:AC33)&lt;=I$1,INDEX($AB$2:$AB$50,_xlfn.AGGREGATE(15,3,($AC$2:$AC$50=Mapping!$I$2)/($AC$2:$AC$50=Mapping!$I$2)*ROW($AC$2:$AC$50)-ROWS($AC$2),ROWS($AC$2:AC33))),"")</f>
        <v/>
      </c>
      <c r="J34" s="135" t="str" cm="1">
        <f t="array" ref="J34">IF(ROWS($AC$2:AC33)&lt;=J$1,INDEX($AB$2:$AB$50,_xlfn.AGGREGATE(15,3,($AC$2:$AC$50=Mapping!$J$2)/($AC$2:$AC$50=Mapping!$J$2)*ROW($AC$2:$AC$50)-ROWS($AC$2),ROWS($AC$2:AC33))),"")</f>
        <v/>
      </c>
      <c r="K34" s="135" t="str" cm="1">
        <f t="array" ref="K34">IF(ROWS($AC$2:AC33)&lt;=K$1,INDEX($AB$2:$AB$50,_xlfn.AGGREGATE(15,3,($AC$2:$AC$50=Mapping!$K$2)/($AC$2:$AC$50=Mapping!$K$2)*ROW($AC$2:$AC$50)-ROWS($AC$2),ROWS($AC$2:AC33))),"")</f>
        <v/>
      </c>
      <c r="L34" s="135" t="str" cm="1">
        <f t="array" ref="L34">IF(ROWS($AC$2:AC33)&lt;=L$1,INDEX($AB$2:$AB$50,_xlfn.AGGREGATE(15,3,($AC$2:$AC$50=Mapping!$L$2)/($AC$2:$AC$50=Mapping!$L$2)*ROW($AC$2:$AC$50)-ROWS($AC$2),ROWS($AC$2:AC33))),"")</f>
        <v/>
      </c>
      <c r="M34" s="135" t="str" cm="1">
        <f t="array" ref="M34">IF(ROWS($AC$2:AC33)&lt;=M$1,INDEX($AB$2:$AB$50,_xlfn.AGGREGATE(15,3,($AC$2:$AC$50=Mapping!$M$2)/($AC$2:$AC$50=Mapping!$M$2)*ROW($AC$2:$AC$50)-ROWS($AC$2),ROWS($AC$2:AC33))),"")</f>
        <v/>
      </c>
      <c r="N34" s="135" t="str" cm="1">
        <f t="array" ref="N34">IF(ROWS($AC$2:AC33)&lt;=N$1,INDEX($AB$2:$AB$50,_xlfn.AGGREGATE(15,3,($AC$2:$AC$50=Mapping!$N$2)/($AC$2:$AC$50=Mapping!$N$2)*ROW($AC$2:$AC$50)-ROWS($AC$2),ROWS($AC$2:AC33))),"")</f>
        <v/>
      </c>
      <c r="O34" s="135" t="str" cm="1">
        <f t="array" ref="O34">IF(ROWS($AC$2:AC33)&lt;=O$1,INDEX($AB$2:$AB$50,_xlfn.AGGREGATE(15,3,($AC$2:$AC$50=Mapping!$O$2)/($AC$2:$AC$50=Mapping!$O$2)*ROW($AC$2:$AC$50)-ROWS($AC$2),ROWS($AC$2:AC33))),"")</f>
        <v/>
      </c>
      <c r="P34" s="135" t="str" cm="1">
        <f t="array" ref="P34">IF(ROWS($AC$2:AC33)&lt;=P$1,INDEX($AB$2:$AB$50,_xlfn.AGGREGATE(15,3,($AC$2:$AC$50=Mapping!$P$2)/($AC$2:$AC$50=Mapping!$P$2)*ROW($AC$2:$AC$50)-ROWS($AC$2),ROWS($AC$2:AC33))),"")</f>
        <v/>
      </c>
      <c r="Q34" s="135" t="str" cm="1">
        <f t="array" ref="Q34">IF(ROWS($AC$2:AC33)&lt;=Q$1,INDEX($AB$2:$AB$50,_xlfn.AGGREGATE(15,3,($AC$2:$AC$50=Mapping!$Q$2)/($AC$2:$AC$50=Mapping!$Q$2)*ROW($AC$2:$AC$50)-ROWS($AC$2),ROWS($AC$2:AC33))),"")</f>
        <v/>
      </c>
      <c r="R34" s="135" t="str" cm="1">
        <f t="array" ref="R34">IF(ROWS($AC$2:AC33)&lt;=R$1,INDEX($AB$2:$AB$50,_xlfn.AGGREGATE(15,3,($AC$2:$AC$50=Mapping!$R$2)/($AC$2:$AC$50=Mapping!$R$2)*ROW($AC$2:$AC$50)-ROWS($AC$2),ROWS($AC$2:AC33))),"")</f>
        <v/>
      </c>
      <c r="S34" s="135" t="str" cm="1">
        <f t="array" ref="S34">IF(ROWS($AC$2:AC33)&lt;=S$1,INDEX($AB$2:$AB$50,_xlfn.AGGREGATE(15,3,($AC$2:$AC$50=Mapping!$S$2)/($AC$2:$AC$50=Mapping!$S$2)*ROW($AC$2:$AC$50)-ROWS($AC$2),ROWS($AC$2:AC33))),"")</f>
        <v/>
      </c>
      <c r="AB34" s="135" t="str" cm="1">
        <f t="array" ref="AB34">IF(ROWS(BA!$A$2:A33)&lt;=AB$1,INDEX(BA!$P$2:$P$961,_xlfn.AGGREGATE(15,3,(BA!$A$2:$A$961=Mapping!$AA$3)/(BA!$A$2:$A$961=Mapping!$AA$3)*ROW(BA!$A$2:$A$961)-ROWS(BA!$A$2),ROWS(BA!$A$2:A33))),"")</f>
        <v/>
      </c>
      <c r="AC34" s="135" t="str">
        <f>IFERROR(INDEX(BA!$L$2:$L$961,MATCH($AB34,BA!$P$2:$P$961,0)),"")</f>
        <v/>
      </c>
      <c r="AD34" s="135" t="str">
        <f>IFERROR(INDEX(BA!$M$2:$M$961,MATCH($AB34,BA!$P$2:$P$961,0)),"")</f>
        <v/>
      </c>
      <c r="AE34" s="135" t="str">
        <f>IFERROR(INDEX(BA!$O$2:$O$961,MATCH($AB34,BA!$P$2:$P$961,0)),"")</f>
        <v/>
      </c>
      <c r="AF34" s="135" t="str">
        <f>IFERROR(INDEX(BA!$N$2:$N$961,MATCH($AB34,BA!$P$2:$P$961,0)),"")</f>
        <v/>
      </c>
      <c r="AG34" s="135" t="str">
        <f>IFERROR(INDEX(BA!#REF!,MATCH($AB34,BA!$P$57:$P$547,0)),"")</f>
        <v/>
      </c>
      <c r="AH34" s="135" t="str">
        <f>IFERROR(INDEX(BA!$Q$57:$Q$547,MATCH($AB34,BA!$P$57:$P$547,0)),"")</f>
        <v/>
      </c>
      <c r="AI34" s="135" t="str">
        <f>IFERROR(INDEX(BA!$S$57:$S$547,MATCH($AB34,BA!$P$57:$P$547,0)),"")</f>
        <v/>
      </c>
      <c r="AJ34" s="135" t="str">
        <f>IFERROR(INDEX(BA!$T$57:$T$547,MATCH($AB34,BA!$P$57:$P$547,0)),"")</f>
        <v/>
      </c>
      <c r="AK34" s="135" t="str">
        <f>IFERROR(INDEX(BA!$U$57:$U$547,MATCH($AB34,BA!$P$57:$P$547,0)),"")</f>
        <v/>
      </c>
      <c r="AL34" s="135" t="str">
        <f>IFERROR(INDEX(BA!$V$57:$V$547,MATCH($AB34,BA!$P$57:$P$547,0)),"")</f>
        <v/>
      </c>
      <c r="AM34" s="135" t="str">
        <f>IFERROR(INDEX(BA!$W$57:$W$547,MATCH($AB34,BA!$P$57:$P$547,0)),"")</f>
        <v/>
      </c>
      <c r="AN34" s="135" t="str">
        <f>IFERROR(INDEX(BA!$R$57:$R$547,MATCH($AB34,BA!$P$57:$P$547,0)),"")</f>
        <v/>
      </c>
      <c r="AO34" s="135" t="str">
        <f>IFERROR(INDEX(BA!$Y$57:$Y$547,MATCH($AB34,BA!$P$57:$P$547,0)),"")</f>
        <v/>
      </c>
      <c r="AP34" s="135" t="str">
        <f>IFERROR(INDEX(BA!$Z$57:$Z$547,MATCH($AB34,BA!$P$57:$P$547,0)),"")</f>
        <v/>
      </c>
      <c r="AX34" s="137" t="str" cm="1">
        <f t="array" ref="AX34">IF(ROWS($AD$2:AD33)&lt;=AX$1,INDEX($AB$2:$AB$50,_xlfn.AGGREGATE(15,3,($AD$2:$AD$50=Mapping!$AX$2)/($AD$2:$AD$50=Mapping!$AX$2)*ROW($AD$2:$AD$50)-ROWS($AD$2),ROWS($AD$2:AD33))),"")</f>
        <v/>
      </c>
      <c r="AY34" s="138" t="str" cm="1">
        <f t="array" ref="AY34">IF(ROWS($AC$2:AD33)&lt;=AY$1,INDEX($AB$2:$AB$50,_xlfn.AGGREGATE(15,3,($AD$2:$AD$50=Mapping!$AY$2)/($AD$2:$AD$50=Mapping!$AY$2)*ROW($AD$2:$AD$50)-ROWS($AD$2),ROWS($AD$2:AD33))),"")</f>
        <v/>
      </c>
      <c r="AZ34" s="138" t="str" cm="1">
        <f t="array" ref="AZ34">IF(ROWS($AC$2:AD33)&lt;=AZ$1,INDEX($AB$2:$AB$50,_xlfn.AGGREGATE(15,3,($AD$2:$AD$50=Mapping!$AZ$2)/($AD$2:$AD$50=Mapping!$AZ$2)*ROW($AD$2:$AD$50)-ROWS($AD$2),ROWS($AD$2:AD33))),"")</f>
        <v/>
      </c>
      <c r="BA34" s="138" t="str" cm="1">
        <f t="array" ref="BA34">IF(ROWS($AC$2:AD33)&lt;=BA$1,INDEX($AB$2:$AB$50,_xlfn.AGGREGATE(15,3,($AD$2:$AD$50=Mapping!$BA$2)/($AD$2:$AD$50=Mapping!$BA$2)*ROW($AD$2:$AD$50)-ROWS($AD$2),ROWS($AD$2:AD33))),"")</f>
        <v/>
      </c>
      <c r="BB34" s="138" t="str" cm="1">
        <f t="array" ref="BB34">IF(ROWS($AC$2:AD33)&lt;=BB$1,INDEX($AB$2:$AB$50,_xlfn.AGGREGATE(15,3,($AD$2:$AD$50=Mapping!$BB$2)/($AD$2:$AD$50=Mapping!$BB$2)*ROW($AD$2:$AD$50)-ROWS($AD$2),ROWS($AD$2:AD33))),"")</f>
        <v/>
      </c>
      <c r="BC34" s="138" t="str" cm="1">
        <f t="array" ref="BC34">IF(ROWS($AC$2:AD33)&lt;=BC$1,INDEX($AB$2:$AB$50,_xlfn.AGGREGATE(15,3,($AD$2:$AD$50=Mapping!$BC$2)/($AD$2:$AD$50=Mapping!$BC$2)*ROW($AD$2:$AD$50)-ROWS($AD$2),ROWS($AD$2:AD33))),"")</f>
        <v/>
      </c>
      <c r="BD34" s="138" t="str" cm="1">
        <f t="array" ref="BD34">IF(ROWS($AC$2:AD33)&lt;=BD$1,INDEX($AB$2:$AB$50,_xlfn.AGGREGATE(15,3,($AD$2:$AD$50=Mapping!$BD$2)/($AD$2:$AD$50=Mapping!$BD$2)*ROW($AD$2:$AD$50)-ROWS($AD$2),ROWS($AD$2:AD33))),"")</f>
        <v/>
      </c>
      <c r="BE34" s="138" t="str" cm="1">
        <f t="array" ref="BE34">IF(ROWS($AC$2:AD33)&lt;=BE$1,INDEX($AB$2:$AB$50,_xlfn.AGGREGATE(15,3,($AD$2:$AD$50=Mapping!$BE$2)/($AD$2:$AD$50=Mapping!$BE$2)*ROW($AD$2:$AD$50)-ROWS($AD$2),ROWS($AD$2:AD33))),"")</f>
        <v/>
      </c>
      <c r="BF34" s="138" t="str" cm="1">
        <f t="array" ref="BF34">IF(ROWS($AC$2:AD33)&lt;=BF$1,INDEX($AB$2:$AB$50,_xlfn.AGGREGATE(15,3,($AD$2:$AD$50=Mapping!$BF$2)/($AD$2:$AD$50=Mapping!$BF$2)*ROW($AD$2:$AD$50)-ROWS($AD$2),ROWS($AD$2:AD33))),"")</f>
        <v/>
      </c>
      <c r="BG34" s="138" t="str" cm="1">
        <f t="array" ref="BG34">IF(ROWS($AC$2:AD33)&lt;=BG$1,INDEX($AB$2:$AB$50,_xlfn.AGGREGATE(15,3,($AD$2:$AD$50=Mapping!$BG$2)/($AD$2:$AD$50=Mapping!$BG$2)*ROW($AD$2:$AD$50)-ROWS($AD$2),ROWS($AD$2:AD33))),"")</f>
        <v/>
      </c>
      <c r="BH34" s="138" t="str" cm="1">
        <f t="array" ref="BH34">IF(ROWS($AC$2:AD33)&lt;=BH$1,INDEX($AB$2:$AB$50,_xlfn.AGGREGATE(15,3,($AD$2:$AD$50=Mapping!$BH$2)/($AD$2:$AD$50=Mapping!$BH$2)*ROW($AD$2:$AD$50)-ROWS($AD$2),ROWS($AD$2:AD33))),"")</f>
        <v/>
      </c>
      <c r="BI34" s="138"/>
      <c r="BJ34" s="138" t="str" cm="1">
        <f t="array" ref="BJ34">IF(ROWS($AC$2:AD33)&lt;=BJ$1,INDEX($AB$2:$AB$50,_xlfn.AGGREGATE(15,3,($AD$2:$AD$50=Mapping!$BJ$2)/($AD$2:$AD$50=Mapping!$BJ$2)*ROW($AD$2:$AD$50)-ROWS($AD$2),ROWS($AD$2:AD33))),"")</f>
        <v/>
      </c>
      <c r="BK34" s="138" t="str" cm="1">
        <f t="array" ref="BK34">IF(ROWS($AC$2:AD33)&lt;=BK$1,INDEX($AB$2:$AB$50,_xlfn.AGGREGATE(15,3,($AD$2:$AD$50=Mapping!$BK$2)/($AD$2:$AD$50=Mapping!$BK$2)*ROW($AD$2:$AD$50)-ROWS($AD$2),ROWS($AD$2:AD33))),"")</f>
        <v/>
      </c>
      <c r="BL34" s="138" t="str" cm="1">
        <f t="array" ref="BL34">IF(ROWS($AC$2:AD33)&lt;=BL$1,INDEX($AB$2:$AB$50,_xlfn.AGGREGATE(15,3,($AD$2:$AD$50=Mapping!$BL$2)/($AD$2:$AD$50=Mapping!$BL$2)*ROW($AD$2:$AD$50)-ROWS($AD$2),ROWS($AD$2:AD33))),"")</f>
        <v/>
      </c>
      <c r="BM34" s="138" t="str" cm="1">
        <f t="array" ref="BM34">IF(ROWS($AC$2:AD33)&lt;=BM$1,INDEX($AB$2:$AB$50,_xlfn.AGGREGATE(15,3,($AD$2:$AD$50=Mapping!$BM$2)/($AD$2:$AD$50=Mapping!$BM$2)*ROW($AD$2:$AD$50)-ROWS($AD$2),ROWS($AD$2:AD33))),"")</f>
        <v/>
      </c>
      <c r="BN34" s="138" t="str" cm="1">
        <f t="array" ref="BN34">IF(ROWS($AC$2:AD33)&lt;=BN$1,INDEX($AB$2:$AB$50,_xlfn.AGGREGATE(15,3,($AD$2:$AD$50=Mapping!$BN$2)/($AD$2:$AD$50=Mapping!$BN$2)*ROW($AD$2:$AD$50)-ROWS($AD$2),ROWS($AD$2:AD33))),"")</f>
        <v/>
      </c>
    </row>
    <row r="35" spans="1:66" s="135" customFormat="1" outlineLevel="1">
      <c r="A35" s="126"/>
      <c r="B35" s="141" t="str" cm="1">
        <f t="array" ref="B35">IF(ROWS($AC$2:AC34)&lt;=B$1,INDEX($AB$2:$AB$50,_xlfn.AGGREGATE(15,3,($AC$2:$AC$50=Mapping!$B$2)/($AC$2:$AC$50=Mapping!$B$2)*ROW($AC$2:$AC$50)-ROWS($AC$2),ROWS($AC$2:AC34))),"")</f>
        <v/>
      </c>
      <c r="C35" s="141" t="str" cm="1">
        <f t="array" ref="C35">IF(ROWS($AC$2:AC34)&lt;=C$1,INDEX($AB$2:$AB$50,_xlfn.AGGREGATE(15,3,($AC$2:$AC$50=Mapping!$C$2)/($AC$2:$AC$50=Mapping!$C$2)*ROW($AC$2:$AC$50)-ROWS($AC$2),ROWS($AC$2:AC34))),"")</f>
        <v/>
      </c>
      <c r="D35" s="141" t="str" cm="1">
        <f t="array" ref="D35">IF(ROWS($AC$2:AC34)&lt;=D$1,INDEX($AB$2:$AB$50,_xlfn.AGGREGATE(15,3,($AC$2:$AC$50=Mapping!$D$2)/($AC$2:$AC$50=Mapping!$D$2)*ROW($AC$2:$AC$50)-ROWS($AC$2),ROWS($AC$2:AC34))),"")</f>
        <v/>
      </c>
      <c r="E35" s="141" t="str" cm="1">
        <f t="array" ref="E35">IF(ROWS($AC$2:AC34)&lt;=E$1,INDEX($AB$2:$AB$50,_xlfn.AGGREGATE(15,3,($AC$2:$AC$50=Mapping!$E$2)/($AC$2:$AC$50=Mapping!$E$2)*ROW($AC$2:$AC$50)-ROWS($AC$2),ROWS($AC$2:AC34))),"")</f>
        <v/>
      </c>
      <c r="F35" s="141" t="str" cm="1">
        <f t="array" ref="F35">IF(ROWS($AC$2:AC34)&lt;=F$1,INDEX($AB$2:$AB$50,_xlfn.AGGREGATE(15,3,($AC$2:$AC$50=Mapping!$F$2)/($AC$2:$AC$50=Mapping!$F$2)*ROW($AC$2:$AC$50)-ROWS($AC$2),ROWS($AC$2:AC34))),"")</f>
        <v/>
      </c>
      <c r="G35" s="141" t="str" cm="1">
        <f t="array" ref="G35">IF(ROWS($AC$2:AC34)&lt;=G$1,INDEX($AB$2:$AB$50,_xlfn.AGGREGATE(15,3,($AC$2:$AC$50=Mapping!$G$2)/($AC$2:$AC$50=Mapping!$G$2)*ROW($AC$2:$AC$50)-ROWS($AC$2),ROWS($AC$2:AC34))),"")</f>
        <v/>
      </c>
      <c r="H35" s="141" t="str" cm="1">
        <f t="array" ref="H35">IF(ROWS($AC$2:AC34)&lt;=H$1,INDEX($AB$2:$AB$50,_xlfn.AGGREGATE(15,3,($AC$2:$AC$50=Mapping!$H$2)/($AC$2:$AC$50=Mapping!$H$2)*ROW($AC$2:$AC$50)-ROWS($AC$2),ROWS($AC$2:AC34))),"")</f>
        <v/>
      </c>
      <c r="I35" s="141" t="str" cm="1">
        <f t="array" ref="I35">IF(ROWS($AC$2:AC34)&lt;=I$1,INDEX($AB$2:$AB$50,_xlfn.AGGREGATE(15,3,($AC$2:$AC$50=Mapping!$I$2)/($AC$2:$AC$50=Mapping!$I$2)*ROW($AC$2:$AC$50)-ROWS($AC$2),ROWS($AC$2:AC34))),"")</f>
        <v/>
      </c>
      <c r="J35" s="141" t="str" cm="1">
        <f t="array" ref="J35">IF(ROWS($AC$2:AC34)&lt;=J$1,INDEX($AB$2:$AB$50,_xlfn.AGGREGATE(15,3,($AC$2:$AC$50=Mapping!$J$2)/($AC$2:$AC$50=Mapping!$J$2)*ROW($AC$2:$AC$50)-ROWS($AC$2),ROWS($AC$2:AC34))),"")</f>
        <v/>
      </c>
      <c r="K35" s="141" t="str" cm="1">
        <f t="array" ref="K35">IF(ROWS($AC$2:AC34)&lt;=K$1,INDEX($AB$2:$AB$50,_xlfn.AGGREGATE(15,3,($AC$2:$AC$50=Mapping!$K$2)/($AC$2:$AC$50=Mapping!$K$2)*ROW($AC$2:$AC$50)-ROWS($AC$2),ROWS($AC$2:AC34))),"")</f>
        <v/>
      </c>
      <c r="L35" s="141" t="str" cm="1">
        <f t="array" ref="L35">IF(ROWS($AC$2:AC34)&lt;=L$1,INDEX($AB$2:$AB$50,_xlfn.AGGREGATE(15,3,($AC$2:$AC$50=Mapping!$L$2)/($AC$2:$AC$50=Mapping!$L$2)*ROW($AC$2:$AC$50)-ROWS($AC$2),ROWS($AC$2:AC34))),"")</f>
        <v/>
      </c>
      <c r="M35" s="141" t="str" cm="1">
        <f t="array" ref="M35">IF(ROWS($AC$2:AC34)&lt;=M$1,INDEX($AB$2:$AB$50,_xlfn.AGGREGATE(15,3,($AC$2:$AC$50=Mapping!$M$2)/($AC$2:$AC$50=Mapping!$M$2)*ROW($AC$2:$AC$50)-ROWS($AC$2),ROWS($AC$2:AC34))),"")</f>
        <v/>
      </c>
      <c r="N35" s="141" t="str" cm="1">
        <f t="array" ref="N35">IF(ROWS($AC$2:AC34)&lt;=N$1,INDEX($AB$2:$AB$50,_xlfn.AGGREGATE(15,3,($AC$2:$AC$50=Mapping!$N$2)/($AC$2:$AC$50=Mapping!$N$2)*ROW($AC$2:$AC$50)-ROWS($AC$2),ROWS($AC$2:AC34))),"")</f>
        <v/>
      </c>
      <c r="O35" s="141" t="str" cm="1">
        <f t="array" ref="O35">IF(ROWS($AC$2:AC34)&lt;=O$1,INDEX($AB$2:$AB$50,_xlfn.AGGREGATE(15,3,($AC$2:$AC$50=Mapping!$O$2)/($AC$2:$AC$50=Mapping!$O$2)*ROW($AC$2:$AC$50)-ROWS($AC$2),ROWS($AC$2:AC34))),"")</f>
        <v/>
      </c>
      <c r="P35" s="141" t="str" cm="1">
        <f t="array" ref="P35">IF(ROWS($AC$2:AC34)&lt;=P$1,INDEX($AB$2:$AB$50,_xlfn.AGGREGATE(15,3,($AC$2:$AC$50=Mapping!$P$2)/($AC$2:$AC$50=Mapping!$P$2)*ROW($AC$2:$AC$50)-ROWS($AC$2),ROWS($AC$2:AC34))),"")</f>
        <v/>
      </c>
      <c r="Q35" s="141" t="str" cm="1">
        <f t="array" ref="Q35">IF(ROWS($AC$2:AC34)&lt;=Q$1,INDEX($AB$2:$AB$50,_xlfn.AGGREGATE(15,3,($AC$2:$AC$50=Mapping!$Q$2)/($AC$2:$AC$50=Mapping!$Q$2)*ROW($AC$2:$AC$50)-ROWS($AC$2),ROWS($AC$2:AC34))),"")</f>
        <v/>
      </c>
      <c r="R35" s="141" t="str" cm="1">
        <f t="array" ref="R35">IF(ROWS($AC$2:AC34)&lt;=R$1,INDEX($AB$2:$AB$50,_xlfn.AGGREGATE(15,3,($AC$2:$AC$50=Mapping!$R$2)/($AC$2:$AC$50=Mapping!$R$2)*ROW($AC$2:$AC$50)-ROWS($AC$2),ROWS($AC$2:AC34))),"")</f>
        <v/>
      </c>
      <c r="S35" s="141" t="str" cm="1">
        <f t="array" ref="S35">IF(ROWS($AC$2:AC34)&lt;=S$1,INDEX($AB$2:$AB$50,_xlfn.AGGREGATE(15,3,($AC$2:$AC$50=Mapping!$S$2)/($AC$2:$AC$50=Mapping!$S$2)*ROW($AC$2:$AC$50)-ROWS($AC$2),ROWS($AC$2:AC34))),"")</f>
        <v/>
      </c>
      <c r="AB35" s="135" t="str" cm="1">
        <f t="array" ref="AB35">IF(ROWS(BA!$A$2:A34)&lt;=AB$1,INDEX(BA!$P$2:$P$961,_xlfn.AGGREGATE(15,3,(BA!$A$2:$A$961=Mapping!$AA$3)/(BA!$A$2:$A$961=Mapping!$AA$3)*ROW(BA!$A$2:$A$961)-ROWS(BA!$A$2),ROWS(BA!$A$2:A34))),"")</f>
        <v/>
      </c>
      <c r="AC35" s="135" t="str">
        <f>IFERROR(INDEX(BA!$L$2:$L$961,MATCH($AB35,BA!$P$2:$P$961,0)),"")</f>
        <v/>
      </c>
      <c r="AD35" s="135" t="str">
        <f>IFERROR(INDEX(BA!$M$2:$M$961,MATCH($AB35,BA!$P$2:$P$961,0)),"")</f>
        <v/>
      </c>
      <c r="AE35" s="135" t="str">
        <f>IFERROR(INDEX(BA!$O$2:$O$961,MATCH($AB35,BA!$P$2:$P$961,0)),"")</f>
        <v/>
      </c>
      <c r="AF35" s="135" t="str">
        <f>IFERROR(INDEX(BA!$N$2:$N$961,MATCH($AB35,BA!$P$2:$P$961,0)),"")</f>
        <v/>
      </c>
      <c r="AG35" s="135" t="str">
        <f>IFERROR(INDEX(BA!#REF!,MATCH($AB35,BA!$P$57:$P$547,0)),"")</f>
        <v/>
      </c>
      <c r="AH35" s="135" t="str">
        <f>IFERROR(INDEX(BA!$Q$57:$Q$547,MATCH($AB35,BA!$P$57:$P$547,0)),"")</f>
        <v/>
      </c>
      <c r="AI35" s="135" t="str">
        <f>IFERROR(INDEX(BA!$S$57:$S$547,MATCH($AB35,BA!$P$57:$P$547,0)),"")</f>
        <v/>
      </c>
      <c r="AJ35" s="135" t="str">
        <f>IFERROR(INDEX(BA!$T$57:$T$547,MATCH($AB35,BA!$P$57:$P$547,0)),"")</f>
        <v/>
      </c>
      <c r="AK35" s="135" t="str">
        <f>IFERROR(INDEX(BA!$U$57:$U$547,MATCH($AB35,BA!$P$57:$P$547,0)),"")</f>
        <v/>
      </c>
      <c r="AL35" s="135" t="str">
        <f>IFERROR(INDEX(BA!$V$57:$V$547,MATCH($AB35,BA!$P$57:$P$547,0)),"")</f>
        <v/>
      </c>
      <c r="AM35" s="135" t="str">
        <f>IFERROR(INDEX(BA!$W$57:$W$547,MATCH($AB35,BA!$P$57:$P$547,0)),"")</f>
        <v/>
      </c>
      <c r="AN35" s="135" t="str">
        <f>IFERROR(INDEX(BA!$R$57:$R$547,MATCH($AB35,BA!$P$57:$P$547,0)),"")</f>
        <v/>
      </c>
      <c r="AO35" s="135" t="str">
        <f>IFERROR(INDEX(BA!$Y$57:$Y$547,MATCH($AB35,BA!$P$57:$P$547,0)),"")</f>
        <v/>
      </c>
      <c r="AP35" s="135" t="str">
        <f>IFERROR(INDEX(BA!$Z$57:$Z$547,MATCH($AB35,BA!$P$57:$P$547,0)),"")</f>
        <v/>
      </c>
      <c r="AX35" s="139" t="str" cm="1">
        <f t="array" ref="AX35">IF(ROWS($AD$2:AD34)&lt;=AX$1,INDEX($AB$2:$AB$50,_xlfn.AGGREGATE(15,3,($AD$2:$AD$50=Mapping!$AX$2)/($AD$2:$AD$50=Mapping!$AX$2)*ROW($AD$2:$AD$50)-ROWS($AD$2),ROWS($AD$2:AD34))),"")</f>
        <v/>
      </c>
      <c r="AY35" s="140" t="str" cm="1">
        <f t="array" ref="AY35">IF(ROWS($AC$2:AD34)&lt;=AY$1,INDEX($AB$2:$AB$50,_xlfn.AGGREGATE(15,3,($AD$2:$AD$50=Mapping!$AY$2)/($AD$2:$AD$50=Mapping!$AY$2)*ROW($AD$2:$AD$50)-ROWS($AD$2),ROWS($AD$2:AD34))),"")</f>
        <v/>
      </c>
      <c r="AZ35" s="140" t="str" cm="1">
        <f t="array" ref="AZ35">IF(ROWS($AC$2:AD34)&lt;=AZ$1,INDEX($AB$2:$AB$50,_xlfn.AGGREGATE(15,3,($AD$2:$AD$50=Mapping!$AZ$2)/($AD$2:$AD$50=Mapping!$AZ$2)*ROW($AD$2:$AD$50)-ROWS($AD$2),ROWS($AD$2:AD34))),"")</f>
        <v/>
      </c>
      <c r="BA35" s="140" t="str" cm="1">
        <f t="array" ref="BA35">IF(ROWS($AC$2:AD34)&lt;=BA$1,INDEX($AB$2:$AB$50,_xlfn.AGGREGATE(15,3,($AD$2:$AD$50=Mapping!$BA$2)/($AD$2:$AD$50=Mapping!$BA$2)*ROW($AD$2:$AD$50)-ROWS($AD$2),ROWS($AD$2:AD34))),"")</f>
        <v/>
      </c>
      <c r="BB35" s="140" t="str" cm="1">
        <f t="array" ref="BB35">IF(ROWS($AC$2:AD34)&lt;=BB$1,INDEX($AB$2:$AB$50,_xlfn.AGGREGATE(15,3,($AD$2:$AD$50=Mapping!$BB$2)/($AD$2:$AD$50=Mapping!$BB$2)*ROW($AD$2:$AD$50)-ROWS($AD$2),ROWS($AD$2:AD34))),"")</f>
        <v/>
      </c>
      <c r="BC35" s="140" t="str" cm="1">
        <f t="array" ref="BC35">IF(ROWS($AC$2:AD34)&lt;=BC$1,INDEX($AB$2:$AB$50,_xlfn.AGGREGATE(15,3,($AD$2:$AD$50=Mapping!$BC$2)/($AD$2:$AD$50=Mapping!$BC$2)*ROW($AD$2:$AD$50)-ROWS($AD$2),ROWS($AD$2:AD34))),"")</f>
        <v/>
      </c>
      <c r="BD35" s="140" t="str" cm="1">
        <f t="array" ref="BD35">IF(ROWS($AC$2:AD34)&lt;=BD$1,INDEX($AB$2:$AB$50,_xlfn.AGGREGATE(15,3,($AD$2:$AD$50=Mapping!$BD$2)/($AD$2:$AD$50=Mapping!$BD$2)*ROW($AD$2:$AD$50)-ROWS($AD$2),ROWS($AD$2:AD34))),"")</f>
        <v/>
      </c>
      <c r="BE35" s="140" t="str" cm="1">
        <f t="array" ref="BE35">IF(ROWS($AC$2:AD34)&lt;=BE$1,INDEX($AB$2:$AB$50,_xlfn.AGGREGATE(15,3,($AD$2:$AD$50=Mapping!$BE$2)/($AD$2:$AD$50=Mapping!$BE$2)*ROW($AD$2:$AD$50)-ROWS($AD$2),ROWS($AD$2:AD34))),"")</f>
        <v/>
      </c>
      <c r="BF35" s="140" t="str" cm="1">
        <f t="array" ref="BF35">IF(ROWS($AC$2:AD34)&lt;=BF$1,INDEX($AB$2:$AB$50,_xlfn.AGGREGATE(15,3,($AD$2:$AD$50=Mapping!$BF$2)/($AD$2:$AD$50=Mapping!$BF$2)*ROW($AD$2:$AD$50)-ROWS($AD$2),ROWS($AD$2:AD34))),"")</f>
        <v/>
      </c>
      <c r="BG35" s="140" t="str" cm="1">
        <f t="array" ref="BG35">IF(ROWS($AC$2:AD34)&lt;=BG$1,INDEX($AB$2:$AB$50,_xlfn.AGGREGATE(15,3,($AD$2:$AD$50=Mapping!$BG$2)/($AD$2:$AD$50=Mapping!$BG$2)*ROW($AD$2:$AD$50)-ROWS($AD$2),ROWS($AD$2:AD34))),"")</f>
        <v/>
      </c>
      <c r="BH35" s="140" t="str" cm="1">
        <f t="array" ref="BH35">IF(ROWS($AC$2:AD34)&lt;=BH$1,INDEX($AB$2:$AB$50,_xlfn.AGGREGATE(15,3,($AD$2:$AD$50=Mapping!$BH$2)/($AD$2:$AD$50=Mapping!$BH$2)*ROW($AD$2:$AD$50)-ROWS($AD$2),ROWS($AD$2:AD34))),"")</f>
        <v/>
      </c>
      <c r="BI35" s="140"/>
      <c r="BJ35" s="140" t="str" cm="1">
        <f t="array" ref="BJ35">IF(ROWS($AC$2:AD34)&lt;=BJ$1,INDEX($AB$2:$AB$50,_xlfn.AGGREGATE(15,3,($AD$2:$AD$50=Mapping!$BJ$2)/($AD$2:$AD$50=Mapping!$BJ$2)*ROW($AD$2:$AD$50)-ROWS($AD$2),ROWS($AD$2:AD34))),"")</f>
        <v/>
      </c>
      <c r="BK35" s="140" t="str" cm="1">
        <f t="array" ref="BK35">IF(ROWS($AC$2:AD34)&lt;=BK$1,INDEX($AB$2:$AB$50,_xlfn.AGGREGATE(15,3,($AD$2:$AD$50=Mapping!$BK$2)/($AD$2:$AD$50=Mapping!$BK$2)*ROW($AD$2:$AD$50)-ROWS($AD$2),ROWS($AD$2:AD34))),"")</f>
        <v/>
      </c>
      <c r="BL35" s="140" t="str" cm="1">
        <f t="array" ref="BL35">IF(ROWS($AC$2:AD34)&lt;=BL$1,INDEX($AB$2:$AB$50,_xlfn.AGGREGATE(15,3,($AD$2:$AD$50=Mapping!$BL$2)/($AD$2:$AD$50=Mapping!$BL$2)*ROW($AD$2:$AD$50)-ROWS($AD$2),ROWS($AD$2:AD34))),"")</f>
        <v/>
      </c>
      <c r="BM35" s="140" t="str" cm="1">
        <f t="array" ref="BM35">IF(ROWS($AC$2:AD34)&lt;=BM$1,INDEX($AB$2:$AB$50,_xlfn.AGGREGATE(15,3,($AD$2:$AD$50=Mapping!$BM$2)/($AD$2:$AD$50=Mapping!$BM$2)*ROW($AD$2:$AD$50)-ROWS($AD$2),ROWS($AD$2:AD34))),"")</f>
        <v/>
      </c>
      <c r="BN35" s="140" t="str" cm="1">
        <f t="array" ref="BN35">IF(ROWS($AC$2:AD34)&lt;=BN$1,INDEX($AB$2:$AB$50,_xlfn.AGGREGATE(15,3,($AD$2:$AD$50=Mapping!$BN$2)/($AD$2:$AD$50=Mapping!$BN$2)*ROW($AD$2:$AD$50)-ROWS($AD$2),ROWS($AD$2:AD34))),"")</f>
        <v/>
      </c>
    </row>
    <row r="36" spans="1:66" s="135" customFormat="1" outlineLevel="1">
      <c r="A36" s="126"/>
      <c r="B36" s="141" t="str" cm="1">
        <f t="array" ref="B36">IF(ROWS($AC$2:AC35)&lt;=B$1,INDEX($AB$2:$AB$50,_xlfn.AGGREGATE(15,3,($AC$2:$AC$50=Mapping!$B$2)/($AC$2:$AC$50=Mapping!$B$2)*ROW($AC$2:$AC$50)-ROWS($AC$2),ROWS($AC$2:AC35))),"")</f>
        <v/>
      </c>
      <c r="C36" s="141" t="str" cm="1">
        <f t="array" ref="C36">IF(ROWS($AC$2:AC35)&lt;=C$1,INDEX($AB$2:$AB$50,_xlfn.AGGREGATE(15,3,($AC$2:$AC$50=Mapping!$C$2)/($AC$2:$AC$50=Mapping!$C$2)*ROW($AC$2:$AC$50)-ROWS($AC$2),ROWS($AC$2:AC35))),"")</f>
        <v/>
      </c>
      <c r="D36" s="141" t="str" cm="1">
        <f t="array" ref="D36">IF(ROWS($AC$2:AC35)&lt;=D$1,INDEX($AB$2:$AB$50,_xlfn.AGGREGATE(15,3,($AC$2:$AC$50=Mapping!$D$2)/($AC$2:$AC$50=Mapping!$D$2)*ROW($AC$2:$AC$50)-ROWS($AC$2),ROWS($AC$2:AC35))),"")</f>
        <v/>
      </c>
      <c r="E36" s="141" t="str" cm="1">
        <f t="array" ref="E36">IF(ROWS($AC$2:AC35)&lt;=E$1,INDEX($AB$2:$AB$50,_xlfn.AGGREGATE(15,3,($AC$2:$AC$50=Mapping!$E$2)/($AC$2:$AC$50=Mapping!$E$2)*ROW($AC$2:$AC$50)-ROWS($AC$2),ROWS($AC$2:AC35))),"")</f>
        <v/>
      </c>
      <c r="F36" s="141" t="str" cm="1">
        <f t="array" ref="F36">IF(ROWS($AC$2:AC35)&lt;=F$1,INDEX($AB$2:$AB$50,_xlfn.AGGREGATE(15,3,($AC$2:$AC$50=Mapping!$F$2)/($AC$2:$AC$50=Mapping!$F$2)*ROW($AC$2:$AC$50)-ROWS($AC$2),ROWS($AC$2:AC35))),"")</f>
        <v/>
      </c>
      <c r="G36" s="141" t="str" cm="1">
        <f t="array" ref="G36">IF(ROWS($AC$2:AC35)&lt;=G$1,INDEX($AB$2:$AB$50,_xlfn.AGGREGATE(15,3,($AC$2:$AC$50=Mapping!$G$2)/($AC$2:$AC$50=Mapping!$G$2)*ROW($AC$2:$AC$50)-ROWS($AC$2),ROWS($AC$2:AC35))),"")</f>
        <v/>
      </c>
      <c r="H36" s="141" t="str" cm="1">
        <f t="array" ref="H36">IF(ROWS($AC$2:AC35)&lt;=H$1,INDEX($AB$2:$AB$50,_xlfn.AGGREGATE(15,3,($AC$2:$AC$50=Mapping!$H$2)/($AC$2:$AC$50=Mapping!$H$2)*ROW($AC$2:$AC$50)-ROWS($AC$2),ROWS($AC$2:AC35))),"")</f>
        <v/>
      </c>
      <c r="I36" s="141" t="str" cm="1">
        <f t="array" ref="I36">IF(ROWS($AC$2:AC35)&lt;=I$1,INDEX($AB$2:$AB$50,_xlfn.AGGREGATE(15,3,($AC$2:$AC$50=Mapping!$I$2)/($AC$2:$AC$50=Mapping!$I$2)*ROW($AC$2:$AC$50)-ROWS($AC$2),ROWS($AC$2:AC35))),"")</f>
        <v/>
      </c>
      <c r="J36" s="141" t="str" cm="1">
        <f t="array" ref="J36">IF(ROWS($AC$2:AC35)&lt;=J$1,INDEX($AB$2:$AB$50,_xlfn.AGGREGATE(15,3,($AC$2:$AC$50=Mapping!$J$2)/($AC$2:$AC$50=Mapping!$J$2)*ROW($AC$2:$AC$50)-ROWS($AC$2),ROWS($AC$2:AC35))),"")</f>
        <v/>
      </c>
      <c r="K36" s="141" t="str" cm="1">
        <f t="array" ref="K36">IF(ROWS($AC$2:AC35)&lt;=K$1,INDEX($AB$2:$AB$50,_xlfn.AGGREGATE(15,3,($AC$2:$AC$50=Mapping!$K$2)/($AC$2:$AC$50=Mapping!$K$2)*ROW($AC$2:$AC$50)-ROWS($AC$2),ROWS($AC$2:AC35))),"")</f>
        <v/>
      </c>
      <c r="L36" s="141" t="str" cm="1">
        <f t="array" ref="L36">IF(ROWS($AC$2:AC35)&lt;=L$1,INDEX($AB$2:$AB$50,_xlfn.AGGREGATE(15,3,($AC$2:$AC$50=Mapping!$L$2)/($AC$2:$AC$50=Mapping!$L$2)*ROW($AC$2:$AC$50)-ROWS($AC$2),ROWS($AC$2:AC35))),"")</f>
        <v/>
      </c>
      <c r="M36" s="141" t="str" cm="1">
        <f t="array" ref="M36">IF(ROWS($AC$2:AC35)&lt;=M$1,INDEX($AB$2:$AB$50,_xlfn.AGGREGATE(15,3,($AC$2:$AC$50=Mapping!$M$2)/($AC$2:$AC$50=Mapping!$M$2)*ROW($AC$2:$AC$50)-ROWS($AC$2),ROWS($AC$2:AC35))),"")</f>
        <v/>
      </c>
      <c r="N36" s="141" t="str" cm="1">
        <f t="array" ref="N36">IF(ROWS($AC$2:AC35)&lt;=N$1,INDEX($AB$2:$AB$50,_xlfn.AGGREGATE(15,3,($AC$2:$AC$50=Mapping!$N$2)/($AC$2:$AC$50=Mapping!$N$2)*ROW($AC$2:$AC$50)-ROWS($AC$2),ROWS($AC$2:AC35))),"")</f>
        <v/>
      </c>
      <c r="O36" s="141" t="str" cm="1">
        <f t="array" ref="O36">IF(ROWS($AC$2:AC35)&lt;=O$1,INDEX($AB$2:$AB$50,_xlfn.AGGREGATE(15,3,($AC$2:$AC$50=Mapping!$O$2)/($AC$2:$AC$50=Mapping!$O$2)*ROW($AC$2:$AC$50)-ROWS($AC$2),ROWS($AC$2:AC35))),"")</f>
        <v/>
      </c>
      <c r="P36" s="141" t="str" cm="1">
        <f t="array" ref="P36">IF(ROWS($AC$2:AC35)&lt;=P$1,INDEX($AB$2:$AB$50,_xlfn.AGGREGATE(15,3,($AC$2:$AC$50=Mapping!$P$2)/($AC$2:$AC$50=Mapping!$P$2)*ROW($AC$2:$AC$50)-ROWS($AC$2),ROWS($AC$2:AC35))),"")</f>
        <v/>
      </c>
      <c r="Q36" s="141" t="str" cm="1">
        <f t="array" ref="Q36">IF(ROWS($AC$2:AC35)&lt;=Q$1,INDEX($AB$2:$AB$50,_xlfn.AGGREGATE(15,3,($AC$2:$AC$50=Mapping!$Q$2)/($AC$2:$AC$50=Mapping!$Q$2)*ROW($AC$2:$AC$50)-ROWS($AC$2),ROWS($AC$2:AC35))),"")</f>
        <v/>
      </c>
      <c r="R36" s="141" t="str" cm="1">
        <f t="array" ref="R36">IF(ROWS($AC$2:AC35)&lt;=R$1,INDEX($AB$2:$AB$50,_xlfn.AGGREGATE(15,3,($AC$2:$AC$50=Mapping!$R$2)/($AC$2:$AC$50=Mapping!$R$2)*ROW($AC$2:$AC$50)-ROWS($AC$2),ROWS($AC$2:AC35))),"")</f>
        <v/>
      </c>
      <c r="S36" s="141" t="str" cm="1">
        <f t="array" ref="S36">IF(ROWS($AC$2:AC35)&lt;=S$1,INDEX($AB$2:$AB$50,_xlfn.AGGREGATE(15,3,($AC$2:$AC$50=Mapping!$S$2)/($AC$2:$AC$50=Mapping!$S$2)*ROW($AC$2:$AC$50)-ROWS($AC$2),ROWS($AC$2:AC35))),"")</f>
        <v/>
      </c>
      <c r="AB36" s="135" t="str" cm="1">
        <f t="array" ref="AB36">IF(ROWS(BA!$A$2:A35)&lt;=AB$1,INDEX(BA!$P$2:$P$961,_xlfn.AGGREGATE(15,3,(BA!$A$2:$A$961=Mapping!$AA$3)/(BA!$A$2:$A$961=Mapping!$AA$3)*ROW(BA!$A$2:$A$961)-ROWS(BA!$A$2),ROWS(BA!$A$2:A35))),"")</f>
        <v/>
      </c>
      <c r="AC36" s="135" t="str">
        <f>IFERROR(INDEX(BA!$L$2:$L$961,MATCH($AB36,BA!$P$2:$P$961,0)),"")</f>
        <v/>
      </c>
      <c r="AD36" s="135" t="str">
        <f>IFERROR(INDEX(BA!$M$2:$M$961,MATCH($AB36,BA!$P$2:$P$961,0)),"")</f>
        <v/>
      </c>
      <c r="AE36" s="135" t="str">
        <f>IFERROR(INDEX(BA!$O$2:$O$961,MATCH($AB36,BA!$P$2:$P$961,0)),"")</f>
        <v/>
      </c>
      <c r="AF36" s="135" t="str">
        <f>IFERROR(INDEX(BA!$N$2:$N$961,MATCH($AB36,BA!$P$2:$P$961,0)),"")</f>
        <v/>
      </c>
      <c r="AG36" s="135" t="str">
        <f>IFERROR(INDEX(BA!#REF!,MATCH($AB36,BA!$P$57:$P$547,0)),"")</f>
        <v/>
      </c>
      <c r="AH36" s="135" t="str">
        <f>IFERROR(INDEX(BA!$Q$57:$Q$547,MATCH($AB36,BA!$P$57:$P$547,0)),"")</f>
        <v/>
      </c>
      <c r="AI36" s="135" t="str">
        <f>IFERROR(INDEX(BA!$S$57:$S$547,MATCH($AB36,BA!$P$57:$P$547,0)),"")</f>
        <v/>
      </c>
      <c r="AJ36" s="135" t="str">
        <f>IFERROR(INDEX(BA!$T$57:$T$547,MATCH($AB36,BA!$P$57:$P$547,0)),"")</f>
        <v/>
      </c>
      <c r="AK36" s="135" t="str">
        <f>IFERROR(INDEX(BA!$U$57:$U$547,MATCH($AB36,BA!$P$57:$P$547,0)),"")</f>
        <v/>
      </c>
      <c r="AL36" s="135" t="str">
        <f>IFERROR(INDEX(BA!$V$57:$V$547,MATCH($AB36,BA!$P$57:$P$547,0)),"")</f>
        <v/>
      </c>
      <c r="AM36" s="135" t="str">
        <f>IFERROR(INDEX(BA!$W$57:$W$547,MATCH($AB36,BA!$P$57:$P$547,0)),"")</f>
        <v/>
      </c>
      <c r="AN36" s="135" t="str">
        <f>IFERROR(INDEX(BA!$R$57:$R$547,MATCH($AB36,BA!$P$57:$P$547,0)),"")</f>
        <v/>
      </c>
      <c r="AO36" s="135" t="str">
        <f>IFERROR(INDEX(BA!$Y$57:$Y$547,MATCH($AB36,BA!$P$57:$P$547,0)),"")</f>
        <v/>
      </c>
      <c r="AP36" s="135" t="str">
        <f>IFERROR(INDEX(BA!$Z$57:$Z$547,MATCH($AB36,BA!$P$57:$P$547,0)),"")</f>
        <v/>
      </c>
      <c r="AX36" s="137" t="str" cm="1">
        <f t="array" ref="AX36">IF(ROWS($AD$2:AD35)&lt;=AX$1,INDEX($AB$2:$AB$50,_xlfn.AGGREGATE(15,3,($AD$2:$AD$50=Mapping!$AX$2)/($AD$2:$AD$50=Mapping!$AX$2)*ROW($AD$2:$AD$50)-ROWS($AD$2),ROWS($AD$2:AD35))),"")</f>
        <v/>
      </c>
      <c r="AY36" s="138" t="str" cm="1">
        <f t="array" ref="AY36">IF(ROWS($AC$2:AD35)&lt;=AY$1,INDEX($AB$2:$AB$50,_xlfn.AGGREGATE(15,3,($AD$2:$AD$50=Mapping!$AY$2)/($AD$2:$AD$50=Mapping!$AY$2)*ROW($AD$2:$AD$50)-ROWS($AD$2),ROWS($AD$2:AD35))),"")</f>
        <v/>
      </c>
      <c r="AZ36" s="138" t="str" cm="1">
        <f t="array" ref="AZ36">IF(ROWS($AC$2:AD35)&lt;=AZ$1,INDEX($AB$2:$AB$50,_xlfn.AGGREGATE(15,3,($AD$2:$AD$50=Mapping!$AZ$2)/($AD$2:$AD$50=Mapping!$AZ$2)*ROW($AD$2:$AD$50)-ROWS($AD$2),ROWS($AD$2:AD35))),"")</f>
        <v/>
      </c>
      <c r="BA36" s="138" t="str" cm="1">
        <f t="array" ref="BA36">IF(ROWS($AC$2:AD35)&lt;=BA$1,INDEX($AB$2:$AB$50,_xlfn.AGGREGATE(15,3,($AD$2:$AD$50=Mapping!$BA$2)/($AD$2:$AD$50=Mapping!$BA$2)*ROW($AD$2:$AD$50)-ROWS($AD$2),ROWS($AD$2:AD35))),"")</f>
        <v/>
      </c>
      <c r="BB36" s="138" t="str" cm="1">
        <f t="array" ref="BB36">IF(ROWS($AC$2:AD35)&lt;=BB$1,INDEX($AB$2:$AB$50,_xlfn.AGGREGATE(15,3,($AD$2:$AD$50=Mapping!$BB$2)/($AD$2:$AD$50=Mapping!$BB$2)*ROW($AD$2:$AD$50)-ROWS($AD$2),ROWS($AD$2:AD35))),"")</f>
        <v/>
      </c>
      <c r="BC36" s="138" t="str" cm="1">
        <f t="array" ref="BC36">IF(ROWS($AC$2:AD35)&lt;=BC$1,INDEX($AB$2:$AB$50,_xlfn.AGGREGATE(15,3,($AD$2:$AD$50=Mapping!$BC$2)/($AD$2:$AD$50=Mapping!$BC$2)*ROW($AD$2:$AD$50)-ROWS($AD$2),ROWS($AD$2:AD35))),"")</f>
        <v/>
      </c>
      <c r="BD36" s="138" t="str" cm="1">
        <f t="array" ref="BD36">IF(ROWS($AC$2:AD35)&lt;=BD$1,INDEX($AB$2:$AB$50,_xlfn.AGGREGATE(15,3,($AD$2:$AD$50=Mapping!$BD$2)/($AD$2:$AD$50=Mapping!$BD$2)*ROW($AD$2:$AD$50)-ROWS($AD$2),ROWS($AD$2:AD35))),"")</f>
        <v/>
      </c>
      <c r="BE36" s="138" t="str" cm="1">
        <f t="array" ref="BE36">IF(ROWS($AC$2:AD35)&lt;=BE$1,INDEX($AB$2:$AB$50,_xlfn.AGGREGATE(15,3,($AD$2:$AD$50=Mapping!$BE$2)/($AD$2:$AD$50=Mapping!$BE$2)*ROW($AD$2:$AD$50)-ROWS($AD$2),ROWS($AD$2:AD35))),"")</f>
        <v/>
      </c>
      <c r="BF36" s="138" t="str" cm="1">
        <f t="array" ref="BF36">IF(ROWS($AC$2:AD35)&lt;=BF$1,INDEX($AB$2:$AB$50,_xlfn.AGGREGATE(15,3,($AD$2:$AD$50=Mapping!$BF$2)/($AD$2:$AD$50=Mapping!$BF$2)*ROW($AD$2:$AD$50)-ROWS($AD$2),ROWS($AD$2:AD35))),"")</f>
        <v/>
      </c>
      <c r="BG36" s="138" t="str" cm="1">
        <f t="array" ref="BG36">IF(ROWS($AC$2:AD35)&lt;=BG$1,INDEX($AB$2:$AB$50,_xlfn.AGGREGATE(15,3,($AD$2:$AD$50=Mapping!$BG$2)/($AD$2:$AD$50=Mapping!$BG$2)*ROW($AD$2:$AD$50)-ROWS($AD$2),ROWS($AD$2:AD35))),"")</f>
        <v/>
      </c>
      <c r="BH36" s="138" t="str" cm="1">
        <f t="array" ref="BH36">IF(ROWS($AC$2:AD35)&lt;=BH$1,INDEX($AB$2:$AB$50,_xlfn.AGGREGATE(15,3,($AD$2:$AD$50=Mapping!$BH$2)/($AD$2:$AD$50=Mapping!$BH$2)*ROW($AD$2:$AD$50)-ROWS($AD$2),ROWS($AD$2:AD35))),"")</f>
        <v/>
      </c>
      <c r="BI36" s="138"/>
      <c r="BJ36" s="138" t="str" cm="1">
        <f t="array" ref="BJ36">IF(ROWS($AC$2:AD35)&lt;=BJ$1,INDEX($AB$2:$AB$50,_xlfn.AGGREGATE(15,3,($AD$2:$AD$50=Mapping!$BJ$2)/($AD$2:$AD$50=Mapping!$BJ$2)*ROW($AD$2:$AD$50)-ROWS($AD$2),ROWS($AD$2:AD35))),"")</f>
        <v/>
      </c>
      <c r="BK36" s="138" t="str" cm="1">
        <f t="array" ref="BK36">IF(ROWS($AC$2:AD35)&lt;=BK$1,INDEX($AB$2:$AB$50,_xlfn.AGGREGATE(15,3,($AD$2:$AD$50=Mapping!$BK$2)/($AD$2:$AD$50=Mapping!$BK$2)*ROW($AD$2:$AD$50)-ROWS($AD$2),ROWS($AD$2:AD35))),"")</f>
        <v/>
      </c>
      <c r="BL36" s="138" t="str" cm="1">
        <f t="array" ref="BL36">IF(ROWS($AC$2:AD35)&lt;=BL$1,INDEX($AB$2:$AB$50,_xlfn.AGGREGATE(15,3,($AD$2:$AD$50=Mapping!$BL$2)/($AD$2:$AD$50=Mapping!$BL$2)*ROW($AD$2:$AD$50)-ROWS($AD$2),ROWS($AD$2:AD35))),"")</f>
        <v/>
      </c>
      <c r="BM36" s="138" t="str" cm="1">
        <f t="array" ref="BM36">IF(ROWS($AC$2:AD35)&lt;=BM$1,INDEX($AB$2:$AB$50,_xlfn.AGGREGATE(15,3,($AD$2:$AD$50=Mapping!$BM$2)/($AD$2:$AD$50=Mapping!$BM$2)*ROW($AD$2:$AD$50)-ROWS($AD$2),ROWS($AD$2:AD35))),"")</f>
        <v/>
      </c>
      <c r="BN36" s="138" t="str" cm="1">
        <f t="array" ref="BN36">IF(ROWS($AC$2:AD35)&lt;=BN$1,INDEX($AB$2:$AB$50,_xlfn.AGGREGATE(15,3,($AD$2:$AD$50=Mapping!$BN$2)/($AD$2:$AD$50=Mapping!$BN$2)*ROW($AD$2:$AD$50)-ROWS($AD$2),ROWS($AD$2:AD35))),"")</f>
        <v/>
      </c>
    </row>
    <row r="37" spans="1:66" s="135" customFormat="1" outlineLevel="1">
      <c r="A37" s="126"/>
      <c r="B37" s="141" t="str" cm="1">
        <f t="array" ref="B37">IF(ROWS($AC$2:AC36)&lt;=B$1,INDEX($AB$2:$AB$50,_xlfn.AGGREGATE(15,3,($AC$2:$AC$50=Mapping!$B$2)/($AC$2:$AC$50=Mapping!$B$2)*ROW($AC$2:$AC$50)-ROWS($AC$2),ROWS($AC$2:AC36))),"")</f>
        <v/>
      </c>
      <c r="C37" s="141" t="str" cm="1">
        <f t="array" ref="C37">IF(ROWS($AC$2:AC36)&lt;=C$1,INDEX($AB$2:$AB$50,_xlfn.AGGREGATE(15,3,($AC$2:$AC$50=Mapping!$C$2)/($AC$2:$AC$50=Mapping!$C$2)*ROW($AC$2:$AC$50)-ROWS($AC$2),ROWS($AC$2:AC36))),"")</f>
        <v/>
      </c>
      <c r="D37" s="141" t="str" cm="1">
        <f t="array" ref="D37">IF(ROWS($AC$2:AC36)&lt;=D$1,INDEX($AB$2:$AB$50,_xlfn.AGGREGATE(15,3,($AC$2:$AC$50=Mapping!$D$2)/($AC$2:$AC$50=Mapping!$D$2)*ROW($AC$2:$AC$50)-ROWS($AC$2),ROWS($AC$2:AC36))),"")</f>
        <v/>
      </c>
      <c r="E37" s="141" t="str" cm="1">
        <f t="array" ref="E37">IF(ROWS($AC$2:AC36)&lt;=E$1,INDEX($AB$2:$AB$50,_xlfn.AGGREGATE(15,3,($AC$2:$AC$50=Mapping!$E$2)/($AC$2:$AC$50=Mapping!$E$2)*ROW($AC$2:$AC$50)-ROWS($AC$2),ROWS($AC$2:AC36))),"")</f>
        <v/>
      </c>
      <c r="F37" s="141" t="str" cm="1">
        <f t="array" ref="F37">IF(ROWS($AC$2:AC36)&lt;=F$1,INDEX($AB$2:$AB$50,_xlfn.AGGREGATE(15,3,($AC$2:$AC$50=Mapping!$F$2)/($AC$2:$AC$50=Mapping!$F$2)*ROW($AC$2:$AC$50)-ROWS($AC$2),ROWS($AC$2:AC36))),"")</f>
        <v/>
      </c>
      <c r="G37" s="141" t="str" cm="1">
        <f t="array" ref="G37">IF(ROWS($AC$2:AC36)&lt;=G$1,INDEX($AB$2:$AB$50,_xlfn.AGGREGATE(15,3,($AC$2:$AC$50=Mapping!$G$2)/($AC$2:$AC$50=Mapping!$G$2)*ROW($AC$2:$AC$50)-ROWS($AC$2),ROWS($AC$2:AC36))),"")</f>
        <v/>
      </c>
      <c r="H37" s="141" t="str" cm="1">
        <f t="array" ref="H37">IF(ROWS($AC$2:AC36)&lt;=H$1,INDEX($AB$2:$AB$50,_xlfn.AGGREGATE(15,3,($AC$2:$AC$50=Mapping!$H$2)/($AC$2:$AC$50=Mapping!$H$2)*ROW($AC$2:$AC$50)-ROWS($AC$2),ROWS($AC$2:AC36))),"")</f>
        <v/>
      </c>
      <c r="I37" s="141" t="str" cm="1">
        <f t="array" ref="I37">IF(ROWS($AC$2:AC36)&lt;=I$1,INDEX($AB$2:$AB$50,_xlfn.AGGREGATE(15,3,($AC$2:$AC$50=Mapping!$I$2)/($AC$2:$AC$50=Mapping!$I$2)*ROW($AC$2:$AC$50)-ROWS($AC$2),ROWS($AC$2:AC36))),"")</f>
        <v/>
      </c>
      <c r="J37" s="141" t="str" cm="1">
        <f t="array" ref="J37">IF(ROWS($AC$2:AC36)&lt;=J$1,INDEX($AB$2:$AB$50,_xlfn.AGGREGATE(15,3,($AC$2:$AC$50=Mapping!$J$2)/($AC$2:$AC$50=Mapping!$J$2)*ROW($AC$2:$AC$50)-ROWS($AC$2),ROWS($AC$2:AC36))),"")</f>
        <v/>
      </c>
      <c r="K37" s="141" t="str" cm="1">
        <f t="array" ref="K37">IF(ROWS($AC$2:AC36)&lt;=K$1,INDEX($AB$2:$AB$50,_xlfn.AGGREGATE(15,3,($AC$2:$AC$50=Mapping!$K$2)/($AC$2:$AC$50=Mapping!$K$2)*ROW($AC$2:$AC$50)-ROWS($AC$2),ROWS($AC$2:AC36))),"")</f>
        <v/>
      </c>
      <c r="L37" s="141" t="str" cm="1">
        <f t="array" ref="L37">IF(ROWS($AC$2:AC36)&lt;=L$1,INDEX($AB$2:$AB$50,_xlfn.AGGREGATE(15,3,($AC$2:$AC$50=Mapping!$L$2)/($AC$2:$AC$50=Mapping!$L$2)*ROW($AC$2:$AC$50)-ROWS($AC$2),ROWS($AC$2:AC36))),"")</f>
        <v/>
      </c>
      <c r="M37" s="141" t="str" cm="1">
        <f t="array" ref="M37">IF(ROWS($AC$2:AC36)&lt;=M$1,INDEX($AB$2:$AB$50,_xlfn.AGGREGATE(15,3,($AC$2:$AC$50=Mapping!$M$2)/($AC$2:$AC$50=Mapping!$M$2)*ROW($AC$2:$AC$50)-ROWS($AC$2),ROWS($AC$2:AC36))),"")</f>
        <v/>
      </c>
      <c r="N37" s="141" t="str" cm="1">
        <f t="array" ref="N37">IF(ROWS($AC$2:AC36)&lt;=N$1,INDEX($AB$2:$AB$50,_xlfn.AGGREGATE(15,3,($AC$2:$AC$50=Mapping!$N$2)/($AC$2:$AC$50=Mapping!$N$2)*ROW($AC$2:$AC$50)-ROWS($AC$2),ROWS($AC$2:AC36))),"")</f>
        <v/>
      </c>
      <c r="O37" s="141" t="str" cm="1">
        <f t="array" ref="O37">IF(ROWS($AC$2:AC36)&lt;=O$1,INDEX($AB$2:$AB$50,_xlfn.AGGREGATE(15,3,($AC$2:$AC$50=Mapping!$O$2)/($AC$2:$AC$50=Mapping!$O$2)*ROW($AC$2:$AC$50)-ROWS($AC$2),ROWS($AC$2:AC36))),"")</f>
        <v/>
      </c>
      <c r="P37" s="141" t="str" cm="1">
        <f t="array" ref="P37">IF(ROWS($AC$2:AC36)&lt;=P$1,INDEX($AB$2:$AB$50,_xlfn.AGGREGATE(15,3,($AC$2:$AC$50=Mapping!$P$2)/($AC$2:$AC$50=Mapping!$P$2)*ROW($AC$2:$AC$50)-ROWS($AC$2),ROWS($AC$2:AC36))),"")</f>
        <v/>
      </c>
      <c r="Q37" s="141" t="str" cm="1">
        <f t="array" ref="Q37">IF(ROWS($AC$2:AC36)&lt;=Q$1,INDEX($AB$2:$AB$50,_xlfn.AGGREGATE(15,3,($AC$2:$AC$50=Mapping!$Q$2)/($AC$2:$AC$50=Mapping!$Q$2)*ROW($AC$2:$AC$50)-ROWS($AC$2),ROWS($AC$2:AC36))),"")</f>
        <v/>
      </c>
      <c r="R37" s="141" t="str" cm="1">
        <f t="array" ref="R37">IF(ROWS($AC$2:AC36)&lt;=R$1,INDEX($AB$2:$AB$50,_xlfn.AGGREGATE(15,3,($AC$2:$AC$50=Mapping!$R$2)/($AC$2:$AC$50=Mapping!$R$2)*ROW($AC$2:$AC$50)-ROWS($AC$2),ROWS($AC$2:AC36))),"")</f>
        <v/>
      </c>
      <c r="S37" s="141" t="str" cm="1">
        <f t="array" ref="S37">IF(ROWS($AC$2:AC36)&lt;=S$1,INDEX($AB$2:$AB$50,_xlfn.AGGREGATE(15,3,($AC$2:$AC$50=Mapping!$S$2)/($AC$2:$AC$50=Mapping!$S$2)*ROW($AC$2:$AC$50)-ROWS($AC$2),ROWS($AC$2:AC36))),"")</f>
        <v/>
      </c>
      <c r="AB37" s="135" t="str" cm="1">
        <f t="array" ref="AB37">IF(ROWS(BA!$A$2:A36)&lt;=AB$1,INDEX(BA!$P$2:$P$961,_xlfn.AGGREGATE(15,3,(BA!$A$2:$A$961=Mapping!$AA$3)/(BA!$A$2:$A$961=Mapping!$AA$3)*ROW(BA!$A$2:$A$961)-ROWS(BA!$A$2),ROWS(BA!$A$2:A36))),"")</f>
        <v/>
      </c>
      <c r="AC37" s="135" t="str">
        <f>IFERROR(INDEX(BA!$L$2:$L$961,MATCH($AB37,BA!$P$2:$P$961,0)),"")</f>
        <v/>
      </c>
      <c r="AD37" s="135" t="str">
        <f>IFERROR(INDEX(BA!$M$2:$M$961,MATCH($AB37,BA!$P$2:$P$961,0)),"")</f>
        <v/>
      </c>
      <c r="AE37" s="135" t="str">
        <f>IFERROR(INDEX(BA!$O$2:$O$961,MATCH($AB37,BA!$P$2:$P$961,0)),"")</f>
        <v/>
      </c>
      <c r="AF37" s="135" t="str">
        <f>IFERROR(INDEX(BA!$N$2:$N$961,MATCH($AB37,BA!$P$2:$P$961,0)),"")</f>
        <v/>
      </c>
      <c r="AG37" s="135" t="str">
        <f>IFERROR(INDEX(BA!#REF!,MATCH($AB37,BA!$P$57:$P$547,0)),"")</f>
        <v/>
      </c>
      <c r="AH37" s="135" t="str">
        <f>IFERROR(INDEX(BA!$Q$57:$Q$547,MATCH($AB37,BA!$P$57:$P$547,0)),"")</f>
        <v/>
      </c>
      <c r="AI37" s="135" t="str">
        <f>IFERROR(INDEX(BA!$S$57:$S$547,MATCH($AB37,BA!$P$57:$P$547,0)),"")</f>
        <v/>
      </c>
      <c r="AJ37" s="135" t="str">
        <f>IFERROR(INDEX(BA!$T$57:$T$547,MATCH($AB37,BA!$P$57:$P$547,0)),"")</f>
        <v/>
      </c>
      <c r="AK37" s="135" t="str">
        <f>IFERROR(INDEX(BA!$U$57:$U$547,MATCH($AB37,BA!$P$57:$P$547,0)),"")</f>
        <v/>
      </c>
      <c r="AL37" s="135" t="str">
        <f>IFERROR(INDEX(BA!$V$57:$V$547,MATCH($AB37,BA!$P$57:$P$547,0)),"")</f>
        <v/>
      </c>
      <c r="AM37" s="135" t="str">
        <f>IFERROR(INDEX(BA!$W$57:$W$547,MATCH($AB37,BA!$P$57:$P$547,0)),"")</f>
        <v/>
      </c>
      <c r="AN37" s="135" t="str">
        <f>IFERROR(INDEX(BA!$R$57:$R$547,MATCH($AB37,BA!$P$57:$P$547,0)),"")</f>
        <v/>
      </c>
      <c r="AO37" s="135" t="str">
        <f>IFERROR(INDEX(BA!$Y$57:$Y$547,MATCH($AB37,BA!$P$57:$P$547,0)),"")</f>
        <v/>
      </c>
      <c r="AP37" s="135" t="str">
        <f>IFERROR(INDEX(BA!$Z$57:$Z$547,MATCH($AB37,BA!$P$57:$P$547,0)),"")</f>
        <v/>
      </c>
      <c r="AX37" s="139" t="str" cm="1">
        <f t="array" ref="AX37">IF(ROWS($AD$2:AD36)&lt;=AX$1,INDEX($AB$2:$AB$50,_xlfn.AGGREGATE(15,3,($AD$2:$AD$50=Mapping!$AX$2)/($AD$2:$AD$50=Mapping!$AX$2)*ROW($AD$2:$AD$50)-ROWS($AD$2),ROWS($AD$2:AD36))),"")</f>
        <v/>
      </c>
      <c r="AY37" s="140" t="str" cm="1">
        <f t="array" ref="AY37">IF(ROWS($AC$2:AD36)&lt;=AY$1,INDEX($AB$2:$AB$50,_xlfn.AGGREGATE(15,3,($AD$2:$AD$50=Mapping!$AY$2)/($AD$2:$AD$50=Mapping!$AY$2)*ROW($AD$2:$AD$50)-ROWS($AD$2),ROWS($AD$2:AD36))),"")</f>
        <v/>
      </c>
      <c r="AZ37" s="140" t="str" cm="1">
        <f t="array" ref="AZ37">IF(ROWS($AC$2:AD36)&lt;=AZ$1,INDEX($AB$2:$AB$50,_xlfn.AGGREGATE(15,3,($AD$2:$AD$50=Mapping!$AZ$2)/($AD$2:$AD$50=Mapping!$AZ$2)*ROW($AD$2:$AD$50)-ROWS($AD$2),ROWS($AD$2:AD36))),"")</f>
        <v/>
      </c>
      <c r="BA37" s="140" t="str" cm="1">
        <f t="array" ref="BA37">IF(ROWS($AC$2:AD36)&lt;=BA$1,INDEX($AB$2:$AB$50,_xlfn.AGGREGATE(15,3,($AD$2:$AD$50=Mapping!$BA$2)/($AD$2:$AD$50=Mapping!$BA$2)*ROW($AD$2:$AD$50)-ROWS($AD$2),ROWS($AD$2:AD36))),"")</f>
        <v/>
      </c>
      <c r="BB37" s="140" t="str" cm="1">
        <f t="array" ref="BB37">IF(ROWS($AC$2:AD36)&lt;=BB$1,INDEX($AB$2:$AB$50,_xlfn.AGGREGATE(15,3,($AD$2:$AD$50=Mapping!$BB$2)/($AD$2:$AD$50=Mapping!$BB$2)*ROW($AD$2:$AD$50)-ROWS($AD$2),ROWS($AD$2:AD36))),"")</f>
        <v/>
      </c>
      <c r="BC37" s="140" t="str" cm="1">
        <f t="array" ref="BC37">IF(ROWS($AC$2:AD36)&lt;=BC$1,INDEX($AB$2:$AB$50,_xlfn.AGGREGATE(15,3,($AD$2:$AD$50=Mapping!$BC$2)/($AD$2:$AD$50=Mapping!$BC$2)*ROW($AD$2:$AD$50)-ROWS($AD$2),ROWS($AD$2:AD36))),"")</f>
        <v/>
      </c>
      <c r="BD37" s="140" t="str" cm="1">
        <f t="array" ref="BD37">IF(ROWS($AC$2:AD36)&lt;=BD$1,INDEX($AB$2:$AB$50,_xlfn.AGGREGATE(15,3,($AD$2:$AD$50=Mapping!$BD$2)/($AD$2:$AD$50=Mapping!$BD$2)*ROW($AD$2:$AD$50)-ROWS($AD$2),ROWS($AD$2:AD36))),"")</f>
        <v/>
      </c>
      <c r="BE37" s="140" t="str" cm="1">
        <f t="array" ref="BE37">IF(ROWS($AC$2:AD36)&lt;=BE$1,INDEX($AB$2:$AB$50,_xlfn.AGGREGATE(15,3,($AD$2:$AD$50=Mapping!$BE$2)/($AD$2:$AD$50=Mapping!$BE$2)*ROW($AD$2:$AD$50)-ROWS($AD$2),ROWS($AD$2:AD36))),"")</f>
        <v/>
      </c>
      <c r="BF37" s="140" t="str" cm="1">
        <f t="array" ref="BF37">IF(ROWS($AC$2:AD36)&lt;=BF$1,INDEX($AB$2:$AB$50,_xlfn.AGGREGATE(15,3,($AD$2:$AD$50=Mapping!$BF$2)/($AD$2:$AD$50=Mapping!$BF$2)*ROW($AD$2:$AD$50)-ROWS($AD$2),ROWS($AD$2:AD36))),"")</f>
        <v/>
      </c>
      <c r="BG37" s="140" t="str" cm="1">
        <f t="array" ref="BG37">IF(ROWS($AC$2:AD36)&lt;=BG$1,INDEX($AB$2:$AB$50,_xlfn.AGGREGATE(15,3,($AD$2:$AD$50=Mapping!$BG$2)/($AD$2:$AD$50=Mapping!$BG$2)*ROW($AD$2:$AD$50)-ROWS($AD$2),ROWS($AD$2:AD36))),"")</f>
        <v/>
      </c>
      <c r="BH37" s="140" t="str" cm="1">
        <f t="array" ref="BH37">IF(ROWS($AC$2:AD36)&lt;=BH$1,INDEX($AB$2:$AB$50,_xlfn.AGGREGATE(15,3,($AD$2:$AD$50=Mapping!$BH$2)/($AD$2:$AD$50=Mapping!$BH$2)*ROW($AD$2:$AD$50)-ROWS($AD$2),ROWS($AD$2:AD36))),"")</f>
        <v/>
      </c>
      <c r="BI37" s="140"/>
      <c r="BJ37" s="140" t="str" cm="1">
        <f t="array" ref="BJ37">IF(ROWS($AC$2:AD36)&lt;=BJ$1,INDEX($AB$2:$AB$50,_xlfn.AGGREGATE(15,3,($AD$2:$AD$50=Mapping!$BJ$2)/($AD$2:$AD$50=Mapping!$BJ$2)*ROW($AD$2:$AD$50)-ROWS($AD$2),ROWS($AD$2:AD36))),"")</f>
        <v/>
      </c>
      <c r="BK37" s="140" t="str" cm="1">
        <f t="array" ref="BK37">IF(ROWS($AC$2:AD36)&lt;=BK$1,INDEX($AB$2:$AB$50,_xlfn.AGGREGATE(15,3,($AD$2:$AD$50=Mapping!$BK$2)/($AD$2:$AD$50=Mapping!$BK$2)*ROW($AD$2:$AD$50)-ROWS($AD$2),ROWS($AD$2:AD36))),"")</f>
        <v/>
      </c>
      <c r="BL37" s="140" t="str" cm="1">
        <f t="array" ref="BL37">IF(ROWS($AC$2:AD36)&lt;=BL$1,INDEX($AB$2:$AB$50,_xlfn.AGGREGATE(15,3,($AD$2:$AD$50=Mapping!$BL$2)/($AD$2:$AD$50=Mapping!$BL$2)*ROW($AD$2:$AD$50)-ROWS($AD$2),ROWS($AD$2:AD36))),"")</f>
        <v/>
      </c>
      <c r="BM37" s="140" t="str" cm="1">
        <f t="array" ref="BM37">IF(ROWS($AC$2:AD36)&lt;=BM$1,INDEX($AB$2:$AB$50,_xlfn.AGGREGATE(15,3,($AD$2:$AD$50=Mapping!$BM$2)/($AD$2:$AD$50=Mapping!$BM$2)*ROW($AD$2:$AD$50)-ROWS($AD$2),ROWS($AD$2:AD36))),"")</f>
        <v/>
      </c>
      <c r="BN37" s="140" t="str" cm="1">
        <f t="array" ref="BN37">IF(ROWS($AC$2:AD36)&lt;=BN$1,INDEX($AB$2:$AB$50,_xlfn.AGGREGATE(15,3,($AD$2:$AD$50=Mapping!$BN$2)/($AD$2:$AD$50=Mapping!$BN$2)*ROW($AD$2:$AD$50)-ROWS($AD$2),ROWS($AD$2:AD36))),"")</f>
        <v/>
      </c>
    </row>
    <row r="38" spans="1:66" s="135" customFormat="1" outlineLevel="1">
      <c r="A38" s="126"/>
      <c r="B38" s="141" t="str" cm="1">
        <f t="array" ref="B38">IF(ROWS($AC$2:AC37)&lt;=B$1,INDEX($AB$2:$AB$50,_xlfn.AGGREGATE(15,3,($AC$2:$AC$50=Mapping!$B$2)/($AC$2:$AC$50=Mapping!$B$2)*ROW($AC$2:$AC$50)-ROWS($AC$2),ROWS($AC$2:AC37))),"")</f>
        <v/>
      </c>
      <c r="C38" s="141" t="str" cm="1">
        <f t="array" ref="C38">IF(ROWS($AC$2:AC37)&lt;=C$1,INDEX($AB$2:$AB$50,_xlfn.AGGREGATE(15,3,($AC$2:$AC$50=Mapping!$C$2)/($AC$2:$AC$50=Mapping!$C$2)*ROW($AC$2:$AC$50)-ROWS($AC$2),ROWS($AC$2:AC37))),"")</f>
        <v/>
      </c>
      <c r="D38" s="141" t="str" cm="1">
        <f t="array" ref="D38">IF(ROWS($AC$2:AC37)&lt;=D$1,INDEX($AB$2:$AB$50,_xlfn.AGGREGATE(15,3,($AC$2:$AC$50=Mapping!$D$2)/($AC$2:$AC$50=Mapping!$D$2)*ROW($AC$2:$AC$50)-ROWS($AC$2),ROWS($AC$2:AC37))),"")</f>
        <v/>
      </c>
      <c r="E38" s="141" t="str" cm="1">
        <f t="array" ref="E38">IF(ROWS($AC$2:AC37)&lt;=E$1,INDEX($AB$2:$AB$50,_xlfn.AGGREGATE(15,3,($AC$2:$AC$50=Mapping!$E$2)/($AC$2:$AC$50=Mapping!$E$2)*ROW($AC$2:$AC$50)-ROWS($AC$2),ROWS($AC$2:AC37))),"")</f>
        <v/>
      </c>
      <c r="F38" s="141" t="str" cm="1">
        <f t="array" ref="F38">IF(ROWS($AC$2:AC37)&lt;=F$1,INDEX($AB$2:$AB$50,_xlfn.AGGREGATE(15,3,($AC$2:$AC$50=Mapping!$F$2)/($AC$2:$AC$50=Mapping!$F$2)*ROW($AC$2:$AC$50)-ROWS($AC$2),ROWS($AC$2:AC37))),"")</f>
        <v/>
      </c>
      <c r="G38" s="141" t="str" cm="1">
        <f t="array" ref="G38">IF(ROWS($AC$2:AC37)&lt;=G$1,INDEX($AB$2:$AB$50,_xlfn.AGGREGATE(15,3,($AC$2:$AC$50=Mapping!$G$2)/($AC$2:$AC$50=Mapping!$G$2)*ROW($AC$2:$AC$50)-ROWS($AC$2),ROWS($AC$2:AC37))),"")</f>
        <v/>
      </c>
      <c r="H38" s="141" t="str" cm="1">
        <f t="array" ref="H38">IF(ROWS($AC$2:AC37)&lt;=H$1,INDEX($AB$2:$AB$50,_xlfn.AGGREGATE(15,3,($AC$2:$AC$50=Mapping!$H$2)/($AC$2:$AC$50=Mapping!$H$2)*ROW($AC$2:$AC$50)-ROWS($AC$2),ROWS($AC$2:AC37))),"")</f>
        <v/>
      </c>
      <c r="I38" s="141" t="str" cm="1">
        <f t="array" ref="I38">IF(ROWS($AC$2:AC37)&lt;=I$1,INDEX($AB$2:$AB$50,_xlfn.AGGREGATE(15,3,($AC$2:$AC$50=Mapping!$I$2)/($AC$2:$AC$50=Mapping!$I$2)*ROW($AC$2:$AC$50)-ROWS($AC$2),ROWS($AC$2:AC37))),"")</f>
        <v/>
      </c>
      <c r="J38" s="141" t="str" cm="1">
        <f t="array" ref="J38">IF(ROWS($AC$2:AC37)&lt;=J$1,INDEX($AB$2:$AB$50,_xlfn.AGGREGATE(15,3,($AC$2:$AC$50=Mapping!$J$2)/($AC$2:$AC$50=Mapping!$J$2)*ROW($AC$2:$AC$50)-ROWS($AC$2),ROWS($AC$2:AC37))),"")</f>
        <v/>
      </c>
      <c r="K38" s="141" t="str" cm="1">
        <f t="array" ref="K38">IF(ROWS($AC$2:AC37)&lt;=K$1,INDEX($AB$2:$AB$50,_xlfn.AGGREGATE(15,3,($AC$2:$AC$50=Mapping!$K$2)/($AC$2:$AC$50=Mapping!$K$2)*ROW($AC$2:$AC$50)-ROWS($AC$2),ROWS($AC$2:AC37))),"")</f>
        <v/>
      </c>
      <c r="L38" s="141" t="str" cm="1">
        <f t="array" ref="L38">IF(ROWS($AC$2:AC37)&lt;=L$1,INDEX($AB$2:$AB$50,_xlfn.AGGREGATE(15,3,($AC$2:$AC$50=Mapping!$L$2)/($AC$2:$AC$50=Mapping!$L$2)*ROW($AC$2:$AC$50)-ROWS($AC$2),ROWS($AC$2:AC37))),"")</f>
        <v/>
      </c>
      <c r="M38" s="141" t="str" cm="1">
        <f t="array" ref="M38">IF(ROWS($AC$2:AC37)&lt;=M$1,INDEX($AB$2:$AB$50,_xlfn.AGGREGATE(15,3,($AC$2:$AC$50=Mapping!$M$2)/($AC$2:$AC$50=Mapping!$M$2)*ROW($AC$2:$AC$50)-ROWS($AC$2),ROWS($AC$2:AC37))),"")</f>
        <v/>
      </c>
      <c r="N38" s="141" t="str" cm="1">
        <f t="array" ref="N38">IF(ROWS($AC$2:AC37)&lt;=N$1,INDEX($AB$2:$AB$50,_xlfn.AGGREGATE(15,3,($AC$2:$AC$50=Mapping!$N$2)/($AC$2:$AC$50=Mapping!$N$2)*ROW($AC$2:$AC$50)-ROWS($AC$2),ROWS($AC$2:AC37))),"")</f>
        <v/>
      </c>
      <c r="O38" s="141" t="str" cm="1">
        <f t="array" ref="O38">IF(ROWS($AC$2:AC37)&lt;=O$1,INDEX($AB$2:$AB$50,_xlfn.AGGREGATE(15,3,($AC$2:$AC$50=Mapping!$O$2)/($AC$2:$AC$50=Mapping!$O$2)*ROW($AC$2:$AC$50)-ROWS($AC$2),ROWS($AC$2:AC37))),"")</f>
        <v/>
      </c>
      <c r="P38" s="141" t="str" cm="1">
        <f t="array" ref="P38">IF(ROWS($AC$2:AC37)&lt;=P$1,INDEX($AB$2:$AB$50,_xlfn.AGGREGATE(15,3,($AC$2:$AC$50=Mapping!$P$2)/($AC$2:$AC$50=Mapping!$P$2)*ROW($AC$2:$AC$50)-ROWS($AC$2),ROWS($AC$2:AC37))),"")</f>
        <v/>
      </c>
      <c r="Q38" s="141" t="str" cm="1">
        <f t="array" ref="Q38">IF(ROWS($AC$2:AC37)&lt;=Q$1,INDEX($AB$2:$AB$50,_xlfn.AGGREGATE(15,3,($AC$2:$AC$50=Mapping!$Q$2)/($AC$2:$AC$50=Mapping!$Q$2)*ROW($AC$2:$AC$50)-ROWS($AC$2),ROWS($AC$2:AC37))),"")</f>
        <v/>
      </c>
      <c r="R38" s="141" t="str" cm="1">
        <f t="array" ref="R38">IF(ROWS($AC$2:AC37)&lt;=R$1,INDEX($AB$2:$AB$50,_xlfn.AGGREGATE(15,3,($AC$2:$AC$50=Mapping!$R$2)/($AC$2:$AC$50=Mapping!$R$2)*ROW($AC$2:$AC$50)-ROWS($AC$2),ROWS($AC$2:AC37))),"")</f>
        <v/>
      </c>
      <c r="S38" s="141" t="str" cm="1">
        <f t="array" ref="S38">IF(ROWS($AC$2:AC37)&lt;=S$1,INDEX($AB$2:$AB$50,_xlfn.AGGREGATE(15,3,($AC$2:$AC$50=Mapping!$S$2)/($AC$2:$AC$50=Mapping!$S$2)*ROW($AC$2:$AC$50)-ROWS($AC$2),ROWS($AC$2:AC37))),"")</f>
        <v/>
      </c>
      <c r="AB38" s="135" t="str" cm="1">
        <f t="array" ref="AB38">IF(ROWS(BA!$A$2:A37)&lt;=AB$1,INDEX(BA!$P$2:$P$961,_xlfn.AGGREGATE(15,3,(BA!$A$2:$A$961=Mapping!$AA$3)/(BA!$A$2:$A$961=Mapping!$AA$3)*ROW(BA!$A$2:$A$961)-ROWS(BA!$A$2),ROWS(BA!$A$2:A37))),"")</f>
        <v/>
      </c>
      <c r="AC38" s="135" t="str">
        <f>IFERROR(INDEX(BA!$L$2:$L$961,MATCH($AB38,BA!$P$2:$P$961,0)),"")</f>
        <v/>
      </c>
      <c r="AD38" s="135" t="str">
        <f>IFERROR(INDEX(BA!$M$2:$M$961,MATCH($AB38,BA!$P$2:$P$961,0)),"")</f>
        <v/>
      </c>
      <c r="AE38" s="135" t="str">
        <f>IFERROR(INDEX(BA!$O$2:$O$961,MATCH($AB38,BA!$P$2:$P$961,0)),"")</f>
        <v/>
      </c>
      <c r="AF38" s="135" t="str">
        <f>IFERROR(INDEX(BA!$N$2:$N$961,MATCH($AB38,BA!$P$2:$P$961,0)),"")</f>
        <v/>
      </c>
      <c r="AG38" s="135" t="str">
        <f>IFERROR(INDEX(BA!#REF!,MATCH($AB38,BA!$P$57:$P$547,0)),"")</f>
        <v/>
      </c>
      <c r="AH38" s="135" t="str">
        <f>IFERROR(INDEX(BA!$Q$57:$Q$547,MATCH($AB38,BA!$P$57:$P$547,0)),"")</f>
        <v/>
      </c>
      <c r="AI38" s="135" t="str">
        <f>IFERROR(INDEX(BA!$S$57:$S$547,MATCH($AB38,BA!$P$57:$P$547,0)),"")</f>
        <v/>
      </c>
      <c r="AJ38" s="135" t="str">
        <f>IFERROR(INDEX(BA!$T$57:$T$547,MATCH($AB38,BA!$P$57:$P$547,0)),"")</f>
        <v/>
      </c>
      <c r="AK38" s="135" t="str">
        <f>IFERROR(INDEX(BA!$U$57:$U$547,MATCH($AB38,BA!$P$57:$P$547,0)),"")</f>
        <v/>
      </c>
      <c r="AL38" s="135" t="str">
        <f>IFERROR(INDEX(BA!$V$57:$V$547,MATCH($AB38,BA!$P$57:$P$547,0)),"")</f>
        <v/>
      </c>
      <c r="AM38" s="135" t="str">
        <f>IFERROR(INDEX(BA!$W$57:$W$547,MATCH($AB38,BA!$P$57:$P$547,0)),"")</f>
        <v/>
      </c>
      <c r="AN38" s="135" t="str">
        <f>IFERROR(INDEX(BA!$R$57:$R$547,MATCH($AB38,BA!$P$57:$P$547,0)),"")</f>
        <v/>
      </c>
      <c r="AO38" s="135" t="str">
        <f>IFERROR(INDEX(BA!$Y$57:$Y$547,MATCH($AB38,BA!$P$57:$P$547,0)),"")</f>
        <v/>
      </c>
      <c r="AP38" s="135" t="str">
        <f>IFERROR(INDEX(BA!$Z$57:$Z$547,MATCH($AB38,BA!$P$57:$P$547,0)),"")</f>
        <v/>
      </c>
      <c r="AX38" s="137" t="str" cm="1">
        <f t="array" ref="AX38">IF(ROWS($AD$2:AD37)&lt;=AX$1,INDEX($AB$2:$AB$50,_xlfn.AGGREGATE(15,3,($AD$2:$AD$50=Mapping!$AX$2)/($AD$2:$AD$50=Mapping!$AX$2)*ROW($AD$2:$AD$50)-ROWS($AD$2),ROWS($AD$2:AD37))),"")</f>
        <v/>
      </c>
      <c r="AY38" s="138" t="str" cm="1">
        <f t="array" ref="AY38">IF(ROWS($AC$2:AD37)&lt;=AY$1,INDEX($AB$2:$AB$50,_xlfn.AGGREGATE(15,3,($AD$2:$AD$50=Mapping!$AY$2)/($AD$2:$AD$50=Mapping!$AY$2)*ROW($AD$2:$AD$50)-ROWS($AD$2),ROWS($AD$2:AD37))),"")</f>
        <v/>
      </c>
      <c r="AZ38" s="138" t="str" cm="1">
        <f t="array" ref="AZ38">IF(ROWS($AC$2:AD37)&lt;=AZ$1,INDEX($AB$2:$AB$50,_xlfn.AGGREGATE(15,3,($AD$2:$AD$50=Mapping!$AZ$2)/($AD$2:$AD$50=Mapping!$AZ$2)*ROW($AD$2:$AD$50)-ROWS($AD$2),ROWS($AD$2:AD37))),"")</f>
        <v/>
      </c>
      <c r="BA38" s="138" t="str" cm="1">
        <f t="array" ref="BA38">IF(ROWS($AC$2:AD37)&lt;=BA$1,INDEX($AB$2:$AB$50,_xlfn.AGGREGATE(15,3,($AD$2:$AD$50=Mapping!$BA$2)/($AD$2:$AD$50=Mapping!$BA$2)*ROW($AD$2:$AD$50)-ROWS($AD$2),ROWS($AD$2:AD37))),"")</f>
        <v/>
      </c>
      <c r="BB38" s="138" t="str" cm="1">
        <f t="array" ref="BB38">IF(ROWS($AC$2:AD37)&lt;=BB$1,INDEX($AB$2:$AB$50,_xlfn.AGGREGATE(15,3,($AD$2:$AD$50=Mapping!$BB$2)/($AD$2:$AD$50=Mapping!$BB$2)*ROW($AD$2:$AD$50)-ROWS($AD$2),ROWS($AD$2:AD37))),"")</f>
        <v/>
      </c>
      <c r="BC38" s="138" t="str" cm="1">
        <f t="array" ref="BC38">IF(ROWS($AC$2:AD37)&lt;=BC$1,INDEX($AB$2:$AB$50,_xlfn.AGGREGATE(15,3,($AD$2:$AD$50=Mapping!$BC$2)/($AD$2:$AD$50=Mapping!$BC$2)*ROW($AD$2:$AD$50)-ROWS($AD$2),ROWS($AD$2:AD37))),"")</f>
        <v/>
      </c>
      <c r="BD38" s="138" t="str" cm="1">
        <f t="array" ref="BD38">IF(ROWS($AC$2:AD37)&lt;=BD$1,INDEX($AB$2:$AB$50,_xlfn.AGGREGATE(15,3,($AD$2:$AD$50=Mapping!$BD$2)/($AD$2:$AD$50=Mapping!$BD$2)*ROW($AD$2:$AD$50)-ROWS($AD$2),ROWS($AD$2:AD37))),"")</f>
        <v/>
      </c>
      <c r="BE38" s="138" t="str" cm="1">
        <f t="array" ref="BE38">IF(ROWS($AC$2:AD37)&lt;=BE$1,INDEX($AB$2:$AB$50,_xlfn.AGGREGATE(15,3,($AD$2:$AD$50=Mapping!$BE$2)/($AD$2:$AD$50=Mapping!$BE$2)*ROW($AD$2:$AD$50)-ROWS($AD$2),ROWS($AD$2:AD37))),"")</f>
        <v/>
      </c>
      <c r="BF38" s="138" t="str" cm="1">
        <f t="array" ref="BF38">IF(ROWS($AC$2:AD37)&lt;=BF$1,INDEX($AB$2:$AB$50,_xlfn.AGGREGATE(15,3,($AD$2:$AD$50=Mapping!$BF$2)/($AD$2:$AD$50=Mapping!$BF$2)*ROW($AD$2:$AD$50)-ROWS($AD$2),ROWS($AD$2:AD37))),"")</f>
        <v/>
      </c>
      <c r="BG38" s="138" t="str" cm="1">
        <f t="array" ref="BG38">IF(ROWS($AC$2:AD37)&lt;=BG$1,INDEX($AB$2:$AB$50,_xlfn.AGGREGATE(15,3,($AD$2:$AD$50=Mapping!$BG$2)/($AD$2:$AD$50=Mapping!$BG$2)*ROW($AD$2:$AD$50)-ROWS($AD$2),ROWS($AD$2:AD37))),"")</f>
        <v/>
      </c>
      <c r="BH38" s="138" t="str" cm="1">
        <f t="array" ref="BH38">IF(ROWS($AC$2:AD37)&lt;=BH$1,INDEX($AB$2:$AB$50,_xlfn.AGGREGATE(15,3,($AD$2:$AD$50=Mapping!$BH$2)/($AD$2:$AD$50=Mapping!$BH$2)*ROW($AD$2:$AD$50)-ROWS($AD$2),ROWS($AD$2:AD37))),"")</f>
        <v/>
      </c>
      <c r="BI38" s="138"/>
      <c r="BJ38" s="138" t="str" cm="1">
        <f t="array" ref="BJ38">IF(ROWS($AC$2:AD37)&lt;=BJ$1,INDEX($AB$2:$AB$50,_xlfn.AGGREGATE(15,3,($AD$2:$AD$50=Mapping!$BJ$2)/($AD$2:$AD$50=Mapping!$BJ$2)*ROW($AD$2:$AD$50)-ROWS($AD$2),ROWS($AD$2:AD37))),"")</f>
        <v/>
      </c>
      <c r="BK38" s="138" t="str" cm="1">
        <f t="array" ref="BK38">IF(ROWS($AC$2:AD37)&lt;=BK$1,INDEX($AB$2:$AB$50,_xlfn.AGGREGATE(15,3,($AD$2:$AD$50=Mapping!$BK$2)/($AD$2:$AD$50=Mapping!$BK$2)*ROW($AD$2:$AD$50)-ROWS($AD$2),ROWS($AD$2:AD37))),"")</f>
        <v/>
      </c>
      <c r="BL38" s="138" t="str" cm="1">
        <f t="array" ref="BL38">IF(ROWS($AC$2:AD37)&lt;=BL$1,INDEX($AB$2:$AB$50,_xlfn.AGGREGATE(15,3,($AD$2:$AD$50=Mapping!$BL$2)/($AD$2:$AD$50=Mapping!$BL$2)*ROW($AD$2:$AD$50)-ROWS($AD$2),ROWS($AD$2:AD37))),"")</f>
        <v/>
      </c>
      <c r="BM38" s="138" t="str" cm="1">
        <f t="array" ref="BM38">IF(ROWS($AC$2:AD37)&lt;=BM$1,INDEX($AB$2:$AB$50,_xlfn.AGGREGATE(15,3,($AD$2:$AD$50=Mapping!$BM$2)/($AD$2:$AD$50=Mapping!$BM$2)*ROW($AD$2:$AD$50)-ROWS($AD$2),ROWS($AD$2:AD37))),"")</f>
        <v/>
      </c>
      <c r="BN38" s="138" t="str" cm="1">
        <f t="array" ref="BN38">IF(ROWS($AC$2:AD37)&lt;=BN$1,INDEX($AB$2:$AB$50,_xlfn.AGGREGATE(15,3,($AD$2:$AD$50=Mapping!$BN$2)/($AD$2:$AD$50=Mapping!$BN$2)*ROW($AD$2:$AD$50)-ROWS($AD$2),ROWS($AD$2:AD37))),"")</f>
        <v/>
      </c>
    </row>
    <row r="39" spans="1:66" s="135" customFormat="1" outlineLevel="1">
      <c r="A39" s="126"/>
      <c r="B39" s="141" t="str" cm="1">
        <f t="array" ref="B39">IF(ROWS($AC$2:AC38)&lt;=B$1,INDEX($AB$2:$AB$50,_xlfn.AGGREGATE(15,3,($AC$2:$AC$50=Mapping!$B$2)/($AC$2:$AC$50=Mapping!$B$2)*ROW($AC$2:$AC$50)-ROWS($AC$2),ROWS($AC$2:AC38))),"")</f>
        <v/>
      </c>
      <c r="C39" s="141" t="str" cm="1">
        <f t="array" ref="C39">IF(ROWS($AC$2:AC38)&lt;=C$1,INDEX($AB$2:$AB$50,_xlfn.AGGREGATE(15,3,($AC$2:$AC$50=Mapping!$C$2)/($AC$2:$AC$50=Mapping!$C$2)*ROW($AC$2:$AC$50)-ROWS($AC$2),ROWS($AC$2:AC38))),"")</f>
        <v/>
      </c>
      <c r="D39" s="141" t="str" cm="1">
        <f t="array" ref="D39">IF(ROWS($AC$2:AC38)&lt;=D$1,INDEX($AB$2:$AB$50,_xlfn.AGGREGATE(15,3,($AC$2:$AC$50=Mapping!$D$2)/($AC$2:$AC$50=Mapping!$D$2)*ROW($AC$2:$AC$50)-ROWS($AC$2),ROWS($AC$2:AC38))),"")</f>
        <v/>
      </c>
      <c r="E39" s="141" t="str" cm="1">
        <f t="array" ref="E39">IF(ROWS($AC$2:AC38)&lt;=E$1,INDEX($AB$2:$AB$50,_xlfn.AGGREGATE(15,3,($AC$2:$AC$50=Mapping!$E$2)/($AC$2:$AC$50=Mapping!$E$2)*ROW($AC$2:$AC$50)-ROWS($AC$2),ROWS($AC$2:AC38))),"")</f>
        <v/>
      </c>
      <c r="F39" s="141" t="str" cm="1">
        <f t="array" ref="F39">IF(ROWS($AC$2:AC38)&lt;=F$1,INDEX($AB$2:$AB$50,_xlfn.AGGREGATE(15,3,($AC$2:$AC$50=Mapping!$F$2)/($AC$2:$AC$50=Mapping!$F$2)*ROW($AC$2:$AC$50)-ROWS($AC$2),ROWS($AC$2:AC38))),"")</f>
        <v/>
      </c>
      <c r="G39" s="141" t="str" cm="1">
        <f t="array" ref="G39">IF(ROWS($AC$2:AC38)&lt;=G$1,INDEX($AB$2:$AB$50,_xlfn.AGGREGATE(15,3,($AC$2:$AC$50=Mapping!$G$2)/($AC$2:$AC$50=Mapping!$G$2)*ROW($AC$2:$AC$50)-ROWS($AC$2),ROWS($AC$2:AC38))),"")</f>
        <v/>
      </c>
      <c r="H39" s="141" t="str" cm="1">
        <f t="array" ref="H39">IF(ROWS($AC$2:AC38)&lt;=H$1,INDEX($AB$2:$AB$50,_xlfn.AGGREGATE(15,3,($AC$2:$AC$50=Mapping!$H$2)/($AC$2:$AC$50=Mapping!$H$2)*ROW($AC$2:$AC$50)-ROWS($AC$2),ROWS($AC$2:AC38))),"")</f>
        <v/>
      </c>
      <c r="I39" s="141" t="str" cm="1">
        <f t="array" ref="I39">IF(ROWS($AC$2:AC38)&lt;=I$1,INDEX($AB$2:$AB$50,_xlfn.AGGREGATE(15,3,($AC$2:$AC$50=Mapping!$I$2)/($AC$2:$AC$50=Mapping!$I$2)*ROW($AC$2:$AC$50)-ROWS($AC$2),ROWS($AC$2:AC38))),"")</f>
        <v/>
      </c>
      <c r="J39" s="141" t="str" cm="1">
        <f t="array" ref="J39">IF(ROWS($AC$2:AC38)&lt;=J$1,INDEX($AB$2:$AB$50,_xlfn.AGGREGATE(15,3,($AC$2:$AC$50=Mapping!$J$2)/($AC$2:$AC$50=Mapping!$J$2)*ROW($AC$2:$AC$50)-ROWS($AC$2),ROWS($AC$2:AC38))),"")</f>
        <v/>
      </c>
      <c r="K39" s="141" t="str" cm="1">
        <f t="array" ref="K39">IF(ROWS($AC$2:AC38)&lt;=K$1,INDEX($AB$2:$AB$50,_xlfn.AGGREGATE(15,3,($AC$2:$AC$50=Mapping!$K$2)/($AC$2:$AC$50=Mapping!$K$2)*ROW($AC$2:$AC$50)-ROWS($AC$2),ROWS($AC$2:AC38))),"")</f>
        <v/>
      </c>
      <c r="L39" s="141" t="str" cm="1">
        <f t="array" ref="L39">IF(ROWS($AC$2:AC38)&lt;=L$1,INDEX($AB$2:$AB$50,_xlfn.AGGREGATE(15,3,($AC$2:$AC$50=Mapping!$L$2)/($AC$2:$AC$50=Mapping!$L$2)*ROW($AC$2:$AC$50)-ROWS($AC$2),ROWS($AC$2:AC38))),"")</f>
        <v/>
      </c>
      <c r="M39" s="141" t="str" cm="1">
        <f t="array" ref="M39">IF(ROWS($AC$2:AC38)&lt;=M$1,INDEX($AB$2:$AB$50,_xlfn.AGGREGATE(15,3,($AC$2:$AC$50=Mapping!$M$2)/($AC$2:$AC$50=Mapping!$M$2)*ROW($AC$2:$AC$50)-ROWS($AC$2),ROWS($AC$2:AC38))),"")</f>
        <v/>
      </c>
      <c r="N39" s="141" t="str" cm="1">
        <f t="array" ref="N39">IF(ROWS($AC$2:AC38)&lt;=N$1,INDEX($AB$2:$AB$50,_xlfn.AGGREGATE(15,3,($AC$2:$AC$50=Mapping!$N$2)/($AC$2:$AC$50=Mapping!$N$2)*ROW($AC$2:$AC$50)-ROWS($AC$2),ROWS($AC$2:AC38))),"")</f>
        <v/>
      </c>
      <c r="O39" s="141" t="str" cm="1">
        <f t="array" ref="O39">IF(ROWS($AC$2:AC38)&lt;=O$1,INDEX($AB$2:$AB$50,_xlfn.AGGREGATE(15,3,($AC$2:$AC$50=Mapping!$O$2)/($AC$2:$AC$50=Mapping!$O$2)*ROW($AC$2:$AC$50)-ROWS($AC$2),ROWS($AC$2:AC38))),"")</f>
        <v/>
      </c>
      <c r="P39" s="141" t="str" cm="1">
        <f t="array" ref="P39">IF(ROWS($AC$2:AC38)&lt;=P$1,INDEX($AB$2:$AB$50,_xlfn.AGGREGATE(15,3,($AC$2:$AC$50=Mapping!$P$2)/($AC$2:$AC$50=Mapping!$P$2)*ROW($AC$2:$AC$50)-ROWS($AC$2),ROWS($AC$2:AC38))),"")</f>
        <v/>
      </c>
      <c r="Q39" s="141" t="str" cm="1">
        <f t="array" ref="Q39">IF(ROWS($AC$2:AC38)&lt;=Q$1,INDEX($AB$2:$AB$50,_xlfn.AGGREGATE(15,3,($AC$2:$AC$50=Mapping!$Q$2)/($AC$2:$AC$50=Mapping!$Q$2)*ROW($AC$2:$AC$50)-ROWS($AC$2),ROWS($AC$2:AC38))),"")</f>
        <v/>
      </c>
      <c r="R39" s="141" t="str" cm="1">
        <f t="array" ref="R39">IF(ROWS($AC$2:AC38)&lt;=R$1,INDEX($AB$2:$AB$50,_xlfn.AGGREGATE(15,3,($AC$2:$AC$50=Mapping!$R$2)/($AC$2:$AC$50=Mapping!$R$2)*ROW($AC$2:$AC$50)-ROWS($AC$2),ROWS($AC$2:AC38))),"")</f>
        <v/>
      </c>
      <c r="S39" s="141" t="str" cm="1">
        <f t="array" ref="S39">IF(ROWS($AC$2:AC38)&lt;=S$1,INDEX($AB$2:$AB$50,_xlfn.AGGREGATE(15,3,($AC$2:$AC$50=Mapping!$S$2)/($AC$2:$AC$50=Mapping!$S$2)*ROW($AC$2:$AC$50)-ROWS($AC$2),ROWS($AC$2:AC38))),"")</f>
        <v/>
      </c>
      <c r="AB39" s="135" t="str" cm="1">
        <f t="array" ref="AB39">IF(ROWS(BA!$A$2:A38)&lt;=AB$1,INDEX(BA!$P$2:$P$961,_xlfn.AGGREGATE(15,3,(BA!$A$2:$A$961=Mapping!$AA$3)/(BA!$A$2:$A$961=Mapping!$AA$3)*ROW(BA!$A$2:$A$961)-ROWS(BA!$A$2),ROWS(BA!$A$2:A38))),"")</f>
        <v/>
      </c>
      <c r="AC39" s="135" t="str">
        <f>IFERROR(INDEX(BA!$L$2:$L$961,MATCH($AB39,BA!$P$2:$P$961,0)),"")</f>
        <v/>
      </c>
      <c r="AD39" s="135" t="str">
        <f>IFERROR(INDEX(BA!$M$2:$M$961,MATCH($AB39,BA!$P$2:$P$961,0)),"")</f>
        <v/>
      </c>
      <c r="AE39" s="135" t="str">
        <f>IFERROR(INDEX(BA!$O$2:$O$961,MATCH($AB39,BA!$P$2:$P$961,0)),"")</f>
        <v/>
      </c>
      <c r="AF39" s="135" t="str">
        <f>IFERROR(INDEX(BA!$N$2:$N$961,MATCH($AB39,BA!$P$2:$P$961,0)),"")</f>
        <v/>
      </c>
      <c r="AG39" s="135" t="str">
        <f>IFERROR(INDEX(BA!#REF!,MATCH($AB39,BA!$P$57:$P$547,0)),"")</f>
        <v/>
      </c>
      <c r="AH39" s="135" t="str">
        <f>IFERROR(INDEX(BA!$Q$57:$Q$547,MATCH($AB39,BA!$P$57:$P$547,0)),"")</f>
        <v/>
      </c>
      <c r="AI39" s="135" t="str">
        <f>IFERROR(INDEX(BA!$S$57:$S$547,MATCH($AB39,BA!$P$57:$P$547,0)),"")</f>
        <v/>
      </c>
      <c r="AJ39" s="135" t="str">
        <f>IFERROR(INDEX(BA!$T$57:$T$547,MATCH($AB39,BA!$P$57:$P$547,0)),"")</f>
        <v/>
      </c>
      <c r="AK39" s="135" t="str">
        <f>IFERROR(INDEX(BA!$U$57:$U$547,MATCH($AB39,BA!$P$57:$P$547,0)),"")</f>
        <v/>
      </c>
      <c r="AL39" s="135" t="str">
        <f>IFERROR(INDEX(BA!$V$57:$V$547,MATCH($AB39,BA!$P$57:$P$547,0)),"")</f>
        <v/>
      </c>
      <c r="AM39" s="135" t="str">
        <f>IFERROR(INDEX(BA!$W$57:$W$547,MATCH($AB39,BA!$P$57:$P$547,0)),"")</f>
        <v/>
      </c>
      <c r="AN39" s="135" t="str">
        <f>IFERROR(INDEX(BA!$R$57:$R$547,MATCH($AB39,BA!$P$57:$P$547,0)),"")</f>
        <v/>
      </c>
      <c r="AO39" s="135" t="str">
        <f>IFERROR(INDEX(BA!$Y$57:$Y$547,MATCH($AB39,BA!$P$57:$P$547,0)),"")</f>
        <v/>
      </c>
      <c r="AP39" s="135" t="str">
        <f>IFERROR(INDEX(BA!$Z$57:$Z$547,MATCH($AB39,BA!$P$57:$P$547,0)),"")</f>
        <v/>
      </c>
      <c r="AX39" s="139" t="str" cm="1">
        <f t="array" ref="AX39">IF(ROWS($AD$2:AD38)&lt;=AX$1,INDEX($AB$2:$AB$50,_xlfn.AGGREGATE(15,3,($AD$2:$AD$50=Mapping!$AX$2)/($AD$2:$AD$50=Mapping!$AX$2)*ROW($AD$2:$AD$50)-ROWS($AD$2),ROWS($AD$2:AD38))),"")</f>
        <v/>
      </c>
      <c r="AY39" s="140" t="str" cm="1">
        <f t="array" ref="AY39">IF(ROWS($AC$2:AD38)&lt;=AY$1,INDEX($AB$2:$AB$50,_xlfn.AGGREGATE(15,3,($AD$2:$AD$50=Mapping!$AY$2)/($AD$2:$AD$50=Mapping!$AY$2)*ROW($AD$2:$AD$50)-ROWS($AD$2),ROWS($AD$2:AD38))),"")</f>
        <v/>
      </c>
      <c r="AZ39" s="140" t="str" cm="1">
        <f t="array" ref="AZ39">IF(ROWS($AC$2:AD38)&lt;=AZ$1,INDEX($AB$2:$AB$50,_xlfn.AGGREGATE(15,3,($AD$2:$AD$50=Mapping!$AZ$2)/($AD$2:$AD$50=Mapping!$AZ$2)*ROW($AD$2:$AD$50)-ROWS($AD$2),ROWS($AD$2:AD38))),"")</f>
        <v/>
      </c>
      <c r="BA39" s="140" t="str" cm="1">
        <f t="array" ref="BA39">IF(ROWS($AC$2:AD38)&lt;=BA$1,INDEX($AB$2:$AB$50,_xlfn.AGGREGATE(15,3,($AD$2:$AD$50=Mapping!$BA$2)/($AD$2:$AD$50=Mapping!$BA$2)*ROW($AD$2:$AD$50)-ROWS($AD$2),ROWS($AD$2:AD38))),"")</f>
        <v/>
      </c>
      <c r="BB39" s="140" t="str" cm="1">
        <f t="array" ref="BB39">IF(ROWS($AC$2:AD38)&lt;=BB$1,INDEX($AB$2:$AB$50,_xlfn.AGGREGATE(15,3,($AD$2:$AD$50=Mapping!$BB$2)/($AD$2:$AD$50=Mapping!$BB$2)*ROW($AD$2:$AD$50)-ROWS($AD$2),ROWS($AD$2:AD38))),"")</f>
        <v/>
      </c>
      <c r="BC39" s="140" t="str" cm="1">
        <f t="array" ref="BC39">IF(ROWS($AC$2:AD38)&lt;=BC$1,INDEX($AB$2:$AB$50,_xlfn.AGGREGATE(15,3,($AD$2:$AD$50=Mapping!$BC$2)/($AD$2:$AD$50=Mapping!$BC$2)*ROW($AD$2:$AD$50)-ROWS($AD$2),ROWS($AD$2:AD38))),"")</f>
        <v/>
      </c>
      <c r="BD39" s="140" t="str" cm="1">
        <f t="array" ref="BD39">IF(ROWS($AC$2:AD38)&lt;=BD$1,INDEX($AB$2:$AB$50,_xlfn.AGGREGATE(15,3,($AD$2:$AD$50=Mapping!$BD$2)/($AD$2:$AD$50=Mapping!$BD$2)*ROW($AD$2:$AD$50)-ROWS($AD$2),ROWS($AD$2:AD38))),"")</f>
        <v/>
      </c>
      <c r="BE39" s="140" t="str" cm="1">
        <f t="array" ref="BE39">IF(ROWS($AC$2:AD38)&lt;=BE$1,INDEX($AB$2:$AB$50,_xlfn.AGGREGATE(15,3,($AD$2:$AD$50=Mapping!$BE$2)/($AD$2:$AD$50=Mapping!$BE$2)*ROW($AD$2:$AD$50)-ROWS($AD$2),ROWS($AD$2:AD38))),"")</f>
        <v/>
      </c>
      <c r="BF39" s="140" t="str" cm="1">
        <f t="array" ref="BF39">IF(ROWS($AC$2:AD38)&lt;=BF$1,INDEX($AB$2:$AB$50,_xlfn.AGGREGATE(15,3,($AD$2:$AD$50=Mapping!$BF$2)/($AD$2:$AD$50=Mapping!$BF$2)*ROW($AD$2:$AD$50)-ROWS($AD$2),ROWS($AD$2:AD38))),"")</f>
        <v/>
      </c>
      <c r="BG39" s="140" t="str" cm="1">
        <f t="array" ref="BG39">IF(ROWS($AC$2:AD38)&lt;=BG$1,INDEX($AB$2:$AB$50,_xlfn.AGGREGATE(15,3,($AD$2:$AD$50=Mapping!$BG$2)/($AD$2:$AD$50=Mapping!$BG$2)*ROW($AD$2:$AD$50)-ROWS($AD$2),ROWS($AD$2:AD38))),"")</f>
        <v/>
      </c>
      <c r="BH39" s="140" t="str" cm="1">
        <f t="array" ref="BH39">IF(ROWS($AC$2:AD38)&lt;=BH$1,INDEX($AB$2:$AB$50,_xlfn.AGGREGATE(15,3,($AD$2:$AD$50=Mapping!$BH$2)/($AD$2:$AD$50=Mapping!$BH$2)*ROW($AD$2:$AD$50)-ROWS($AD$2),ROWS($AD$2:AD38))),"")</f>
        <v/>
      </c>
      <c r="BI39" s="140"/>
      <c r="BJ39" s="140" t="str" cm="1">
        <f t="array" ref="BJ39">IF(ROWS($AC$2:AD38)&lt;=BJ$1,INDEX($AB$2:$AB$50,_xlfn.AGGREGATE(15,3,($AD$2:$AD$50=Mapping!$BJ$2)/($AD$2:$AD$50=Mapping!$BJ$2)*ROW($AD$2:$AD$50)-ROWS($AD$2),ROWS($AD$2:AD38))),"")</f>
        <v/>
      </c>
      <c r="BK39" s="140" t="str" cm="1">
        <f t="array" ref="BK39">IF(ROWS($AC$2:AD38)&lt;=BK$1,INDEX($AB$2:$AB$50,_xlfn.AGGREGATE(15,3,($AD$2:$AD$50=Mapping!$BK$2)/($AD$2:$AD$50=Mapping!$BK$2)*ROW($AD$2:$AD$50)-ROWS($AD$2),ROWS($AD$2:AD38))),"")</f>
        <v/>
      </c>
      <c r="BL39" s="140" t="str" cm="1">
        <f t="array" ref="BL39">IF(ROWS($AC$2:AD38)&lt;=BL$1,INDEX($AB$2:$AB$50,_xlfn.AGGREGATE(15,3,($AD$2:$AD$50=Mapping!$BL$2)/($AD$2:$AD$50=Mapping!$BL$2)*ROW($AD$2:$AD$50)-ROWS($AD$2),ROWS($AD$2:AD38))),"")</f>
        <v/>
      </c>
      <c r="BM39" s="140" t="str" cm="1">
        <f t="array" ref="BM39">IF(ROWS($AC$2:AD38)&lt;=BM$1,INDEX($AB$2:$AB$50,_xlfn.AGGREGATE(15,3,($AD$2:$AD$50=Mapping!$BM$2)/($AD$2:$AD$50=Mapping!$BM$2)*ROW($AD$2:$AD$50)-ROWS($AD$2),ROWS($AD$2:AD38))),"")</f>
        <v/>
      </c>
      <c r="BN39" s="140" t="str" cm="1">
        <f t="array" ref="BN39">IF(ROWS($AC$2:AD38)&lt;=BN$1,INDEX($AB$2:$AB$50,_xlfn.AGGREGATE(15,3,($AD$2:$AD$50=Mapping!$BN$2)/($AD$2:$AD$50=Mapping!$BN$2)*ROW($AD$2:$AD$50)-ROWS($AD$2),ROWS($AD$2:AD38))),"")</f>
        <v/>
      </c>
    </row>
    <row r="40" spans="1:66" s="135" customFormat="1" outlineLevel="1">
      <c r="A40" s="126"/>
      <c r="B40" s="141" t="str" cm="1">
        <f t="array" ref="B40">IF(ROWS($AC$2:AC39)&lt;=B$1,INDEX($AB$2:$AB$50,_xlfn.AGGREGATE(15,3,($AC$2:$AC$50=Mapping!$B$2)/($AC$2:$AC$50=Mapping!$B$2)*ROW($AC$2:$AC$50)-ROWS($AC$2),ROWS($AC$2:AC39))),"")</f>
        <v/>
      </c>
      <c r="C40" s="141" t="str" cm="1">
        <f t="array" ref="C40">IF(ROWS($AC$2:AC39)&lt;=C$1,INDEX($AB$2:$AB$50,_xlfn.AGGREGATE(15,3,($AC$2:$AC$50=Mapping!$C$2)/($AC$2:$AC$50=Mapping!$C$2)*ROW($AC$2:$AC$50)-ROWS($AC$2),ROWS($AC$2:AC39))),"")</f>
        <v/>
      </c>
      <c r="D40" s="141" t="str" cm="1">
        <f t="array" ref="D40">IF(ROWS($AC$2:AC39)&lt;=D$1,INDEX($AB$2:$AB$50,_xlfn.AGGREGATE(15,3,($AC$2:$AC$50=Mapping!$D$2)/($AC$2:$AC$50=Mapping!$D$2)*ROW($AC$2:$AC$50)-ROWS($AC$2),ROWS($AC$2:AC39))),"")</f>
        <v/>
      </c>
      <c r="E40" s="141" t="str" cm="1">
        <f t="array" ref="E40">IF(ROWS($AC$2:AC39)&lt;=E$1,INDEX($AB$2:$AB$50,_xlfn.AGGREGATE(15,3,($AC$2:$AC$50=Mapping!$E$2)/($AC$2:$AC$50=Mapping!$E$2)*ROW($AC$2:$AC$50)-ROWS($AC$2),ROWS($AC$2:AC39))),"")</f>
        <v/>
      </c>
      <c r="F40" s="141" t="str" cm="1">
        <f t="array" ref="F40">IF(ROWS($AC$2:AC39)&lt;=F$1,INDEX($AB$2:$AB$50,_xlfn.AGGREGATE(15,3,($AC$2:$AC$50=Mapping!$F$2)/($AC$2:$AC$50=Mapping!$F$2)*ROW($AC$2:$AC$50)-ROWS($AC$2),ROWS($AC$2:AC39))),"")</f>
        <v/>
      </c>
      <c r="G40" s="141" t="str" cm="1">
        <f t="array" ref="G40">IF(ROWS($AC$2:AC39)&lt;=G$1,INDEX($AB$2:$AB$50,_xlfn.AGGREGATE(15,3,($AC$2:$AC$50=Mapping!$G$2)/($AC$2:$AC$50=Mapping!$G$2)*ROW($AC$2:$AC$50)-ROWS($AC$2),ROWS($AC$2:AC39))),"")</f>
        <v/>
      </c>
      <c r="H40" s="141" t="str" cm="1">
        <f t="array" ref="H40">IF(ROWS($AC$2:AC39)&lt;=H$1,INDEX($AB$2:$AB$50,_xlfn.AGGREGATE(15,3,($AC$2:$AC$50=Mapping!$H$2)/($AC$2:$AC$50=Mapping!$H$2)*ROW($AC$2:$AC$50)-ROWS($AC$2),ROWS($AC$2:AC39))),"")</f>
        <v/>
      </c>
      <c r="I40" s="141" t="str" cm="1">
        <f t="array" ref="I40">IF(ROWS($AC$2:AC39)&lt;=I$1,INDEX($AB$2:$AB$50,_xlfn.AGGREGATE(15,3,($AC$2:$AC$50=Mapping!$I$2)/($AC$2:$AC$50=Mapping!$I$2)*ROW($AC$2:$AC$50)-ROWS($AC$2),ROWS($AC$2:AC39))),"")</f>
        <v/>
      </c>
      <c r="J40" s="141" t="str" cm="1">
        <f t="array" ref="J40">IF(ROWS($AC$2:AC39)&lt;=J$1,INDEX($AB$2:$AB$50,_xlfn.AGGREGATE(15,3,($AC$2:$AC$50=Mapping!$J$2)/($AC$2:$AC$50=Mapping!$J$2)*ROW($AC$2:$AC$50)-ROWS($AC$2),ROWS($AC$2:AC39))),"")</f>
        <v/>
      </c>
      <c r="K40" s="141" t="str" cm="1">
        <f t="array" ref="K40">IF(ROWS($AC$2:AC39)&lt;=K$1,INDEX($AB$2:$AB$50,_xlfn.AGGREGATE(15,3,($AC$2:$AC$50=Mapping!$K$2)/($AC$2:$AC$50=Mapping!$K$2)*ROW($AC$2:$AC$50)-ROWS($AC$2),ROWS($AC$2:AC39))),"")</f>
        <v/>
      </c>
      <c r="L40" s="141" t="str" cm="1">
        <f t="array" ref="L40">IF(ROWS($AC$2:AC39)&lt;=L$1,INDEX($AB$2:$AB$50,_xlfn.AGGREGATE(15,3,($AC$2:$AC$50=Mapping!$L$2)/($AC$2:$AC$50=Mapping!$L$2)*ROW($AC$2:$AC$50)-ROWS($AC$2),ROWS($AC$2:AC39))),"")</f>
        <v/>
      </c>
      <c r="M40" s="141" t="str" cm="1">
        <f t="array" ref="M40">IF(ROWS($AC$2:AC39)&lt;=M$1,INDEX($AB$2:$AB$50,_xlfn.AGGREGATE(15,3,($AC$2:$AC$50=Mapping!$M$2)/($AC$2:$AC$50=Mapping!$M$2)*ROW($AC$2:$AC$50)-ROWS($AC$2),ROWS($AC$2:AC39))),"")</f>
        <v/>
      </c>
      <c r="N40" s="141" t="str" cm="1">
        <f t="array" ref="N40">IF(ROWS($AC$2:AC39)&lt;=N$1,INDEX($AB$2:$AB$50,_xlfn.AGGREGATE(15,3,($AC$2:$AC$50=Mapping!$N$2)/($AC$2:$AC$50=Mapping!$N$2)*ROW($AC$2:$AC$50)-ROWS($AC$2),ROWS($AC$2:AC39))),"")</f>
        <v/>
      </c>
      <c r="O40" s="141" t="str" cm="1">
        <f t="array" ref="O40">IF(ROWS($AC$2:AC39)&lt;=O$1,INDEX($AB$2:$AB$50,_xlfn.AGGREGATE(15,3,($AC$2:$AC$50=Mapping!$O$2)/($AC$2:$AC$50=Mapping!$O$2)*ROW($AC$2:$AC$50)-ROWS($AC$2),ROWS($AC$2:AC39))),"")</f>
        <v/>
      </c>
      <c r="P40" s="141" t="str" cm="1">
        <f t="array" ref="P40">IF(ROWS($AC$2:AC39)&lt;=P$1,INDEX($AB$2:$AB$50,_xlfn.AGGREGATE(15,3,($AC$2:$AC$50=Mapping!$P$2)/($AC$2:$AC$50=Mapping!$P$2)*ROW($AC$2:$AC$50)-ROWS($AC$2),ROWS($AC$2:AC39))),"")</f>
        <v/>
      </c>
      <c r="Q40" s="141" t="str" cm="1">
        <f t="array" ref="Q40">IF(ROWS($AC$2:AC39)&lt;=Q$1,INDEX($AB$2:$AB$50,_xlfn.AGGREGATE(15,3,($AC$2:$AC$50=Mapping!$Q$2)/($AC$2:$AC$50=Mapping!$Q$2)*ROW($AC$2:$AC$50)-ROWS($AC$2),ROWS($AC$2:AC39))),"")</f>
        <v/>
      </c>
      <c r="R40" s="141" t="str" cm="1">
        <f t="array" ref="R40">IF(ROWS($AC$2:AC39)&lt;=R$1,INDEX($AB$2:$AB$50,_xlfn.AGGREGATE(15,3,($AC$2:$AC$50=Mapping!$R$2)/($AC$2:$AC$50=Mapping!$R$2)*ROW($AC$2:$AC$50)-ROWS($AC$2),ROWS($AC$2:AC39))),"")</f>
        <v/>
      </c>
      <c r="S40" s="141" t="str" cm="1">
        <f t="array" ref="S40">IF(ROWS($AC$2:AC39)&lt;=S$1,INDEX($AB$2:$AB$50,_xlfn.AGGREGATE(15,3,($AC$2:$AC$50=Mapping!$S$2)/($AC$2:$AC$50=Mapping!$S$2)*ROW($AC$2:$AC$50)-ROWS($AC$2),ROWS($AC$2:AC39))),"")</f>
        <v/>
      </c>
      <c r="AB40" s="135" t="str" cm="1">
        <f t="array" ref="AB40">IF(ROWS(BA!$A$2:A39)&lt;=AB$1,INDEX(BA!$P$2:$P$961,_xlfn.AGGREGATE(15,3,(BA!$A$2:$A$961=Mapping!$AA$3)/(BA!$A$2:$A$961=Mapping!$AA$3)*ROW(BA!$A$2:$A$961)-ROWS(BA!$A$2),ROWS(BA!$A$2:A39))),"")</f>
        <v/>
      </c>
      <c r="AC40" s="135" t="str">
        <f>IFERROR(INDEX(BA!$L$2:$L$961,MATCH($AB40,BA!$P$2:$P$961,0)),"")</f>
        <v/>
      </c>
      <c r="AD40" s="135" t="str">
        <f>IFERROR(INDEX(BA!$M$2:$M$961,MATCH($AB40,BA!$P$2:$P$961,0)),"")</f>
        <v/>
      </c>
      <c r="AE40" s="135" t="str">
        <f>IFERROR(INDEX(BA!$O$2:$O$961,MATCH($AB40,BA!$P$2:$P$961,0)),"")</f>
        <v/>
      </c>
      <c r="AF40" s="135" t="str">
        <f>IFERROR(INDEX(BA!$N$2:$N$961,MATCH($AB40,BA!$P$2:$P$961,0)),"")</f>
        <v/>
      </c>
      <c r="AG40" s="135" t="str">
        <f>IFERROR(INDEX(BA!#REF!,MATCH($AB40,BA!$P$57:$P$547,0)),"")</f>
        <v/>
      </c>
      <c r="AH40" s="135" t="str">
        <f>IFERROR(INDEX(BA!$Q$57:$Q$547,MATCH($AB40,BA!$P$57:$P$547,0)),"")</f>
        <v/>
      </c>
      <c r="AI40" s="135" t="str">
        <f>IFERROR(INDEX(BA!$S$57:$S$547,MATCH($AB40,BA!$P$57:$P$547,0)),"")</f>
        <v/>
      </c>
      <c r="AJ40" s="135" t="str">
        <f>IFERROR(INDEX(BA!$T$57:$T$547,MATCH($AB40,BA!$P$57:$P$547,0)),"")</f>
        <v/>
      </c>
      <c r="AK40" s="135" t="str">
        <f>IFERROR(INDEX(BA!$U$57:$U$547,MATCH($AB40,BA!$P$57:$P$547,0)),"")</f>
        <v/>
      </c>
      <c r="AL40" s="135" t="str">
        <f>IFERROR(INDEX(BA!$V$57:$V$547,MATCH($AB40,BA!$P$57:$P$547,0)),"")</f>
        <v/>
      </c>
      <c r="AM40" s="135" t="str">
        <f>IFERROR(INDEX(BA!$W$57:$W$547,MATCH($AB40,BA!$P$57:$P$547,0)),"")</f>
        <v/>
      </c>
      <c r="AN40" s="135" t="str">
        <f>IFERROR(INDEX(BA!$R$57:$R$547,MATCH($AB40,BA!$P$57:$P$547,0)),"")</f>
        <v/>
      </c>
      <c r="AO40" s="135" t="str">
        <f>IFERROR(INDEX(BA!$Y$57:$Y$547,MATCH($AB40,BA!$P$57:$P$547,0)),"")</f>
        <v/>
      </c>
      <c r="AP40" s="135" t="str">
        <f>IFERROR(INDEX(BA!$Z$57:$Z$547,MATCH($AB40,BA!$P$57:$P$547,0)),"")</f>
        <v/>
      </c>
      <c r="AX40" s="137" t="str" cm="1">
        <f t="array" ref="AX40">IF(ROWS($AD$2:AD39)&lt;=AX$1,INDEX($AB$2:$AB$50,_xlfn.AGGREGATE(15,3,($AD$2:$AD$50=Mapping!$AX$2)/($AD$2:$AD$50=Mapping!$AX$2)*ROW($AD$2:$AD$50)-ROWS($AD$2),ROWS($AD$2:AD39))),"")</f>
        <v/>
      </c>
      <c r="AY40" s="138" t="str" cm="1">
        <f t="array" ref="AY40">IF(ROWS($AC$2:AD39)&lt;=AY$1,INDEX($AB$2:$AB$50,_xlfn.AGGREGATE(15,3,($AD$2:$AD$50=Mapping!$AY$2)/($AD$2:$AD$50=Mapping!$AY$2)*ROW($AD$2:$AD$50)-ROWS($AD$2),ROWS($AD$2:AD39))),"")</f>
        <v/>
      </c>
      <c r="AZ40" s="138" t="str" cm="1">
        <f t="array" ref="AZ40">IF(ROWS($AC$2:AD39)&lt;=AZ$1,INDEX($AB$2:$AB$50,_xlfn.AGGREGATE(15,3,($AD$2:$AD$50=Mapping!$AZ$2)/($AD$2:$AD$50=Mapping!$AZ$2)*ROW($AD$2:$AD$50)-ROWS($AD$2),ROWS($AD$2:AD39))),"")</f>
        <v/>
      </c>
      <c r="BA40" s="138" t="str" cm="1">
        <f t="array" ref="BA40">IF(ROWS($AC$2:AD39)&lt;=BA$1,INDEX($AB$2:$AB$50,_xlfn.AGGREGATE(15,3,($AD$2:$AD$50=Mapping!$BA$2)/($AD$2:$AD$50=Mapping!$BA$2)*ROW($AD$2:$AD$50)-ROWS($AD$2),ROWS($AD$2:AD39))),"")</f>
        <v/>
      </c>
      <c r="BB40" s="138" t="str" cm="1">
        <f t="array" ref="BB40">IF(ROWS($AC$2:AD39)&lt;=BB$1,INDEX($AB$2:$AB$50,_xlfn.AGGREGATE(15,3,($AD$2:$AD$50=Mapping!$BB$2)/($AD$2:$AD$50=Mapping!$BB$2)*ROW($AD$2:$AD$50)-ROWS($AD$2),ROWS($AD$2:AD39))),"")</f>
        <v/>
      </c>
      <c r="BC40" s="138" t="str" cm="1">
        <f t="array" ref="BC40">IF(ROWS($AC$2:AD39)&lt;=BC$1,INDEX($AB$2:$AB$50,_xlfn.AGGREGATE(15,3,($AD$2:$AD$50=Mapping!$BC$2)/($AD$2:$AD$50=Mapping!$BC$2)*ROW($AD$2:$AD$50)-ROWS($AD$2),ROWS($AD$2:AD39))),"")</f>
        <v/>
      </c>
      <c r="BD40" s="138" t="str" cm="1">
        <f t="array" ref="BD40">IF(ROWS($AC$2:AD39)&lt;=BD$1,INDEX($AB$2:$AB$50,_xlfn.AGGREGATE(15,3,($AD$2:$AD$50=Mapping!$BD$2)/($AD$2:$AD$50=Mapping!$BD$2)*ROW($AD$2:$AD$50)-ROWS($AD$2),ROWS($AD$2:AD39))),"")</f>
        <v/>
      </c>
      <c r="BE40" s="138" t="str" cm="1">
        <f t="array" ref="BE40">IF(ROWS($AC$2:AD39)&lt;=BE$1,INDEX($AB$2:$AB$50,_xlfn.AGGREGATE(15,3,($AD$2:$AD$50=Mapping!$BE$2)/($AD$2:$AD$50=Mapping!$BE$2)*ROW($AD$2:$AD$50)-ROWS($AD$2),ROWS($AD$2:AD39))),"")</f>
        <v/>
      </c>
      <c r="BF40" s="138" t="str" cm="1">
        <f t="array" ref="BF40">IF(ROWS($AC$2:AD39)&lt;=BF$1,INDEX($AB$2:$AB$50,_xlfn.AGGREGATE(15,3,($AD$2:$AD$50=Mapping!$BF$2)/($AD$2:$AD$50=Mapping!$BF$2)*ROW($AD$2:$AD$50)-ROWS($AD$2),ROWS($AD$2:AD39))),"")</f>
        <v/>
      </c>
      <c r="BG40" s="138" t="str" cm="1">
        <f t="array" ref="BG40">IF(ROWS($AC$2:AD39)&lt;=BG$1,INDEX($AB$2:$AB$50,_xlfn.AGGREGATE(15,3,($AD$2:$AD$50=Mapping!$BG$2)/($AD$2:$AD$50=Mapping!$BG$2)*ROW($AD$2:$AD$50)-ROWS($AD$2),ROWS($AD$2:AD39))),"")</f>
        <v/>
      </c>
      <c r="BH40" s="138" t="str" cm="1">
        <f t="array" ref="BH40">IF(ROWS($AC$2:AD39)&lt;=BH$1,INDEX($AB$2:$AB$50,_xlfn.AGGREGATE(15,3,($AD$2:$AD$50=Mapping!$BH$2)/($AD$2:$AD$50=Mapping!$BH$2)*ROW($AD$2:$AD$50)-ROWS($AD$2),ROWS($AD$2:AD39))),"")</f>
        <v/>
      </c>
      <c r="BI40" s="138"/>
      <c r="BJ40" s="138" t="str" cm="1">
        <f t="array" ref="BJ40">IF(ROWS($AC$2:AD39)&lt;=BJ$1,INDEX($AB$2:$AB$50,_xlfn.AGGREGATE(15,3,($AD$2:$AD$50=Mapping!$BJ$2)/($AD$2:$AD$50=Mapping!$BJ$2)*ROW($AD$2:$AD$50)-ROWS($AD$2),ROWS($AD$2:AD39))),"")</f>
        <v/>
      </c>
      <c r="BK40" s="138" t="str" cm="1">
        <f t="array" ref="BK40">IF(ROWS($AC$2:AD39)&lt;=BK$1,INDEX($AB$2:$AB$50,_xlfn.AGGREGATE(15,3,($AD$2:$AD$50=Mapping!$BK$2)/($AD$2:$AD$50=Mapping!$BK$2)*ROW($AD$2:$AD$50)-ROWS($AD$2),ROWS($AD$2:AD39))),"")</f>
        <v/>
      </c>
      <c r="BL40" s="138" t="str" cm="1">
        <f t="array" ref="BL40">IF(ROWS($AC$2:AD39)&lt;=BL$1,INDEX($AB$2:$AB$50,_xlfn.AGGREGATE(15,3,($AD$2:$AD$50=Mapping!$BL$2)/($AD$2:$AD$50=Mapping!$BL$2)*ROW($AD$2:$AD$50)-ROWS($AD$2),ROWS($AD$2:AD39))),"")</f>
        <v/>
      </c>
      <c r="BM40" s="138" t="str" cm="1">
        <f t="array" ref="BM40">IF(ROWS($AC$2:AD39)&lt;=BM$1,INDEX($AB$2:$AB$50,_xlfn.AGGREGATE(15,3,($AD$2:$AD$50=Mapping!$BM$2)/($AD$2:$AD$50=Mapping!$BM$2)*ROW($AD$2:$AD$50)-ROWS($AD$2),ROWS($AD$2:AD39))),"")</f>
        <v/>
      </c>
      <c r="BN40" s="138" t="str" cm="1">
        <f t="array" ref="BN40">IF(ROWS($AC$2:AD39)&lt;=BN$1,INDEX($AB$2:$AB$50,_xlfn.AGGREGATE(15,3,($AD$2:$AD$50=Mapping!$BN$2)/($AD$2:$AD$50=Mapping!$BN$2)*ROW($AD$2:$AD$50)-ROWS($AD$2),ROWS($AD$2:AD39))),"")</f>
        <v/>
      </c>
    </row>
    <row r="41" spans="1:66" s="135" customFormat="1" outlineLevel="1">
      <c r="A41" s="126"/>
      <c r="B41" s="141" t="str" cm="1">
        <f t="array" ref="B41">IF(ROWS($AC$2:AC40)&lt;=B$1,INDEX($AB$2:$AB$50,_xlfn.AGGREGATE(15,3,($AC$2:$AC$50=Mapping!$B$2)/($AC$2:$AC$50=Mapping!$B$2)*ROW($AC$2:$AC$50)-ROWS($AC$2),ROWS($AC$2:AC40))),"")</f>
        <v/>
      </c>
      <c r="C41" s="141" t="str" cm="1">
        <f t="array" ref="C41">IF(ROWS($AC$2:AC40)&lt;=C$1,INDEX($AB$2:$AB$50,_xlfn.AGGREGATE(15,3,($AC$2:$AC$50=Mapping!$C$2)/($AC$2:$AC$50=Mapping!$C$2)*ROW($AC$2:$AC$50)-ROWS($AC$2),ROWS($AC$2:AC40))),"")</f>
        <v/>
      </c>
      <c r="D41" s="141" t="str" cm="1">
        <f t="array" ref="D41">IF(ROWS($AC$2:AC40)&lt;=D$1,INDEX($AB$2:$AB$50,_xlfn.AGGREGATE(15,3,($AC$2:$AC$50=Mapping!$D$2)/($AC$2:$AC$50=Mapping!$D$2)*ROW($AC$2:$AC$50)-ROWS($AC$2),ROWS($AC$2:AC40))),"")</f>
        <v/>
      </c>
      <c r="E41" s="141" t="str" cm="1">
        <f t="array" ref="E41">IF(ROWS($AC$2:AC40)&lt;=E$1,INDEX($AB$2:$AB$50,_xlfn.AGGREGATE(15,3,($AC$2:$AC$50=Mapping!$E$2)/($AC$2:$AC$50=Mapping!$E$2)*ROW($AC$2:$AC$50)-ROWS($AC$2),ROWS($AC$2:AC40))),"")</f>
        <v/>
      </c>
      <c r="F41" s="141" t="str" cm="1">
        <f t="array" ref="F41">IF(ROWS($AC$2:AC40)&lt;=F$1,INDEX($AB$2:$AB$50,_xlfn.AGGREGATE(15,3,($AC$2:$AC$50=Mapping!$F$2)/($AC$2:$AC$50=Mapping!$F$2)*ROW($AC$2:$AC$50)-ROWS($AC$2),ROWS($AC$2:AC40))),"")</f>
        <v/>
      </c>
      <c r="G41" s="141" t="str" cm="1">
        <f t="array" ref="G41">IF(ROWS($AC$2:AC40)&lt;=G$1,INDEX($AB$2:$AB$50,_xlfn.AGGREGATE(15,3,($AC$2:$AC$50=Mapping!$G$2)/($AC$2:$AC$50=Mapping!$G$2)*ROW($AC$2:$AC$50)-ROWS($AC$2),ROWS($AC$2:AC40))),"")</f>
        <v/>
      </c>
      <c r="H41" s="141" t="str" cm="1">
        <f t="array" ref="H41">IF(ROWS($AC$2:AC40)&lt;=H$1,INDEX($AB$2:$AB$50,_xlfn.AGGREGATE(15,3,($AC$2:$AC$50=Mapping!$H$2)/($AC$2:$AC$50=Mapping!$H$2)*ROW($AC$2:$AC$50)-ROWS($AC$2),ROWS($AC$2:AC40))),"")</f>
        <v/>
      </c>
      <c r="I41" s="141" t="str" cm="1">
        <f t="array" ref="I41">IF(ROWS($AC$2:AC40)&lt;=I$1,INDEX($AB$2:$AB$50,_xlfn.AGGREGATE(15,3,($AC$2:$AC$50=Mapping!$I$2)/($AC$2:$AC$50=Mapping!$I$2)*ROW($AC$2:$AC$50)-ROWS($AC$2),ROWS($AC$2:AC40))),"")</f>
        <v/>
      </c>
      <c r="J41" s="141" t="str" cm="1">
        <f t="array" ref="J41">IF(ROWS($AC$2:AC40)&lt;=J$1,INDEX($AB$2:$AB$50,_xlfn.AGGREGATE(15,3,($AC$2:$AC$50=Mapping!$J$2)/($AC$2:$AC$50=Mapping!$J$2)*ROW($AC$2:$AC$50)-ROWS($AC$2),ROWS($AC$2:AC40))),"")</f>
        <v/>
      </c>
      <c r="K41" s="141" t="str" cm="1">
        <f t="array" ref="K41">IF(ROWS($AC$2:AC40)&lt;=K$1,INDEX($AB$2:$AB$50,_xlfn.AGGREGATE(15,3,($AC$2:$AC$50=Mapping!$K$2)/($AC$2:$AC$50=Mapping!$K$2)*ROW($AC$2:$AC$50)-ROWS($AC$2),ROWS($AC$2:AC40))),"")</f>
        <v/>
      </c>
      <c r="L41" s="141" t="str" cm="1">
        <f t="array" ref="L41">IF(ROWS($AC$2:AC40)&lt;=L$1,INDEX($AB$2:$AB$50,_xlfn.AGGREGATE(15,3,($AC$2:$AC$50=Mapping!$L$2)/($AC$2:$AC$50=Mapping!$L$2)*ROW($AC$2:$AC$50)-ROWS($AC$2),ROWS($AC$2:AC40))),"")</f>
        <v/>
      </c>
      <c r="M41" s="141" t="str" cm="1">
        <f t="array" ref="M41">IF(ROWS($AC$2:AC40)&lt;=M$1,INDEX($AB$2:$AB$50,_xlfn.AGGREGATE(15,3,($AC$2:$AC$50=Mapping!$M$2)/($AC$2:$AC$50=Mapping!$M$2)*ROW($AC$2:$AC$50)-ROWS($AC$2),ROWS($AC$2:AC40))),"")</f>
        <v/>
      </c>
      <c r="N41" s="141" t="str" cm="1">
        <f t="array" ref="N41">IF(ROWS($AC$2:AC40)&lt;=N$1,INDEX($AB$2:$AB$50,_xlfn.AGGREGATE(15,3,($AC$2:$AC$50=Mapping!$N$2)/($AC$2:$AC$50=Mapping!$N$2)*ROW($AC$2:$AC$50)-ROWS($AC$2),ROWS($AC$2:AC40))),"")</f>
        <v/>
      </c>
      <c r="O41" s="141" t="str" cm="1">
        <f t="array" ref="O41">IF(ROWS($AC$2:AC40)&lt;=O$1,INDEX($AB$2:$AB$50,_xlfn.AGGREGATE(15,3,($AC$2:$AC$50=Mapping!$O$2)/($AC$2:$AC$50=Mapping!$O$2)*ROW($AC$2:$AC$50)-ROWS($AC$2),ROWS($AC$2:AC40))),"")</f>
        <v/>
      </c>
      <c r="P41" s="141" t="str" cm="1">
        <f t="array" ref="P41">IF(ROWS($AC$2:AC40)&lt;=P$1,INDEX($AB$2:$AB$50,_xlfn.AGGREGATE(15,3,($AC$2:$AC$50=Mapping!$P$2)/($AC$2:$AC$50=Mapping!$P$2)*ROW($AC$2:$AC$50)-ROWS($AC$2),ROWS($AC$2:AC40))),"")</f>
        <v/>
      </c>
      <c r="Q41" s="141" t="str" cm="1">
        <f t="array" ref="Q41">IF(ROWS($AC$2:AC40)&lt;=Q$1,INDEX($AB$2:$AB$50,_xlfn.AGGREGATE(15,3,($AC$2:$AC$50=Mapping!$Q$2)/($AC$2:$AC$50=Mapping!$Q$2)*ROW($AC$2:$AC$50)-ROWS($AC$2),ROWS($AC$2:AC40))),"")</f>
        <v/>
      </c>
      <c r="R41" s="141" t="str" cm="1">
        <f t="array" ref="R41">IF(ROWS($AC$2:AC40)&lt;=R$1,INDEX($AB$2:$AB$50,_xlfn.AGGREGATE(15,3,($AC$2:$AC$50=Mapping!$R$2)/($AC$2:$AC$50=Mapping!$R$2)*ROW($AC$2:$AC$50)-ROWS($AC$2),ROWS($AC$2:AC40))),"")</f>
        <v/>
      </c>
      <c r="S41" s="141" t="str" cm="1">
        <f t="array" ref="S41">IF(ROWS($AC$2:AC40)&lt;=S$1,INDEX($AB$2:$AB$50,_xlfn.AGGREGATE(15,3,($AC$2:$AC$50=Mapping!$S$2)/($AC$2:$AC$50=Mapping!$S$2)*ROW($AC$2:$AC$50)-ROWS($AC$2),ROWS($AC$2:AC40))),"")</f>
        <v/>
      </c>
      <c r="AB41" s="135" t="str" cm="1">
        <f t="array" ref="AB41">IF(ROWS(BA!$A$2:A40)&lt;=AB$1,INDEX(BA!$P$2:$P$961,_xlfn.AGGREGATE(15,3,(BA!$A$2:$A$961=Mapping!$AA$3)/(BA!$A$2:$A$961=Mapping!$AA$3)*ROW(BA!$A$2:$A$961)-ROWS(BA!$A$2),ROWS(BA!$A$2:A40))),"")</f>
        <v/>
      </c>
      <c r="AC41" s="135" t="str">
        <f>IFERROR(INDEX(BA!$L$2:$L$961,MATCH($AB41,BA!$P$2:$P$961,0)),"")</f>
        <v/>
      </c>
      <c r="AD41" s="135" t="str">
        <f>IFERROR(INDEX(BA!$M$2:$M$961,MATCH($AB41,BA!$P$2:$P$961,0)),"")</f>
        <v/>
      </c>
      <c r="AE41" s="135" t="str">
        <f>IFERROR(INDEX(BA!$O$2:$O$961,MATCH($AB41,BA!$P$2:$P$961,0)),"")</f>
        <v/>
      </c>
      <c r="AF41" s="135" t="str">
        <f>IFERROR(INDEX(BA!$N$2:$N$961,MATCH($AB41,BA!$P$2:$P$961,0)),"")</f>
        <v/>
      </c>
      <c r="AG41" s="135" t="str">
        <f>IFERROR(INDEX(BA!#REF!,MATCH($AB41,BA!$P$57:$P$547,0)),"")</f>
        <v/>
      </c>
      <c r="AH41" s="135" t="str">
        <f>IFERROR(INDEX(BA!$Q$57:$Q$547,MATCH($AB41,BA!$P$57:$P$547,0)),"")</f>
        <v/>
      </c>
      <c r="AI41" s="135" t="str">
        <f>IFERROR(INDEX(BA!$S$57:$S$547,MATCH($AB41,BA!$P$57:$P$547,0)),"")</f>
        <v/>
      </c>
      <c r="AJ41" s="135" t="str">
        <f>IFERROR(INDEX(BA!$T$57:$T$547,MATCH($AB41,BA!$P$57:$P$547,0)),"")</f>
        <v/>
      </c>
      <c r="AK41" s="135" t="str">
        <f>IFERROR(INDEX(BA!$U$57:$U$547,MATCH($AB41,BA!$P$57:$P$547,0)),"")</f>
        <v/>
      </c>
      <c r="AL41" s="135" t="str">
        <f>IFERROR(INDEX(BA!$V$57:$V$547,MATCH($AB41,BA!$P$57:$P$547,0)),"")</f>
        <v/>
      </c>
      <c r="AM41" s="135" t="str">
        <f>IFERROR(INDEX(BA!$W$57:$W$547,MATCH($AB41,BA!$P$57:$P$547,0)),"")</f>
        <v/>
      </c>
      <c r="AN41" s="135" t="str">
        <f>IFERROR(INDEX(BA!$R$57:$R$547,MATCH($AB41,BA!$P$57:$P$547,0)),"")</f>
        <v/>
      </c>
      <c r="AO41" s="135" t="str">
        <f>IFERROR(INDEX(BA!$Y$57:$Y$547,MATCH($AB41,BA!$P$57:$P$547,0)),"")</f>
        <v/>
      </c>
      <c r="AP41" s="135" t="str">
        <f>IFERROR(INDEX(BA!$Z$57:$Z$547,MATCH($AB41,BA!$P$57:$P$547,0)),"")</f>
        <v/>
      </c>
      <c r="AX41" s="139" t="str" cm="1">
        <f t="array" ref="AX41">IF(ROWS($AD$2:AD40)&lt;=AX$1,INDEX($AB$2:$AB$50,_xlfn.AGGREGATE(15,3,($AD$2:$AD$50=Mapping!$AX$2)/($AD$2:$AD$50=Mapping!$AX$2)*ROW($AD$2:$AD$50)-ROWS($AD$2),ROWS($AD$2:AD40))),"")</f>
        <v/>
      </c>
      <c r="AY41" s="140" t="str" cm="1">
        <f t="array" ref="AY41">IF(ROWS($AC$2:AD40)&lt;=AY$1,INDEX($AB$2:$AB$50,_xlfn.AGGREGATE(15,3,($AD$2:$AD$50=Mapping!$AY$2)/($AD$2:$AD$50=Mapping!$AY$2)*ROW($AD$2:$AD$50)-ROWS($AD$2),ROWS($AD$2:AD40))),"")</f>
        <v/>
      </c>
      <c r="AZ41" s="140" t="str" cm="1">
        <f t="array" ref="AZ41">IF(ROWS($AC$2:AD40)&lt;=AZ$1,INDEX($AB$2:$AB$50,_xlfn.AGGREGATE(15,3,($AD$2:$AD$50=Mapping!$AZ$2)/($AD$2:$AD$50=Mapping!$AZ$2)*ROW($AD$2:$AD$50)-ROWS($AD$2),ROWS($AD$2:AD40))),"")</f>
        <v/>
      </c>
      <c r="BA41" s="140" t="str" cm="1">
        <f t="array" ref="BA41">IF(ROWS($AC$2:AD40)&lt;=BA$1,INDEX($AB$2:$AB$50,_xlfn.AGGREGATE(15,3,($AD$2:$AD$50=Mapping!$BA$2)/($AD$2:$AD$50=Mapping!$BA$2)*ROW($AD$2:$AD$50)-ROWS($AD$2),ROWS($AD$2:AD40))),"")</f>
        <v/>
      </c>
      <c r="BB41" s="140" t="str" cm="1">
        <f t="array" ref="BB41">IF(ROWS($AC$2:AD40)&lt;=BB$1,INDEX($AB$2:$AB$50,_xlfn.AGGREGATE(15,3,($AD$2:$AD$50=Mapping!$BB$2)/($AD$2:$AD$50=Mapping!$BB$2)*ROW($AD$2:$AD$50)-ROWS($AD$2),ROWS($AD$2:AD40))),"")</f>
        <v/>
      </c>
      <c r="BC41" s="140" t="str" cm="1">
        <f t="array" ref="BC41">IF(ROWS($AC$2:AD40)&lt;=BC$1,INDEX($AB$2:$AB$50,_xlfn.AGGREGATE(15,3,($AD$2:$AD$50=Mapping!$BC$2)/($AD$2:$AD$50=Mapping!$BC$2)*ROW($AD$2:$AD$50)-ROWS($AD$2),ROWS($AD$2:AD40))),"")</f>
        <v/>
      </c>
      <c r="BD41" s="140" t="str" cm="1">
        <f t="array" ref="BD41">IF(ROWS($AC$2:AD40)&lt;=BD$1,INDEX($AB$2:$AB$50,_xlfn.AGGREGATE(15,3,($AD$2:$AD$50=Mapping!$BD$2)/($AD$2:$AD$50=Mapping!$BD$2)*ROW($AD$2:$AD$50)-ROWS($AD$2),ROWS($AD$2:AD40))),"")</f>
        <v/>
      </c>
      <c r="BE41" s="140" t="str" cm="1">
        <f t="array" ref="BE41">IF(ROWS($AC$2:AD40)&lt;=BE$1,INDEX($AB$2:$AB$50,_xlfn.AGGREGATE(15,3,($AD$2:$AD$50=Mapping!$BE$2)/($AD$2:$AD$50=Mapping!$BE$2)*ROW($AD$2:$AD$50)-ROWS($AD$2),ROWS($AD$2:AD40))),"")</f>
        <v/>
      </c>
      <c r="BF41" s="140" t="str" cm="1">
        <f t="array" ref="BF41">IF(ROWS($AC$2:AD40)&lt;=BF$1,INDEX($AB$2:$AB$50,_xlfn.AGGREGATE(15,3,($AD$2:$AD$50=Mapping!$BF$2)/($AD$2:$AD$50=Mapping!$BF$2)*ROW($AD$2:$AD$50)-ROWS($AD$2),ROWS($AD$2:AD40))),"")</f>
        <v/>
      </c>
      <c r="BG41" s="140" t="str" cm="1">
        <f t="array" ref="BG41">IF(ROWS($AC$2:AD40)&lt;=BG$1,INDEX($AB$2:$AB$50,_xlfn.AGGREGATE(15,3,($AD$2:$AD$50=Mapping!$BG$2)/($AD$2:$AD$50=Mapping!$BG$2)*ROW($AD$2:$AD$50)-ROWS($AD$2),ROWS($AD$2:AD40))),"")</f>
        <v/>
      </c>
      <c r="BH41" s="140" t="str" cm="1">
        <f t="array" ref="BH41">IF(ROWS($AC$2:AD40)&lt;=BH$1,INDEX($AB$2:$AB$50,_xlfn.AGGREGATE(15,3,($AD$2:$AD$50=Mapping!$BH$2)/($AD$2:$AD$50=Mapping!$BH$2)*ROW($AD$2:$AD$50)-ROWS($AD$2),ROWS($AD$2:AD40))),"")</f>
        <v/>
      </c>
      <c r="BI41" s="140"/>
      <c r="BJ41" s="140" t="str" cm="1">
        <f t="array" ref="BJ41">IF(ROWS($AC$2:AD40)&lt;=BJ$1,INDEX($AB$2:$AB$50,_xlfn.AGGREGATE(15,3,($AD$2:$AD$50=Mapping!$BJ$2)/($AD$2:$AD$50=Mapping!$BJ$2)*ROW($AD$2:$AD$50)-ROWS($AD$2),ROWS($AD$2:AD40))),"")</f>
        <v/>
      </c>
      <c r="BK41" s="140" t="str" cm="1">
        <f t="array" ref="BK41">IF(ROWS($AC$2:AD40)&lt;=BK$1,INDEX($AB$2:$AB$50,_xlfn.AGGREGATE(15,3,($AD$2:$AD$50=Mapping!$BK$2)/($AD$2:$AD$50=Mapping!$BK$2)*ROW($AD$2:$AD$50)-ROWS($AD$2),ROWS($AD$2:AD40))),"")</f>
        <v/>
      </c>
      <c r="BL41" s="140" t="str" cm="1">
        <f t="array" ref="BL41">IF(ROWS($AC$2:AD40)&lt;=BL$1,INDEX($AB$2:$AB$50,_xlfn.AGGREGATE(15,3,($AD$2:$AD$50=Mapping!$BL$2)/($AD$2:$AD$50=Mapping!$BL$2)*ROW($AD$2:$AD$50)-ROWS($AD$2),ROWS($AD$2:AD40))),"")</f>
        <v/>
      </c>
      <c r="BM41" s="140" t="str" cm="1">
        <f t="array" ref="BM41">IF(ROWS($AC$2:AD40)&lt;=BM$1,INDEX($AB$2:$AB$50,_xlfn.AGGREGATE(15,3,($AD$2:$AD$50=Mapping!$BM$2)/($AD$2:$AD$50=Mapping!$BM$2)*ROW($AD$2:$AD$50)-ROWS($AD$2),ROWS($AD$2:AD40))),"")</f>
        <v/>
      </c>
      <c r="BN41" s="140" t="str" cm="1">
        <f t="array" ref="BN41">IF(ROWS($AC$2:AD40)&lt;=BN$1,INDEX($AB$2:$AB$50,_xlfn.AGGREGATE(15,3,($AD$2:$AD$50=Mapping!$BN$2)/($AD$2:$AD$50=Mapping!$BN$2)*ROW($AD$2:$AD$50)-ROWS($AD$2),ROWS($AD$2:AD40))),"")</f>
        <v/>
      </c>
    </row>
    <row r="42" spans="1:66" s="135" customFormat="1" outlineLevel="1">
      <c r="A42" s="126"/>
      <c r="B42" s="141" t="str" cm="1">
        <f t="array" ref="B42">IF(ROWS($AC$2:AC41)&lt;=B$1,INDEX($AB$2:$AB$50,_xlfn.AGGREGATE(15,3,($AC$2:$AC$50=Mapping!$B$2)/($AC$2:$AC$50=Mapping!$B$2)*ROW($AC$2:$AC$50)-ROWS($AC$2),ROWS($AC$2:AC41))),"")</f>
        <v/>
      </c>
      <c r="C42" s="141" t="str" cm="1">
        <f t="array" ref="C42">IF(ROWS($AC$2:AC41)&lt;=C$1,INDEX($AB$2:$AB$50,_xlfn.AGGREGATE(15,3,($AC$2:$AC$50=Mapping!$C$2)/($AC$2:$AC$50=Mapping!$C$2)*ROW($AC$2:$AC$50)-ROWS($AC$2),ROWS($AC$2:AC41))),"")</f>
        <v/>
      </c>
      <c r="D42" s="141" t="str" cm="1">
        <f t="array" ref="D42">IF(ROWS($AC$2:AC41)&lt;=D$1,INDEX($AB$2:$AB$50,_xlfn.AGGREGATE(15,3,($AC$2:$AC$50=Mapping!$D$2)/($AC$2:$AC$50=Mapping!$D$2)*ROW($AC$2:$AC$50)-ROWS($AC$2),ROWS($AC$2:AC41))),"")</f>
        <v/>
      </c>
      <c r="E42" s="141" t="str" cm="1">
        <f t="array" ref="E42">IF(ROWS($AC$2:AC41)&lt;=E$1,INDEX($AB$2:$AB$50,_xlfn.AGGREGATE(15,3,($AC$2:$AC$50=Mapping!$E$2)/($AC$2:$AC$50=Mapping!$E$2)*ROW($AC$2:$AC$50)-ROWS($AC$2),ROWS($AC$2:AC41))),"")</f>
        <v/>
      </c>
      <c r="F42" s="141" t="str" cm="1">
        <f t="array" ref="F42">IF(ROWS($AC$2:AC41)&lt;=F$1,INDEX($AB$2:$AB$50,_xlfn.AGGREGATE(15,3,($AC$2:$AC$50=Mapping!$F$2)/($AC$2:$AC$50=Mapping!$F$2)*ROW($AC$2:$AC$50)-ROWS($AC$2),ROWS($AC$2:AC41))),"")</f>
        <v/>
      </c>
      <c r="G42" s="141" t="str" cm="1">
        <f t="array" ref="G42">IF(ROWS($AC$2:AC41)&lt;=G$1,INDEX($AB$2:$AB$50,_xlfn.AGGREGATE(15,3,($AC$2:$AC$50=Mapping!$G$2)/($AC$2:$AC$50=Mapping!$G$2)*ROW($AC$2:$AC$50)-ROWS($AC$2),ROWS($AC$2:AC41))),"")</f>
        <v/>
      </c>
      <c r="H42" s="141" t="str" cm="1">
        <f t="array" ref="H42">IF(ROWS($AC$2:AC41)&lt;=H$1,INDEX($AB$2:$AB$50,_xlfn.AGGREGATE(15,3,($AC$2:$AC$50=Mapping!$H$2)/($AC$2:$AC$50=Mapping!$H$2)*ROW($AC$2:$AC$50)-ROWS($AC$2),ROWS($AC$2:AC41))),"")</f>
        <v/>
      </c>
      <c r="I42" s="141" t="str" cm="1">
        <f t="array" ref="I42">IF(ROWS($AC$2:AC41)&lt;=I$1,INDEX($AB$2:$AB$50,_xlfn.AGGREGATE(15,3,($AC$2:$AC$50=Mapping!$I$2)/($AC$2:$AC$50=Mapping!$I$2)*ROW($AC$2:$AC$50)-ROWS($AC$2),ROWS($AC$2:AC41))),"")</f>
        <v/>
      </c>
      <c r="J42" s="141" t="str" cm="1">
        <f t="array" ref="J42">IF(ROWS($AC$2:AC41)&lt;=J$1,INDEX($AB$2:$AB$50,_xlfn.AGGREGATE(15,3,($AC$2:$AC$50=Mapping!$J$2)/($AC$2:$AC$50=Mapping!$J$2)*ROW($AC$2:$AC$50)-ROWS($AC$2),ROWS($AC$2:AC41))),"")</f>
        <v/>
      </c>
      <c r="K42" s="141" t="str" cm="1">
        <f t="array" ref="K42">IF(ROWS($AC$2:AC41)&lt;=K$1,INDEX($AB$2:$AB$50,_xlfn.AGGREGATE(15,3,($AC$2:$AC$50=Mapping!$K$2)/($AC$2:$AC$50=Mapping!$K$2)*ROW($AC$2:$AC$50)-ROWS($AC$2),ROWS($AC$2:AC41))),"")</f>
        <v/>
      </c>
      <c r="L42" s="141" t="str" cm="1">
        <f t="array" ref="L42">IF(ROWS($AC$2:AC41)&lt;=L$1,INDEX($AB$2:$AB$50,_xlfn.AGGREGATE(15,3,($AC$2:$AC$50=Mapping!$L$2)/($AC$2:$AC$50=Mapping!$L$2)*ROW($AC$2:$AC$50)-ROWS($AC$2),ROWS($AC$2:AC41))),"")</f>
        <v/>
      </c>
      <c r="M42" s="141" t="str" cm="1">
        <f t="array" ref="M42">IF(ROWS($AC$2:AC41)&lt;=M$1,INDEX($AB$2:$AB$50,_xlfn.AGGREGATE(15,3,($AC$2:$AC$50=Mapping!$M$2)/($AC$2:$AC$50=Mapping!$M$2)*ROW($AC$2:$AC$50)-ROWS($AC$2),ROWS($AC$2:AC41))),"")</f>
        <v/>
      </c>
      <c r="N42" s="141" t="str" cm="1">
        <f t="array" ref="N42">IF(ROWS($AC$2:AC41)&lt;=N$1,INDEX($AB$2:$AB$50,_xlfn.AGGREGATE(15,3,($AC$2:$AC$50=Mapping!$N$2)/($AC$2:$AC$50=Mapping!$N$2)*ROW($AC$2:$AC$50)-ROWS($AC$2),ROWS($AC$2:AC41))),"")</f>
        <v/>
      </c>
      <c r="O42" s="141" t="str" cm="1">
        <f t="array" ref="O42">IF(ROWS($AC$2:AC41)&lt;=O$1,INDEX($AB$2:$AB$50,_xlfn.AGGREGATE(15,3,($AC$2:$AC$50=Mapping!$O$2)/($AC$2:$AC$50=Mapping!$O$2)*ROW($AC$2:$AC$50)-ROWS($AC$2),ROWS($AC$2:AC41))),"")</f>
        <v/>
      </c>
      <c r="P42" s="141" t="str" cm="1">
        <f t="array" ref="P42">IF(ROWS($AC$2:AC41)&lt;=P$1,INDEX($AB$2:$AB$50,_xlfn.AGGREGATE(15,3,($AC$2:$AC$50=Mapping!$P$2)/($AC$2:$AC$50=Mapping!$P$2)*ROW($AC$2:$AC$50)-ROWS($AC$2),ROWS($AC$2:AC41))),"")</f>
        <v/>
      </c>
      <c r="Q42" s="141" t="str" cm="1">
        <f t="array" ref="Q42">IF(ROWS($AC$2:AC41)&lt;=Q$1,INDEX($AB$2:$AB$50,_xlfn.AGGREGATE(15,3,($AC$2:$AC$50=Mapping!$Q$2)/($AC$2:$AC$50=Mapping!$Q$2)*ROW($AC$2:$AC$50)-ROWS($AC$2),ROWS($AC$2:AC41))),"")</f>
        <v/>
      </c>
      <c r="R42" s="141" t="str" cm="1">
        <f t="array" ref="R42">IF(ROWS($AC$2:AC41)&lt;=R$1,INDEX($AB$2:$AB$50,_xlfn.AGGREGATE(15,3,($AC$2:$AC$50=Mapping!$R$2)/($AC$2:$AC$50=Mapping!$R$2)*ROW($AC$2:$AC$50)-ROWS($AC$2),ROWS($AC$2:AC41))),"")</f>
        <v/>
      </c>
      <c r="S42" s="141" t="str" cm="1">
        <f t="array" ref="S42">IF(ROWS($AC$2:AC41)&lt;=S$1,INDEX($AB$2:$AB$50,_xlfn.AGGREGATE(15,3,($AC$2:$AC$50=Mapping!$S$2)/($AC$2:$AC$50=Mapping!$S$2)*ROW($AC$2:$AC$50)-ROWS($AC$2),ROWS($AC$2:AC41))),"")</f>
        <v/>
      </c>
      <c r="AB42" s="135" t="str" cm="1">
        <f t="array" ref="AB42">IF(ROWS(BA!$A$2:A41)&lt;=AB$1,INDEX(BA!$P$2:$P$961,_xlfn.AGGREGATE(15,3,(BA!$A$2:$A$961=Mapping!$AA$3)/(BA!$A$2:$A$961=Mapping!$AA$3)*ROW(BA!$A$2:$A$961)-ROWS(BA!$A$2),ROWS(BA!$A$2:A41))),"")</f>
        <v/>
      </c>
      <c r="AC42" s="135" t="str">
        <f>IFERROR(INDEX(BA!$L$2:$L$961,MATCH($AB42,BA!$P$2:$P$961,0)),"")</f>
        <v/>
      </c>
      <c r="AD42" s="135" t="str">
        <f>IFERROR(INDEX(BA!$M$2:$M$961,MATCH($AB42,BA!$P$2:$P$961,0)),"")</f>
        <v/>
      </c>
      <c r="AE42" s="135" t="str">
        <f>IFERROR(INDEX(BA!$O$2:$O$961,MATCH($AB42,BA!$P$2:$P$961,0)),"")</f>
        <v/>
      </c>
      <c r="AF42" s="135" t="str">
        <f>IFERROR(INDEX(BA!$N$2:$N$961,MATCH($AB42,BA!$P$2:$P$961,0)),"")</f>
        <v/>
      </c>
      <c r="AG42" s="135" t="str">
        <f>IFERROR(INDEX(BA!#REF!,MATCH($AB42,BA!$P$57:$P$547,0)),"")</f>
        <v/>
      </c>
      <c r="AH42" s="135" t="str">
        <f>IFERROR(INDEX(BA!$Q$57:$Q$547,MATCH($AB42,BA!$P$57:$P$547,0)),"")</f>
        <v/>
      </c>
      <c r="AI42" s="135" t="str">
        <f>IFERROR(INDEX(BA!$S$57:$S$547,MATCH($AB42,BA!$P$57:$P$547,0)),"")</f>
        <v/>
      </c>
      <c r="AJ42" s="135" t="str">
        <f>IFERROR(INDEX(BA!$T$57:$T$547,MATCH($AB42,BA!$P$57:$P$547,0)),"")</f>
        <v/>
      </c>
      <c r="AK42" s="135" t="str">
        <f>IFERROR(INDEX(BA!$U$57:$U$547,MATCH($AB42,BA!$P$57:$P$547,0)),"")</f>
        <v/>
      </c>
      <c r="AL42" s="135" t="str">
        <f>IFERROR(INDEX(BA!$V$57:$V$547,MATCH($AB42,BA!$P$57:$P$547,0)),"")</f>
        <v/>
      </c>
      <c r="AM42" s="135" t="str">
        <f>IFERROR(INDEX(BA!$W$57:$W$547,MATCH($AB42,BA!$P$57:$P$547,0)),"")</f>
        <v/>
      </c>
      <c r="AN42" s="135" t="str">
        <f>IFERROR(INDEX(BA!$R$57:$R$547,MATCH($AB42,BA!$P$57:$P$547,0)),"")</f>
        <v/>
      </c>
      <c r="AO42" s="135" t="str">
        <f>IFERROR(INDEX(BA!$Y$57:$Y$547,MATCH($AB42,BA!$P$57:$P$547,0)),"")</f>
        <v/>
      </c>
      <c r="AP42" s="135" t="str">
        <f>IFERROR(INDEX(BA!$Z$57:$Z$547,MATCH($AB42,BA!$P$57:$P$547,0)),"")</f>
        <v/>
      </c>
      <c r="AX42" s="137" t="str" cm="1">
        <f t="array" ref="AX42">IF(ROWS($AD$2:AD41)&lt;=AX$1,INDEX($AB$2:$AB$50,_xlfn.AGGREGATE(15,3,($AD$2:$AD$50=Mapping!$AX$2)/($AD$2:$AD$50=Mapping!$AX$2)*ROW($AD$2:$AD$50)-ROWS($AD$2),ROWS($AD$2:AD41))),"")</f>
        <v/>
      </c>
      <c r="AY42" s="138" t="str" cm="1">
        <f t="array" ref="AY42">IF(ROWS($AC$2:AD41)&lt;=AY$1,INDEX($AB$2:$AB$50,_xlfn.AGGREGATE(15,3,($AD$2:$AD$50=Mapping!$AY$2)/($AD$2:$AD$50=Mapping!$AY$2)*ROW($AD$2:$AD$50)-ROWS($AD$2),ROWS($AD$2:AD41))),"")</f>
        <v/>
      </c>
      <c r="AZ42" s="138" t="str" cm="1">
        <f t="array" ref="AZ42">IF(ROWS($AC$2:AD41)&lt;=AZ$1,INDEX($AB$2:$AB$50,_xlfn.AGGREGATE(15,3,($AD$2:$AD$50=Mapping!$AZ$2)/($AD$2:$AD$50=Mapping!$AZ$2)*ROW($AD$2:$AD$50)-ROWS($AD$2),ROWS($AD$2:AD41))),"")</f>
        <v/>
      </c>
      <c r="BA42" s="138" t="str" cm="1">
        <f t="array" ref="BA42">IF(ROWS($AC$2:AD41)&lt;=BA$1,INDEX($AB$2:$AB$50,_xlfn.AGGREGATE(15,3,($AD$2:$AD$50=Mapping!$BA$2)/($AD$2:$AD$50=Mapping!$BA$2)*ROW($AD$2:$AD$50)-ROWS($AD$2),ROWS($AD$2:AD41))),"")</f>
        <v/>
      </c>
      <c r="BB42" s="138" t="str" cm="1">
        <f t="array" ref="BB42">IF(ROWS($AC$2:AD41)&lt;=BB$1,INDEX($AB$2:$AB$50,_xlfn.AGGREGATE(15,3,($AD$2:$AD$50=Mapping!$BB$2)/($AD$2:$AD$50=Mapping!$BB$2)*ROW($AD$2:$AD$50)-ROWS($AD$2),ROWS($AD$2:AD41))),"")</f>
        <v/>
      </c>
      <c r="BC42" s="138" t="str" cm="1">
        <f t="array" ref="BC42">IF(ROWS($AC$2:AD41)&lt;=BC$1,INDEX($AB$2:$AB$50,_xlfn.AGGREGATE(15,3,($AD$2:$AD$50=Mapping!$BC$2)/($AD$2:$AD$50=Mapping!$BC$2)*ROW($AD$2:$AD$50)-ROWS($AD$2),ROWS($AD$2:AD41))),"")</f>
        <v/>
      </c>
      <c r="BD42" s="138" t="str" cm="1">
        <f t="array" ref="BD42">IF(ROWS($AC$2:AD41)&lt;=BD$1,INDEX($AB$2:$AB$50,_xlfn.AGGREGATE(15,3,($AD$2:$AD$50=Mapping!$BD$2)/($AD$2:$AD$50=Mapping!$BD$2)*ROW($AD$2:$AD$50)-ROWS($AD$2),ROWS($AD$2:AD41))),"")</f>
        <v/>
      </c>
      <c r="BE42" s="138" t="str" cm="1">
        <f t="array" ref="BE42">IF(ROWS($AC$2:AD41)&lt;=BE$1,INDEX($AB$2:$AB$50,_xlfn.AGGREGATE(15,3,($AD$2:$AD$50=Mapping!$BE$2)/($AD$2:$AD$50=Mapping!$BE$2)*ROW($AD$2:$AD$50)-ROWS($AD$2),ROWS($AD$2:AD41))),"")</f>
        <v/>
      </c>
      <c r="BF42" s="138" t="str" cm="1">
        <f t="array" ref="BF42">IF(ROWS($AC$2:AD41)&lt;=BF$1,INDEX($AB$2:$AB$50,_xlfn.AGGREGATE(15,3,($AD$2:$AD$50=Mapping!$BF$2)/($AD$2:$AD$50=Mapping!$BF$2)*ROW($AD$2:$AD$50)-ROWS($AD$2),ROWS($AD$2:AD41))),"")</f>
        <v/>
      </c>
      <c r="BG42" s="138" t="str" cm="1">
        <f t="array" ref="BG42">IF(ROWS($AC$2:AD41)&lt;=BG$1,INDEX($AB$2:$AB$50,_xlfn.AGGREGATE(15,3,($AD$2:$AD$50=Mapping!$BG$2)/($AD$2:$AD$50=Mapping!$BG$2)*ROW($AD$2:$AD$50)-ROWS($AD$2),ROWS($AD$2:AD41))),"")</f>
        <v/>
      </c>
      <c r="BH42" s="138" t="str" cm="1">
        <f t="array" ref="BH42">IF(ROWS($AC$2:AD41)&lt;=BH$1,INDEX($AB$2:$AB$50,_xlfn.AGGREGATE(15,3,($AD$2:$AD$50=Mapping!$BH$2)/($AD$2:$AD$50=Mapping!$BH$2)*ROW($AD$2:$AD$50)-ROWS($AD$2),ROWS($AD$2:AD41))),"")</f>
        <v/>
      </c>
      <c r="BI42" s="138"/>
      <c r="BJ42" s="138" t="str" cm="1">
        <f t="array" ref="BJ42">IF(ROWS($AC$2:AD41)&lt;=BJ$1,INDEX($AB$2:$AB$50,_xlfn.AGGREGATE(15,3,($AD$2:$AD$50=Mapping!$BJ$2)/($AD$2:$AD$50=Mapping!$BJ$2)*ROW($AD$2:$AD$50)-ROWS($AD$2),ROWS($AD$2:AD41))),"")</f>
        <v/>
      </c>
      <c r="BK42" s="138" t="str" cm="1">
        <f t="array" ref="BK42">IF(ROWS($AC$2:AD41)&lt;=BK$1,INDEX($AB$2:$AB$50,_xlfn.AGGREGATE(15,3,($AD$2:$AD$50=Mapping!$BK$2)/($AD$2:$AD$50=Mapping!$BK$2)*ROW($AD$2:$AD$50)-ROWS($AD$2),ROWS($AD$2:AD41))),"")</f>
        <v/>
      </c>
      <c r="BL42" s="138" t="str" cm="1">
        <f t="array" ref="BL42">IF(ROWS($AC$2:AD41)&lt;=BL$1,INDEX($AB$2:$AB$50,_xlfn.AGGREGATE(15,3,($AD$2:$AD$50=Mapping!$BL$2)/($AD$2:$AD$50=Mapping!$BL$2)*ROW($AD$2:$AD$50)-ROWS($AD$2),ROWS($AD$2:AD41))),"")</f>
        <v/>
      </c>
      <c r="BM42" s="138" t="str" cm="1">
        <f t="array" ref="BM42">IF(ROWS($AC$2:AD41)&lt;=BM$1,INDEX($AB$2:$AB$50,_xlfn.AGGREGATE(15,3,($AD$2:$AD$50=Mapping!$BM$2)/($AD$2:$AD$50=Mapping!$BM$2)*ROW($AD$2:$AD$50)-ROWS($AD$2),ROWS($AD$2:AD41))),"")</f>
        <v/>
      </c>
      <c r="BN42" s="138" t="str" cm="1">
        <f t="array" ref="BN42">IF(ROWS($AC$2:AD41)&lt;=BN$1,INDEX($AB$2:$AB$50,_xlfn.AGGREGATE(15,3,($AD$2:$AD$50=Mapping!$BN$2)/($AD$2:$AD$50=Mapping!$BN$2)*ROW($AD$2:$AD$50)-ROWS($AD$2),ROWS($AD$2:AD41))),"")</f>
        <v/>
      </c>
    </row>
    <row r="43" spans="1:66" s="135" customFormat="1" outlineLevel="1">
      <c r="A43" s="126"/>
      <c r="B43" s="141" t="str" cm="1">
        <f t="array" ref="B43">IF(ROWS($AC$2:AC42)&lt;=B$1,INDEX($AB$2:$AB$50,_xlfn.AGGREGATE(15,3,($AC$2:$AC$50=Mapping!$B$2)/($AC$2:$AC$50=Mapping!$B$2)*ROW($AC$2:$AC$50)-ROWS($AC$2),ROWS($AC$2:AC42))),"")</f>
        <v/>
      </c>
      <c r="C43" s="141" t="str" cm="1">
        <f t="array" ref="C43">IF(ROWS($AC$2:AC42)&lt;=C$1,INDEX($AB$2:$AB$50,_xlfn.AGGREGATE(15,3,($AC$2:$AC$50=Mapping!$C$2)/($AC$2:$AC$50=Mapping!$C$2)*ROW($AC$2:$AC$50)-ROWS($AC$2),ROWS($AC$2:AC42))),"")</f>
        <v/>
      </c>
      <c r="D43" s="141" t="str" cm="1">
        <f t="array" ref="D43">IF(ROWS($AC$2:AC42)&lt;=D$1,INDEX($AB$2:$AB$50,_xlfn.AGGREGATE(15,3,($AC$2:$AC$50=Mapping!$D$2)/($AC$2:$AC$50=Mapping!$D$2)*ROW($AC$2:$AC$50)-ROWS($AC$2),ROWS($AC$2:AC42))),"")</f>
        <v/>
      </c>
      <c r="E43" s="141" t="str" cm="1">
        <f t="array" ref="E43">IF(ROWS($AC$2:AC42)&lt;=E$1,INDEX($AB$2:$AB$50,_xlfn.AGGREGATE(15,3,($AC$2:$AC$50=Mapping!$E$2)/($AC$2:$AC$50=Mapping!$E$2)*ROW($AC$2:$AC$50)-ROWS($AC$2),ROWS($AC$2:AC42))),"")</f>
        <v/>
      </c>
      <c r="F43" s="141" t="str" cm="1">
        <f t="array" ref="F43">IF(ROWS($AC$2:AC42)&lt;=F$1,INDEX($AB$2:$AB$50,_xlfn.AGGREGATE(15,3,($AC$2:$AC$50=Mapping!$F$2)/($AC$2:$AC$50=Mapping!$F$2)*ROW($AC$2:$AC$50)-ROWS($AC$2),ROWS($AC$2:AC42))),"")</f>
        <v/>
      </c>
      <c r="G43" s="141" t="str" cm="1">
        <f t="array" ref="G43">IF(ROWS($AC$2:AC42)&lt;=G$1,INDEX($AB$2:$AB$50,_xlfn.AGGREGATE(15,3,($AC$2:$AC$50=Mapping!$G$2)/($AC$2:$AC$50=Mapping!$G$2)*ROW($AC$2:$AC$50)-ROWS($AC$2),ROWS($AC$2:AC42))),"")</f>
        <v/>
      </c>
      <c r="H43" s="141" t="str" cm="1">
        <f t="array" ref="H43">IF(ROWS($AC$2:AC42)&lt;=H$1,INDEX($AB$2:$AB$50,_xlfn.AGGREGATE(15,3,($AC$2:$AC$50=Mapping!$H$2)/($AC$2:$AC$50=Mapping!$H$2)*ROW($AC$2:$AC$50)-ROWS($AC$2),ROWS($AC$2:AC42))),"")</f>
        <v/>
      </c>
      <c r="I43" s="141" t="str" cm="1">
        <f t="array" ref="I43">IF(ROWS($AC$2:AC42)&lt;=I$1,INDEX($AB$2:$AB$50,_xlfn.AGGREGATE(15,3,($AC$2:$AC$50=Mapping!$I$2)/($AC$2:$AC$50=Mapping!$I$2)*ROW($AC$2:$AC$50)-ROWS($AC$2),ROWS($AC$2:AC42))),"")</f>
        <v/>
      </c>
      <c r="J43" s="141" t="str" cm="1">
        <f t="array" ref="J43">IF(ROWS($AC$2:AC42)&lt;=J$1,INDEX($AB$2:$AB$50,_xlfn.AGGREGATE(15,3,($AC$2:$AC$50=Mapping!$J$2)/($AC$2:$AC$50=Mapping!$J$2)*ROW($AC$2:$AC$50)-ROWS($AC$2),ROWS($AC$2:AC42))),"")</f>
        <v/>
      </c>
      <c r="K43" s="141" t="str" cm="1">
        <f t="array" ref="K43">IF(ROWS($AC$2:AC42)&lt;=K$1,INDEX($AB$2:$AB$50,_xlfn.AGGREGATE(15,3,($AC$2:$AC$50=Mapping!$K$2)/($AC$2:$AC$50=Mapping!$K$2)*ROW($AC$2:$AC$50)-ROWS($AC$2),ROWS($AC$2:AC42))),"")</f>
        <v/>
      </c>
      <c r="L43" s="141" t="str" cm="1">
        <f t="array" ref="L43">IF(ROWS($AC$2:AC42)&lt;=L$1,INDEX($AB$2:$AB$50,_xlfn.AGGREGATE(15,3,($AC$2:$AC$50=Mapping!$L$2)/($AC$2:$AC$50=Mapping!$L$2)*ROW($AC$2:$AC$50)-ROWS($AC$2),ROWS($AC$2:AC42))),"")</f>
        <v/>
      </c>
      <c r="M43" s="141" t="str" cm="1">
        <f t="array" ref="M43">IF(ROWS($AC$2:AC42)&lt;=M$1,INDEX($AB$2:$AB$50,_xlfn.AGGREGATE(15,3,($AC$2:$AC$50=Mapping!$M$2)/($AC$2:$AC$50=Mapping!$M$2)*ROW($AC$2:$AC$50)-ROWS($AC$2),ROWS($AC$2:AC42))),"")</f>
        <v/>
      </c>
      <c r="N43" s="141" t="str" cm="1">
        <f t="array" ref="N43">IF(ROWS($AC$2:AC42)&lt;=N$1,INDEX($AB$2:$AB$50,_xlfn.AGGREGATE(15,3,($AC$2:$AC$50=Mapping!$N$2)/($AC$2:$AC$50=Mapping!$N$2)*ROW($AC$2:$AC$50)-ROWS($AC$2),ROWS($AC$2:AC42))),"")</f>
        <v/>
      </c>
      <c r="O43" s="141" t="str" cm="1">
        <f t="array" ref="O43">IF(ROWS($AC$2:AC42)&lt;=O$1,INDEX($AB$2:$AB$50,_xlfn.AGGREGATE(15,3,($AC$2:$AC$50=Mapping!$O$2)/($AC$2:$AC$50=Mapping!$O$2)*ROW($AC$2:$AC$50)-ROWS($AC$2),ROWS($AC$2:AC42))),"")</f>
        <v/>
      </c>
      <c r="P43" s="141" t="str" cm="1">
        <f t="array" ref="P43">IF(ROWS($AC$2:AC42)&lt;=P$1,INDEX($AB$2:$AB$50,_xlfn.AGGREGATE(15,3,($AC$2:$AC$50=Mapping!$P$2)/($AC$2:$AC$50=Mapping!$P$2)*ROW($AC$2:$AC$50)-ROWS($AC$2),ROWS($AC$2:AC42))),"")</f>
        <v/>
      </c>
      <c r="Q43" s="141" t="str" cm="1">
        <f t="array" ref="Q43">IF(ROWS($AC$2:AC42)&lt;=Q$1,INDEX($AB$2:$AB$50,_xlfn.AGGREGATE(15,3,($AC$2:$AC$50=Mapping!$Q$2)/($AC$2:$AC$50=Mapping!$Q$2)*ROW($AC$2:$AC$50)-ROWS($AC$2),ROWS($AC$2:AC42))),"")</f>
        <v/>
      </c>
      <c r="R43" s="141" t="str" cm="1">
        <f t="array" ref="R43">IF(ROWS($AC$2:AC42)&lt;=R$1,INDEX($AB$2:$AB$50,_xlfn.AGGREGATE(15,3,($AC$2:$AC$50=Mapping!$R$2)/($AC$2:$AC$50=Mapping!$R$2)*ROW($AC$2:$AC$50)-ROWS($AC$2),ROWS($AC$2:AC42))),"")</f>
        <v/>
      </c>
      <c r="S43" s="141" t="str" cm="1">
        <f t="array" ref="S43">IF(ROWS($AC$2:AC42)&lt;=S$1,INDEX($AB$2:$AB$50,_xlfn.AGGREGATE(15,3,($AC$2:$AC$50=Mapping!$S$2)/($AC$2:$AC$50=Mapping!$S$2)*ROW($AC$2:$AC$50)-ROWS($AC$2),ROWS($AC$2:AC42))),"")</f>
        <v/>
      </c>
      <c r="AB43" s="135" t="str" cm="1">
        <f t="array" ref="AB43">IF(ROWS(BA!$A$2:A42)&lt;=AB$1,INDEX(BA!$P$2:$P$961,_xlfn.AGGREGATE(15,3,(BA!$A$2:$A$961=Mapping!$AA$3)/(BA!$A$2:$A$961=Mapping!$AA$3)*ROW(BA!$A$2:$A$961)-ROWS(BA!$A$2),ROWS(BA!$A$2:A42))),"")</f>
        <v/>
      </c>
      <c r="AC43" s="135" t="str">
        <f>IFERROR(INDEX(BA!$L$2:$L$961,MATCH($AB43,BA!$P$2:$P$961,0)),"")</f>
        <v/>
      </c>
      <c r="AD43" s="135" t="str">
        <f>IFERROR(INDEX(BA!$M$2:$M$961,MATCH($AB43,BA!$P$2:$P$961,0)),"")</f>
        <v/>
      </c>
      <c r="AE43" s="135" t="str">
        <f>IFERROR(INDEX(BA!$O$2:$O$961,MATCH($AB43,BA!$P$2:$P$961,0)),"")</f>
        <v/>
      </c>
      <c r="AF43" s="135" t="str">
        <f>IFERROR(INDEX(BA!$N$2:$N$961,MATCH($AB43,BA!$P$2:$P$961,0)),"")</f>
        <v/>
      </c>
      <c r="AG43" s="135" t="str">
        <f>IFERROR(INDEX(BA!#REF!,MATCH($AB43,BA!$P$57:$P$547,0)),"")</f>
        <v/>
      </c>
      <c r="AH43" s="135" t="str">
        <f>IFERROR(INDEX(BA!$Q$57:$Q$547,MATCH($AB43,BA!$P$57:$P$547,0)),"")</f>
        <v/>
      </c>
      <c r="AI43" s="135" t="str">
        <f>IFERROR(INDEX(BA!$S$57:$S$547,MATCH($AB43,BA!$P$57:$P$547,0)),"")</f>
        <v/>
      </c>
      <c r="AJ43" s="135" t="str">
        <f>IFERROR(INDEX(BA!$T$57:$T$547,MATCH($AB43,BA!$P$57:$P$547,0)),"")</f>
        <v/>
      </c>
      <c r="AK43" s="135" t="str">
        <f>IFERROR(INDEX(BA!$U$57:$U$547,MATCH($AB43,BA!$P$57:$P$547,0)),"")</f>
        <v/>
      </c>
      <c r="AL43" s="135" t="str">
        <f>IFERROR(INDEX(BA!$V$57:$V$547,MATCH($AB43,BA!$P$57:$P$547,0)),"")</f>
        <v/>
      </c>
      <c r="AM43" s="135" t="str">
        <f>IFERROR(INDEX(BA!$W$57:$W$547,MATCH($AB43,BA!$P$57:$P$547,0)),"")</f>
        <v/>
      </c>
      <c r="AN43" s="135" t="str">
        <f>IFERROR(INDEX(BA!$R$57:$R$547,MATCH($AB43,BA!$P$57:$P$547,0)),"")</f>
        <v/>
      </c>
      <c r="AO43" s="135" t="str">
        <f>IFERROR(INDEX(BA!$Y$57:$Y$547,MATCH($AB43,BA!$P$57:$P$547,0)),"")</f>
        <v/>
      </c>
      <c r="AP43" s="135" t="str">
        <f>IFERROR(INDEX(BA!$Z$57:$Z$547,MATCH($AB43,BA!$P$57:$P$547,0)),"")</f>
        <v/>
      </c>
      <c r="AX43" s="139" t="str" cm="1">
        <f t="array" ref="AX43">IF(ROWS($AD$2:AD42)&lt;=AX$1,INDEX($AB$2:$AB$50,_xlfn.AGGREGATE(15,3,($AD$2:$AD$50=Mapping!$AX$2)/($AD$2:$AD$50=Mapping!$AX$2)*ROW($AD$2:$AD$50)-ROWS($AD$2),ROWS($AD$2:AD42))),"")</f>
        <v/>
      </c>
      <c r="AY43" s="140" t="str" cm="1">
        <f t="array" ref="AY43">IF(ROWS($AC$2:AD42)&lt;=AY$1,INDEX($AB$2:$AB$50,_xlfn.AGGREGATE(15,3,($AD$2:$AD$50=Mapping!$AY$2)/($AD$2:$AD$50=Mapping!$AY$2)*ROW($AD$2:$AD$50)-ROWS($AD$2),ROWS($AD$2:AD42))),"")</f>
        <v/>
      </c>
      <c r="AZ43" s="140" t="str" cm="1">
        <f t="array" ref="AZ43">IF(ROWS($AC$2:AD42)&lt;=AZ$1,INDEX($AB$2:$AB$50,_xlfn.AGGREGATE(15,3,($AD$2:$AD$50=Mapping!$AZ$2)/($AD$2:$AD$50=Mapping!$AZ$2)*ROW($AD$2:$AD$50)-ROWS($AD$2),ROWS($AD$2:AD42))),"")</f>
        <v/>
      </c>
      <c r="BA43" s="140" t="str" cm="1">
        <f t="array" ref="BA43">IF(ROWS($AC$2:AD42)&lt;=BA$1,INDEX($AB$2:$AB$50,_xlfn.AGGREGATE(15,3,($AD$2:$AD$50=Mapping!$BA$2)/($AD$2:$AD$50=Mapping!$BA$2)*ROW($AD$2:$AD$50)-ROWS($AD$2),ROWS($AD$2:AD42))),"")</f>
        <v/>
      </c>
      <c r="BB43" s="140" t="str" cm="1">
        <f t="array" ref="BB43">IF(ROWS($AC$2:AD42)&lt;=BB$1,INDEX($AB$2:$AB$50,_xlfn.AGGREGATE(15,3,($AD$2:$AD$50=Mapping!$BB$2)/($AD$2:$AD$50=Mapping!$BB$2)*ROW($AD$2:$AD$50)-ROWS($AD$2),ROWS($AD$2:AD42))),"")</f>
        <v/>
      </c>
      <c r="BC43" s="140" t="str" cm="1">
        <f t="array" ref="BC43">IF(ROWS($AC$2:AD42)&lt;=BC$1,INDEX($AB$2:$AB$50,_xlfn.AGGREGATE(15,3,($AD$2:$AD$50=Mapping!$BC$2)/($AD$2:$AD$50=Mapping!$BC$2)*ROW($AD$2:$AD$50)-ROWS($AD$2),ROWS($AD$2:AD42))),"")</f>
        <v/>
      </c>
      <c r="BD43" s="140" t="str" cm="1">
        <f t="array" ref="BD43">IF(ROWS($AC$2:AD42)&lt;=BD$1,INDEX($AB$2:$AB$50,_xlfn.AGGREGATE(15,3,($AD$2:$AD$50=Mapping!$BD$2)/($AD$2:$AD$50=Mapping!$BD$2)*ROW($AD$2:$AD$50)-ROWS($AD$2),ROWS($AD$2:AD42))),"")</f>
        <v/>
      </c>
      <c r="BE43" s="140" t="str" cm="1">
        <f t="array" ref="BE43">IF(ROWS($AC$2:AD42)&lt;=BE$1,INDEX($AB$2:$AB$50,_xlfn.AGGREGATE(15,3,($AD$2:$AD$50=Mapping!$BE$2)/($AD$2:$AD$50=Mapping!$BE$2)*ROW($AD$2:$AD$50)-ROWS($AD$2),ROWS($AD$2:AD42))),"")</f>
        <v/>
      </c>
      <c r="BF43" s="140" t="str" cm="1">
        <f t="array" ref="BF43">IF(ROWS($AC$2:AD42)&lt;=BF$1,INDEX($AB$2:$AB$50,_xlfn.AGGREGATE(15,3,($AD$2:$AD$50=Mapping!$BF$2)/($AD$2:$AD$50=Mapping!$BF$2)*ROW($AD$2:$AD$50)-ROWS($AD$2),ROWS($AD$2:AD42))),"")</f>
        <v/>
      </c>
      <c r="BG43" s="140" t="str" cm="1">
        <f t="array" ref="BG43">IF(ROWS($AC$2:AD42)&lt;=BG$1,INDEX($AB$2:$AB$50,_xlfn.AGGREGATE(15,3,($AD$2:$AD$50=Mapping!$BG$2)/($AD$2:$AD$50=Mapping!$BG$2)*ROW($AD$2:$AD$50)-ROWS($AD$2),ROWS($AD$2:AD42))),"")</f>
        <v/>
      </c>
      <c r="BH43" s="140" t="str" cm="1">
        <f t="array" ref="BH43">IF(ROWS($AC$2:AD42)&lt;=BH$1,INDEX($AB$2:$AB$50,_xlfn.AGGREGATE(15,3,($AD$2:$AD$50=Mapping!$BH$2)/($AD$2:$AD$50=Mapping!$BH$2)*ROW($AD$2:$AD$50)-ROWS($AD$2),ROWS($AD$2:AD42))),"")</f>
        <v/>
      </c>
      <c r="BI43" s="140"/>
      <c r="BJ43" s="140" t="str" cm="1">
        <f t="array" ref="BJ43">IF(ROWS($AC$2:AD42)&lt;=BJ$1,INDEX($AB$2:$AB$50,_xlfn.AGGREGATE(15,3,($AD$2:$AD$50=Mapping!$BJ$2)/($AD$2:$AD$50=Mapping!$BJ$2)*ROW($AD$2:$AD$50)-ROWS($AD$2),ROWS($AD$2:AD42))),"")</f>
        <v/>
      </c>
      <c r="BK43" s="140" t="str" cm="1">
        <f t="array" ref="BK43">IF(ROWS($AC$2:AD42)&lt;=BK$1,INDEX($AB$2:$AB$50,_xlfn.AGGREGATE(15,3,($AD$2:$AD$50=Mapping!$BK$2)/($AD$2:$AD$50=Mapping!$BK$2)*ROW($AD$2:$AD$50)-ROWS($AD$2),ROWS($AD$2:AD42))),"")</f>
        <v/>
      </c>
      <c r="BL43" s="140" t="str" cm="1">
        <f t="array" ref="BL43">IF(ROWS($AC$2:AD42)&lt;=BL$1,INDEX($AB$2:$AB$50,_xlfn.AGGREGATE(15,3,($AD$2:$AD$50=Mapping!$BL$2)/($AD$2:$AD$50=Mapping!$BL$2)*ROW($AD$2:$AD$50)-ROWS($AD$2),ROWS($AD$2:AD42))),"")</f>
        <v/>
      </c>
      <c r="BM43" s="140" t="str" cm="1">
        <f t="array" ref="BM43">IF(ROWS($AC$2:AD42)&lt;=BM$1,INDEX($AB$2:$AB$50,_xlfn.AGGREGATE(15,3,($AD$2:$AD$50=Mapping!$BM$2)/($AD$2:$AD$50=Mapping!$BM$2)*ROW($AD$2:$AD$50)-ROWS($AD$2),ROWS($AD$2:AD42))),"")</f>
        <v/>
      </c>
      <c r="BN43" s="140" t="str" cm="1">
        <f t="array" ref="BN43">IF(ROWS($AC$2:AD42)&lt;=BN$1,INDEX($AB$2:$AB$50,_xlfn.AGGREGATE(15,3,($AD$2:$AD$50=Mapping!$BN$2)/($AD$2:$AD$50=Mapping!$BN$2)*ROW($AD$2:$AD$50)-ROWS($AD$2),ROWS($AD$2:AD42))),"")</f>
        <v/>
      </c>
    </row>
    <row r="44" spans="1:66" s="135" customFormat="1" outlineLevel="1">
      <c r="A44" s="126"/>
      <c r="B44" s="141" t="str" cm="1">
        <f t="array" ref="B44">IF(ROWS($AC$2:AC43)&lt;=B$1,INDEX($AB$2:$AB$50,_xlfn.AGGREGATE(15,3,($AC$2:$AC$50=Mapping!$B$2)/($AC$2:$AC$50=Mapping!$B$2)*ROW($AC$2:$AC$50)-ROWS($AC$2),ROWS($AC$2:AC43))),"")</f>
        <v/>
      </c>
      <c r="C44" s="141" t="str" cm="1">
        <f t="array" ref="C44">IF(ROWS($AC$2:AC43)&lt;=C$1,INDEX($AB$2:$AB$50,_xlfn.AGGREGATE(15,3,($AC$2:$AC$50=Mapping!$C$2)/($AC$2:$AC$50=Mapping!$C$2)*ROW($AC$2:$AC$50)-ROWS($AC$2),ROWS($AC$2:AC43))),"")</f>
        <v/>
      </c>
      <c r="D44" s="141" t="str" cm="1">
        <f t="array" ref="D44">IF(ROWS($AC$2:AC43)&lt;=D$1,INDEX($AB$2:$AB$50,_xlfn.AGGREGATE(15,3,($AC$2:$AC$50=Mapping!$D$2)/($AC$2:$AC$50=Mapping!$D$2)*ROW($AC$2:$AC$50)-ROWS($AC$2),ROWS($AC$2:AC43))),"")</f>
        <v/>
      </c>
      <c r="E44" s="141" t="str" cm="1">
        <f t="array" ref="E44">IF(ROWS($AC$2:AC43)&lt;=E$1,INDEX($AB$2:$AB$50,_xlfn.AGGREGATE(15,3,($AC$2:$AC$50=Mapping!$E$2)/($AC$2:$AC$50=Mapping!$E$2)*ROW($AC$2:$AC$50)-ROWS($AC$2),ROWS($AC$2:AC43))),"")</f>
        <v/>
      </c>
      <c r="F44" s="141" t="str" cm="1">
        <f t="array" ref="F44">IF(ROWS($AC$2:AC43)&lt;=F$1,INDEX($AB$2:$AB$50,_xlfn.AGGREGATE(15,3,($AC$2:$AC$50=Mapping!$F$2)/($AC$2:$AC$50=Mapping!$F$2)*ROW($AC$2:$AC$50)-ROWS($AC$2),ROWS($AC$2:AC43))),"")</f>
        <v/>
      </c>
      <c r="G44" s="141" t="str" cm="1">
        <f t="array" ref="G44">IF(ROWS($AC$2:AC43)&lt;=G$1,INDEX($AB$2:$AB$50,_xlfn.AGGREGATE(15,3,($AC$2:$AC$50=Mapping!$G$2)/($AC$2:$AC$50=Mapping!$G$2)*ROW($AC$2:$AC$50)-ROWS($AC$2),ROWS($AC$2:AC43))),"")</f>
        <v/>
      </c>
      <c r="H44" s="141" t="str" cm="1">
        <f t="array" ref="H44">IF(ROWS($AC$2:AC43)&lt;=H$1,INDEX($AB$2:$AB$50,_xlfn.AGGREGATE(15,3,($AC$2:$AC$50=Mapping!$H$2)/($AC$2:$AC$50=Mapping!$H$2)*ROW($AC$2:$AC$50)-ROWS($AC$2),ROWS($AC$2:AC43))),"")</f>
        <v/>
      </c>
      <c r="I44" s="141" t="str" cm="1">
        <f t="array" ref="I44">IF(ROWS($AC$2:AC43)&lt;=I$1,INDEX($AB$2:$AB$50,_xlfn.AGGREGATE(15,3,($AC$2:$AC$50=Mapping!$I$2)/($AC$2:$AC$50=Mapping!$I$2)*ROW($AC$2:$AC$50)-ROWS($AC$2),ROWS($AC$2:AC43))),"")</f>
        <v/>
      </c>
      <c r="J44" s="141" t="str" cm="1">
        <f t="array" ref="J44">IF(ROWS($AC$2:AC43)&lt;=J$1,INDEX($AB$2:$AB$50,_xlfn.AGGREGATE(15,3,($AC$2:$AC$50=Mapping!$J$2)/($AC$2:$AC$50=Mapping!$J$2)*ROW($AC$2:$AC$50)-ROWS($AC$2),ROWS($AC$2:AC43))),"")</f>
        <v/>
      </c>
      <c r="K44" s="141" t="str" cm="1">
        <f t="array" ref="K44">IF(ROWS($AC$2:AC43)&lt;=K$1,INDEX($AB$2:$AB$50,_xlfn.AGGREGATE(15,3,($AC$2:$AC$50=Mapping!$K$2)/($AC$2:$AC$50=Mapping!$K$2)*ROW($AC$2:$AC$50)-ROWS($AC$2),ROWS($AC$2:AC43))),"")</f>
        <v/>
      </c>
      <c r="L44" s="141" t="str" cm="1">
        <f t="array" ref="L44">IF(ROWS($AC$2:AC43)&lt;=L$1,INDEX($AB$2:$AB$50,_xlfn.AGGREGATE(15,3,($AC$2:$AC$50=Mapping!$L$2)/($AC$2:$AC$50=Mapping!$L$2)*ROW($AC$2:$AC$50)-ROWS($AC$2),ROWS($AC$2:AC43))),"")</f>
        <v/>
      </c>
      <c r="M44" s="141" t="str" cm="1">
        <f t="array" ref="M44">IF(ROWS($AC$2:AC43)&lt;=M$1,INDEX($AB$2:$AB$50,_xlfn.AGGREGATE(15,3,($AC$2:$AC$50=Mapping!$M$2)/($AC$2:$AC$50=Mapping!$M$2)*ROW($AC$2:$AC$50)-ROWS($AC$2),ROWS($AC$2:AC43))),"")</f>
        <v/>
      </c>
      <c r="N44" s="141" t="str" cm="1">
        <f t="array" ref="N44">IF(ROWS($AC$2:AC43)&lt;=N$1,INDEX($AB$2:$AB$50,_xlfn.AGGREGATE(15,3,($AC$2:$AC$50=Mapping!$N$2)/($AC$2:$AC$50=Mapping!$N$2)*ROW($AC$2:$AC$50)-ROWS($AC$2),ROWS($AC$2:AC43))),"")</f>
        <v/>
      </c>
      <c r="O44" s="141" t="str" cm="1">
        <f t="array" ref="O44">IF(ROWS($AC$2:AC43)&lt;=O$1,INDEX($AB$2:$AB$50,_xlfn.AGGREGATE(15,3,($AC$2:$AC$50=Mapping!$O$2)/($AC$2:$AC$50=Mapping!$O$2)*ROW($AC$2:$AC$50)-ROWS($AC$2),ROWS($AC$2:AC43))),"")</f>
        <v/>
      </c>
      <c r="P44" s="141" t="str" cm="1">
        <f t="array" ref="P44">IF(ROWS($AC$2:AC43)&lt;=P$1,INDEX($AB$2:$AB$50,_xlfn.AGGREGATE(15,3,($AC$2:$AC$50=Mapping!$P$2)/($AC$2:$AC$50=Mapping!$P$2)*ROW($AC$2:$AC$50)-ROWS($AC$2),ROWS($AC$2:AC43))),"")</f>
        <v/>
      </c>
      <c r="Q44" s="141" t="str" cm="1">
        <f t="array" ref="Q44">IF(ROWS($AC$2:AC43)&lt;=Q$1,INDEX($AB$2:$AB$50,_xlfn.AGGREGATE(15,3,($AC$2:$AC$50=Mapping!$Q$2)/($AC$2:$AC$50=Mapping!$Q$2)*ROW($AC$2:$AC$50)-ROWS($AC$2),ROWS($AC$2:AC43))),"")</f>
        <v/>
      </c>
      <c r="R44" s="141" t="str" cm="1">
        <f t="array" ref="R44">IF(ROWS($AC$2:AC43)&lt;=R$1,INDEX($AB$2:$AB$50,_xlfn.AGGREGATE(15,3,($AC$2:$AC$50=Mapping!$R$2)/($AC$2:$AC$50=Mapping!$R$2)*ROW($AC$2:$AC$50)-ROWS($AC$2),ROWS($AC$2:AC43))),"")</f>
        <v/>
      </c>
      <c r="S44" s="141" t="str" cm="1">
        <f t="array" ref="S44">IF(ROWS($AC$2:AC43)&lt;=S$1,INDEX($AB$2:$AB$50,_xlfn.AGGREGATE(15,3,($AC$2:$AC$50=Mapping!$S$2)/($AC$2:$AC$50=Mapping!$S$2)*ROW($AC$2:$AC$50)-ROWS($AC$2),ROWS($AC$2:AC43))),"")</f>
        <v/>
      </c>
      <c r="AB44" s="135" t="str" cm="1">
        <f t="array" ref="AB44">IF(ROWS(BA!$A$2:A43)&lt;=AB$1,INDEX(BA!$P$2:$P$961,_xlfn.AGGREGATE(15,3,(BA!$A$2:$A$961=Mapping!$AA$3)/(BA!$A$2:$A$961=Mapping!$AA$3)*ROW(BA!$A$2:$A$961)-ROWS(BA!$A$2),ROWS(BA!$A$2:A43))),"")</f>
        <v/>
      </c>
      <c r="AC44" s="135" t="str">
        <f>IFERROR(INDEX(BA!$L$2:$L$961,MATCH($AB44,BA!$P$2:$P$961,0)),"")</f>
        <v/>
      </c>
      <c r="AD44" s="135" t="str">
        <f>IFERROR(INDEX(BA!$M$2:$M$961,MATCH($AB44,BA!$P$2:$P$961,0)),"")</f>
        <v/>
      </c>
      <c r="AE44" s="135" t="str">
        <f>IFERROR(INDEX(BA!$O$2:$O$961,MATCH($AB44,BA!$P$2:$P$961,0)),"")</f>
        <v/>
      </c>
      <c r="AF44" s="135" t="str">
        <f>IFERROR(INDEX(BA!$N$2:$N$961,MATCH($AB44,BA!$P$2:$P$961,0)),"")</f>
        <v/>
      </c>
      <c r="AG44" s="135" t="str">
        <f>IFERROR(INDEX(BA!#REF!,MATCH($AB44,BA!$P$57:$P$547,0)),"")</f>
        <v/>
      </c>
      <c r="AH44" s="135" t="str">
        <f>IFERROR(INDEX(BA!$Q$57:$Q$547,MATCH($AB44,BA!$P$57:$P$547,0)),"")</f>
        <v/>
      </c>
      <c r="AI44" s="135" t="str">
        <f>IFERROR(INDEX(BA!$S$57:$S$547,MATCH($AB44,BA!$P$57:$P$547,0)),"")</f>
        <v/>
      </c>
      <c r="AJ44" s="135" t="str">
        <f>IFERROR(INDEX(BA!$T$57:$T$547,MATCH($AB44,BA!$P$57:$P$547,0)),"")</f>
        <v/>
      </c>
      <c r="AK44" s="135" t="str">
        <f>IFERROR(INDEX(BA!$U$57:$U$547,MATCH($AB44,BA!$P$57:$P$547,0)),"")</f>
        <v/>
      </c>
      <c r="AL44" s="135" t="str">
        <f>IFERROR(INDEX(BA!$V$57:$V$547,MATCH($AB44,BA!$P$57:$P$547,0)),"")</f>
        <v/>
      </c>
      <c r="AM44" s="135" t="str">
        <f>IFERROR(INDEX(BA!$W$57:$W$547,MATCH($AB44,BA!$P$57:$P$547,0)),"")</f>
        <v/>
      </c>
      <c r="AN44" s="135" t="str">
        <f>IFERROR(INDEX(BA!$R$57:$R$547,MATCH($AB44,BA!$P$57:$P$547,0)),"")</f>
        <v/>
      </c>
      <c r="AO44" s="135" t="str">
        <f>IFERROR(INDEX(BA!$Y$57:$Y$547,MATCH($AB44,BA!$P$57:$P$547,0)),"")</f>
        <v/>
      </c>
      <c r="AP44" s="135" t="str">
        <f>IFERROR(INDEX(BA!$Z$57:$Z$547,MATCH($AB44,BA!$P$57:$P$547,0)),"")</f>
        <v/>
      </c>
      <c r="AX44" s="137" t="str" cm="1">
        <f t="array" ref="AX44">IF(ROWS($AD$2:AD43)&lt;=AX$1,INDEX($AB$2:$AB$50,_xlfn.AGGREGATE(15,3,($AD$2:$AD$50=Mapping!$AX$2)/($AD$2:$AD$50=Mapping!$AX$2)*ROW($AD$2:$AD$50)-ROWS($AD$2),ROWS($AD$2:AD43))),"")</f>
        <v/>
      </c>
      <c r="AY44" s="138" t="str" cm="1">
        <f t="array" ref="AY44">IF(ROWS($AC$2:AD43)&lt;=AY$1,INDEX($AB$2:$AB$50,_xlfn.AGGREGATE(15,3,($AD$2:$AD$50=Mapping!$AY$2)/($AD$2:$AD$50=Mapping!$AY$2)*ROW($AD$2:$AD$50)-ROWS($AD$2),ROWS($AD$2:AD43))),"")</f>
        <v/>
      </c>
      <c r="AZ44" s="138" t="str" cm="1">
        <f t="array" ref="AZ44">IF(ROWS($AC$2:AD43)&lt;=AZ$1,INDEX($AB$2:$AB$50,_xlfn.AGGREGATE(15,3,($AD$2:$AD$50=Mapping!$AZ$2)/($AD$2:$AD$50=Mapping!$AZ$2)*ROW($AD$2:$AD$50)-ROWS($AD$2),ROWS($AD$2:AD43))),"")</f>
        <v/>
      </c>
      <c r="BA44" s="138" t="str" cm="1">
        <f t="array" ref="BA44">IF(ROWS($AC$2:AD43)&lt;=BA$1,INDEX($AB$2:$AB$50,_xlfn.AGGREGATE(15,3,($AD$2:$AD$50=Mapping!$BA$2)/($AD$2:$AD$50=Mapping!$BA$2)*ROW($AD$2:$AD$50)-ROWS($AD$2),ROWS($AD$2:AD43))),"")</f>
        <v/>
      </c>
      <c r="BB44" s="138" t="str" cm="1">
        <f t="array" ref="BB44">IF(ROWS($AC$2:AD43)&lt;=BB$1,INDEX($AB$2:$AB$50,_xlfn.AGGREGATE(15,3,($AD$2:$AD$50=Mapping!$BB$2)/($AD$2:$AD$50=Mapping!$BB$2)*ROW($AD$2:$AD$50)-ROWS($AD$2),ROWS($AD$2:AD43))),"")</f>
        <v/>
      </c>
      <c r="BC44" s="138" t="str" cm="1">
        <f t="array" ref="BC44">IF(ROWS($AC$2:AD43)&lt;=BC$1,INDEX($AB$2:$AB$50,_xlfn.AGGREGATE(15,3,($AD$2:$AD$50=Mapping!$BC$2)/($AD$2:$AD$50=Mapping!$BC$2)*ROW($AD$2:$AD$50)-ROWS($AD$2),ROWS($AD$2:AD43))),"")</f>
        <v/>
      </c>
      <c r="BD44" s="138" t="str" cm="1">
        <f t="array" ref="BD44">IF(ROWS($AC$2:AD43)&lt;=BD$1,INDEX($AB$2:$AB$50,_xlfn.AGGREGATE(15,3,($AD$2:$AD$50=Mapping!$BD$2)/($AD$2:$AD$50=Mapping!$BD$2)*ROW($AD$2:$AD$50)-ROWS($AD$2),ROWS($AD$2:AD43))),"")</f>
        <v/>
      </c>
      <c r="BE44" s="138" t="str" cm="1">
        <f t="array" ref="BE44">IF(ROWS($AC$2:AD43)&lt;=BE$1,INDEX($AB$2:$AB$50,_xlfn.AGGREGATE(15,3,($AD$2:$AD$50=Mapping!$BE$2)/($AD$2:$AD$50=Mapping!$BE$2)*ROW($AD$2:$AD$50)-ROWS($AD$2),ROWS($AD$2:AD43))),"")</f>
        <v/>
      </c>
      <c r="BF44" s="138" t="str" cm="1">
        <f t="array" ref="BF44">IF(ROWS($AC$2:AD43)&lt;=BF$1,INDEX($AB$2:$AB$50,_xlfn.AGGREGATE(15,3,($AD$2:$AD$50=Mapping!$BF$2)/($AD$2:$AD$50=Mapping!$BF$2)*ROW($AD$2:$AD$50)-ROWS($AD$2),ROWS($AD$2:AD43))),"")</f>
        <v/>
      </c>
      <c r="BG44" s="138" t="str" cm="1">
        <f t="array" ref="BG44">IF(ROWS($AC$2:AD43)&lt;=BG$1,INDEX($AB$2:$AB$50,_xlfn.AGGREGATE(15,3,($AD$2:$AD$50=Mapping!$BG$2)/($AD$2:$AD$50=Mapping!$BG$2)*ROW($AD$2:$AD$50)-ROWS($AD$2),ROWS($AD$2:AD43))),"")</f>
        <v/>
      </c>
      <c r="BH44" s="138" t="str" cm="1">
        <f t="array" ref="BH44">IF(ROWS($AC$2:AD43)&lt;=BH$1,INDEX($AB$2:$AB$50,_xlfn.AGGREGATE(15,3,($AD$2:$AD$50=Mapping!$BH$2)/($AD$2:$AD$50=Mapping!$BH$2)*ROW($AD$2:$AD$50)-ROWS($AD$2),ROWS($AD$2:AD43))),"")</f>
        <v/>
      </c>
      <c r="BI44" s="138"/>
      <c r="BJ44" s="138" t="str" cm="1">
        <f t="array" ref="BJ44">IF(ROWS($AC$2:AD43)&lt;=BJ$1,INDEX($AB$2:$AB$50,_xlfn.AGGREGATE(15,3,($AD$2:$AD$50=Mapping!$BJ$2)/($AD$2:$AD$50=Mapping!$BJ$2)*ROW($AD$2:$AD$50)-ROWS($AD$2),ROWS($AD$2:AD43))),"")</f>
        <v/>
      </c>
      <c r="BK44" s="138" t="str" cm="1">
        <f t="array" ref="BK44">IF(ROWS($AC$2:AD43)&lt;=BK$1,INDEX($AB$2:$AB$50,_xlfn.AGGREGATE(15,3,($AD$2:$AD$50=Mapping!$BK$2)/($AD$2:$AD$50=Mapping!$BK$2)*ROW($AD$2:$AD$50)-ROWS($AD$2),ROWS($AD$2:AD43))),"")</f>
        <v/>
      </c>
      <c r="BL44" s="138" t="str" cm="1">
        <f t="array" ref="BL44">IF(ROWS($AC$2:AD43)&lt;=BL$1,INDEX($AB$2:$AB$50,_xlfn.AGGREGATE(15,3,($AD$2:$AD$50=Mapping!$BL$2)/($AD$2:$AD$50=Mapping!$BL$2)*ROW($AD$2:$AD$50)-ROWS($AD$2),ROWS($AD$2:AD43))),"")</f>
        <v/>
      </c>
      <c r="BM44" s="138" t="str" cm="1">
        <f t="array" ref="BM44">IF(ROWS($AC$2:AD43)&lt;=BM$1,INDEX($AB$2:$AB$50,_xlfn.AGGREGATE(15,3,($AD$2:$AD$50=Mapping!$BM$2)/($AD$2:$AD$50=Mapping!$BM$2)*ROW($AD$2:$AD$50)-ROWS($AD$2),ROWS($AD$2:AD43))),"")</f>
        <v/>
      </c>
      <c r="BN44" s="138" t="str" cm="1">
        <f t="array" ref="BN44">IF(ROWS($AC$2:AD43)&lt;=BN$1,INDEX($AB$2:$AB$50,_xlfn.AGGREGATE(15,3,($AD$2:$AD$50=Mapping!$BN$2)/($AD$2:$AD$50=Mapping!$BN$2)*ROW($AD$2:$AD$50)-ROWS($AD$2),ROWS($AD$2:AD43))),"")</f>
        <v/>
      </c>
    </row>
    <row r="45" spans="1:66" s="135" customFormat="1" outlineLevel="1">
      <c r="A45" s="126"/>
      <c r="B45" s="141" t="str" cm="1">
        <f t="array" ref="B45">IF(ROWS($AC$2:AC44)&lt;=B$1,INDEX($AB$2:$AB$50,_xlfn.AGGREGATE(15,3,($AC$2:$AC$50=Mapping!$B$2)/($AC$2:$AC$50=Mapping!$B$2)*ROW($AC$2:$AC$50)-ROWS($AC$2),ROWS($AC$2:AC44))),"")</f>
        <v/>
      </c>
      <c r="C45" s="141" t="str" cm="1">
        <f t="array" ref="C45">IF(ROWS($AC$2:AC44)&lt;=C$1,INDEX($AB$2:$AB$50,_xlfn.AGGREGATE(15,3,($AC$2:$AC$50=Mapping!$C$2)/($AC$2:$AC$50=Mapping!$C$2)*ROW($AC$2:$AC$50)-ROWS($AC$2),ROWS($AC$2:AC44))),"")</f>
        <v/>
      </c>
      <c r="D45" s="141" t="str" cm="1">
        <f t="array" ref="D45">IF(ROWS($AC$2:AC44)&lt;=D$1,INDEX($AB$2:$AB$50,_xlfn.AGGREGATE(15,3,($AC$2:$AC$50=Mapping!$D$2)/($AC$2:$AC$50=Mapping!$D$2)*ROW($AC$2:$AC$50)-ROWS($AC$2),ROWS($AC$2:AC44))),"")</f>
        <v/>
      </c>
      <c r="E45" s="141" t="str" cm="1">
        <f t="array" ref="E45">IF(ROWS($AC$2:AC44)&lt;=E$1,INDEX($AB$2:$AB$50,_xlfn.AGGREGATE(15,3,($AC$2:$AC$50=Mapping!$E$2)/($AC$2:$AC$50=Mapping!$E$2)*ROW($AC$2:$AC$50)-ROWS($AC$2),ROWS($AC$2:AC44))),"")</f>
        <v/>
      </c>
      <c r="F45" s="141" t="str" cm="1">
        <f t="array" ref="F45">IF(ROWS($AC$2:AC44)&lt;=F$1,INDEX($AB$2:$AB$50,_xlfn.AGGREGATE(15,3,($AC$2:$AC$50=Mapping!$F$2)/($AC$2:$AC$50=Mapping!$F$2)*ROW($AC$2:$AC$50)-ROWS($AC$2),ROWS($AC$2:AC44))),"")</f>
        <v/>
      </c>
      <c r="G45" s="141" t="str" cm="1">
        <f t="array" ref="G45">IF(ROWS($AC$2:AC44)&lt;=G$1,INDEX($AB$2:$AB$50,_xlfn.AGGREGATE(15,3,($AC$2:$AC$50=Mapping!$G$2)/($AC$2:$AC$50=Mapping!$G$2)*ROW($AC$2:$AC$50)-ROWS($AC$2),ROWS($AC$2:AC44))),"")</f>
        <v/>
      </c>
      <c r="H45" s="141" t="str" cm="1">
        <f t="array" ref="H45">IF(ROWS($AC$2:AC44)&lt;=H$1,INDEX($AB$2:$AB$50,_xlfn.AGGREGATE(15,3,($AC$2:$AC$50=Mapping!$H$2)/($AC$2:$AC$50=Mapping!$H$2)*ROW($AC$2:$AC$50)-ROWS($AC$2),ROWS($AC$2:AC44))),"")</f>
        <v/>
      </c>
      <c r="I45" s="141" t="str" cm="1">
        <f t="array" ref="I45">IF(ROWS($AC$2:AC44)&lt;=I$1,INDEX($AB$2:$AB$50,_xlfn.AGGREGATE(15,3,($AC$2:$AC$50=Mapping!$I$2)/($AC$2:$AC$50=Mapping!$I$2)*ROW($AC$2:$AC$50)-ROWS($AC$2),ROWS($AC$2:AC44))),"")</f>
        <v/>
      </c>
      <c r="J45" s="141" t="str" cm="1">
        <f t="array" ref="J45">IF(ROWS($AC$2:AC44)&lt;=J$1,INDEX($AB$2:$AB$50,_xlfn.AGGREGATE(15,3,($AC$2:$AC$50=Mapping!$J$2)/($AC$2:$AC$50=Mapping!$J$2)*ROW($AC$2:$AC$50)-ROWS($AC$2),ROWS($AC$2:AC44))),"")</f>
        <v/>
      </c>
      <c r="K45" s="141" t="str" cm="1">
        <f t="array" ref="K45">IF(ROWS($AC$2:AC44)&lt;=K$1,INDEX($AB$2:$AB$50,_xlfn.AGGREGATE(15,3,($AC$2:$AC$50=Mapping!$K$2)/($AC$2:$AC$50=Mapping!$K$2)*ROW($AC$2:$AC$50)-ROWS($AC$2),ROWS($AC$2:AC44))),"")</f>
        <v/>
      </c>
      <c r="L45" s="141" t="str" cm="1">
        <f t="array" ref="L45">IF(ROWS($AC$2:AC44)&lt;=L$1,INDEX($AB$2:$AB$50,_xlfn.AGGREGATE(15,3,($AC$2:$AC$50=Mapping!$L$2)/($AC$2:$AC$50=Mapping!$L$2)*ROW($AC$2:$AC$50)-ROWS($AC$2),ROWS($AC$2:AC44))),"")</f>
        <v/>
      </c>
      <c r="M45" s="141" t="str" cm="1">
        <f t="array" ref="M45">IF(ROWS($AC$2:AC44)&lt;=M$1,INDEX($AB$2:$AB$50,_xlfn.AGGREGATE(15,3,($AC$2:$AC$50=Mapping!$M$2)/($AC$2:$AC$50=Mapping!$M$2)*ROW($AC$2:$AC$50)-ROWS($AC$2),ROWS($AC$2:AC44))),"")</f>
        <v/>
      </c>
      <c r="N45" s="141" t="str" cm="1">
        <f t="array" ref="N45">IF(ROWS($AC$2:AC44)&lt;=N$1,INDEX($AB$2:$AB$50,_xlfn.AGGREGATE(15,3,($AC$2:$AC$50=Mapping!$N$2)/($AC$2:$AC$50=Mapping!$N$2)*ROW($AC$2:$AC$50)-ROWS($AC$2),ROWS($AC$2:AC44))),"")</f>
        <v/>
      </c>
      <c r="O45" s="141" t="str" cm="1">
        <f t="array" ref="O45">IF(ROWS($AC$2:AC44)&lt;=O$1,INDEX($AB$2:$AB$50,_xlfn.AGGREGATE(15,3,($AC$2:$AC$50=Mapping!$O$2)/($AC$2:$AC$50=Mapping!$O$2)*ROW($AC$2:$AC$50)-ROWS($AC$2),ROWS($AC$2:AC44))),"")</f>
        <v/>
      </c>
      <c r="P45" s="141" t="str" cm="1">
        <f t="array" ref="P45">IF(ROWS($AC$2:AC44)&lt;=P$1,INDEX($AB$2:$AB$50,_xlfn.AGGREGATE(15,3,($AC$2:$AC$50=Mapping!$P$2)/($AC$2:$AC$50=Mapping!$P$2)*ROW($AC$2:$AC$50)-ROWS($AC$2),ROWS($AC$2:AC44))),"")</f>
        <v/>
      </c>
      <c r="Q45" s="141" t="str" cm="1">
        <f t="array" ref="Q45">IF(ROWS($AC$2:AC44)&lt;=Q$1,INDEX($AB$2:$AB$50,_xlfn.AGGREGATE(15,3,($AC$2:$AC$50=Mapping!$Q$2)/($AC$2:$AC$50=Mapping!$Q$2)*ROW($AC$2:$AC$50)-ROWS($AC$2),ROWS($AC$2:AC44))),"")</f>
        <v/>
      </c>
      <c r="R45" s="141" t="str" cm="1">
        <f t="array" ref="R45">IF(ROWS($AC$2:AC44)&lt;=R$1,INDEX($AB$2:$AB$50,_xlfn.AGGREGATE(15,3,($AC$2:$AC$50=Mapping!$R$2)/($AC$2:$AC$50=Mapping!$R$2)*ROW($AC$2:$AC$50)-ROWS($AC$2),ROWS($AC$2:AC44))),"")</f>
        <v/>
      </c>
      <c r="S45" s="141" t="str" cm="1">
        <f t="array" ref="S45">IF(ROWS($AC$2:AC44)&lt;=S$1,INDEX($AB$2:$AB$50,_xlfn.AGGREGATE(15,3,($AC$2:$AC$50=Mapping!$S$2)/($AC$2:$AC$50=Mapping!$S$2)*ROW($AC$2:$AC$50)-ROWS($AC$2),ROWS($AC$2:AC44))),"")</f>
        <v/>
      </c>
      <c r="AB45" s="135" t="str" cm="1">
        <f t="array" ref="AB45">IF(ROWS(BA!$A$2:A44)&lt;=AB$1,INDEX(BA!$P$2:$P$961,_xlfn.AGGREGATE(15,3,(BA!$A$2:$A$961=Mapping!$AA$3)/(BA!$A$2:$A$961=Mapping!$AA$3)*ROW(BA!$A$2:$A$961)-ROWS(BA!$A$2),ROWS(BA!$A$2:A44))),"")</f>
        <v/>
      </c>
      <c r="AC45" s="135" t="str">
        <f>IFERROR(INDEX(BA!$L$2:$L$961,MATCH($AB45,BA!$P$2:$P$961,0)),"")</f>
        <v/>
      </c>
      <c r="AD45" s="135" t="str">
        <f>IFERROR(INDEX(BA!$M$2:$M$961,MATCH($AB45,BA!$P$2:$P$961,0)),"")</f>
        <v/>
      </c>
      <c r="AE45" s="135" t="str">
        <f>IFERROR(INDEX(BA!$O$2:$O$961,MATCH($AB45,BA!$P$2:$P$961,0)),"")</f>
        <v/>
      </c>
      <c r="AF45" s="135" t="str">
        <f>IFERROR(INDEX(BA!$N$2:$N$961,MATCH($AB45,BA!$P$2:$P$961,0)),"")</f>
        <v/>
      </c>
      <c r="AG45" s="135" t="str">
        <f>IFERROR(INDEX(BA!#REF!,MATCH($AB45,BA!$P$57:$P$547,0)),"")</f>
        <v/>
      </c>
      <c r="AH45" s="135" t="str">
        <f>IFERROR(INDEX(BA!$Q$57:$Q$547,MATCH($AB45,BA!$P$57:$P$547,0)),"")</f>
        <v/>
      </c>
      <c r="AI45" s="135" t="str">
        <f>IFERROR(INDEX(BA!$S$57:$S$547,MATCH($AB45,BA!$P$57:$P$547,0)),"")</f>
        <v/>
      </c>
      <c r="AJ45" s="135" t="str">
        <f>IFERROR(INDEX(BA!$T$57:$T$547,MATCH($AB45,BA!$P$57:$P$547,0)),"")</f>
        <v/>
      </c>
      <c r="AK45" s="135" t="str">
        <f>IFERROR(INDEX(BA!$U$57:$U$547,MATCH($AB45,BA!$P$57:$P$547,0)),"")</f>
        <v/>
      </c>
      <c r="AL45" s="135" t="str">
        <f>IFERROR(INDEX(BA!$V$57:$V$547,MATCH($AB45,BA!$P$57:$P$547,0)),"")</f>
        <v/>
      </c>
      <c r="AM45" s="135" t="str">
        <f>IFERROR(INDEX(BA!$W$57:$W$547,MATCH($AB45,BA!$P$57:$P$547,0)),"")</f>
        <v/>
      </c>
      <c r="AN45" s="135" t="str">
        <f>IFERROR(INDEX(BA!$R$57:$R$547,MATCH($AB45,BA!$P$57:$P$547,0)),"")</f>
        <v/>
      </c>
      <c r="AO45" s="135" t="str">
        <f>IFERROR(INDEX(BA!$Y$57:$Y$547,MATCH($AB45,BA!$P$57:$P$547,0)),"")</f>
        <v/>
      </c>
      <c r="AP45" s="135" t="str">
        <f>IFERROR(INDEX(BA!$Z$57:$Z$547,MATCH($AB45,BA!$P$57:$P$547,0)),"")</f>
        <v/>
      </c>
      <c r="AX45" s="139" t="str" cm="1">
        <f t="array" ref="AX45">IF(ROWS($AD$2:AD44)&lt;=AX$1,INDEX($AB$2:$AB$50,_xlfn.AGGREGATE(15,3,($AD$2:$AD$50=Mapping!$AX$2)/($AD$2:$AD$50=Mapping!$AX$2)*ROW($AD$2:$AD$50)-ROWS($AD$2),ROWS($AD$2:AD44))),"")</f>
        <v/>
      </c>
      <c r="AY45" s="140" t="str" cm="1">
        <f t="array" ref="AY45">IF(ROWS($AC$2:AD44)&lt;=AY$1,INDEX($AB$2:$AB$50,_xlfn.AGGREGATE(15,3,($AD$2:$AD$50=Mapping!$AY$2)/($AD$2:$AD$50=Mapping!$AY$2)*ROW($AD$2:$AD$50)-ROWS($AD$2),ROWS($AD$2:AD44))),"")</f>
        <v/>
      </c>
      <c r="AZ45" s="140" t="str" cm="1">
        <f t="array" ref="AZ45">IF(ROWS($AC$2:AD44)&lt;=AZ$1,INDEX($AB$2:$AB$50,_xlfn.AGGREGATE(15,3,($AD$2:$AD$50=Mapping!$AZ$2)/($AD$2:$AD$50=Mapping!$AZ$2)*ROW($AD$2:$AD$50)-ROWS($AD$2),ROWS($AD$2:AD44))),"")</f>
        <v/>
      </c>
      <c r="BA45" s="140" t="str" cm="1">
        <f t="array" ref="BA45">IF(ROWS($AC$2:AD44)&lt;=BA$1,INDEX($AB$2:$AB$50,_xlfn.AGGREGATE(15,3,($AD$2:$AD$50=Mapping!$BA$2)/($AD$2:$AD$50=Mapping!$BA$2)*ROW($AD$2:$AD$50)-ROWS($AD$2),ROWS($AD$2:AD44))),"")</f>
        <v/>
      </c>
      <c r="BB45" s="140" t="str" cm="1">
        <f t="array" ref="BB45">IF(ROWS($AC$2:AD44)&lt;=BB$1,INDEX($AB$2:$AB$50,_xlfn.AGGREGATE(15,3,($AD$2:$AD$50=Mapping!$BB$2)/($AD$2:$AD$50=Mapping!$BB$2)*ROW($AD$2:$AD$50)-ROWS($AD$2),ROWS($AD$2:AD44))),"")</f>
        <v/>
      </c>
      <c r="BC45" s="140" t="str" cm="1">
        <f t="array" ref="BC45">IF(ROWS($AC$2:AD44)&lt;=BC$1,INDEX($AB$2:$AB$50,_xlfn.AGGREGATE(15,3,($AD$2:$AD$50=Mapping!$BC$2)/($AD$2:$AD$50=Mapping!$BC$2)*ROW($AD$2:$AD$50)-ROWS($AD$2),ROWS($AD$2:AD44))),"")</f>
        <v/>
      </c>
      <c r="BD45" s="140" t="str" cm="1">
        <f t="array" ref="BD45">IF(ROWS($AC$2:AD44)&lt;=BD$1,INDEX($AB$2:$AB$50,_xlfn.AGGREGATE(15,3,($AD$2:$AD$50=Mapping!$BD$2)/($AD$2:$AD$50=Mapping!$BD$2)*ROW($AD$2:$AD$50)-ROWS($AD$2),ROWS($AD$2:AD44))),"")</f>
        <v/>
      </c>
      <c r="BE45" s="140" t="str" cm="1">
        <f t="array" ref="BE45">IF(ROWS($AC$2:AD44)&lt;=BE$1,INDEX($AB$2:$AB$50,_xlfn.AGGREGATE(15,3,($AD$2:$AD$50=Mapping!$BE$2)/($AD$2:$AD$50=Mapping!$BE$2)*ROW($AD$2:$AD$50)-ROWS($AD$2),ROWS($AD$2:AD44))),"")</f>
        <v/>
      </c>
      <c r="BF45" s="140" t="str" cm="1">
        <f t="array" ref="BF45">IF(ROWS($AC$2:AD44)&lt;=BF$1,INDEX($AB$2:$AB$50,_xlfn.AGGREGATE(15,3,($AD$2:$AD$50=Mapping!$BF$2)/($AD$2:$AD$50=Mapping!$BF$2)*ROW($AD$2:$AD$50)-ROWS($AD$2),ROWS($AD$2:AD44))),"")</f>
        <v/>
      </c>
      <c r="BG45" s="140" t="str" cm="1">
        <f t="array" ref="BG45">IF(ROWS($AC$2:AD44)&lt;=BG$1,INDEX($AB$2:$AB$50,_xlfn.AGGREGATE(15,3,($AD$2:$AD$50=Mapping!$BG$2)/($AD$2:$AD$50=Mapping!$BG$2)*ROW($AD$2:$AD$50)-ROWS($AD$2),ROWS($AD$2:AD44))),"")</f>
        <v/>
      </c>
      <c r="BH45" s="140" t="str" cm="1">
        <f t="array" ref="BH45">IF(ROWS($AC$2:AD44)&lt;=BH$1,INDEX($AB$2:$AB$50,_xlfn.AGGREGATE(15,3,($AD$2:$AD$50=Mapping!$BH$2)/($AD$2:$AD$50=Mapping!$BH$2)*ROW($AD$2:$AD$50)-ROWS($AD$2),ROWS($AD$2:AD44))),"")</f>
        <v/>
      </c>
      <c r="BI45" s="140"/>
      <c r="BJ45" s="140" t="str" cm="1">
        <f t="array" ref="BJ45">IF(ROWS($AC$2:AD44)&lt;=BJ$1,INDEX($AB$2:$AB$50,_xlfn.AGGREGATE(15,3,($AD$2:$AD$50=Mapping!$BJ$2)/($AD$2:$AD$50=Mapping!$BJ$2)*ROW($AD$2:$AD$50)-ROWS($AD$2),ROWS($AD$2:AD44))),"")</f>
        <v/>
      </c>
      <c r="BK45" s="140" t="str" cm="1">
        <f t="array" ref="BK45">IF(ROWS($AC$2:AD44)&lt;=BK$1,INDEX($AB$2:$AB$50,_xlfn.AGGREGATE(15,3,($AD$2:$AD$50=Mapping!$BK$2)/($AD$2:$AD$50=Mapping!$BK$2)*ROW($AD$2:$AD$50)-ROWS($AD$2),ROWS($AD$2:AD44))),"")</f>
        <v/>
      </c>
      <c r="BL45" s="140" t="str" cm="1">
        <f t="array" ref="BL45">IF(ROWS($AC$2:AD44)&lt;=BL$1,INDEX($AB$2:$AB$50,_xlfn.AGGREGATE(15,3,($AD$2:$AD$50=Mapping!$BL$2)/($AD$2:$AD$50=Mapping!$BL$2)*ROW($AD$2:$AD$50)-ROWS($AD$2),ROWS($AD$2:AD44))),"")</f>
        <v/>
      </c>
      <c r="BM45" s="140" t="str" cm="1">
        <f t="array" ref="BM45">IF(ROWS($AC$2:AD44)&lt;=BM$1,INDEX($AB$2:$AB$50,_xlfn.AGGREGATE(15,3,($AD$2:$AD$50=Mapping!$BM$2)/($AD$2:$AD$50=Mapping!$BM$2)*ROW($AD$2:$AD$50)-ROWS($AD$2),ROWS($AD$2:AD44))),"")</f>
        <v/>
      </c>
      <c r="BN45" s="140" t="str" cm="1">
        <f t="array" ref="BN45">IF(ROWS($AC$2:AD44)&lt;=BN$1,INDEX($AB$2:$AB$50,_xlfn.AGGREGATE(15,3,($AD$2:$AD$50=Mapping!$BN$2)/($AD$2:$AD$50=Mapping!$BN$2)*ROW($AD$2:$AD$50)-ROWS($AD$2),ROWS($AD$2:AD44))),"")</f>
        <v/>
      </c>
    </row>
    <row r="46" spans="1:66" s="135" customFormat="1" outlineLevel="1">
      <c r="A46" s="126"/>
      <c r="B46" s="141" t="str" cm="1">
        <f t="array" ref="B46">IF(ROWS($AC$2:AC45)&lt;=B$1,INDEX($AB$2:$AB$50,_xlfn.AGGREGATE(15,3,($AC$2:$AC$50=Mapping!$B$2)/($AC$2:$AC$50=Mapping!$B$2)*ROW($AC$2:$AC$50)-ROWS($AC$2),ROWS($AC$2:AC45))),"")</f>
        <v/>
      </c>
      <c r="C46" s="141" t="str" cm="1">
        <f t="array" ref="C46">IF(ROWS($AC$2:AC45)&lt;=C$1,INDEX($AB$2:$AB$50,_xlfn.AGGREGATE(15,3,($AC$2:$AC$50=Mapping!$C$2)/($AC$2:$AC$50=Mapping!$C$2)*ROW($AC$2:$AC$50)-ROWS($AC$2),ROWS($AC$2:AC45))),"")</f>
        <v/>
      </c>
      <c r="D46" s="141" t="str" cm="1">
        <f t="array" ref="D46">IF(ROWS($AC$2:AC45)&lt;=D$1,INDEX($AB$2:$AB$50,_xlfn.AGGREGATE(15,3,($AC$2:$AC$50=Mapping!$D$2)/($AC$2:$AC$50=Mapping!$D$2)*ROW($AC$2:$AC$50)-ROWS($AC$2),ROWS($AC$2:AC45))),"")</f>
        <v/>
      </c>
      <c r="E46" s="141" t="str" cm="1">
        <f t="array" ref="E46">IF(ROWS($AC$2:AC45)&lt;=E$1,INDEX($AB$2:$AB$50,_xlfn.AGGREGATE(15,3,($AC$2:$AC$50=Mapping!$E$2)/($AC$2:$AC$50=Mapping!$E$2)*ROW($AC$2:$AC$50)-ROWS($AC$2),ROWS($AC$2:AC45))),"")</f>
        <v/>
      </c>
      <c r="F46" s="141" t="str" cm="1">
        <f t="array" ref="F46">IF(ROWS($AC$2:AC45)&lt;=F$1,INDEX($AB$2:$AB$50,_xlfn.AGGREGATE(15,3,($AC$2:$AC$50=Mapping!$F$2)/($AC$2:$AC$50=Mapping!$F$2)*ROW($AC$2:$AC$50)-ROWS($AC$2),ROWS($AC$2:AC45))),"")</f>
        <v/>
      </c>
      <c r="G46" s="141" t="str" cm="1">
        <f t="array" ref="G46">IF(ROWS($AC$2:AC45)&lt;=G$1,INDEX($AB$2:$AB$50,_xlfn.AGGREGATE(15,3,($AC$2:$AC$50=Mapping!$G$2)/($AC$2:$AC$50=Mapping!$G$2)*ROW($AC$2:$AC$50)-ROWS($AC$2),ROWS($AC$2:AC45))),"")</f>
        <v/>
      </c>
      <c r="H46" s="141" t="str" cm="1">
        <f t="array" ref="H46">IF(ROWS($AC$2:AC45)&lt;=H$1,INDEX($AB$2:$AB$50,_xlfn.AGGREGATE(15,3,($AC$2:$AC$50=Mapping!$H$2)/($AC$2:$AC$50=Mapping!$H$2)*ROW($AC$2:$AC$50)-ROWS($AC$2),ROWS($AC$2:AC45))),"")</f>
        <v/>
      </c>
      <c r="I46" s="141" t="str" cm="1">
        <f t="array" ref="I46">IF(ROWS($AC$2:AC45)&lt;=I$1,INDEX($AB$2:$AB$50,_xlfn.AGGREGATE(15,3,($AC$2:$AC$50=Mapping!$I$2)/($AC$2:$AC$50=Mapping!$I$2)*ROW($AC$2:$AC$50)-ROWS($AC$2),ROWS($AC$2:AC45))),"")</f>
        <v/>
      </c>
      <c r="J46" s="141" t="str" cm="1">
        <f t="array" ref="J46">IF(ROWS($AC$2:AC45)&lt;=J$1,INDEX($AB$2:$AB$50,_xlfn.AGGREGATE(15,3,($AC$2:$AC$50=Mapping!$J$2)/($AC$2:$AC$50=Mapping!$J$2)*ROW($AC$2:$AC$50)-ROWS($AC$2),ROWS($AC$2:AC45))),"")</f>
        <v/>
      </c>
      <c r="K46" s="141" t="str" cm="1">
        <f t="array" ref="K46">IF(ROWS($AC$2:AC45)&lt;=K$1,INDEX($AB$2:$AB$50,_xlfn.AGGREGATE(15,3,($AC$2:$AC$50=Mapping!$K$2)/($AC$2:$AC$50=Mapping!$K$2)*ROW($AC$2:$AC$50)-ROWS($AC$2),ROWS($AC$2:AC45))),"")</f>
        <v/>
      </c>
      <c r="L46" s="141" t="str" cm="1">
        <f t="array" ref="L46">IF(ROWS($AC$2:AC45)&lt;=L$1,INDEX($AB$2:$AB$50,_xlfn.AGGREGATE(15,3,($AC$2:$AC$50=Mapping!$L$2)/($AC$2:$AC$50=Mapping!$L$2)*ROW($AC$2:$AC$50)-ROWS($AC$2),ROWS($AC$2:AC45))),"")</f>
        <v/>
      </c>
      <c r="M46" s="141" t="str" cm="1">
        <f t="array" ref="M46">IF(ROWS($AC$2:AC45)&lt;=M$1,INDEX($AB$2:$AB$50,_xlfn.AGGREGATE(15,3,($AC$2:$AC$50=Mapping!$M$2)/($AC$2:$AC$50=Mapping!$M$2)*ROW($AC$2:$AC$50)-ROWS($AC$2),ROWS($AC$2:AC45))),"")</f>
        <v/>
      </c>
      <c r="N46" s="141" t="str" cm="1">
        <f t="array" ref="N46">IF(ROWS($AC$2:AC45)&lt;=N$1,INDEX($AB$2:$AB$50,_xlfn.AGGREGATE(15,3,($AC$2:$AC$50=Mapping!$N$2)/($AC$2:$AC$50=Mapping!$N$2)*ROW($AC$2:$AC$50)-ROWS($AC$2),ROWS($AC$2:AC45))),"")</f>
        <v/>
      </c>
      <c r="O46" s="141" t="str" cm="1">
        <f t="array" ref="O46">IF(ROWS($AC$2:AC45)&lt;=O$1,INDEX($AB$2:$AB$50,_xlfn.AGGREGATE(15,3,($AC$2:$AC$50=Mapping!$O$2)/($AC$2:$AC$50=Mapping!$O$2)*ROW($AC$2:$AC$50)-ROWS($AC$2),ROWS($AC$2:AC45))),"")</f>
        <v/>
      </c>
      <c r="P46" s="141" t="str" cm="1">
        <f t="array" ref="P46">IF(ROWS($AC$2:AC45)&lt;=P$1,INDEX($AB$2:$AB$50,_xlfn.AGGREGATE(15,3,($AC$2:$AC$50=Mapping!$P$2)/($AC$2:$AC$50=Mapping!$P$2)*ROW($AC$2:$AC$50)-ROWS($AC$2),ROWS($AC$2:AC45))),"")</f>
        <v/>
      </c>
      <c r="Q46" s="141" t="str" cm="1">
        <f t="array" ref="Q46">IF(ROWS($AC$2:AC45)&lt;=Q$1,INDEX($AB$2:$AB$50,_xlfn.AGGREGATE(15,3,($AC$2:$AC$50=Mapping!$Q$2)/($AC$2:$AC$50=Mapping!$Q$2)*ROW($AC$2:$AC$50)-ROWS($AC$2),ROWS($AC$2:AC45))),"")</f>
        <v/>
      </c>
      <c r="R46" s="141" t="str" cm="1">
        <f t="array" ref="R46">IF(ROWS($AC$2:AC45)&lt;=R$1,INDEX($AB$2:$AB$50,_xlfn.AGGREGATE(15,3,($AC$2:$AC$50=Mapping!$R$2)/($AC$2:$AC$50=Mapping!$R$2)*ROW($AC$2:$AC$50)-ROWS($AC$2),ROWS($AC$2:AC45))),"")</f>
        <v/>
      </c>
      <c r="S46" s="141" t="str" cm="1">
        <f t="array" ref="S46">IF(ROWS($AC$2:AC45)&lt;=S$1,INDEX($AB$2:$AB$50,_xlfn.AGGREGATE(15,3,($AC$2:$AC$50=Mapping!$S$2)/($AC$2:$AC$50=Mapping!$S$2)*ROW($AC$2:$AC$50)-ROWS($AC$2),ROWS($AC$2:AC45))),"")</f>
        <v/>
      </c>
      <c r="AB46" s="135" t="str" cm="1">
        <f t="array" ref="AB46">IF(ROWS(BA!$A$2:A45)&lt;=AB$1,INDEX(BA!$P$2:$P$961,_xlfn.AGGREGATE(15,3,(BA!$A$2:$A$961=Mapping!$AA$3)/(BA!$A$2:$A$961=Mapping!$AA$3)*ROW(BA!$A$2:$A$961)-ROWS(BA!$A$2),ROWS(BA!$A$2:A45))),"")</f>
        <v/>
      </c>
      <c r="AC46" s="135" t="str">
        <f>IFERROR(INDEX(BA!$L$2:$L$961,MATCH($AB46,BA!$P$2:$P$961,0)),"")</f>
        <v/>
      </c>
      <c r="AD46" s="135" t="str">
        <f>IFERROR(INDEX(BA!$M$2:$M$961,MATCH($AB46,BA!$P$2:$P$961,0)),"")</f>
        <v/>
      </c>
      <c r="AE46" s="135" t="str">
        <f>IFERROR(INDEX(BA!$O$2:$O$961,MATCH($AB46,BA!$P$2:$P$961,0)),"")</f>
        <v/>
      </c>
      <c r="AF46" s="135" t="str">
        <f>IFERROR(INDEX(BA!$N$2:$N$961,MATCH($AB46,BA!$P$2:$P$961,0)),"")</f>
        <v/>
      </c>
      <c r="AG46" s="135" t="str">
        <f>IFERROR(INDEX(BA!#REF!,MATCH($AB46,BA!$P$57:$P$547,0)),"")</f>
        <v/>
      </c>
      <c r="AH46" s="135" t="str">
        <f>IFERROR(INDEX(BA!$Q$57:$Q$547,MATCH($AB46,BA!$P$57:$P$547,0)),"")</f>
        <v/>
      </c>
      <c r="AI46" s="135" t="str">
        <f>IFERROR(INDEX(BA!$S$57:$S$547,MATCH($AB46,BA!$P$57:$P$547,0)),"")</f>
        <v/>
      </c>
      <c r="AJ46" s="135" t="str">
        <f>IFERROR(INDEX(BA!$T$57:$T$547,MATCH($AB46,BA!$P$57:$P$547,0)),"")</f>
        <v/>
      </c>
      <c r="AK46" s="135" t="str">
        <f>IFERROR(INDEX(BA!$U$57:$U$547,MATCH($AB46,BA!$P$57:$P$547,0)),"")</f>
        <v/>
      </c>
      <c r="AL46" s="135" t="str">
        <f>IFERROR(INDEX(BA!$V$57:$V$547,MATCH($AB46,BA!$P$57:$P$547,0)),"")</f>
        <v/>
      </c>
      <c r="AM46" s="135" t="str">
        <f>IFERROR(INDEX(BA!$W$57:$W$547,MATCH($AB46,BA!$P$57:$P$547,0)),"")</f>
        <v/>
      </c>
      <c r="AN46" s="135" t="str">
        <f>IFERROR(INDEX(BA!$R$57:$R$547,MATCH($AB46,BA!$P$57:$P$547,0)),"")</f>
        <v/>
      </c>
      <c r="AO46" s="135" t="str">
        <f>IFERROR(INDEX(BA!$Y$57:$Y$547,MATCH($AB46,BA!$P$57:$P$547,0)),"")</f>
        <v/>
      </c>
      <c r="AP46" s="135" t="str">
        <f>IFERROR(INDEX(BA!$Z$57:$Z$547,MATCH($AB46,BA!$P$57:$P$547,0)),"")</f>
        <v/>
      </c>
      <c r="AX46" s="137" t="str" cm="1">
        <f t="array" ref="AX46">IF(ROWS($AD$2:AD45)&lt;=AX$1,INDEX($AB$2:$AB$50,_xlfn.AGGREGATE(15,3,($AD$2:$AD$50=Mapping!$AX$2)/($AD$2:$AD$50=Mapping!$AX$2)*ROW($AD$2:$AD$50)-ROWS($AD$2),ROWS($AD$2:AD45))),"")</f>
        <v/>
      </c>
      <c r="AY46" s="138" t="str" cm="1">
        <f t="array" ref="AY46">IF(ROWS($AC$2:AD45)&lt;=AY$1,INDEX($AB$2:$AB$50,_xlfn.AGGREGATE(15,3,($AD$2:$AD$50=Mapping!$AY$2)/($AD$2:$AD$50=Mapping!$AY$2)*ROW($AD$2:$AD$50)-ROWS($AD$2),ROWS($AD$2:AD45))),"")</f>
        <v/>
      </c>
      <c r="AZ46" s="138" t="str" cm="1">
        <f t="array" ref="AZ46">IF(ROWS($AC$2:AD45)&lt;=AZ$1,INDEX($AB$2:$AB$50,_xlfn.AGGREGATE(15,3,($AD$2:$AD$50=Mapping!$AZ$2)/($AD$2:$AD$50=Mapping!$AZ$2)*ROW($AD$2:$AD$50)-ROWS($AD$2),ROWS($AD$2:AD45))),"")</f>
        <v/>
      </c>
      <c r="BA46" s="138" t="str" cm="1">
        <f t="array" ref="BA46">IF(ROWS($AC$2:AD45)&lt;=BA$1,INDEX($AB$2:$AB$50,_xlfn.AGGREGATE(15,3,($AD$2:$AD$50=Mapping!$BA$2)/($AD$2:$AD$50=Mapping!$BA$2)*ROW($AD$2:$AD$50)-ROWS($AD$2),ROWS($AD$2:AD45))),"")</f>
        <v/>
      </c>
      <c r="BB46" s="138" t="str" cm="1">
        <f t="array" ref="BB46">IF(ROWS($AC$2:AD45)&lt;=BB$1,INDEX($AB$2:$AB$50,_xlfn.AGGREGATE(15,3,($AD$2:$AD$50=Mapping!$BB$2)/($AD$2:$AD$50=Mapping!$BB$2)*ROW($AD$2:$AD$50)-ROWS($AD$2),ROWS($AD$2:AD45))),"")</f>
        <v/>
      </c>
      <c r="BC46" s="138" t="str" cm="1">
        <f t="array" ref="BC46">IF(ROWS($AC$2:AD45)&lt;=BC$1,INDEX($AB$2:$AB$50,_xlfn.AGGREGATE(15,3,($AD$2:$AD$50=Mapping!$BC$2)/($AD$2:$AD$50=Mapping!$BC$2)*ROW($AD$2:$AD$50)-ROWS($AD$2),ROWS($AD$2:AD45))),"")</f>
        <v/>
      </c>
      <c r="BD46" s="138" t="str" cm="1">
        <f t="array" ref="BD46">IF(ROWS($AC$2:AD45)&lt;=BD$1,INDEX($AB$2:$AB$50,_xlfn.AGGREGATE(15,3,($AD$2:$AD$50=Mapping!$BD$2)/($AD$2:$AD$50=Mapping!$BD$2)*ROW($AD$2:$AD$50)-ROWS($AD$2),ROWS($AD$2:AD45))),"")</f>
        <v/>
      </c>
      <c r="BE46" s="138" t="str" cm="1">
        <f t="array" ref="BE46">IF(ROWS($AC$2:AD45)&lt;=BE$1,INDEX($AB$2:$AB$50,_xlfn.AGGREGATE(15,3,($AD$2:$AD$50=Mapping!$BE$2)/($AD$2:$AD$50=Mapping!$BE$2)*ROW($AD$2:$AD$50)-ROWS($AD$2),ROWS($AD$2:AD45))),"")</f>
        <v/>
      </c>
      <c r="BF46" s="138" t="str" cm="1">
        <f t="array" ref="BF46">IF(ROWS($AC$2:AD45)&lt;=BF$1,INDEX($AB$2:$AB$50,_xlfn.AGGREGATE(15,3,($AD$2:$AD$50=Mapping!$BF$2)/($AD$2:$AD$50=Mapping!$BF$2)*ROW($AD$2:$AD$50)-ROWS($AD$2),ROWS($AD$2:AD45))),"")</f>
        <v/>
      </c>
      <c r="BG46" s="138" t="str" cm="1">
        <f t="array" ref="BG46">IF(ROWS($AC$2:AD45)&lt;=BG$1,INDEX($AB$2:$AB$50,_xlfn.AGGREGATE(15,3,($AD$2:$AD$50=Mapping!$BG$2)/($AD$2:$AD$50=Mapping!$BG$2)*ROW($AD$2:$AD$50)-ROWS($AD$2),ROWS($AD$2:AD45))),"")</f>
        <v/>
      </c>
      <c r="BH46" s="138" t="str" cm="1">
        <f t="array" ref="BH46">IF(ROWS($AC$2:AD45)&lt;=BH$1,INDEX($AB$2:$AB$50,_xlfn.AGGREGATE(15,3,($AD$2:$AD$50=Mapping!$BH$2)/($AD$2:$AD$50=Mapping!$BH$2)*ROW($AD$2:$AD$50)-ROWS($AD$2),ROWS($AD$2:AD45))),"")</f>
        <v/>
      </c>
      <c r="BI46" s="138"/>
      <c r="BJ46" s="138" t="str" cm="1">
        <f t="array" ref="BJ46">IF(ROWS($AC$2:AD45)&lt;=BJ$1,INDEX($AB$2:$AB$50,_xlfn.AGGREGATE(15,3,($AD$2:$AD$50=Mapping!$BJ$2)/($AD$2:$AD$50=Mapping!$BJ$2)*ROW($AD$2:$AD$50)-ROWS($AD$2),ROWS($AD$2:AD45))),"")</f>
        <v/>
      </c>
      <c r="BK46" s="138" t="str" cm="1">
        <f t="array" ref="BK46">IF(ROWS($AC$2:AD45)&lt;=BK$1,INDEX($AB$2:$AB$50,_xlfn.AGGREGATE(15,3,($AD$2:$AD$50=Mapping!$BK$2)/($AD$2:$AD$50=Mapping!$BK$2)*ROW($AD$2:$AD$50)-ROWS($AD$2),ROWS($AD$2:AD45))),"")</f>
        <v/>
      </c>
      <c r="BL46" s="138" t="str" cm="1">
        <f t="array" ref="BL46">IF(ROWS($AC$2:AD45)&lt;=BL$1,INDEX($AB$2:$AB$50,_xlfn.AGGREGATE(15,3,($AD$2:$AD$50=Mapping!$BL$2)/($AD$2:$AD$50=Mapping!$BL$2)*ROW($AD$2:$AD$50)-ROWS($AD$2),ROWS($AD$2:AD45))),"")</f>
        <v/>
      </c>
      <c r="BM46" s="138" t="str" cm="1">
        <f t="array" ref="BM46">IF(ROWS($AC$2:AD45)&lt;=BM$1,INDEX($AB$2:$AB$50,_xlfn.AGGREGATE(15,3,($AD$2:$AD$50=Mapping!$BM$2)/($AD$2:$AD$50=Mapping!$BM$2)*ROW($AD$2:$AD$50)-ROWS($AD$2),ROWS($AD$2:AD45))),"")</f>
        <v/>
      </c>
      <c r="BN46" s="138" t="str" cm="1">
        <f t="array" ref="BN46">IF(ROWS($AC$2:AD45)&lt;=BN$1,INDEX($AB$2:$AB$50,_xlfn.AGGREGATE(15,3,($AD$2:$AD$50=Mapping!$BN$2)/($AD$2:$AD$50=Mapping!$BN$2)*ROW($AD$2:$AD$50)-ROWS($AD$2),ROWS($AD$2:AD45))),"")</f>
        <v/>
      </c>
    </row>
    <row r="47" spans="1:66" s="135" customFormat="1" outlineLevel="1">
      <c r="A47" s="126"/>
      <c r="B47" s="141" t="str" cm="1">
        <f t="array" ref="B47">IF(ROWS($AC$2:AC46)&lt;=B$1,INDEX($AB$2:$AB$50,_xlfn.AGGREGATE(15,3,($AC$2:$AC$50=Mapping!$B$2)/($AC$2:$AC$50=Mapping!$B$2)*ROW($AC$2:$AC$50)-ROWS($AC$2),ROWS($AC$2:AC46))),"")</f>
        <v/>
      </c>
      <c r="C47" s="141" t="str" cm="1">
        <f t="array" ref="C47">IF(ROWS($AC$2:AC46)&lt;=C$1,INDEX($AB$2:$AB$50,_xlfn.AGGREGATE(15,3,($AC$2:$AC$50=Mapping!$C$2)/($AC$2:$AC$50=Mapping!$C$2)*ROW($AC$2:$AC$50)-ROWS($AC$2),ROWS($AC$2:AC46))),"")</f>
        <v/>
      </c>
      <c r="D47" s="141" t="str" cm="1">
        <f t="array" ref="D47">IF(ROWS($AC$2:AC46)&lt;=D$1,INDEX($AB$2:$AB$50,_xlfn.AGGREGATE(15,3,($AC$2:$AC$50=Mapping!$D$2)/($AC$2:$AC$50=Mapping!$D$2)*ROW($AC$2:$AC$50)-ROWS($AC$2),ROWS($AC$2:AC46))),"")</f>
        <v/>
      </c>
      <c r="E47" s="141" t="str" cm="1">
        <f t="array" ref="E47">IF(ROWS($AC$2:AC46)&lt;=E$1,INDEX($AB$2:$AB$50,_xlfn.AGGREGATE(15,3,($AC$2:$AC$50=Mapping!$E$2)/($AC$2:$AC$50=Mapping!$E$2)*ROW($AC$2:$AC$50)-ROWS($AC$2),ROWS($AC$2:AC46))),"")</f>
        <v/>
      </c>
      <c r="F47" s="141" t="str" cm="1">
        <f t="array" ref="F47">IF(ROWS($AC$2:AC46)&lt;=F$1,INDEX($AB$2:$AB$50,_xlfn.AGGREGATE(15,3,($AC$2:$AC$50=Mapping!$F$2)/($AC$2:$AC$50=Mapping!$F$2)*ROW($AC$2:$AC$50)-ROWS($AC$2),ROWS($AC$2:AC46))),"")</f>
        <v/>
      </c>
      <c r="G47" s="141" t="str" cm="1">
        <f t="array" ref="G47">IF(ROWS($AC$2:AC46)&lt;=G$1,INDEX($AB$2:$AB$50,_xlfn.AGGREGATE(15,3,($AC$2:$AC$50=Mapping!$G$2)/($AC$2:$AC$50=Mapping!$G$2)*ROW($AC$2:$AC$50)-ROWS($AC$2),ROWS($AC$2:AC46))),"")</f>
        <v/>
      </c>
      <c r="H47" s="141" t="str" cm="1">
        <f t="array" ref="H47">IF(ROWS($AC$2:AC46)&lt;=H$1,INDEX($AB$2:$AB$50,_xlfn.AGGREGATE(15,3,($AC$2:$AC$50=Mapping!$H$2)/($AC$2:$AC$50=Mapping!$H$2)*ROW($AC$2:$AC$50)-ROWS($AC$2),ROWS($AC$2:AC46))),"")</f>
        <v/>
      </c>
      <c r="I47" s="141" t="str" cm="1">
        <f t="array" ref="I47">IF(ROWS($AC$2:AC46)&lt;=I$1,INDEX($AB$2:$AB$50,_xlfn.AGGREGATE(15,3,($AC$2:$AC$50=Mapping!$I$2)/($AC$2:$AC$50=Mapping!$I$2)*ROW($AC$2:$AC$50)-ROWS($AC$2),ROWS($AC$2:AC46))),"")</f>
        <v/>
      </c>
      <c r="J47" s="141" t="str" cm="1">
        <f t="array" ref="J47">IF(ROWS($AC$2:AC46)&lt;=J$1,INDEX($AB$2:$AB$50,_xlfn.AGGREGATE(15,3,($AC$2:$AC$50=Mapping!$J$2)/($AC$2:$AC$50=Mapping!$J$2)*ROW($AC$2:$AC$50)-ROWS($AC$2),ROWS($AC$2:AC46))),"")</f>
        <v/>
      </c>
      <c r="K47" s="141" t="str" cm="1">
        <f t="array" ref="K47">IF(ROWS($AC$2:AC46)&lt;=K$1,INDEX($AB$2:$AB$50,_xlfn.AGGREGATE(15,3,($AC$2:$AC$50=Mapping!$K$2)/($AC$2:$AC$50=Mapping!$K$2)*ROW($AC$2:$AC$50)-ROWS($AC$2),ROWS($AC$2:AC46))),"")</f>
        <v/>
      </c>
      <c r="L47" s="141" t="str" cm="1">
        <f t="array" ref="L47">IF(ROWS($AC$2:AC46)&lt;=L$1,INDEX($AB$2:$AB$50,_xlfn.AGGREGATE(15,3,($AC$2:$AC$50=Mapping!$L$2)/($AC$2:$AC$50=Mapping!$L$2)*ROW($AC$2:$AC$50)-ROWS($AC$2),ROWS($AC$2:AC46))),"")</f>
        <v/>
      </c>
      <c r="M47" s="141" t="str" cm="1">
        <f t="array" ref="M47">IF(ROWS($AC$2:AC46)&lt;=M$1,INDEX($AB$2:$AB$50,_xlfn.AGGREGATE(15,3,($AC$2:$AC$50=Mapping!$M$2)/($AC$2:$AC$50=Mapping!$M$2)*ROW($AC$2:$AC$50)-ROWS($AC$2),ROWS($AC$2:AC46))),"")</f>
        <v/>
      </c>
      <c r="N47" s="141" t="str" cm="1">
        <f t="array" ref="N47">IF(ROWS($AC$2:AC46)&lt;=N$1,INDEX($AB$2:$AB$50,_xlfn.AGGREGATE(15,3,($AC$2:$AC$50=Mapping!$N$2)/($AC$2:$AC$50=Mapping!$N$2)*ROW($AC$2:$AC$50)-ROWS($AC$2),ROWS($AC$2:AC46))),"")</f>
        <v/>
      </c>
      <c r="O47" s="141" t="str" cm="1">
        <f t="array" ref="O47">IF(ROWS($AC$2:AC46)&lt;=O$1,INDEX($AB$2:$AB$50,_xlfn.AGGREGATE(15,3,($AC$2:$AC$50=Mapping!$O$2)/($AC$2:$AC$50=Mapping!$O$2)*ROW($AC$2:$AC$50)-ROWS($AC$2),ROWS($AC$2:AC46))),"")</f>
        <v/>
      </c>
      <c r="P47" s="141" t="str" cm="1">
        <f t="array" ref="P47">IF(ROWS($AC$2:AC46)&lt;=P$1,INDEX($AB$2:$AB$50,_xlfn.AGGREGATE(15,3,($AC$2:$AC$50=Mapping!$P$2)/($AC$2:$AC$50=Mapping!$P$2)*ROW($AC$2:$AC$50)-ROWS($AC$2),ROWS($AC$2:AC46))),"")</f>
        <v/>
      </c>
      <c r="Q47" s="141" t="str" cm="1">
        <f t="array" ref="Q47">IF(ROWS($AC$2:AC46)&lt;=Q$1,INDEX($AB$2:$AB$50,_xlfn.AGGREGATE(15,3,($AC$2:$AC$50=Mapping!$Q$2)/($AC$2:$AC$50=Mapping!$Q$2)*ROW($AC$2:$AC$50)-ROWS($AC$2),ROWS($AC$2:AC46))),"")</f>
        <v/>
      </c>
      <c r="R47" s="141" t="str" cm="1">
        <f t="array" ref="R47">IF(ROWS($AC$2:AC46)&lt;=R$1,INDEX($AB$2:$AB$50,_xlfn.AGGREGATE(15,3,($AC$2:$AC$50=Mapping!$R$2)/($AC$2:$AC$50=Mapping!$R$2)*ROW($AC$2:$AC$50)-ROWS($AC$2),ROWS($AC$2:AC46))),"")</f>
        <v/>
      </c>
      <c r="S47" s="141" t="str" cm="1">
        <f t="array" ref="S47">IF(ROWS($AC$2:AC46)&lt;=S$1,INDEX($AB$2:$AB$50,_xlfn.AGGREGATE(15,3,($AC$2:$AC$50=Mapping!$S$2)/($AC$2:$AC$50=Mapping!$S$2)*ROW($AC$2:$AC$50)-ROWS($AC$2),ROWS($AC$2:AC46))),"")</f>
        <v/>
      </c>
      <c r="AB47" s="135" t="str" cm="1">
        <f t="array" ref="AB47">IF(ROWS(BA!$A$2:A46)&lt;=AB$1,INDEX(BA!$P$2:$P$961,_xlfn.AGGREGATE(15,3,(BA!$A$2:$A$961=Mapping!$AA$3)/(BA!$A$2:$A$961=Mapping!$AA$3)*ROW(BA!$A$2:$A$961)-ROWS(BA!$A$2),ROWS(BA!$A$2:A46))),"")</f>
        <v/>
      </c>
      <c r="AC47" s="135" t="str">
        <f>IFERROR(INDEX(BA!$L$2:$L$961,MATCH($AB47,BA!$P$2:$P$961,0)),"")</f>
        <v/>
      </c>
      <c r="AD47" s="135" t="str">
        <f>IFERROR(INDEX(BA!$M$2:$M$961,MATCH($AB47,BA!$P$2:$P$961,0)),"")</f>
        <v/>
      </c>
      <c r="AE47" s="135" t="str">
        <f>IFERROR(INDEX(BA!$O$2:$O$961,MATCH($AB47,BA!$P$2:$P$961,0)),"")</f>
        <v/>
      </c>
      <c r="AF47" s="135" t="str">
        <f>IFERROR(INDEX(BA!$N$2:$N$961,MATCH($AB47,BA!$P$2:$P$961,0)),"")</f>
        <v/>
      </c>
      <c r="AG47" s="135" t="str">
        <f>IFERROR(INDEX(BA!#REF!,MATCH($AB47,BA!$P$57:$P$547,0)),"")</f>
        <v/>
      </c>
      <c r="AH47" s="135" t="str">
        <f>IFERROR(INDEX(BA!$Q$57:$Q$547,MATCH($AB47,BA!$P$57:$P$547,0)),"")</f>
        <v/>
      </c>
      <c r="AI47" s="135" t="str">
        <f>IFERROR(INDEX(BA!$S$57:$S$547,MATCH($AB47,BA!$P$57:$P$547,0)),"")</f>
        <v/>
      </c>
      <c r="AJ47" s="135" t="str">
        <f>IFERROR(INDEX(BA!$T$57:$T$547,MATCH($AB47,BA!$P$57:$P$547,0)),"")</f>
        <v/>
      </c>
      <c r="AK47" s="135" t="str">
        <f>IFERROR(INDEX(BA!$U$57:$U$547,MATCH($AB47,BA!$P$57:$P$547,0)),"")</f>
        <v/>
      </c>
      <c r="AL47" s="135" t="str">
        <f>IFERROR(INDEX(BA!$V$57:$V$547,MATCH($AB47,BA!$P$57:$P$547,0)),"")</f>
        <v/>
      </c>
      <c r="AM47" s="135" t="str">
        <f>IFERROR(INDEX(BA!$W$57:$W$547,MATCH($AB47,BA!$P$57:$P$547,0)),"")</f>
        <v/>
      </c>
      <c r="AN47" s="135" t="str">
        <f>IFERROR(INDEX(BA!$R$57:$R$547,MATCH($AB47,BA!$P$57:$P$547,0)),"")</f>
        <v/>
      </c>
      <c r="AO47" s="135" t="str">
        <f>IFERROR(INDEX(BA!$Y$57:$Y$547,MATCH($AB47,BA!$P$57:$P$547,0)),"")</f>
        <v/>
      </c>
      <c r="AP47" s="135" t="str">
        <f>IFERROR(INDEX(BA!$Z$57:$Z$547,MATCH($AB47,BA!$P$57:$P$547,0)),"")</f>
        <v/>
      </c>
      <c r="AX47" s="139" t="str" cm="1">
        <f t="array" ref="AX47">IF(ROWS($AD$2:AD46)&lt;=AX$1,INDEX($AB$2:$AB$50,_xlfn.AGGREGATE(15,3,($AD$2:$AD$50=Mapping!$AX$2)/($AD$2:$AD$50=Mapping!$AX$2)*ROW($AD$2:$AD$50)-ROWS($AD$2),ROWS($AD$2:AD46))),"")</f>
        <v/>
      </c>
      <c r="AY47" s="140" t="str" cm="1">
        <f t="array" ref="AY47">IF(ROWS($AC$2:AD46)&lt;=AY$1,INDEX($AB$2:$AB$50,_xlfn.AGGREGATE(15,3,($AD$2:$AD$50=Mapping!$AY$2)/($AD$2:$AD$50=Mapping!$AY$2)*ROW($AD$2:$AD$50)-ROWS($AD$2),ROWS($AD$2:AD46))),"")</f>
        <v/>
      </c>
      <c r="AZ47" s="140" t="str" cm="1">
        <f t="array" ref="AZ47">IF(ROWS($AC$2:AD46)&lt;=AZ$1,INDEX($AB$2:$AB$50,_xlfn.AGGREGATE(15,3,($AD$2:$AD$50=Mapping!$AZ$2)/($AD$2:$AD$50=Mapping!$AZ$2)*ROW($AD$2:$AD$50)-ROWS($AD$2),ROWS($AD$2:AD46))),"")</f>
        <v/>
      </c>
      <c r="BA47" s="140" t="str" cm="1">
        <f t="array" ref="BA47">IF(ROWS($AC$2:AD46)&lt;=BA$1,INDEX($AB$2:$AB$50,_xlfn.AGGREGATE(15,3,($AD$2:$AD$50=Mapping!$BA$2)/($AD$2:$AD$50=Mapping!$BA$2)*ROW($AD$2:$AD$50)-ROWS($AD$2),ROWS($AD$2:AD46))),"")</f>
        <v/>
      </c>
      <c r="BB47" s="140" t="str" cm="1">
        <f t="array" ref="BB47">IF(ROWS($AC$2:AD46)&lt;=BB$1,INDEX($AB$2:$AB$50,_xlfn.AGGREGATE(15,3,($AD$2:$AD$50=Mapping!$BB$2)/($AD$2:$AD$50=Mapping!$BB$2)*ROW($AD$2:$AD$50)-ROWS($AD$2),ROWS($AD$2:AD46))),"")</f>
        <v/>
      </c>
      <c r="BC47" s="140" t="str" cm="1">
        <f t="array" ref="BC47">IF(ROWS($AC$2:AD46)&lt;=BC$1,INDEX($AB$2:$AB$50,_xlfn.AGGREGATE(15,3,($AD$2:$AD$50=Mapping!$BC$2)/($AD$2:$AD$50=Mapping!$BC$2)*ROW($AD$2:$AD$50)-ROWS($AD$2),ROWS($AD$2:AD46))),"")</f>
        <v/>
      </c>
      <c r="BD47" s="140" t="str" cm="1">
        <f t="array" ref="BD47">IF(ROWS($AC$2:AD46)&lt;=BD$1,INDEX($AB$2:$AB$50,_xlfn.AGGREGATE(15,3,($AD$2:$AD$50=Mapping!$BD$2)/($AD$2:$AD$50=Mapping!$BD$2)*ROW($AD$2:$AD$50)-ROWS($AD$2),ROWS($AD$2:AD46))),"")</f>
        <v/>
      </c>
      <c r="BE47" s="140" t="str" cm="1">
        <f t="array" ref="BE47">IF(ROWS($AC$2:AD46)&lt;=BE$1,INDEX($AB$2:$AB$50,_xlfn.AGGREGATE(15,3,($AD$2:$AD$50=Mapping!$BE$2)/($AD$2:$AD$50=Mapping!$BE$2)*ROW($AD$2:$AD$50)-ROWS($AD$2),ROWS($AD$2:AD46))),"")</f>
        <v/>
      </c>
      <c r="BF47" s="140" t="str" cm="1">
        <f t="array" ref="BF47">IF(ROWS($AC$2:AD46)&lt;=BF$1,INDEX($AB$2:$AB$50,_xlfn.AGGREGATE(15,3,($AD$2:$AD$50=Mapping!$BF$2)/($AD$2:$AD$50=Mapping!$BF$2)*ROW($AD$2:$AD$50)-ROWS($AD$2),ROWS($AD$2:AD46))),"")</f>
        <v/>
      </c>
      <c r="BG47" s="140" t="str" cm="1">
        <f t="array" ref="BG47">IF(ROWS($AC$2:AD46)&lt;=BG$1,INDEX($AB$2:$AB$50,_xlfn.AGGREGATE(15,3,($AD$2:$AD$50=Mapping!$BG$2)/($AD$2:$AD$50=Mapping!$BG$2)*ROW($AD$2:$AD$50)-ROWS($AD$2),ROWS($AD$2:AD46))),"")</f>
        <v/>
      </c>
      <c r="BH47" s="140" t="str" cm="1">
        <f t="array" ref="BH47">IF(ROWS($AC$2:AD46)&lt;=BH$1,INDEX($AB$2:$AB$50,_xlfn.AGGREGATE(15,3,($AD$2:$AD$50=Mapping!$BH$2)/($AD$2:$AD$50=Mapping!$BH$2)*ROW($AD$2:$AD$50)-ROWS($AD$2),ROWS($AD$2:AD46))),"")</f>
        <v/>
      </c>
      <c r="BI47" s="140"/>
      <c r="BJ47" s="140" t="str" cm="1">
        <f t="array" ref="BJ47">IF(ROWS($AC$2:AD46)&lt;=BJ$1,INDEX($AB$2:$AB$50,_xlfn.AGGREGATE(15,3,($AD$2:$AD$50=Mapping!$BJ$2)/($AD$2:$AD$50=Mapping!$BJ$2)*ROW($AD$2:$AD$50)-ROWS($AD$2),ROWS($AD$2:AD46))),"")</f>
        <v/>
      </c>
      <c r="BK47" s="140" t="str" cm="1">
        <f t="array" ref="BK47">IF(ROWS($AC$2:AD46)&lt;=BK$1,INDEX($AB$2:$AB$50,_xlfn.AGGREGATE(15,3,($AD$2:$AD$50=Mapping!$BK$2)/($AD$2:$AD$50=Mapping!$BK$2)*ROW($AD$2:$AD$50)-ROWS($AD$2),ROWS($AD$2:AD46))),"")</f>
        <v/>
      </c>
      <c r="BL47" s="140" t="str" cm="1">
        <f t="array" ref="BL47">IF(ROWS($AC$2:AD46)&lt;=BL$1,INDEX($AB$2:$AB$50,_xlfn.AGGREGATE(15,3,($AD$2:$AD$50=Mapping!$BL$2)/($AD$2:$AD$50=Mapping!$BL$2)*ROW($AD$2:$AD$50)-ROWS($AD$2),ROWS($AD$2:AD46))),"")</f>
        <v/>
      </c>
      <c r="BM47" s="140" t="str" cm="1">
        <f t="array" ref="BM47">IF(ROWS($AC$2:AD46)&lt;=BM$1,INDEX($AB$2:$AB$50,_xlfn.AGGREGATE(15,3,($AD$2:$AD$50=Mapping!$BM$2)/($AD$2:$AD$50=Mapping!$BM$2)*ROW($AD$2:$AD$50)-ROWS($AD$2),ROWS($AD$2:AD46))),"")</f>
        <v/>
      </c>
      <c r="BN47" s="140" t="str" cm="1">
        <f t="array" ref="BN47">IF(ROWS($AC$2:AD46)&lt;=BN$1,INDEX($AB$2:$AB$50,_xlfn.AGGREGATE(15,3,($AD$2:$AD$50=Mapping!$BN$2)/($AD$2:$AD$50=Mapping!$BN$2)*ROW($AD$2:$AD$50)-ROWS($AD$2),ROWS($AD$2:AD46))),"")</f>
        <v/>
      </c>
    </row>
    <row r="48" spans="1:66" s="135" customFormat="1" outlineLevel="1">
      <c r="A48" s="126"/>
      <c r="B48" s="141" t="str" cm="1">
        <f t="array" ref="B48">IF(ROWS($AC$2:AC47)&lt;=B$1,INDEX($AB$2:$AB$50,_xlfn.AGGREGATE(15,3,($AC$2:$AC$50=Mapping!$B$2)/($AC$2:$AC$50=Mapping!$B$2)*ROW($AC$2:$AC$50)-ROWS($AC$2),ROWS($AC$2:AC47))),"")</f>
        <v/>
      </c>
      <c r="C48" s="141" t="str" cm="1">
        <f t="array" ref="C48">IF(ROWS($AC$2:AC47)&lt;=C$1,INDEX($AB$2:$AB$50,_xlfn.AGGREGATE(15,3,($AC$2:$AC$50=Mapping!$C$2)/($AC$2:$AC$50=Mapping!$C$2)*ROW($AC$2:$AC$50)-ROWS($AC$2),ROWS($AC$2:AC47))),"")</f>
        <v/>
      </c>
      <c r="D48" s="141" t="str" cm="1">
        <f t="array" ref="D48">IF(ROWS($AC$2:AC47)&lt;=D$1,INDEX($AB$2:$AB$50,_xlfn.AGGREGATE(15,3,($AC$2:$AC$50=Mapping!$D$2)/($AC$2:$AC$50=Mapping!$D$2)*ROW($AC$2:$AC$50)-ROWS($AC$2),ROWS($AC$2:AC47))),"")</f>
        <v/>
      </c>
      <c r="E48" s="141" t="str" cm="1">
        <f t="array" ref="E48">IF(ROWS($AC$2:AC47)&lt;=E$1,INDEX($AB$2:$AB$50,_xlfn.AGGREGATE(15,3,($AC$2:$AC$50=Mapping!$E$2)/($AC$2:$AC$50=Mapping!$E$2)*ROW($AC$2:$AC$50)-ROWS($AC$2),ROWS($AC$2:AC47))),"")</f>
        <v/>
      </c>
      <c r="F48" s="141" t="str" cm="1">
        <f t="array" ref="F48">IF(ROWS($AC$2:AC47)&lt;=F$1,INDEX($AB$2:$AB$50,_xlfn.AGGREGATE(15,3,($AC$2:$AC$50=Mapping!$F$2)/($AC$2:$AC$50=Mapping!$F$2)*ROW($AC$2:$AC$50)-ROWS($AC$2),ROWS($AC$2:AC47))),"")</f>
        <v/>
      </c>
      <c r="G48" s="141" t="str" cm="1">
        <f t="array" ref="G48">IF(ROWS($AC$2:AC47)&lt;=G$1,INDEX($AB$2:$AB$50,_xlfn.AGGREGATE(15,3,($AC$2:$AC$50=Mapping!$G$2)/($AC$2:$AC$50=Mapping!$G$2)*ROW($AC$2:$AC$50)-ROWS($AC$2),ROWS($AC$2:AC47))),"")</f>
        <v/>
      </c>
      <c r="H48" s="141" t="str" cm="1">
        <f t="array" ref="H48">IF(ROWS($AC$2:AC47)&lt;=H$1,INDEX($AB$2:$AB$50,_xlfn.AGGREGATE(15,3,($AC$2:$AC$50=Mapping!$H$2)/($AC$2:$AC$50=Mapping!$H$2)*ROW($AC$2:$AC$50)-ROWS($AC$2),ROWS($AC$2:AC47))),"")</f>
        <v/>
      </c>
      <c r="I48" s="141" t="str" cm="1">
        <f t="array" ref="I48">IF(ROWS($AC$2:AC47)&lt;=I$1,INDEX($AB$2:$AB$50,_xlfn.AGGREGATE(15,3,($AC$2:$AC$50=Mapping!$I$2)/($AC$2:$AC$50=Mapping!$I$2)*ROW($AC$2:$AC$50)-ROWS($AC$2),ROWS($AC$2:AC47))),"")</f>
        <v/>
      </c>
      <c r="J48" s="141" t="str" cm="1">
        <f t="array" ref="J48">IF(ROWS($AC$2:AC47)&lt;=J$1,INDEX($AB$2:$AB$50,_xlfn.AGGREGATE(15,3,($AC$2:$AC$50=Mapping!$J$2)/($AC$2:$AC$50=Mapping!$J$2)*ROW($AC$2:$AC$50)-ROWS($AC$2),ROWS($AC$2:AC47))),"")</f>
        <v/>
      </c>
      <c r="K48" s="141" t="str" cm="1">
        <f t="array" ref="K48">IF(ROWS($AC$2:AC47)&lt;=K$1,INDEX($AB$2:$AB$50,_xlfn.AGGREGATE(15,3,($AC$2:$AC$50=Mapping!$K$2)/($AC$2:$AC$50=Mapping!$K$2)*ROW($AC$2:$AC$50)-ROWS($AC$2),ROWS($AC$2:AC47))),"")</f>
        <v/>
      </c>
      <c r="L48" s="141" t="str" cm="1">
        <f t="array" ref="L48">IF(ROWS($AC$2:AC47)&lt;=L$1,INDEX($AB$2:$AB$50,_xlfn.AGGREGATE(15,3,($AC$2:$AC$50=Mapping!$L$2)/($AC$2:$AC$50=Mapping!$L$2)*ROW($AC$2:$AC$50)-ROWS($AC$2),ROWS($AC$2:AC47))),"")</f>
        <v/>
      </c>
      <c r="M48" s="141" t="str" cm="1">
        <f t="array" ref="M48">IF(ROWS($AC$2:AC47)&lt;=M$1,INDEX($AB$2:$AB$50,_xlfn.AGGREGATE(15,3,($AC$2:$AC$50=Mapping!$M$2)/($AC$2:$AC$50=Mapping!$M$2)*ROW($AC$2:$AC$50)-ROWS($AC$2),ROWS($AC$2:AC47))),"")</f>
        <v/>
      </c>
      <c r="N48" s="141" t="str" cm="1">
        <f t="array" ref="N48">IF(ROWS($AC$2:AC47)&lt;=N$1,INDEX($AB$2:$AB$50,_xlfn.AGGREGATE(15,3,($AC$2:$AC$50=Mapping!$N$2)/($AC$2:$AC$50=Mapping!$N$2)*ROW($AC$2:$AC$50)-ROWS($AC$2),ROWS($AC$2:AC47))),"")</f>
        <v/>
      </c>
      <c r="O48" s="141" t="str" cm="1">
        <f t="array" ref="O48">IF(ROWS($AC$2:AC47)&lt;=O$1,INDEX($AB$2:$AB$50,_xlfn.AGGREGATE(15,3,($AC$2:$AC$50=Mapping!$O$2)/($AC$2:$AC$50=Mapping!$O$2)*ROW($AC$2:$AC$50)-ROWS($AC$2),ROWS($AC$2:AC47))),"")</f>
        <v/>
      </c>
      <c r="P48" s="141" t="str" cm="1">
        <f t="array" ref="P48">IF(ROWS($AC$2:AC47)&lt;=P$1,INDEX($AB$2:$AB$50,_xlfn.AGGREGATE(15,3,($AC$2:$AC$50=Mapping!$P$2)/($AC$2:$AC$50=Mapping!$P$2)*ROW($AC$2:$AC$50)-ROWS($AC$2),ROWS($AC$2:AC47))),"")</f>
        <v/>
      </c>
      <c r="Q48" s="141" t="str" cm="1">
        <f t="array" ref="Q48">IF(ROWS($AC$2:AC47)&lt;=Q$1,INDEX($AB$2:$AB$50,_xlfn.AGGREGATE(15,3,($AC$2:$AC$50=Mapping!$Q$2)/($AC$2:$AC$50=Mapping!$Q$2)*ROW($AC$2:$AC$50)-ROWS($AC$2),ROWS($AC$2:AC47))),"")</f>
        <v/>
      </c>
      <c r="R48" s="141" t="str" cm="1">
        <f t="array" ref="R48">IF(ROWS($AC$2:AC47)&lt;=R$1,INDEX($AB$2:$AB$50,_xlfn.AGGREGATE(15,3,($AC$2:$AC$50=Mapping!$R$2)/($AC$2:$AC$50=Mapping!$R$2)*ROW($AC$2:$AC$50)-ROWS($AC$2),ROWS($AC$2:AC47))),"")</f>
        <v/>
      </c>
      <c r="S48" s="141" t="str" cm="1">
        <f t="array" ref="S48">IF(ROWS($AC$2:AC47)&lt;=S$1,INDEX($AB$2:$AB$50,_xlfn.AGGREGATE(15,3,($AC$2:$AC$50=Mapping!$S$2)/($AC$2:$AC$50=Mapping!$S$2)*ROW($AC$2:$AC$50)-ROWS($AC$2),ROWS($AC$2:AC47))),"")</f>
        <v/>
      </c>
      <c r="AB48" s="135" t="str" cm="1">
        <f t="array" ref="AB48">IF(ROWS(BA!$A$2:A47)&lt;=AB$1,INDEX(BA!$P$2:$P$961,_xlfn.AGGREGATE(15,3,(BA!$A$2:$A$961=Mapping!$AA$3)/(BA!$A$2:$A$961=Mapping!$AA$3)*ROW(BA!$A$2:$A$961)-ROWS(BA!$A$2),ROWS(BA!$A$2:A47))),"")</f>
        <v/>
      </c>
      <c r="AC48" s="135" t="str">
        <f>IFERROR(INDEX(BA!$L$2:$L$961,MATCH($AB48,BA!$P$2:$P$961,0)),"")</f>
        <v/>
      </c>
      <c r="AD48" s="135" t="str">
        <f>IFERROR(INDEX(BA!$M$2:$M$961,MATCH($AB48,BA!$P$2:$P$961,0)),"")</f>
        <v/>
      </c>
      <c r="AE48" s="135" t="str">
        <f>IFERROR(INDEX(BA!$O$2:$O$961,MATCH($AB48,BA!$P$2:$P$961,0)),"")</f>
        <v/>
      </c>
      <c r="AF48" s="135" t="str">
        <f>IFERROR(INDEX(BA!$N$2:$N$961,MATCH($AB48,BA!$P$2:$P$961,0)),"")</f>
        <v/>
      </c>
      <c r="AG48" s="135" t="str">
        <f>IFERROR(INDEX(BA!#REF!,MATCH($AB48,BA!$P$57:$P$547,0)),"")</f>
        <v/>
      </c>
      <c r="AH48" s="135" t="str">
        <f>IFERROR(INDEX(BA!$Q$57:$Q$547,MATCH($AB48,BA!$P$57:$P$547,0)),"")</f>
        <v/>
      </c>
      <c r="AI48" s="135" t="str">
        <f>IFERROR(INDEX(BA!$S$57:$S$547,MATCH($AB48,BA!$P$57:$P$547,0)),"")</f>
        <v/>
      </c>
      <c r="AJ48" s="135" t="str">
        <f>IFERROR(INDEX(BA!$T$57:$T$547,MATCH($AB48,BA!$P$57:$P$547,0)),"")</f>
        <v/>
      </c>
      <c r="AK48" s="135" t="str">
        <f>IFERROR(INDEX(BA!$U$57:$U$547,MATCH($AB48,BA!$P$57:$P$547,0)),"")</f>
        <v/>
      </c>
      <c r="AL48" s="135" t="str">
        <f>IFERROR(INDEX(BA!$V$57:$V$547,MATCH($AB48,BA!$P$57:$P$547,0)),"")</f>
        <v/>
      </c>
      <c r="AM48" s="135" t="str">
        <f>IFERROR(INDEX(BA!$W$57:$W$547,MATCH($AB48,BA!$P$57:$P$547,0)),"")</f>
        <v/>
      </c>
      <c r="AN48" s="135" t="str">
        <f>IFERROR(INDEX(BA!$R$57:$R$547,MATCH($AB48,BA!$P$57:$P$547,0)),"")</f>
        <v/>
      </c>
      <c r="AO48" s="135" t="str">
        <f>IFERROR(INDEX(BA!$Y$57:$Y$547,MATCH($AB48,BA!$P$57:$P$547,0)),"")</f>
        <v/>
      </c>
      <c r="AP48" s="135" t="str">
        <f>IFERROR(INDEX(BA!$Z$57:$Z$547,MATCH($AB48,BA!$P$57:$P$547,0)),"")</f>
        <v/>
      </c>
      <c r="AX48" s="137" t="str" cm="1">
        <f t="array" ref="AX48">IF(ROWS($AD$2:AD47)&lt;=AX$1,INDEX($AB$2:$AB$50,_xlfn.AGGREGATE(15,3,($AD$2:$AD$50=Mapping!$AX$2)/($AD$2:$AD$50=Mapping!$AX$2)*ROW($AD$2:$AD$50)-ROWS($AD$2),ROWS($AD$2:AD47))),"")</f>
        <v/>
      </c>
      <c r="AY48" s="138" t="str" cm="1">
        <f t="array" ref="AY48">IF(ROWS($AC$2:AD47)&lt;=AY$1,INDEX($AB$2:$AB$50,_xlfn.AGGREGATE(15,3,($AD$2:$AD$50=Mapping!$AY$2)/($AD$2:$AD$50=Mapping!$AY$2)*ROW($AD$2:$AD$50)-ROWS($AD$2),ROWS($AD$2:AD47))),"")</f>
        <v/>
      </c>
      <c r="AZ48" s="138" t="str" cm="1">
        <f t="array" ref="AZ48">IF(ROWS($AC$2:AD47)&lt;=AZ$1,INDEX($AB$2:$AB$50,_xlfn.AGGREGATE(15,3,($AD$2:$AD$50=Mapping!$AZ$2)/($AD$2:$AD$50=Mapping!$AZ$2)*ROW($AD$2:$AD$50)-ROWS($AD$2),ROWS($AD$2:AD47))),"")</f>
        <v/>
      </c>
      <c r="BA48" s="138" t="str" cm="1">
        <f t="array" ref="BA48">IF(ROWS($AC$2:AD47)&lt;=BA$1,INDEX($AB$2:$AB$50,_xlfn.AGGREGATE(15,3,($AD$2:$AD$50=Mapping!$BA$2)/($AD$2:$AD$50=Mapping!$BA$2)*ROW($AD$2:$AD$50)-ROWS($AD$2),ROWS($AD$2:AD47))),"")</f>
        <v/>
      </c>
      <c r="BB48" s="138" t="str" cm="1">
        <f t="array" ref="BB48">IF(ROWS($AC$2:AD47)&lt;=BB$1,INDEX($AB$2:$AB$50,_xlfn.AGGREGATE(15,3,($AD$2:$AD$50=Mapping!$BB$2)/($AD$2:$AD$50=Mapping!$BB$2)*ROW($AD$2:$AD$50)-ROWS($AD$2),ROWS($AD$2:AD47))),"")</f>
        <v/>
      </c>
      <c r="BC48" s="138" t="str" cm="1">
        <f t="array" ref="BC48">IF(ROWS($AC$2:AD47)&lt;=BC$1,INDEX($AB$2:$AB$50,_xlfn.AGGREGATE(15,3,($AD$2:$AD$50=Mapping!$BC$2)/($AD$2:$AD$50=Mapping!$BC$2)*ROW($AD$2:$AD$50)-ROWS($AD$2),ROWS($AD$2:AD47))),"")</f>
        <v/>
      </c>
      <c r="BD48" s="138" t="str" cm="1">
        <f t="array" ref="BD48">IF(ROWS($AC$2:AD47)&lt;=BD$1,INDEX($AB$2:$AB$50,_xlfn.AGGREGATE(15,3,($AD$2:$AD$50=Mapping!$BD$2)/($AD$2:$AD$50=Mapping!$BD$2)*ROW($AD$2:$AD$50)-ROWS($AD$2),ROWS($AD$2:AD47))),"")</f>
        <v/>
      </c>
      <c r="BE48" s="138" t="str" cm="1">
        <f t="array" ref="BE48">IF(ROWS($AC$2:AD47)&lt;=BE$1,INDEX($AB$2:$AB$50,_xlfn.AGGREGATE(15,3,($AD$2:$AD$50=Mapping!$BE$2)/($AD$2:$AD$50=Mapping!$BE$2)*ROW($AD$2:$AD$50)-ROWS($AD$2),ROWS($AD$2:AD47))),"")</f>
        <v/>
      </c>
      <c r="BF48" s="138" t="str" cm="1">
        <f t="array" ref="BF48">IF(ROWS($AC$2:AD47)&lt;=BF$1,INDEX($AB$2:$AB$50,_xlfn.AGGREGATE(15,3,($AD$2:$AD$50=Mapping!$BF$2)/($AD$2:$AD$50=Mapping!$BF$2)*ROW($AD$2:$AD$50)-ROWS($AD$2),ROWS($AD$2:AD47))),"")</f>
        <v/>
      </c>
      <c r="BG48" s="138" t="str" cm="1">
        <f t="array" ref="BG48">IF(ROWS($AC$2:AD47)&lt;=BG$1,INDEX($AB$2:$AB$50,_xlfn.AGGREGATE(15,3,($AD$2:$AD$50=Mapping!$BG$2)/($AD$2:$AD$50=Mapping!$BG$2)*ROW($AD$2:$AD$50)-ROWS($AD$2),ROWS($AD$2:AD47))),"")</f>
        <v/>
      </c>
      <c r="BH48" s="138" t="str" cm="1">
        <f t="array" ref="BH48">IF(ROWS($AC$2:AD47)&lt;=BH$1,INDEX($AB$2:$AB$50,_xlfn.AGGREGATE(15,3,($AD$2:$AD$50=Mapping!$BH$2)/($AD$2:$AD$50=Mapping!$BH$2)*ROW($AD$2:$AD$50)-ROWS($AD$2),ROWS($AD$2:AD47))),"")</f>
        <v/>
      </c>
      <c r="BI48" s="138"/>
      <c r="BJ48" s="138" t="str" cm="1">
        <f t="array" ref="BJ48">IF(ROWS($AC$2:AD47)&lt;=BJ$1,INDEX($AB$2:$AB$50,_xlfn.AGGREGATE(15,3,($AD$2:$AD$50=Mapping!$BJ$2)/($AD$2:$AD$50=Mapping!$BJ$2)*ROW($AD$2:$AD$50)-ROWS($AD$2),ROWS($AD$2:AD47))),"")</f>
        <v/>
      </c>
      <c r="BK48" s="138" t="str" cm="1">
        <f t="array" ref="BK48">IF(ROWS($AC$2:AD47)&lt;=BK$1,INDEX($AB$2:$AB$50,_xlfn.AGGREGATE(15,3,($AD$2:$AD$50=Mapping!$BK$2)/($AD$2:$AD$50=Mapping!$BK$2)*ROW($AD$2:$AD$50)-ROWS($AD$2),ROWS($AD$2:AD47))),"")</f>
        <v/>
      </c>
      <c r="BL48" s="138" t="str" cm="1">
        <f t="array" ref="BL48">IF(ROWS($AC$2:AD47)&lt;=BL$1,INDEX($AB$2:$AB$50,_xlfn.AGGREGATE(15,3,($AD$2:$AD$50=Mapping!$BL$2)/($AD$2:$AD$50=Mapping!$BL$2)*ROW($AD$2:$AD$50)-ROWS($AD$2),ROWS($AD$2:AD47))),"")</f>
        <v/>
      </c>
      <c r="BM48" s="138" t="str" cm="1">
        <f t="array" ref="BM48">IF(ROWS($AC$2:AD47)&lt;=BM$1,INDEX($AB$2:$AB$50,_xlfn.AGGREGATE(15,3,($AD$2:$AD$50=Mapping!$BM$2)/($AD$2:$AD$50=Mapping!$BM$2)*ROW($AD$2:$AD$50)-ROWS($AD$2),ROWS($AD$2:AD47))),"")</f>
        <v/>
      </c>
      <c r="BN48" s="138" t="str" cm="1">
        <f t="array" ref="BN48">IF(ROWS($AC$2:AD47)&lt;=BN$1,INDEX($AB$2:$AB$50,_xlfn.AGGREGATE(15,3,($AD$2:$AD$50=Mapping!$BN$2)/($AD$2:$AD$50=Mapping!$BN$2)*ROW($AD$2:$AD$50)-ROWS($AD$2),ROWS($AD$2:AD47))),"")</f>
        <v/>
      </c>
    </row>
    <row r="49" spans="1:66" s="135" customFormat="1" outlineLevel="1">
      <c r="A49" s="126"/>
      <c r="B49" s="141" t="str" cm="1">
        <f t="array" ref="B49">IF(ROWS($AC$2:AC48)&lt;=B$1,INDEX($AB$2:$AB$50,_xlfn.AGGREGATE(15,3,($AC$2:$AC$50=Mapping!$B$2)/($AC$2:$AC$50=Mapping!$B$2)*ROW($AC$2:$AC$50)-ROWS($AC$2),ROWS($AC$2:AC48))),"")</f>
        <v/>
      </c>
      <c r="C49" s="141" t="str" cm="1">
        <f t="array" ref="C49">IF(ROWS($AC$2:AC48)&lt;=C$1,INDEX($AB$2:$AB$50,_xlfn.AGGREGATE(15,3,($AC$2:$AC$50=Mapping!$C$2)/($AC$2:$AC$50=Mapping!$C$2)*ROW($AC$2:$AC$50)-ROWS($AC$2),ROWS($AC$2:AC48))),"")</f>
        <v/>
      </c>
      <c r="D49" s="141" t="str" cm="1">
        <f t="array" ref="D49">IF(ROWS($AC$2:AC48)&lt;=D$1,INDEX($AB$2:$AB$50,_xlfn.AGGREGATE(15,3,($AC$2:$AC$50=Mapping!$D$2)/($AC$2:$AC$50=Mapping!$D$2)*ROW($AC$2:$AC$50)-ROWS($AC$2),ROWS($AC$2:AC48))),"")</f>
        <v/>
      </c>
      <c r="E49" s="141" t="str" cm="1">
        <f t="array" ref="E49">IF(ROWS($AC$2:AC48)&lt;=E$1,INDEX($AB$2:$AB$50,_xlfn.AGGREGATE(15,3,($AC$2:$AC$50=Mapping!$E$2)/($AC$2:$AC$50=Mapping!$E$2)*ROW($AC$2:$AC$50)-ROWS($AC$2),ROWS($AC$2:AC48))),"")</f>
        <v/>
      </c>
      <c r="F49" s="141" t="str" cm="1">
        <f t="array" ref="F49">IF(ROWS($AC$2:AC48)&lt;=F$1,INDEX($AB$2:$AB$50,_xlfn.AGGREGATE(15,3,($AC$2:$AC$50=Mapping!$F$2)/($AC$2:$AC$50=Mapping!$F$2)*ROW($AC$2:$AC$50)-ROWS($AC$2),ROWS($AC$2:AC48))),"")</f>
        <v/>
      </c>
      <c r="G49" s="141" t="str" cm="1">
        <f t="array" ref="G49">IF(ROWS($AC$2:AC48)&lt;=G$1,INDEX($AB$2:$AB$50,_xlfn.AGGREGATE(15,3,($AC$2:$AC$50=Mapping!$G$2)/($AC$2:$AC$50=Mapping!$G$2)*ROW($AC$2:$AC$50)-ROWS($AC$2),ROWS($AC$2:AC48))),"")</f>
        <v/>
      </c>
      <c r="H49" s="141" t="str" cm="1">
        <f t="array" ref="H49">IF(ROWS($AC$2:AC48)&lt;=H$1,INDEX($AB$2:$AB$50,_xlfn.AGGREGATE(15,3,($AC$2:$AC$50=Mapping!$H$2)/($AC$2:$AC$50=Mapping!$H$2)*ROW($AC$2:$AC$50)-ROWS($AC$2),ROWS($AC$2:AC48))),"")</f>
        <v/>
      </c>
      <c r="I49" s="141" t="str" cm="1">
        <f t="array" ref="I49">IF(ROWS($AC$2:AC48)&lt;=I$1,INDEX($AB$2:$AB$50,_xlfn.AGGREGATE(15,3,($AC$2:$AC$50=Mapping!$I$2)/($AC$2:$AC$50=Mapping!$I$2)*ROW($AC$2:$AC$50)-ROWS($AC$2),ROWS($AC$2:AC48))),"")</f>
        <v/>
      </c>
      <c r="J49" s="141" t="str" cm="1">
        <f t="array" ref="J49">IF(ROWS($AC$2:AC48)&lt;=J$1,INDEX($AB$2:$AB$50,_xlfn.AGGREGATE(15,3,($AC$2:$AC$50=Mapping!$J$2)/($AC$2:$AC$50=Mapping!$J$2)*ROW($AC$2:$AC$50)-ROWS($AC$2),ROWS($AC$2:AC48))),"")</f>
        <v/>
      </c>
      <c r="K49" s="141" t="str" cm="1">
        <f t="array" ref="K49">IF(ROWS($AC$2:AC48)&lt;=K$1,INDEX($AB$2:$AB$50,_xlfn.AGGREGATE(15,3,($AC$2:$AC$50=Mapping!$K$2)/($AC$2:$AC$50=Mapping!$K$2)*ROW($AC$2:$AC$50)-ROWS($AC$2),ROWS($AC$2:AC48))),"")</f>
        <v/>
      </c>
      <c r="L49" s="141" t="str" cm="1">
        <f t="array" ref="L49">IF(ROWS($AC$2:AC48)&lt;=L$1,INDEX($AB$2:$AB$50,_xlfn.AGGREGATE(15,3,($AC$2:$AC$50=Mapping!$L$2)/($AC$2:$AC$50=Mapping!$L$2)*ROW($AC$2:$AC$50)-ROWS($AC$2),ROWS($AC$2:AC48))),"")</f>
        <v/>
      </c>
      <c r="M49" s="141" t="str" cm="1">
        <f t="array" ref="M49">IF(ROWS($AC$2:AC48)&lt;=M$1,INDEX($AB$2:$AB$50,_xlfn.AGGREGATE(15,3,($AC$2:$AC$50=Mapping!$M$2)/($AC$2:$AC$50=Mapping!$M$2)*ROW($AC$2:$AC$50)-ROWS($AC$2),ROWS($AC$2:AC48))),"")</f>
        <v/>
      </c>
      <c r="N49" s="141" t="str" cm="1">
        <f t="array" ref="N49">IF(ROWS($AC$2:AC48)&lt;=N$1,INDEX($AB$2:$AB$50,_xlfn.AGGREGATE(15,3,($AC$2:$AC$50=Mapping!$N$2)/($AC$2:$AC$50=Mapping!$N$2)*ROW($AC$2:$AC$50)-ROWS($AC$2),ROWS($AC$2:AC48))),"")</f>
        <v/>
      </c>
      <c r="O49" s="141" t="str" cm="1">
        <f t="array" ref="O49">IF(ROWS($AC$2:AC48)&lt;=O$1,INDEX($AB$2:$AB$50,_xlfn.AGGREGATE(15,3,($AC$2:$AC$50=Mapping!$O$2)/($AC$2:$AC$50=Mapping!$O$2)*ROW($AC$2:$AC$50)-ROWS($AC$2),ROWS($AC$2:AC48))),"")</f>
        <v/>
      </c>
      <c r="P49" s="141" t="str" cm="1">
        <f t="array" ref="P49">IF(ROWS($AC$2:AC48)&lt;=P$1,INDEX($AB$2:$AB$50,_xlfn.AGGREGATE(15,3,($AC$2:$AC$50=Mapping!$P$2)/($AC$2:$AC$50=Mapping!$P$2)*ROW($AC$2:$AC$50)-ROWS($AC$2),ROWS($AC$2:AC48))),"")</f>
        <v/>
      </c>
      <c r="Q49" s="141" t="str" cm="1">
        <f t="array" ref="Q49">IF(ROWS($AC$2:AC48)&lt;=Q$1,INDEX($AB$2:$AB$50,_xlfn.AGGREGATE(15,3,($AC$2:$AC$50=Mapping!$Q$2)/($AC$2:$AC$50=Mapping!$Q$2)*ROW($AC$2:$AC$50)-ROWS($AC$2),ROWS($AC$2:AC48))),"")</f>
        <v/>
      </c>
      <c r="R49" s="141" t="str" cm="1">
        <f t="array" ref="R49">IF(ROWS($AC$2:AC48)&lt;=R$1,INDEX($AB$2:$AB$50,_xlfn.AGGREGATE(15,3,($AC$2:$AC$50=Mapping!$R$2)/($AC$2:$AC$50=Mapping!$R$2)*ROW($AC$2:$AC$50)-ROWS($AC$2),ROWS($AC$2:AC48))),"")</f>
        <v/>
      </c>
      <c r="S49" s="141" t="str" cm="1">
        <f t="array" ref="S49">IF(ROWS($AC$2:AC48)&lt;=S$1,INDEX($AB$2:$AB$50,_xlfn.AGGREGATE(15,3,($AC$2:$AC$50=Mapping!$S$2)/($AC$2:$AC$50=Mapping!$S$2)*ROW($AC$2:$AC$50)-ROWS($AC$2),ROWS($AC$2:AC48))),"")</f>
        <v/>
      </c>
      <c r="AB49" s="135" t="str" cm="1">
        <f t="array" ref="AB49">IF(ROWS(BA!$A$2:A48)&lt;=AB$1,INDEX(BA!$P$2:$P$961,_xlfn.AGGREGATE(15,3,(BA!$A$2:$A$961=Mapping!$AA$3)/(BA!$A$2:$A$961=Mapping!$AA$3)*ROW(BA!$A$2:$A$961)-ROWS(BA!$A$2),ROWS(BA!$A$2:A48))),"")</f>
        <v/>
      </c>
      <c r="AC49" s="135" t="str">
        <f>IFERROR(INDEX(BA!$L$2:$L$961,MATCH($AB49,BA!$P$2:$P$961,0)),"")</f>
        <v/>
      </c>
      <c r="AD49" s="135" t="str">
        <f>IFERROR(INDEX(BA!$M$2:$M$961,MATCH($AB49,BA!$P$2:$P$961,0)),"")</f>
        <v/>
      </c>
      <c r="AE49" s="135" t="str">
        <f>IFERROR(INDEX(BA!$O$2:$O$961,MATCH($AB49,BA!$P$2:$P$961,0)),"")</f>
        <v/>
      </c>
      <c r="AF49" s="135" t="str">
        <f>IFERROR(INDEX(BA!$N$2:$N$961,MATCH($AB49,BA!$P$2:$P$961,0)),"")</f>
        <v/>
      </c>
      <c r="AG49" s="135" t="str">
        <f>IFERROR(INDEX(BA!#REF!,MATCH($AB49,BA!$P$57:$P$547,0)),"")</f>
        <v/>
      </c>
      <c r="AH49" s="135" t="str">
        <f>IFERROR(INDEX(BA!$Q$57:$Q$547,MATCH($AB49,BA!$P$57:$P$547,0)),"")</f>
        <v/>
      </c>
      <c r="AI49" s="135" t="str">
        <f>IFERROR(INDEX(BA!$S$57:$S$547,MATCH($AB49,BA!$P$57:$P$547,0)),"")</f>
        <v/>
      </c>
      <c r="AJ49" s="135" t="str">
        <f>IFERROR(INDEX(BA!$T$57:$T$547,MATCH($AB49,BA!$P$57:$P$547,0)),"")</f>
        <v/>
      </c>
      <c r="AK49" s="135" t="str">
        <f>IFERROR(INDEX(BA!$U$57:$U$547,MATCH($AB49,BA!$P$57:$P$547,0)),"")</f>
        <v/>
      </c>
      <c r="AL49" s="135" t="str">
        <f>IFERROR(INDEX(BA!$V$57:$V$547,MATCH($AB49,BA!$P$57:$P$547,0)),"")</f>
        <v/>
      </c>
      <c r="AM49" s="135" t="str">
        <f>IFERROR(INDEX(BA!$W$57:$W$547,MATCH($AB49,BA!$P$57:$P$547,0)),"")</f>
        <v/>
      </c>
      <c r="AN49" s="135" t="str">
        <f>IFERROR(INDEX(BA!$R$57:$R$547,MATCH($AB49,BA!$P$57:$P$547,0)),"")</f>
        <v/>
      </c>
      <c r="AO49" s="135" t="str">
        <f>IFERROR(INDEX(BA!$Y$57:$Y$547,MATCH($AB49,BA!$P$57:$P$547,0)),"")</f>
        <v/>
      </c>
      <c r="AP49" s="135" t="str">
        <f>IFERROR(INDEX(BA!$Z$57:$Z$547,MATCH($AB49,BA!$P$57:$P$547,0)),"")</f>
        <v/>
      </c>
      <c r="AX49" s="139" t="str" cm="1">
        <f t="array" ref="AX49">IF(ROWS($AD$2:AD48)&lt;=AX$1,INDEX($AB$2:$AB$50,_xlfn.AGGREGATE(15,3,($AD$2:$AD$50=Mapping!$AX$2)/($AD$2:$AD$50=Mapping!$AX$2)*ROW($AD$2:$AD$50)-ROWS($AD$2),ROWS($AD$2:AD48))),"")</f>
        <v/>
      </c>
      <c r="AY49" s="140" t="str" cm="1">
        <f t="array" ref="AY49">IF(ROWS($AC$2:AD48)&lt;=AY$1,INDEX($AB$2:$AB$50,_xlfn.AGGREGATE(15,3,($AD$2:$AD$50=Mapping!$AY$2)/($AD$2:$AD$50=Mapping!$AY$2)*ROW($AD$2:$AD$50)-ROWS($AD$2),ROWS($AD$2:AD48))),"")</f>
        <v/>
      </c>
      <c r="AZ49" s="140" t="str" cm="1">
        <f t="array" ref="AZ49">IF(ROWS($AC$2:AD48)&lt;=AZ$1,INDEX($AB$2:$AB$50,_xlfn.AGGREGATE(15,3,($AD$2:$AD$50=Mapping!$AZ$2)/($AD$2:$AD$50=Mapping!$AZ$2)*ROW($AD$2:$AD$50)-ROWS($AD$2),ROWS($AD$2:AD48))),"")</f>
        <v/>
      </c>
      <c r="BA49" s="140" t="str" cm="1">
        <f t="array" ref="BA49">IF(ROWS($AC$2:AD48)&lt;=BA$1,INDEX($AB$2:$AB$50,_xlfn.AGGREGATE(15,3,($AD$2:$AD$50=Mapping!$BA$2)/($AD$2:$AD$50=Mapping!$BA$2)*ROW($AD$2:$AD$50)-ROWS($AD$2),ROWS($AD$2:AD48))),"")</f>
        <v/>
      </c>
      <c r="BB49" s="140" t="str" cm="1">
        <f t="array" ref="BB49">IF(ROWS($AC$2:AD48)&lt;=BB$1,INDEX($AB$2:$AB$50,_xlfn.AGGREGATE(15,3,($AD$2:$AD$50=Mapping!$BB$2)/($AD$2:$AD$50=Mapping!$BB$2)*ROW($AD$2:$AD$50)-ROWS($AD$2),ROWS($AD$2:AD48))),"")</f>
        <v/>
      </c>
      <c r="BC49" s="140" t="str" cm="1">
        <f t="array" ref="BC49">IF(ROWS($AC$2:AD48)&lt;=BC$1,INDEX($AB$2:$AB$50,_xlfn.AGGREGATE(15,3,($AD$2:$AD$50=Mapping!$BC$2)/($AD$2:$AD$50=Mapping!$BC$2)*ROW($AD$2:$AD$50)-ROWS($AD$2),ROWS($AD$2:AD48))),"")</f>
        <v/>
      </c>
      <c r="BD49" s="140" t="str" cm="1">
        <f t="array" ref="BD49">IF(ROWS($AC$2:AD48)&lt;=BD$1,INDEX($AB$2:$AB$50,_xlfn.AGGREGATE(15,3,($AD$2:$AD$50=Mapping!$BD$2)/($AD$2:$AD$50=Mapping!$BD$2)*ROW($AD$2:$AD$50)-ROWS($AD$2),ROWS($AD$2:AD48))),"")</f>
        <v/>
      </c>
      <c r="BE49" s="140" t="str" cm="1">
        <f t="array" ref="BE49">IF(ROWS($AC$2:AD48)&lt;=BE$1,INDEX($AB$2:$AB$50,_xlfn.AGGREGATE(15,3,($AD$2:$AD$50=Mapping!$BE$2)/($AD$2:$AD$50=Mapping!$BE$2)*ROW($AD$2:$AD$50)-ROWS($AD$2),ROWS($AD$2:AD48))),"")</f>
        <v/>
      </c>
      <c r="BF49" s="140" t="str" cm="1">
        <f t="array" ref="BF49">IF(ROWS($AC$2:AD48)&lt;=BF$1,INDEX($AB$2:$AB$50,_xlfn.AGGREGATE(15,3,($AD$2:$AD$50=Mapping!$BF$2)/($AD$2:$AD$50=Mapping!$BF$2)*ROW($AD$2:$AD$50)-ROWS($AD$2),ROWS($AD$2:AD48))),"")</f>
        <v/>
      </c>
      <c r="BG49" s="140" t="str" cm="1">
        <f t="array" ref="BG49">IF(ROWS($AC$2:AD48)&lt;=BG$1,INDEX($AB$2:$AB$50,_xlfn.AGGREGATE(15,3,($AD$2:$AD$50=Mapping!$BG$2)/($AD$2:$AD$50=Mapping!$BG$2)*ROW($AD$2:$AD$50)-ROWS($AD$2),ROWS($AD$2:AD48))),"")</f>
        <v/>
      </c>
      <c r="BH49" s="140" t="str" cm="1">
        <f t="array" ref="BH49">IF(ROWS($AC$2:AD48)&lt;=BH$1,INDEX($AB$2:$AB$50,_xlfn.AGGREGATE(15,3,($AD$2:$AD$50=Mapping!$BH$2)/($AD$2:$AD$50=Mapping!$BH$2)*ROW($AD$2:$AD$50)-ROWS($AD$2),ROWS($AD$2:AD48))),"")</f>
        <v/>
      </c>
      <c r="BI49" s="140"/>
      <c r="BJ49" s="140" t="str" cm="1">
        <f t="array" ref="BJ49">IF(ROWS($AC$2:AD48)&lt;=BJ$1,INDEX($AB$2:$AB$50,_xlfn.AGGREGATE(15,3,($AD$2:$AD$50=Mapping!$BJ$2)/($AD$2:$AD$50=Mapping!$BJ$2)*ROW($AD$2:$AD$50)-ROWS($AD$2),ROWS($AD$2:AD48))),"")</f>
        <v/>
      </c>
      <c r="BK49" s="140" t="str" cm="1">
        <f t="array" ref="BK49">IF(ROWS($AC$2:AD48)&lt;=BK$1,INDEX($AB$2:$AB$50,_xlfn.AGGREGATE(15,3,($AD$2:$AD$50=Mapping!$BK$2)/($AD$2:$AD$50=Mapping!$BK$2)*ROW($AD$2:$AD$50)-ROWS($AD$2),ROWS($AD$2:AD48))),"")</f>
        <v/>
      </c>
      <c r="BL49" s="140" t="str" cm="1">
        <f t="array" ref="BL49">IF(ROWS($AC$2:AD48)&lt;=BL$1,INDEX($AB$2:$AB$50,_xlfn.AGGREGATE(15,3,($AD$2:$AD$50=Mapping!$BL$2)/($AD$2:$AD$50=Mapping!$BL$2)*ROW($AD$2:$AD$50)-ROWS($AD$2),ROWS($AD$2:AD48))),"")</f>
        <v/>
      </c>
      <c r="BM49" s="140" t="str" cm="1">
        <f t="array" ref="BM49">IF(ROWS($AC$2:AD48)&lt;=BM$1,INDEX($AB$2:$AB$50,_xlfn.AGGREGATE(15,3,($AD$2:$AD$50=Mapping!$BM$2)/($AD$2:$AD$50=Mapping!$BM$2)*ROW($AD$2:$AD$50)-ROWS($AD$2),ROWS($AD$2:AD48))),"")</f>
        <v/>
      </c>
      <c r="BN49" s="140" t="str" cm="1">
        <f t="array" ref="BN49">IF(ROWS($AC$2:AD48)&lt;=BN$1,INDEX($AB$2:$AB$50,_xlfn.AGGREGATE(15,3,($AD$2:$AD$50=Mapping!$BN$2)/($AD$2:$AD$50=Mapping!$BN$2)*ROW($AD$2:$AD$50)-ROWS($AD$2),ROWS($AD$2:AD48))),"")</f>
        <v/>
      </c>
    </row>
    <row r="50" spans="1:66" s="135" customFormat="1" outlineLevel="1">
      <c r="A50" s="126"/>
      <c r="B50" s="141" t="str" cm="1">
        <f t="array" ref="B50">IF(ROWS($AC$2:AC49)&lt;=B$1,INDEX($AB$2:$AB$50,_xlfn.AGGREGATE(15,3,($AC$2:$AC$50=Mapping!$B$2)/($AC$2:$AC$50=Mapping!$B$2)*ROW($AC$2:$AC$50)-ROWS($AC$2),ROWS($AC$2:AC49))),"")</f>
        <v/>
      </c>
      <c r="C50" s="141" t="str" cm="1">
        <f t="array" ref="C50">IF(ROWS($AC$2:AC49)&lt;=C$1,INDEX($AB$2:$AB$50,_xlfn.AGGREGATE(15,3,($AC$2:$AC$50=Mapping!$C$2)/($AC$2:$AC$50=Mapping!$C$2)*ROW($AC$2:$AC$50)-ROWS($AC$2),ROWS($AC$2:AC49))),"")</f>
        <v/>
      </c>
      <c r="D50" s="141" t="str" cm="1">
        <f t="array" ref="D50">IF(ROWS($AC$2:AC49)&lt;=D$1,INDEX($AB$2:$AB$50,_xlfn.AGGREGATE(15,3,($AC$2:$AC$50=Mapping!$D$2)/($AC$2:$AC$50=Mapping!$D$2)*ROW($AC$2:$AC$50)-ROWS($AC$2),ROWS($AC$2:AC49))),"")</f>
        <v/>
      </c>
      <c r="E50" s="141" t="str" cm="1">
        <f t="array" ref="E50">IF(ROWS($AC$2:AC49)&lt;=E$1,INDEX($AB$2:$AB$50,_xlfn.AGGREGATE(15,3,($AC$2:$AC$50=Mapping!$E$2)/($AC$2:$AC$50=Mapping!$E$2)*ROW($AC$2:$AC$50)-ROWS($AC$2),ROWS($AC$2:AC49))),"")</f>
        <v/>
      </c>
      <c r="F50" s="141" t="str" cm="1">
        <f t="array" ref="F50">IF(ROWS($AC$2:AC49)&lt;=F$1,INDEX($AB$2:$AB$50,_xlfn.AGGREGATE(15,3,($AC$2:$AC$50=Mapping!$F$2)/($AC$2:$AC$50=Mapping!$F$2)*ROW($AC$2:$AC$50)-ROWS($AC$2),ROWS($AC$2:AC49))),"")</f>
        <v/>
      </c>
      <c r="G50" s="141" t="str" cm="1">
        <f t="array" ref="G50">IF(ROWS($AC$2:AC49)&lt;=G$1,INDEX($AB$2:$AB$50,_xlfn.AGGREGATE(15,3,($AC$2:$AC$50=Mapping!$G$2)/($AC$2:$AC$50=Mapping!$G$2)*ROW($AC$2:$AC$50)-ROWS($AC$2),ROWS($AC$2:AC49))),"")</f>
        <v/>
      </c>
      <c r="H50" s="141" t="str" cm="1">
        <f t="array" ref="H50">IF(ROWS($AC$2:AC49)&lt;=H$1,INDEX($AB$2:$AB$50,_xlfn.AGGREGATE(15,3,($AC$2:$AC$50=Mapping!$H$2)/($AC$2:$AC$50=Mapping!$H$2)*ROW($AC$2:$AC$50)-ROWS($AC$2),ROWS($AC$2:AC49))),"")</f>
        <v/>
      </c>
      <c r="I50" s="141" t="str" cm="1">
        <f t="array" ref="I50">IF(ROWS($AC$2:AC49)&lt;=I$1,INDEX($AB$2:$AB$50,_xlfn.AGGREGATE(15,3,($AC$2:$AC$50=Mapping!$I$2)/($AC$2:$AC$50=Mapping!$I$2)*ROW($AC$2:$AC$50)-ROWS($AC$2),ROWS($AC$2:AC49))),"")</f>
        <v/>
      </c>
      <c r="J50" s="141" t="str" cm="1">
        <f t="array" ref="J50">IF(ROWS($AC$2:AC49)&lt;=J$1,INDEX($AB$2:$AB$50,_xlfn.AGGREGATE(15,3,($AC$2:$AC$50=Mapping!$J$2)/($AC$2:$AC$50=Mapping!$J$2)*ROW($AC$2:$AC$50)-ROWS($AC$2),ROWS($AC$2:AC49))),"")</f>
        <v/>
      </c>
      <c r="K50" s="141" t="str" cm="1">
        <f t="array" ref="K50">IF(ROWS($AC$2:AC49)&lt;=K$1,INDEX($AB$2:$AB$50,_xlfn.AGGREGATE(15,3,($AC$2:$AC$50=Mapping!$K$2)/($AC$2:$AC$50=Mapping!$K$2)*ROW($AC$2:$AC$50)-ROWS($AC$2),ROWS($AC$2:AC49))),"")</f>
        <v/>
      </c>
      <c r="L50" s="141" t="str" cm="1">
        <f t="array" ref="L50">IF(ROWS($AC$2:AC49)&lt;=L$1,INDEX($AB$2:$AB$50,_xlfn.AGGREGATE(15,3,($AC$2:$AC$50=Mapping!$L$2)/($AC$2:$AC$50=Mapping!$L$2)*ROW($AC$2:$AC$50)-ROWS($AC$2),ROWS($AC$2:AC49))),"")</f>
        <v/>
      </c>
      <c r="M50" s="141" t="str" cm="1">
        <f t="array" ref="M50">IF(ROWS($AC$2:AC49)&lt;=M$1,INDEX($AB$2:$AB$50,_xlfn.AGGREGATE(15,3,($AC$2:$AC$50=Mapping!$M$2)/($AC$2:$AC$50=Mapping!$M$2)*ROW($AC$2:$AC$50)-ROWS($AC$2),ROWS($AC$2:AC49))),"")</f>
        <v/>
      </c>
      <c r="N50" s="141" t="str" cm="1">
        <f t="array" ref="N50">IF(ROWS($AC$2:AC49)&lt;=N$1,INDEX($AB$2:$AB$50,_xlfn.AGGREGATE(15,3,($AC$2:$AC$50=Mapping!$N$2)/($AC$2:$AC$50=Mapping!$N$2)*ROW($AC$2:$AC$50)-ROWS($AC$2),ROWS($AC$2:AC49))),"")</f>
        <v/>
      </c>
      <c r="O50" s="141" t="str" cm="1">
        <f t="array" ref="O50">IF(ROWS($AC$2:AC49)&lt;=O$1,INDEX($AB$2:$AB$50,_xlfn.AGGREGATE(15,3,($AC$2:$AC$50=Mapping!$O$2)/($AC$2:$AC$50=Mapping!$O$2)*ROW($AC$2:$AC$50)-ROWS($AC$2),ROWS($AC$2:AC49))),"")</f>
        <v/>
      </c>
      <c r="P50" s="141" t="str" cm="1">
        <f t="array" ref="P50">IF(ROWS($AC$2:AC49)&lt;=P$1,INDEX($AB$2:$AB$50,_xlfn.AGGREGATE(15,3,($AC$2:$AC$50=Mapping!$P$2)/($AC$2:$AC$50=Mapping!$P$2)*ROW($AC$2:$AC$50)-ROWS($AC$2),ROWS($AC$2:AC49))),"")</f>
        <v/>
      </c>
      <c r="Q50" s="141" t="str" cm="1">
        <f t="array" ref="Q50">IF(ROWS($AC$2:AC49)&lt;=Q$1,INDEX($AB$2:$AB$50,_xlfn.AGGREGATE(15,3,($AC$2:$AC$50=Mapping!$Q$2)/($AC$2:$AC$50=Mapping!$Q$2)*ROW($AC$2:$AC$50)-ROWS($AC$2),ROWS($AC$2:AC49))),"")</f>
        <v/>
      </c>
      <c r="R50" s="141" t="str" cm="1">
        <f t="array" ref="R50">IF(ROWS($AC$2:AC49)&lt;=R$1,INDEX($AB$2:$AB$50,_xlfn.AGGREGATE(15,3,($AC$2:$AC$50=Mapping!$R$2)/($AC$2:$AC$50=Mapping!$R$2)*ROW($AC$2:$AC$50)-ROWS($AC$2),ROWS($AC$2:AC49))),"")</f>
        <v/>
      </c>
      <c r="S50" s="141" t="str" cm="1">
        <f t="array" ref="S50">IF(ROWS($AC$2:AC49)&lt;=S$1,INDEX($AB$2:$AB$50,_xlfn.AGGREGATE(15,3,($AC$2:$AC$50=Mapping!$S$2)/($AC$2:$AC$50=Mapping!$S$2)*ROW($AC$2:$AC$50)-ROWS($AC$2),ROWS($AC$2:AC49))),"")</f>
        <v/>
      </c>
      <c r="AB50" s="135" t="str" cm="1">
        <f t="array" ref="AB50">IF(ROWS(BA!$A$2:A49)&lt;=AB$1,INDEX(BA!$P$2:$P$961,_xlfn.AGGREGATE(15,3,(BA!$A$2:$A$961=Mapping!$AA$3)/(BA!$A$2:$A$961=Mapping!$AA$3)*ROW(BA!$A$2:$A$961)-ROWS(BA!$A$2),ROWS(BA!$A$2:A49))),"")</f>
        <v/>
      </c>
      <c r="AC50" s="135" t="str">
        <f>IFERROR(INDEX(BA!$L$2:$L$961,MATCH($AB50,BA!$P$2:$P$961,0)),"")</f>
        <v/>
      </c>
      <c r="AD50" s="135" t="str">
        <f>IFERROR(INDEX(BA!$M$2:$M$961,MATCH($AB50,BA!$P$2:$P$961,0)),"")</f>
        <v/>
      </c>
      <c r="AE50" s="135" t="str">
        <f>IFERROR(INDEX(BA!$O$2:$O$961,MATCH($AB50,BA!$P$2:$P$961,0)),"")</f>
        <v/>
      </c>
      <c r="AF50" s="135" t="str">
        <f>IFERROR(INDEX(BA!$N$2:$N$961,MATCH($AB50,BA!$P$2:$P$961,0)),"")</f>
        <v/>
      </c>
      <c r="AG50" s="135" t="str">
        <f>IFERROR(INDEX(BA!#REF!,MATCH($AB50,BA!$P$57:$P$547,0)),"")</f>
        <v/>
      </c>
      <c r="AH50" s="135" t="str">
        <f>IFERROR(INDEX(BA!$Q$57:$Q$547,MATCH($AB50,BA!$P$57:$P$547,0)),"")</f>
        <v/>
      </c>
      <c r="AI50" s="135" t="str">
        <f>IFERROR(INDEX(BA!$S$57:$S$547,MATCH($AB50,BA!$P$57:$P$547,0)),"")</f>
        <v/>
      </c>
      <c r="AJ50" s="135" t="str">
        <f>IFERROR(INDEX(BA!$T$57:$T$547,MATCH($AB50,BA!$P$57:$P$547,0)),"")</f>
        <v/>
      </c>
      <c r="AK50" s="135" t="str">
        <f>IFERROR(INDEX(BA!$U$57:$U$547,MATCH($AB50,BA!$P$57:$P$547,0)),"")</f>
        <v/>
      </c>
      <c r="AL50" s="135" t="str">
        <f>IFERROR(INDEX(BA!$V$57:$V$547,MATCH($AB50,BA!$P$57:$P$547,0)),"")</f>
        <v/>
      </c>
      <c r="AM50" s="135" t="str">
        <f>IFERROR(INDEX(BA!$W$57:$W$547,MATCH($AB50,BA!$P$57:$P$547,0)),"")</f>
        <v/>
      </c>
      <c r="AN50" s="135" t="str">
        <f>IFERROR(INDEX(BA!$R$57:$R$547,MATCH($AB50,BA!$P$57:$P$547,0)),"")</f>
        <v/>
      </c>
      <c r="AO50" s="135" t="str">
        <f>IFERROR(INDEX(BA!$Y$57:$Y$547,MATCH($AB50,BA!$P$57:$P$547,0)),"")</f>
        <v/>
      </c>
      <c r="AP50" s="135" t="str">
        <f>IFERROR(INDEX(BA!$Z$57:$Z$547,MATCH($AB50,BA!$P$57:$P$547,0)),"")</f>
        <v/>
      </c>
      <c r="AX50" s="137" t="str" cm="1">
        <f t="array" ref="AX50">IF(ROWS($AD$2:AD49)&lt;=AX$1,INDEX($AB$2:$AB$50,_xlfn.AGGREGATE(15,3,($AD$2:$AD$50=Mapping!$AX$2)/($AD$2:$AD$50=Mapping!$AX$2)*ROW($AD$2:$AD$50)-ROWS($AD$2),ROWS($AD$2:AD49))),"")</f>
        <v/>
      </c>
      <c r="AY50" s="138" t="str" cm="1">
        <f t="array" ref="AY50">IF(ROWS($AC$2:AD49)&lt;=AY$1,INDEX($AB$2:$AB$50,_xlfn.AGGREGATE(15,3,($AD$2:$AD$50=Mapping!$AY$2)/($AD$2:$AD$50=Mapping!$AY$2)*ROW($AD$2:$AD$50)-ROWS($AD$2),ROWS($AD$2:AD49))),"")</f>
        <v/>
      </c>
      <c r="AZ50" s="138" t="str" cm="1">
        <f t="array" ref="AZ50">IF(ROWS($AC$2:AD49)&lt;=AZ$1,INDEX($AB$2:$AB$50,_xlfn.AGGREGATE(15,3,($AD$2:$AD$50=Mapping!$AZ$2)/($AD$2:$AD$50=Mapping!$AZ$2)*ROW($AD$2:$AD$50)-ROWS($AD$2),ROWS($AD$2:AD49))),"")</f>
        <v/>
      </c>
      <c r="BA50" s="138" t="str" cm="1">
        <f t="array" ref="BA50">IF(ROWS($AC$2:AD49)&lt;=BA$1,INDEX($AB$2:$AB$50,_xlfn.AGGREGATE(15,3,($AD$2:$AD$50=Mapping!$BA$2)/($AD$2:$AD$50=Mapping!$BA$2)*ROW($AD$2:$AD$50)-ROWS($AD$2),ROWS($AD$2:AD49))),"")</f>
        <v/>
      </c>
      <c r="BB50" s="138" t="str" cm="1">
        <f t="array" ref="BB50">IF(ROWS($AC$2:AD49)&lt;=BB$1,INDEX($AB$2:$AB$50,_xlfn.AGGREGATE(15,3,($AD$2:$AD$50=Mapping!$BB$2)/($AD$2:$AD$50=Mapping!$BB$2)*ROW($AD$2:$AD$50)-ROWS($AD$2),ROWS($AD$2:AD49))),"")</f>
        <v/>
      </c>
      <c r="BC50" s="138" t="str" cm="1">
        <f t="array" ref="BC50">IF(ROWS($AC$2:AD49)&lt;=BC$1,INDEX($AB$2:$AB$50,_xlfn.AGGREGATE(15,3,($AD$2:$AD$50=Mapping!$BC$2)/($AD$2:$AD$50=Mapping!$BC$2)*ROW($AD$2:$AD$50)-ROWS($AD$2),ROWS($AD$2:AD49))),"")</f>
        <v/>
      </c>
      <c r="BD50" s="138" t="str" cm="1">
        <f t="array" ref="BD50">IF(ROWS($AC$2:AD49)&lt;=BD$1,INDEX($AB$2:$AB$50,_xlfn.AGGREGATE(15,3,($AD$2:$AD$50=Mapping!$BD$2)/($AD$2:$AD$50=Mapping!$BD$2)*ROW($AD$2:$AD$50)-ROWS($AD$2),ROWS($AD$2:AD49))),"")</f>
        <v/>
      </c>
      <c r="BE50" s="138" t="str" cm="1">
        <f t="array" ref="BE50">IF(ROWS($AC$2:AD49)&lt;=BE$1,INDEX($AB$2:$AB$50,_xlfn.AGGREGATE(15,3,($AD$2:$AD$50=Mapping!$BE$2)/($AD$2:$AD$50=Mapping!$BE$2)*ROW($AD$2:$AD$50)-ROWS($AD$2),ROWS($AD$2:AD49))),"")</f>
        <v/>
      </c>
      <c r="BF50" s="138" t="str" cm="1">
        <f t="array" ref="BF50">IF(ROWS($AC$2:AD49)&lt;=BF$1,INDEX($AB$2:$AB$50,_xlfn.AGGREGATE(15,3,($AD$2:$AD$50=Mapping!$BF$2)/($AD$2:$AD$50=Mapping!$BF$2)*ROW($AD$2:$AD$50)-ROWS($AD$2),ROWS($AD$2:AD49))),"")</f>
        <v/>
      </c>
      <c r="BG50" s="138" t="str" cm="1">
        <f t="array" ref="BG50">IF(ROWS($AC$2:AD49)&lt;=BG$1,INDEX($AB$2:$AB$50,_xlfn.AGGREGATE(15,3,($AD$2:$AD$50=Mapping!$BG$2)/($AD$2:$AD$50=Mapping!$BG$2)*ROW($AD$2:$AD$50)-ROWS($AD$2),ROWS($AD$2:AD49))),"")</f>
        <v/>
      </c>
      <c r="BH50" s="138" t="str" cm="1">
        <f t="array" ref="BH50">IF(ROWS($AC$2:AD49)&lt;=BH$1,INDEX($AB$2:$AB$50,_xlfn.AGGREGATE(15,3,($AD$2:$AD$50=Mapping!$BH$2)/($AD$2:$AD$50=Mapping!$BH$2)*ROW($AD$2:$AD$50)-ROWS($AD$2),ROWS($AD$2:AD49))),"")</f>
        <v/>
      </c>
      <c r="BI50" s="138"/>
      <c r="BJ50" s="138" t="str" cm="1">
        <f t="array" ref="BJ50">IF(ROWS($AC$2:AD49)&lt;=BJ$1,INDEX($AB$2:$AB$50,_xlfn.AGGREGATE(15,3,($AD$2:$AD$50=Mapping!$BJ$2)/($AD$2:$AD$50=Mapping!$BJ$2)*ROW($AD$2:$AD$50)-ROWS($AD$2),ROWS($AD$2:AD49))),"")</f>
        <v/>
      </c>
      <c r="BK50" s="138" t="str" cm="1">
        <f t="array" ref="BK50">IF(ROWS($AC$2:AD49)&lt;=BK$1,INDEX($AB$2:$AB$50,_xlfn.AGGREGATE(15,3,($AD$2:$AD$50=Mapping!$BK$2)/($AD$2:$AD$50=Mapping!$BK$2)*ROW($AD$2:$AD$50)-ROWS($AD$2),ROWS($AD$2:AD49))),"")</f>
        <v/>
      </c>
      <c r="BL50" s="138" t="str" cm="1">
        <f t="array" ref="BL50">IF(ROWS($AC$2:AD49)&lt;=BL$1,INDEX($AB$2:$AB$50,_xlfn.AGGREGATE(15,3,($AD$2:$AD$50=Mapping!$BL$2)/($AD$2:$AD$50=Mapping!$BL$2)*ROW($AD$2:$AD$50)-ROWS($AD$2),ROWS($AD$2:AD49))),"")</f>
        <v/>
      </c>
      <c r="BM50" s="138" t="str" cm="1">
        <f t="array" ref="BM50">IF(ROWS($AC$2:AD49)&lt;=BM$1,INDEX($AB$2:$AB$50,_xlfn.AGGREGATE(15,3,($AD$2:$AD$50=Mapping!$BM$2)/($AD$2:$AD$50=Mapping!$BM$2)*ROW($AD$2:$AD$50)-ROWS($AD$2),ROWS($AD$2:AD49))),"")</f>
        <v/>
      </c>
      <c r="BN50" s="138" t="str" cm="1">
        <f t="array" ref="BN50">IF(ROWS($AC$2:AD49)&lt;=BN$1,INDEX($AB$2:$AB$50,_xlfn.AGGREGATE(15,3,($AD$2:$AD$50=Mapping!$BN$2)/($AD$2:$AD$50=Mapping!$BN$2)*ROW($AD$2:$AD$50)-ROWS($AD$2),ROWS($AD$2:AD49))),"")</f>
        <v/>
      </c>
    </row>
    <row r="51" spans="1:66">
      <c r="A51" s="142"/>
      <c r="B51" s="142"/>
      <c r="D51" s="142"/>
      <c r="E51" s="142"/>
      <c r="F51" s="142"/>
      <c r="G51" s="142"/>
      <c r="H51" s="142"/>
      <c r="I51" s="142"/>
      <c r="J51" s="142"/>
      <c r="K51" s="142"/>
      <c r="L51" s="142"/>
      <c r="M51" s="142"/>
      <c r="N51" s="142"/>
      <c r="O51" s="142"/>
      <c r="P51" s="142"/>
      <c r="Q51" s="142"/>
      <c r="R51" s="142"/>
      <c r="S51" s="142"/>
    </row>
    <row r="52" spans="1:66">
      <c r="A52" s="142"/>
      <c r="B52" s="142"/>
      <c r="D52" s="142"/>
      <c r="E52" s="142"/>
      <c r="F52" s="142"/>
      <c r="G52" s="142"/>
      <c r="H52" s="142"/>
      <c r="I52" s="142"/>
      <c r="J52" s="142"/>
      <c r="K52" s="142"/>
      <c r="L52" s="142"/>
      <c r="M52" s="142"/>
      <c r="N52" s="142"/>
      <c r="O52" s="142"/>
      <c r="P52" s="142"/>
      <c r="Q52" s="142"/>
      <c r="R52" s="142"/>
      <c r="S52" s="142"/>
    </row>
    <row r="53" spans="1:66">
      <c r="A53" s="116" t="str">
        <f>AA55</f>
        <v>CSA</v>
      </c>
      <c r="B53" s="135">
        <f>COUNTIF(Table46[Impact_area],$B$54)</f>
        <v>2</v>
      </c>
      <c r="C53" s="135">
        <f>COUNTIF(Table46[Impact_area],$C$54)</f>
        <v>0</v>
      </c>
      <c r="D53" s="135">
        <f>COUNTIF(Table46[Impact_area],$D$54)</f>
        <v>1</v>
      </c>
      <c r="E53" s="135">
        <f>COUNTIF(Table46[Impact_area],$E$54)</f>
        <v>0</v>
      </c>
      <c r="F53" s="135">
        <f>COUNTIF(Table46[Impact_area],$F$54)</f>
        <v>0</v>
      </c>
      <c r="G53" s="135">
        <f>COUNTIF(Table46[Impact_area],$G$54)</f>
        <v>0</v>
      </c>
      <c r="H53" s="135">
        <f>COUNTIF(Table46[Impact_area],$H$54)</f>
        <v>2</v>
      </c>
      <c r="I53" s="135">
        <f>COUNTIF(Table46[Impact_area],$I$54)</f>
        <v>2</v>
      </c>
      <c r="J53" s="135">
        <f>COUNTIF(Table46[Impact_area],$J$54)</f>
        <v>3</v>
      </c>
      <c r="K53" s="135">
        <f>COUNTIF(Table46[Impact_area],$K$54)</f>
        <v>1</v>
      </c>
      <c r="L53" s="135">
        <f>COUNTIF(Table46[Impact_area],$L$54)</f>
        <v>5</v>
      </c>
      <c r="M53" s="135">
        <f>COUNTIF(Table46[Impact_area],$M$54)</f>
        <v>6</v>
      </c>
      <c r="N53" s="135">
        <f>COUNTIF(Table46[Impact_area],$N$54)</f>
        <v>7</v>
      </c>
      <c r="O53" s="135">
        <f>COUNTIF(Table46[Impact_area],$O$54)</f>
        <v>0</v>
      </c>
      <c r="P53" s="135">
        <f>COUNTIF(Table46[Impact_area],$P$54)</f>
        <v>0</v>
      </c>
      <c r="Q53" s="135">
        <f>COUNTIF(Table46[Impact_area],$Q$54)</f>
        <v>0</v>
      </c>
      <c r="R53" s="135">
        <f>COUNTIF(Table46[Impact_area],$R$54)</f>
        <v>2</v>
      </c>
      <c r="S53" s="135">
        <f>COUNTIF(Table46[Impact_area],$S$54)</f>
        <v>0</v>
      </c>
      <c r="AA53" s="158" t="s">
        <v>138</v>
      </c>
      <c r="AB53" s="158">
        <f>COUNTIF(BA!B3:B547,AA55)</f>
        <v>32</v>
      </c>
      <c r="AC53" s="135" t="s">
        <v>86</v>
      </c>
      <c r="AX53" s="117">
        <f>COUNTIF($AD$55:$AD$102,AX$54)</f>
        <v>4</v>
      </c>
      <c r="AY53" s="117">
        <f t="shared" ref="AY53:BN53" si="1">COUNTIF($AD$55:$AD$102,AY$54)</f>
        <v>0</v>
      </c>
      <c r="AZ53" s="117">
        <f t="shared" si="1"/>
        <v>3</v>
      </c>
      <c r="BA53" s="117">
        <f t="shared" si="1"/>
        <v>2</v>
      </c>
      <c r="BB53" s="117">
        <f t="shared" si="1"/>
        <v>5</v>
      </c>
      <c r="BC53" s="117">
        <f t="shared" si="1"/>
        <v>2</v>
      </c>
      <c r="BD53" s="117">
        <f t="shared" si="1"/>
        <v>8</v>
      </c>
      <c r="BE53" s="117">
        <f t="shared" si="1"/>
        <v>3</v>
      </c>
      <c r="BF53" s="117">
        <f t="shared" si="1"/>
        <v>0</v>
      </c>
      <c r="BG53" s="117">
        <f t="shared" si="1"/>
        <v>0</v>
      </c>
      <c r="BH53" s="117">
        <f t="shared" si="1"/>
        <v>0</v>
      </c>
      <c r="BI53" s="117">
        <f t="shared" si="1"/>
        <v>0</v>
      </c>
      <c r="BJ53" s="117">
        <f t="shared" si="1"/>
        <v>2</v>
      </c>
      <c r="BK53" s="117">
        <f t="shared" si="1"/>
        <v>0</v>
      </c>
      <c r="BL53" s="117">
        <f t="shared" si="1"/>
        <v>2</v>
      </c>
      <c r="BM53" s="117">
        <f t="shared" si="1"/>
        <v>0</v>
      </c>
      <c r="BN53" s="117">
        <f t="shared" si="1"/>
        <v>0</v>
      </c>
    </row>
    <row r="54" spans="1:66" ht="30.6" outlineLevel="1">
      <c r="A54" s="143" t="s">
        <v>87</v>
      </c>
      <c r="B54" s="144" t="s">
        <v>88</v>
      </c>
      <c r="C54" s="145" t="s">
        <v>89</v>
      </c>
      <c r="D54" s="144" t="s">
        <v>90</v>
      </c>
      <c r="E54" s="145" t="s">
        <v>91</v>
      </c>
      <c r="F54" s="144" t="s">
        <v>92</v>
      </c>
      <c r="G54" s="145" t="s">
        <v>93</v>
      </c>
      <c r="H54" s="144" t="s">
        <v>94</v>
      </c>
      <c r="I54" s="145" t="s">
        <v>95</v>
      </c>
      <c r="J54" s="144" t="s">
        <v>47</v>
      </c>
      <c r="K54" s="145" t="s">
        <v>96</v>
      </c>
      <c r="L54" s="144" t="s">
        <v>97</v>
      </c>
      <c r="M54" s="144" t="s">
        <v>98</v>
      </c>
      <c r="N54" s="145" t="s">
        <v>99</v>
      </c>
      <c r="O54" s="144" t="s">
        <v>100</v>
      </c>
      <c r="P54" s="145" t="s">
        <v>101</v>
      </c>
      <c r="Q54" s="145" t="s">
        <v>102</v>
      </c>
      <c r="R54" s="144" t="s">
        <v>103</v>
      </c>
      <c r="S54" s="145" t="s">
        <v>104</v>
      </c>
      <c r="T54" s="121"/>
      <c r="AA54" s="156" t="s">
        <v>139</v>
      </c>
      <c r="AB54" s="156" t="s">
        <v>105</v>
      </c>
      <c r="AC54" s="153" t="s">
        <v>106</v>
      </c>
      <c r="AD54" s="157" t="s">
        <v>58</v>
      </c>
      <c r="AE54" s="153" t="s">
        <v>140</v>
      </c>
      <c r="AF54" s="153" t="s">
        <v>108</v>
      </c>
      <c r="AG54" s="122" t="s">
        <v>141</v>
      </c>
      <c r="AH54" s="122" t="s">
        <v>110</v>
      </c>
      <c r="AI54" s="122" t="s">
        <v>111</v>
      </c>
      <c r="AJ54" s="122" t="s">
        <v>112</v>
      </c>
      <c r="AK54" s="122" t="s">
        <v>113</v>
      </c>
      <c r="AL54" s="122" t="s">
        <v>114</v>
      </c>
      <c r="AM54" s="122" t="s">
        <v>115</v>
      </c>
      <c r="AN54" s="122" t="s">
        <v>116</v>
      </c>
      <c r="AO54" s="122" t="s">
        <v>117</v>
      </c>
      <c r="AP54" s="118" t="s">
        <v>118</v>
      </c>
      <c r="AQ54" s="118" t="s">
        <v>119</v>
      </c>
      <c r="AR54" s="118" t="s">
        <v>120</v>
      </c>
      <c r="AX54" s="146" t="s">
        <v>121</v>
      </c>
      <c r="AY54" s="119" t="s">
        <v>122</v>
      </c>
      <c r="AZ54" s="120" t="s">
        <v>123</v>
      </c>
      <c r="BA54" s="119" t="s">
        <v>124</v>
      </c>
      <c r="BB54" s="120" t="s">
        <v>125</v>
      </c>
      <c r="BC54" s="119" t="s">
        <v>126</v>
      </c>
      <c r="BD54" s="120" t="s">
        <v>127</v>
      </c>
      <c r="BE54" s="119" t="s">
        <v>128</v>
      </c>
      <c r="BF54" s="120" t="s">
        <v>129</v>
      </c>
      <c r="BG54" s="119" t="s">
        <v>130</v>
      </c>
      <c r="BH54" s="120" t="s">
        <v>131</v>
      </c>
      <c r="BI54" s="119" t="s">
        <v>132</v>
      </c>
      <c r="BJ54" s="120" t="s">
        <v>133</v>
      </c>
      <c r="BK54" s="119" t="s">
        <v>134</v>
      </c>
      <c r="BL54" s="120" t="s">
        <v>135</v>
      </c>
      <c r="BM54" s="119" t="s">
        <v>136</v>
      </c>
      <c r="BN54" s="147" t="s">
        <v>137</v>
      </c>
    </row>
    <row r="55" spans="1:66" ht="61.2" outlineLevel="1">
      <c r="A55" s="126" t="str">
        <f>Background!L7</f>
        <v>Climate change mitigation</v>
      </c>
      <c r="B55" s="127" t="str" cm="1">
        <f t="array" ref="B55">IF(ROWS($AC$54:AC54)&lt;=B$53,INDEX($AB$54:$AB$102,_xlfn.AGGREGATE(15,3,($AC$54:$AC$102=Mapping!$B$54)/($AC$54:$AC$102=Mapping!$B$54)*ROW($AC$2:$AC$50)-ROWS($AC$54),ROWS($AC$54:AC54))),"")</f>
        <v>Amount of GHGs emissions avoided or sequestered</v>
      </c>
      <c r="C55" s="127" t="str" cm="1">
        <f t="array" ref="C55">IF(ROWS($AC$54:AC54)&lt;=C$53,INDEX($AB$54:$AB$102,_xlfn.AGGREGATE(15,3,($AC$54:$AC$102=Mapping!$C$54)/($AC$54:$AC$102=Mapping!$C$54)*ROW($AC$2:$AC$50)-ROWS($AC$54),ROWS($AC$54:AC54))),"")</f>
        <v/>
      </c>
      <c r="D55" s="127" t="str" cm="1">
        <f t="array" ref="D55">IF(ROWS($AC$54:AC54)&lt;=D$53,INDEX($AB$54:$AB$102,_xlfn.AGGREGATE(15,3,($AC$54:$AC$102=Mapping!$D$54)/($AC$54:$AC$102=Mapping!$D$54)*ROW($AC$2:$AC$50)-ROWS($AC$54),ROWS($AC$54:AC54))),"")</f>
        <v>Number of households that observed reduction in PM2.5 &amp; carbon monoxide (CO) concentration reductions</v>
      </c>
      <c r="E55" s="127" t="str" cm="1">
        <f t="array" ref="E55">IF(ROWS($AC$2:AC2)&lt;=E$53,INDEX($AB$54:$AB$102,_xlfn.AGGREGATE(15,3,($AC$54:$AC$102=Mapping!$E$54)/($AC$54:$AC$102=Mapping!$E$54)*ROW($AC$2:$AC$50)-ROWS($AC$54),ROWS($AC$54:AC54))),"")</f>
        <v/>
      </c>
      <c r="F55" s="127" t="str" cm="1">
        <f t="array" ref="F55">IF(ROWS($AC$2:AC2)&lt;=F$53,INDEX($AB$54:$AB$102,_xlfn.AGGREGATE(15,3,($AC$54:$AC$102=Mapping!$F$54)/($AC$54:$AC$102=Mapping!$F$54)*ROW($AC$2:$AC$50)-ROWS($AC$54),ROWS($AC$54:AC54))),"")</f>
        <v/>
      </c>
      <c r="G55" s="127" t="str" cm="1">
        <f t="array" ref="G55">IF(ROWS($AC$2:AC2)&lt;=G$53,INDEX($AB$54:$AB$102,_xlfn.AGGREGATE(15,3,($AC$54:$AC$102=Mapping!$G$54)/($AC$54:$AC$102=Mapping!$G$54)*ROW($AC$2:$AC$50)-ROWS($AC$54),ROWS($AC$54:AC54))),"")</f>
        <v/>
      </c>
      <c r="H55" s="127" t="str" cm="1">
        <f t="array" ref="H55">IF(ROWS($AC$2:AC2)&lt;=H$53,INDEX($AB$54:$AB$102,_xlfn.AGGREGATE(15,3,($AC$54:$AC$102=Mapping!$H$54)/($AC$54:$AC$102=Mapping!$H$54)*ROW($AC$2:$AC$50)-ROWS($AC$54),ROWS($AC$54:AC54))),"")</f>
        <v>Total non-renewable wood fuel saved</v>
      </c>
      <c r="I55" s="127" t="str" cm="1">
        <f t="array" ref="I55">IF(ROWS($AC$2:AC2)&lt;=I$53,INDEX($AB$54:$AB$102,_xlfn.AGGREGATE(15,3,($AC$54:$AC$102=Mapping!$I$54)/($AC$54:$AC$102=Mapping!$I$54)*ROW($AC$2:$AC$50)-ROWS($AC$54),ROWS($AC$54:AC54))),"")</f>
        <v>Number of Averted Mortality and Disability Adjusted Life Years (ADALYs)</v>
      </c>
      <c r="J55" s="127" t="str" cm="1">
        <f t="array" ref="J55">IF(ROWS($AC$2:AC2)&lt;=J$53,INDEX($AB$54:$AB$102,_xlfn.AGGREGATE(15,3,($AC$54:$AC$102=Mapping!$J$54)/($AC$54:$AC$102=Mapping!$J$54)*ROW($AC$2:$AC$50)-ROWS($AC$54),ROWS($AC$54:AC54))),"")</f>
        <v>Total number of jobs</v>
      </c>
      <c r="K55" s="127" t="str" cm="1">
        <f t="array" ref="K55">IF(ROWS($AC$2:AC2)&lt;=K$53,INDEX($AB$54:$AB$102,_xlfn.AGGREGATE(15,3,($AC$54:$AC$102=Mapping!$K$54)/($AC$54:$AC$102=Mapping!$K$54)*ROW($AC$2:$AC$50)-ROWS($AC$54),ROWS($AC$54:AC54))),"")</f>
        <v>Average household savings i.e., decrease in expenditure on basic service such cooking, lighting, drinking</v>
      </c>
      <c r="L55" s="127" t="str" cm="1">
        <f t="array" ref="L55">IF(ROWS($AC$2:AC2)&lt;=L$53,INDEX($AB$54:$AB$102,_xlfn.AGGREGATE(15,3,($AC$54:$AC$102=Mapping!$L$54)/($AC$54:$AC$102=Mapping!$L$54)*ROW($AC$2:$AC$50)-ROWS($AC$54),ROWS($AC$54:AC54))),"")</f>
        <v>Average time saving associated with cooking time and fuel collection</v>
      </c>
      <c r="M55" s="127" t="str" cm="1">
        <f t="array" ref="M55">IF(ROWS($AC$2:AC2)&lt;=M$53,INDEX($AB$54:$AB$102,_xlfn.AGGREGATE(15,3,($AC$54:$AC$102=Mapping!$M$54)/($AC$54:$AC$102=Mapping!$M$54)*ROW($AC$2:$AC$50)-ROWS($AC$54),ROWS($AC$54:AC54))),"")</f>
        <v>Total electricity produced: Renewable</v>
      </c>
      <c r="N55" s="127"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27" t="str" cm="1">
        <f t="array" ref="O55">IF(ROWS($AC$2:AC2)&lt;=O$53,INDEX($AB$54:$AB$102,_xlfn.AGGREGATE(15,3,($AC$54:$AC$102=Mapping!$O$54)/($AC$54:$AC$102=Mapping!$O$54)*ROW($AC$2:$AC$50)-ROWS($AC$54),ROWS($AC$54:AC54))),"")</f>
        <v/>
      </c>
      <c r="P55" s="127" t="str" cm="1">
        <f t="array" ref="P55">IF(ROWS($AC$2:AC2)&lt;=P$53,INDEX($AB$54:$AB$102,_xlfn.AGGREGATE(15,3,($AC$54:$AC$102=Mapping!$P$54)/($AC$54:$AC$102=Mapping!$P$54)*ROW($AC$2:$AC$50)-ROWS($AC$54),ROWS($AC$54:AC54))),"")</f>
        <v/>
      </c>
      <c r="Q55" s="127" t="str" cm="1">
        <f t="array" ref="Q55">IF(ROWS($AC$2:AC2)&lt;=Q$53,INDEX($AB$54:$AB$102,_xlfn.AGGREGATE(15,3,($AC$54:$AC$102=Mapping!$Q$54)/($AC$54:$AC$102=Mapping!$Q$54)*ROW($AC$2:$AC$50)-ROWS($AC$54),ROWS($AC$54:AC54))),"")</f>
        <v/>
      </c>
      <c r="R55" s="127" t="str" cm="1">
        <f t="array" ref="R55">IF(ROWS($AC$2:AC2)&lt;=R$53,INDEX($AB$54:$AB$102,_xlfn.AGGREGATE(15,3,($AC$54:$AC$102=Mapping!$R$54)/($AC$54:$AC$102=Mapping!$R$54)*ROW($AC$2:$AC$50)-ROWS($AC$54),ROWS($AC$54:AC54))),"")</f>
        <v>Number of employees provided skill development training</v>
      </c>
      <c r="S55" s="127" t="str" cm="1">
        <f t="array" ref="S55">IF(ROWS($AC$2:AC2)&lt;=S$53,INDEX($AB$54:$AB$102,_xlfn.AGGREGATE(15,3,($AC$54:$AC$102=Mapping!$S$54)/($AC$54:$AC$102=Mapping!$S$54)*ROW($AC$2:$AC$50)-ROWS($AC$54),ROWS($AC$54:AC54))),"")</f>
        <v/>
      </c>
      <c r="T55" s="148"/>
      <c r="AA55" s="128" t="str">
        <f>Background!C4</f>
        <v>CSA</v>
      </c>
      <c r="AB55" s="127" t="str" cm="1">
        <f t="array" ref="AB55">IF(ROWS(BA!$B$2:B2)&lt;=AB$53,INDEX(BA!$P$2:$P$961,_xlfn.AGGREGATE(15,3,(BA!$B$2:$B$961=Mapping!$AA$55)/(BA!$B$2:$B$961=Mapping!$AA$55)*ROW(BA!$B$2:$B$961)-ROWS(BA!$B$2),ROWS(BA!$B$2:B2))),"")</f>
        <v>Total electricity produced: Renewable</v>
      </c>
      <c r="AC55" s="127" t="str">
        <f>IFERROR(INDEX(BA!$L$2:$L$961,MATCH($AB55,BA!$P$2:$P$961,0)),"")</f>
        <v>Energy generation, efficiency &amp; access</v>
      </c>
      <c r="AD55" s="127" t="str">
        <f>IFERROR(INDEX(BA!$M$2:$M$547,MATCH($AB55,BA!$P$2:$P$547,0)),"")</f>
        <v xml:space="preserve">7. Affordable and clean energy </v>
      </c>
      <c r="AE55" s="127" t="str">
        <f>IFERROR(INDEX(BA!$O$2:$O$547,MATCH($AB55,BA!$P$2:$P$547,0)),"")</f>
        <v>Renewable energy generation</v>
      </c>
      <c r="AF55" s="127" t="str">
        <f>IFERROR(INDEX(BA!$N$2:$N$547,MATCH($AB55,BA!$P$2:$P$547,0)),"")</f>
        <v>7.2 By 2030, increase substantially the share of renewable energy in the global energy mix</v>
      </c>
      <c r="AG55" s="148"/>
      <c r="AH55" s="148"/>
      <c r="AI55" s="148"/>
      <c r="AJ55" s="148"/>
      <c r="AK55" s="148"/>
      <c r="AL55" s="148"/>
      <c r="AM55" s="148"/>
      <c r="AN55" s="148"/>
      <c r="AO55" s="148"/>
      <c r="AP55" s="148"/>
      <c r="AQ55" s="148"/>
      <c r="AR55" s="148"/>
      <c r="AX55" s="148" t="str" cm="1">
        <f t="array" ref="AX55">IF(ROWS($AD$54:AD54)&lt;=AX$53,INDEX($AB$54:$AB$102,_xlfn.AGGREGATE(15,3,($AD$54:$AD$102=Mapping!$AX$54)/($AD$54:$AD$102=Mapping!$AX$54)*ROW($AD$2:$AD$50)-ROWS($AD$54),ROWS($AD$54:AD54))),"")</f>
        <v>Average household savings i.e., decrease in expenditure on basic service such cooking, lighting, drinking</v>
      </c>
      <c r="AY55" s="148" t="str" cm="1">
        <f t="array" ref="AY55">IF(ROWS($AD$54:AD54)&lt;=AY$53,INDEX($AB$54:$AB$102,_xlfn.AGGREGATE(15,3,($AD$54:$AD$102=Mapping!$AY$54)/($AD$54:$AD$102=Mapping!$AY$54)*ROW($AD$2:$AD$50)-ROWS($AD$54),ROWS($AD$54:AD54))),"")</f>
        <v/>
      </c>
      <c r="AZ55" s="148" t="str" cm="1">
        <f t="array" ref="AZ55">IF(ROWS($AD$54:AD54)&lt;=AZ$53,INDEX($AB$54:$AB$102,_xlfn.AGGREGATE(15,3,($AD$54:$AD$102=Mapping!$AZ$54)/($AD$54:$AD$102=Mapping!$AZ$54)*ROW($AD$2:$AD$50)-ROWS($AD$54),ROWS($AD$54:AD54))),"")</f>
        <v>Number of households that observed reduction in PM2.5 &amp; carbon monoxide (CO) concentration reductions</v>
      </c>
      <c r="BA55" s="148" t="str" cm="1">
        <f t="array" ref="BA55">IF(ROWS($AD$54:AD54)&lt;=BA$53,INDEX($AB$54:$AB$102,_xlfn.AGGREGATE(15,3,($AD$54:$AD$102=Mapping!$BA$54)/($AD$54:$AD$102=Mapping!$BA$54)*ROW($AD$2:$AD$50)-ROWS($AD$54),ROWS($AD$54:AD54))),"")</f>
        <v>Number of employees provided skill development training</v>
      </c>
      <c r="BB55" s="148" t="str" cm="1">
        <f t="array" ref="BB55">IF(ROWS($AD$54:AD54)&lt;=BB$53,INDEX($AB$54:$AB$102,_xlfn.AGGREGATE(15,3,($AD$54:$AD$102=Mapping!$BB$54)/($AD$54:$AD$102=Mapping!$BB$54)*ROW($AD$2:$AD$50)-ROWS($AD$54),ROWS($AD$54:AD54))),"")</f>
        <v>Average time saving associated with cooking time and fuel collection</v>
      </c>
      <c r="BC55" s="148" t="str" cm="1">
        <f t="array" ref="BC55">IF(ROWS($AD$54:AD54)&lt;=BC$53,INDEX($AB$54:$AB$102,_xlfn.AGGREGATE(15,3,($AD$54:$AD$102=Mapping!$BC$54)/($AD$54:$AD$102=Mapping!$BC$54)*ROW($AD$2:$AD$50)-ROWS($AD$54),ROWS($AD$54:AD54))),"")</f>
        <v>6.1.1 Proportion of population using safely managed drinking water services</v>
      </c>
      <c r="BD55" s="148" t="str" cm="1">
        <f t="array" ref="BD55">IF(ROWS($AD$54:AD54)&lt;=BD$53,INDEX($AB$54:$AB$102,_xlfn.AGGREGATE(15,3,($AD$54:$AD$102=Mapping!$BD$54)/($AD$54:$AD$102=Mapping!$BD$54)*ROW($AD$2:$AD$50)-ROWS($AD$54),ROWS($AD$54:AD54))),"")</f>
        <v>Total electricity produced: Renewable</v>
      </c>
      <c r="BE55" s="148" t="str" cm="1">
        <f t="array" ref="BE55">IF(ROWS($AD$54:AD54)&lt;=BE$53,INDEX($AB$54:$AB$102,_xlfn.AGGREGATE(15,3,($AD$54:$AD$102=Mapping!$BE$54)/($AD$54:$AD$102=Mapping!$BE$54)*ROW($AD$2:$AD$50)-ROWS($AD$54),ROWS($AD$54:AD54))),"")</f>
        <v>Total number of jobs</v>
      </c>
      <c r="BF55" s="148" t="str" cm="1">
        <f t="array" ref="BF55">IF(ROWS($AD$54:AD54)&lt;=BF$53,INDEX($AB$54:$AB$102,_xlfn.AGGREGATE(15,3,($AD$54:$AD$102=Mapping!$BF$54)/($AD$54:$AD$102=Mapping!$BF$54)*ROW($AD$2:$AD$50)-ROWS($AD$54),ROWS($AD$54:AD54))),"")</f>
        <v/>
      </c>
      <c r="BG55" s="148" t="str" cm="1">
        <f t="array" ref="BG55">IF(ROWS($AD$54:AD54)&lt;=BG$53,INDEX($AB$54:$AB$102,_xlfn.AGGREGATE(15,3,($AD$54:$AD$102=Mapping!$BG$54)/($AD$54:$AD$102=Mapping!$BG$54)*ROW($AD$2:$AD$50)-ROWS($AD$54),ROWS($AD$54:AD54))),"")</f>
        <v/>
      </c>
      <c r="BH55" s="148" t="str" cm="1">
        <f t="array" ref="BH55">IF(ROWS($AD$54:AD54)&lt;=BH$53,INDEX($AB$54:$AB$102,_xlfn.AGGREGATE(15,3,($AD$54:$AD$102=Mapping!$BH$54)/($AD$54:$AD$102=Mapping!$BH$54)*ROW($AD$2:$AD$50)-ROWS($AD$54),ROWS($AD$54:AD54))),"")</f>
        <v/>
      </c>
      <c r="BI55" s="148" t="str" cm="1">
        <f t="array" ref="BI55">IF(ROWS($AD$54:AD54)&lt;=BI$53,INDEX($AB$54:$AB$102,_xlfn.AGGREGATE(15,3,($AD$54:$AD$102=Mapping!$BI$54)/($AD$54:$AD$102=Mapping!$BI$54)*ROW($AD$2:$AD$50)-ROWS($AD$54),ROWS($AD$54:AD54))),"")</f>
        <v/>
      </c>
      <c r="BJ55" s="148" t="str" cm="1">
        <f t="array" ref="BJ55">IF(ROWS($AD$54:AD54)&lt;=BJ$53,INDEX($AB$54:$AB$102,_xlfn.AGGREGATE(15,3,($AD$54:$AD$102=Mapping!$BJ$54)/($AD$54:$AD$102=Mapping!$BJ$54)*ROW($AD$2:$AD$50)-ROWS($AD$54),ROWS($AD$54:AD54))),"")</f>
        <v>Amount of GHGs emissions avoided or sequestered</v>
      </c>
      <c r="BK55" s="148" t="str" cm="1">
        <f t="array" ref="BK55">IF(ROWS($AD$54:AD54)&lt;=BK$53,INDEX($AB$54:$AB$102,_xlfn.AGGREGATE(15,3,($AD$54:$AD$102=Mapping!$BK$54)/($AD$54:$AD$102=Mapping!$BK$54)*ROW($AD$2:$AD$50)-ROWS($AD$54),ROWS($AD$54:AD54))),"")</f>
        <v/>
      </c>
      <c r="BL55" s="148" t="str" cm="1">
        <f t="array" ref="BL55">IF(ROWS($AD$54:AD54)&lt;=BL$53,INDEX($AB$54:$AB$102,_xlfn.AGGREGATE(15,3,($AD$54:$AD$102=Mapping!$BL$54)/($AD$54:$AD$102=Mapping!$BL$54)*ROW($AD$2:$AD$50)-ROWS($AD$54),ROWS($AD$54:AD54))),"")</f>
        <v>Total non-renewable wood fuel saved</v>
      </c>
      <c r="BM55" s="148" t="str" cm="1">
        <f t="array" ref="BM55">IF(ROWS($AD$54:AD54)&lt;=BM$53,INDEX($AB$54:$AB$102,_xlfn.AGGREGATE(15,3,($AD$54:$AD$102=Mapping!$BM$54)/($AD$54:$AD$102=Mapping!$BM$53)*ROW($AD$2:$AD$50)-ROWS($AD$54),ROWS($AD$54:AD54))),"")</f>
        <v/>
      </c>
      <c r="BN55" s="148" t="str" cm="1">
        <f t="array" ref="BN55">IF(ROWS($AD$54:AD54)&lt;=BN$53,INDEX($AB$54:$AB$102,_xlfn.AGGREGATE(15,3,($AD$54:$AD$102=Mapping!$BN$54)/($AD$54:$AD$102=Mapping!$BN$54)*ROW($AD$2:$AD$50)-ROWS($AD$54),ROWS($AD$54:AD54))),"")</f>
        <v/>
      </c>
    </row>
    <row r="56" spans="1:66" ht="61.2" outlineLevel="1">
      <c r="A56" s="126" t="str">
        <f>Background!L8</f>
        <v>Climate change adaptation</v>
      </c>
      <c r="B56" s="127" t="str" cm="1">
        <f t="array" ref="B56">IF(ROWS($AC$54:AC55)&lt;=B$53,INDEX($AB$54:$AB$102,_xlfn.AGGREGATE(15,3,($AC$54:$AC$102=Mapping!$B$54)/($AC$54:$AC$102=Mapping!$B$54)*ROW($AC$2:$AC$50)-ROWS($AC$54),ROWS($AC$54:AC55))),"")</f>
        <v xml:space="preserve">BCe emissions reduced per year and amount of net CO2eq </v>
      </c>
      <c r="C56" s="127" t="str" cm="1">
        <f t="array" ref="C56">IF(ROWS($AC$54:AC55)&lt;=C$53,INDEX($AB$54:$AB$102,_xlfn.AGGREGATE(15,3,($AC$54:$AC$102=Mapping!$C$54)/($AC$54:$AC$102=Mapping!$C$54)*ROW($AC$2:$AC$50)-ROWS($AC$54),ROWS($AC$54:AC55))),"")</f>
        <v/>
      </c>
      <c r="D56" s="127" t="str" cm="1">
        <f t="array" ref="D56">IF(ROWS($AC$54:AC55)&lt;=D$53,INDEX($AB$54:$AB$102,_xlfn.AGGREGATE(15,3,($AC$54:$AC$102=Mapping!$D$54)/($AC$54:$AC$102=Mapping!$D$54)*ROW($AC$2:$AC$50)-ROWS($AC$54),ROWS($AC$54:AC55))),"")</f>
        <v/>
      </c>
      <c r="E56" s="127" t="str" cm="1">
        <f t="array" ref="E56">IF(ROWS($AC$2:AC3)&lt;=E$53,INDEX($AB$54:$AB$102,_xlfn.AGGREGATE(15,3,($AC$54:$AC$102=Mapping!$E$54)/($AC$54:$AC$102=Mapping!$E$54)*ROW($AC$2:$AC$50)-ROWS($AC$54),ROWS($AC$54:AC55))),"")</f>
        <v/>
      </c>
      <c r="F56" s="127" t="str" cm="1">
        <f t="array" ref="F56">IF(ROWS($AC$2:AC3)&lt;=F$53,INDEX($AB$54:$AB$102,_xlfn.AGGREGATE(15,3,($AC$54:$AC$102=Mapping!$F$54)/($AC$54:$AC$102=Mapping!$F$54)*ROW($AC$2:$AC$50)-ROWS($AC$54),ROWS($AC$54:AC55))),"")</f>
        <v/>
      </c>
      <c r="G56" s="127" t="str" cm="1">
        <f t="array" ref="G56">IF(ROWS($AC$2:AC3)&lt;=G$53,INDEX($AB$54:$AB$102,_xlfn.AGGREGATE(15,3,($AC$54:$AC$102=Mapping!$G$54)/($AC$54:$AC$102=Mapping!$G$54)*ROW($AC$2:$AC$50)-ROWS($AC$54),ROWS($AC$54:AC55))),"")</f>
        <v/>
      </c>
      <c r="H56" s="127" t="str" cm="1">
        <f t="array" ref="H56">IF(ROWS($AC$2:AC3)&lt;=H$53,INDEX($AB$54:$AB$102,_xlfn.AGGREGATE(15,3,($AC$54:$AC$102=Mapping!$H$54)/($AC$54:$AC$102=Mapping!$H$54)*ROW($AC$2:$AC$50)-ROWS($AC$54),ROWS($AC$54:AC55))),"")</f>
        <v>Forest areas managed sustainably for forest products including sustainable produced fuelwood</v>
      </c>
      <c r="I56" s="127"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27" t="str" cm="1">
        <f t="array" ref="J56">IF(ROWS($AC$2:AC3)&lt;=J$53,INDEX($AB$54:$AB$102,_xlfn.AGGREGATE(15,3,($AC$54:$AC$102=Mapping!$J$54)/($AC$54:$AC$102=Mapping!$J$54)*ROW($AC$2:$AC$50)-ROWS($AC$54),ROWS($AC$54:AC55))),"")</f>
        <v>Total number of employees earning above local minimum wage</v>
      </c>
      <c r="K56" s="127" t="str" cm="1">
        <f t="array" ref="K56">IF(ROWS($AC$2:AC3)&lt;=K$53,INDEX($AB$54:$AB$102,_xlfn.AGGREGATE(15,3,($AC$54:$AC$102=Mapping!$K$54)/($AC$54:$AC$102=Mapping!$K$54)*ROW($AC$2:$AC$50)-ROWS($AC$54),ROWS($AC$54:AC55))),"")</f>
        <v/>
      </c>
      <c r="L56" s="127" t="str" cm="1">
        <f t="array" ref="L56">IF(ROWS($AC$2:AC3)&lt;=L$53,INDEX($AB$54:$AB$102,_xlfn.AGGREGATE(15,3,($AC$54:$AC$102=Mapping!$L$54)/($AC$54:$AC$102=Mapping!$L$54)*ROW($AC$2:$AC$50)-ROWS($AC$54),ROWS($AC$54:AC55))),"")</f>
        <v xml:space="preserve">Gender wage equity </v>
      </c>
      <c r="M56" s="127" t="str" cm="1">
        <f t="array" ref="M56">IF(ROWS($AC$2:AC3)&lt;=M$53,INDEX($AB$54:$AB$102,_xlfn.AGGREGATE(15,3,($AC$54:$AC$102=Mapping!$M$54)/($AC$54:$AC$102=Mapping!$M$54)*ROW($AC$2:$AC$50)-ROWS($AC$54),ROWS($AC$54:AC55))),"")</f>
        <v>Total thermal energy produced: Renewable</v>
      </c>
      <c r="N56" s="127" t="str" cm="1">
        <f t="array" ref="N56">IF(ROWS($AC$2:AC3)&lt;=N$53,INDEX($AB$54:$AB$102,_xlfn.AGGREGATE(15,3,($AC$54:$AC$102=Mapping!$N$54)/($AC$54:$AC$102=Mapping!$N$54)*ROW($AC$2:$AC$50)-ROWS($AC$54),ROWS($AC$54:AC55))),"")</f>
        <v>1.2.1 Proportion of population living below the national poverty line, by sex and age</v>
      </c>
      <c r="O56" s="127" t="str" cm="1">
        <f t="array" ref="O56">IF(ROWS($AC$2:AC3)&lt;=O$53,INDEX($AB$54:$AB$102,_xlfn.AGGREGATE(15,3,($AC$54:$AC$102=Mapping!$O$54)/($AC$54:$AC$102=Mapping!$O$54)*ROW($AC$2:$AC$50)-ROWS($AC$54),ROWS($AC$54:AC55))),"")</f>
        <v/>
      </c>
      <c r="P56" s="127" t="str" cm="1">
        <f t="array" ref="P56">IF(ROWS($AC$2:AC3)&lt;=P$53,INDEX($AB$54:$AB$102,_xlfn.AGGREGATE(15,3,($AC$54:$AC$102=Mapping!$P$54)/($AC$54:$AC$102=Mapping!$P$54)*ROW($AC$2:$AC$50)-ROWS($AC$54),ROWS($AC$54:AC55))),"")</f>
        <v/>
      </c>
      <c r="Q56" s="127" t="str" cm="1">
        <f t="array" ref="Q56">IF(ROWS($AC$2:AC3)&lt;=Q$53,INDEX($AB$54:$AB$102,_xlfn.AGGREGATE(15,3,($AC$54:$AC$102=Mapping!$Q$54)/($AC$54:$AC$102=Mapping!$Q$54)*ROW($AC$2:$AC$50)-ROWS($AC$54),ROWS($AC$54:AC55))),"")</f>
        <v/>
      </c>
      <c r="R56" s="127" t="str" cm="1">
        <f t="array" ref="R56">IF(ROWS($AC$2:AC3)&lt;=R$53,INDEX($AB$54:$AB$102,_xlfn.AGGREGATE(15,3,($AC$54:$AC$102=Mapping!$R$54)/($AC$54:$AC$102=Mapping!$R$54)*ROW($AC$2:$AC$50)-ROWS($AC$54),ROWS($AC$54:AC55))),"")</f>
        <v>Number of training hours provided for employees (full-time, part-time, or temporary), disaggregated per gender</v>
      </c>
      <c r="S56" s="127" t="str" cm="1">
        <f t="array" ref="S56">IF(ROWS($AC$2:AC3)&lt;=S$53,INDEX($AB$54:$AB$102,_xlfn.AGGREGATE(15,3,($AC$54:$AC$102=Mapping!$S$54)/($AC$54:$AC$102=Mapping!$S$54)*ROW($AC$2:$AC$50)-ROWS($AC$54),ROWS($AC$54:AC55))),"")</f>
        <v/>
      </c>
      <c r="T56" s="148"/>
      <c r="AA56" s="126"/>
      <c r="AB56" s="127" t="str" cm="1">
        <f t="array" ref="AB56">IF(ROWS(BA!$B$2:B3)&lt;=AB$53,INDEX(BA!$P$2:$P$961,_xlfn.AGGREGATE(15,3,(BA!$B$2:$B$961=Mapping!$AA$55)/(BA!$B$2:$B$961=Mapping!$AA$55)*ROW(BA!$B$2:$B$961)-ROWS(BA!$B$2),ROWS(BA!$B$2:B3))),"")</f>
        <v>Total thermal energy produced: Renewable</v>
      </c>
      <c r="AC56" s="127" t="str">
        <f>IFERROR(INDEX(BA!$L$2:$L$961,MATCH($AB56,BA!$P$2:$P$961,0)),"")</f>
        <v>Energy generation, efficiency &amp; access</v>
      </c>
      <c r="AD56" s="127" t="str">
        <f>IFERROR(INDEX(BA!$M$2:$M$547,MATCH($AB56,BA!$P$2:$P$547,0)),"")</f>
        <v xml:space="preserve">7. Affordable and clean energy </v>
      </c>
      <c r="AE56" s="127" t="str">
        <f>IFERROR(INDEX(BA!$O$2:$O$547,MATCH($AB56,BA!$P$2:$P$547,0)),"")</f>
        <v>Renewable energy generation</v>
      </c>
      <c r="AF56" s="127" t="str">
        <f>IFERROR(INDEX(BA!$N$2:$N$547,MATCH($AB56,BA!$P$2:$P$547,0)),"")</f>
        <v>7.2 By 2030, increase substantially the share of renewable energy in the global energy mix</v>
      </c>
      <c r="AG56" s="148"/>
      <c r="AH56" s="148"/>
      <c r="AI56" s="148"/>
      <c r="AJ56" s="148"/>
      <c r="AK56" s="148"/>
      <c r="AL56" s="148"/>
      <c r="AM56" s="148"/>
      <c r="AN56" s="148"/>
      <c r="AO56" s="148"/>
      <c r="AP56" s="148"/>
      <c r="AQ56" s="148"/>
      <c r="AR56" s="148"/>
      <c r="AX56" s="148"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48" t="str" cm="1">
        <f t="array" ref="AY56">IF(ROWS($AD$54:AD55)&lt;=AY$53,INDEX($AB$54:$AB$102,_xlfn.AGGREGATE(15,3,($AD$54:$AD$102=Mapping!$AY$54)/($AD$54:$AD$102=Mapping!$AY$54)*ROW($AD$2:$AD$50)-ROWS($AD$54),ROWS($AD$54:AD55))),"")</f>
        <v/>
      </c>
      <c r="AZ56" s="148" t="str" cm="1">
        <f t="array" ref="AZ56">IF(ROWS($AD$54:AD55)&lt;=AZ$53,INDEX($AB$54:$AB$102,_xlfn.AGGREGATE(15,3,($AD$54:$AD$102=Mapping!$AZ$54)/($AD$54:$AD$102=Mapping!$AZ$54)*ROW($AD$2:$AD$50)-ROWS($AD$54),ROWS($AD$54:AD55))),"")</f>
        <v>Number of Averted Mortality and Disability Adjusted Life Years (ADALYs)</v>
      </c>
      <c r="BA56" s="148" t="str" cm="1">
        <f t="array" ref="BA56">IF(ROWS($AD$54:AD55)&lt;=BA$53,INDEX($AB$54:$AB$102,_xlfn.AGGREGATE(15,3,($AD$54:$AD$102=Mapping!$BA$54)/($AD$54:$AD$102=Mapping!$BA$54)*ROW($AD$2:$AD$50)-ROWS($AD$54),ROWS($AD$54:AD55))),"")</f>
        <v>Number of training hours provided for employees (full-time, part-time, or temporary), disaggregated per gender</v>
      </c>
      <c r="BB56" s="148" t="str" cm="1">
        <f t="array" ref="BB56">IF(ROWS($AD$54:AD55)&lt;=BB$53,INDEX($AB$54:$AB$102,_xlfn.AGGREGATE(15,3,($AD$54:$AD$102=Mapping!$BB$54)/($AD$54:$AD$102=Mapping!$BB$54)*ROW($AD$2:$AD$50)-ROWS($AD$54),ROWS($AD$54:AD55))),"")</f>
        <v xml:space="preserve">Gender wage equity </v>
      </c>
      <c r="BC56" s="148"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48" t="str" cm="1">
        <f t="array" ref="BD56">IF(ROWS($AD$54:AD55)&lt;=BD$53,INDEX($AB$54:$AB$102,_xlfn.AGGREGATE(15,3,($AD$54:$AD$102=Mapping!$BD$54)/($AD$54:$AD$102=Mapping!$BD$54)*ROW($AD$2:$AD$50)-ROWS($AD$54),ROWS($AD$54:AD55))),"")</f>
        <v>Total thermal energy produced: Renewable</v>
      </c>
      <c r="BE56" s="148" t="str" cm="1">
        <f t="array" ref="BE56">IF(ROWS($AD$54:AD55)&lt;=BE$53,INDEX($AB$54:$AB$102,_xlfn.AGGREGATE(15,3,($AD$54:$AD$102=Mapping!$BE$54)/($AD$54:$AD$102=Mapping!$BE$54)*ROW($AD$2:$AD$50)-ROWS($AD$54),ROWS($AD$54:AD55))),"")</f>
        <v>Total number of employees earning above local minimum wage</v>
      </c>
      <c r="BF56" s="148" t="str" cm="1">
        <f t="array" ref="BF56">IF(ROWS($AD$54:AD55)&lt;=BF$53,INDEX($AB$54:$AB$102,_xlfn.AGGREGATE(15,3,($AD$54:$AD$102=Mapping!$BF$54)/($AD$54:$AD$102=Mapping!$BF$54)*ROW($AD$2:$AD$50)-ROWS($AD$54),ROWS($AD$54:AD55))),"")</f>
        <v/>
      </c>
      <c r="BG56" s="148" t="str" cm="1">
        <f t="array" ref="BG56">IF(ROWS($AD$54:AD55)&lt;=BG$53,INDEX($AB$54:$AB$102,_xlfn.AGGREGATE(15,3,($AD$54:$AD$102=Mapping!$BG$54)/($AD$54:$AD$102=Mapping!$BG$54)*ROW($AD$2:$AD$50)-ROWS($AD$54),ROWS($AD$54:AD55))),"")</f>
        <v/>
      </c>
      <c r="BH56" s="148" t="str" cm="1">
        <f t="array" ref="BH56">IF(ROWS($AD$54:AD55)&lt;=BH$53,INDEX($AB$54:$AB$102,_xlfn.AGGREGATE(15,3,($AD$54:$AD$102=Mapping!$BH$54)/($AD$54:$AD$102=Mapping!$BH$54)*ROW($AD$2:$AD$50)-ROWS($AD$54),ROWS($AD$54:AD55))),"")</f>
        <v/>
      </c>
      <c r="BI56" s="148" t="str" cm="1">
        <f t="array" ref="BI56">IF(ROWS($AD$54:AD55)&lt;=BI$53,INDEX($AB$54:$AB$102,_xlfn.AGGREGATE(15,3,($AD$54:$AD$102=Mapping!$BI$54)/($AD$54:$AD$102=Mapping!$BI$54)*ROW($AD$2:$AD$50)-ROWS($AD$54),ROWS($AD$54:AD55))),"")</f>
        <v/>
      </c>
      <c r="BJ56" s="148" t="str" cm="1">
        <f t="array" ref="BJ56">IF(ROWS($AD$54:AD55)&lt;=BJ$53,INDEX($AB$54:$AB$102,_xlfn.AGGREGATE(15,3,($AD$54:$AD$102=Mapping!$BJ$54)/($AD$54:$AD$102=Mapping!$BJ$54)*ROW($AD$2:$AD$50)-ROWS($AD$54),ROWS($AD$54:AD55))),"")</f>
        <v xml:space="preserve">BCe emissions reduced per year and amount of net CO2eq </v>
      </c>
      <c r="BK56" s="148" t="str" cm="1">
        <f t="array" ref="BK56">IF(ROWS($AD$54:AD55)&lt;=BK$53,INDEX($AB$54:$AB$102,_xlfn.AGGREGATE(15,3,($AD$54:$AD$102=Mapping!$BK$54)/($AD$54:$AD$102=Mapping!$BK$54)*ROW($AD$2:$AD$50)-ROWS($AD$54),ROWS($AD$54:AD55))),"")</f>
        <v/>
      </c>
      <c r="BL56" s="148" t="str" cm="1">
        <f t="array" ref="BL56">IF(ROWS($AD$54:AD55)&lt;=BL$53,INDEX($AB$54:$AB$102,_xlfn.AGGREGATE(15,3,($AD$54:$AD$102=Mapping!$BL$54)/($AD$54:$AD$102=Mapping!$BL$54)*ROW($AD$2:$AD$50)-ROWS($AD$54),ROWS($AD$54:AD55))),"")</f>
        <v>Forest areas managed sustainably for forest products including sustainable produced fuelwood</v>
      </c>
      <c r="BM56" s="148" t="str" cm="1">
        <f t="array" ref="BM56">IF(ROWS($AD$54:AD55)&lt;=BM$53,INDEX($AB$54:$AB$102,_xlfn.AGGREGATE(15,3,($AD$54:$AD$102=Mapping!$BM$54)/($AD$54:$AD$102=Mapping!$BM$53)*ROW($AD$2:$AD$50)-ROWS($AD$54),ROWS($AD$54:AD55))),"")</f>
        <v/>
      </c>
      <c r="BN56" s="148" t="str" cm="1">
        <f t="array" ref="BN56">IF(ROWS($AD$54:AD55)&lt;=BN$53,INDEX($AB$54:$AB$102,_xlfn.AGGREGATE(15,3,($AD$54:$AD$102=Mapping!$BN$54)/($AD$54:$AD$102=Mapping!$BN$54)*ROW($AD$2:$AD$50)-ROWS($AD$54),ROWS($AD$54:AD55))),"")</f>
        <v/>
      </c>
    </row>
    <row r="57" spans="1:66" ht="30.6" outlineLevel="1">
      <c r="A57" s="126" t="str">
        <f>Background!L9</f>
        <v>Air quality</v>
      </c>
      <c r="B57" s="134" t="str" cm="1">
        <f t="array" ref="B57">IF(ROWS($AC$54:AC56)&lt;=B$53,INDEX($AB$54:$AB$102,_xlfn.AGGREGATE(15,3,($AC$54:$AC$102=Mapping!$B$54)/($AC$54:$AC$102=Mapping!$B$54)*ROW($AC$2:$AC$50)-ROWS($AC$54),ROWS($AC$54:AC56))),"")</f>
        <v/>
      </c>
      <c r="C57" s="127" t="str" cm="1">
        <f t="array" ref="C57">IF(ROWS($AC$54:AC56)&lt;=C$53,INDEX($AB$54:$AB$102,_xlfn.AGGREGATE(15,3,($AC$54:$AC$102=Mapping!$C$54)/($AC$54:$AC$102=Mapping!$C$54)*ROW($AC$2:$AC$50)-ROWS($AC$54),ROWS($AC$54:AC56))),"")</f>
        <v/>
      </c>
      <c r="D57" s="127" t="str" cm="1">
        <f t="array" ref="D57">IF(ROWS($AC$54:AC56)&lt;=D$53,INDEX($AB$54:$AB$102,_xlfn.AGGREGATE(15,3,($AC$54:$AC$102=Mapping!$D$54)/($AC$54:$AC$102=Mapping!$D$54)*ROW($AC$2:$AC$50)-ROWS($AC$54),ROWS($AC$54:AC56))),"")</f>
        <v/>
      </c>
      <c r="E57" s="127" t="str" cm="1">
        <f t="array" ref="E57">IF(ROWS($AC$2:AC4)&lt;=E$53,INDEX($AB$54:$AB$102,_xlfn.AGGREGATE(15,3,($AC$54:$AC$102=Mapping!$E$54)/($AC$54:$AC$102=Mapping!$E$54)*ROW($AC$2:$AC$50)-ROWS($AC$54),ROWS($AC$54:AC56))),"")</f>
        <v/>
      </c>
      <c r="F57" s="127" t="str" cm="1">
        <f t="array" ref="F57">IF(ROWS($AC$2:AC4)&lt;=F$53,INDEX($AB$54:$AB$102,_xlfn.AGGREGATE(15,3,($AC$54:$AC$102=Mapping!$F$54)/($AC$54:$AC$102=Mapping!$F$54)*ROW($AC$2:$AC$50)-ROWS($AC$54),ROWS($AC$54:AC56))),"")</f>
        <v/>
      </c>
      <c r="G57" s="127" t="str" cm="1">
        <f t="array" ref="G57">IF(ROWS($AC$2:AC4)&lt;=G$53,INDEX($AB$54:$AB$102,_xlfn.AGGREGATE(15,3,($AC$54:$AC$102=Mapping!$G$54)/($AC$54:$AC$102=Mapping!$G$54)*ROW($AC$2:$AC$50)-ROWS($AC$54),ROWS($AC$54:AC56))),"")</f>
        <v/>
      </c>
      <c r="H57" s="127" t="str" cm="1">
        <f t="array" ref="H57">IF(ROWS($AC$2:AC4)&lt;=H$53,INDEX($AB$54:$AB$102,_xlfn.AGGREGATE(15,3,($AC$54:$AC$102=Mapping!$H$54)/($AC$54:$AC$102=Mapping!$H$54)*ROW($AC$2:$AC$50)-ROWS($AC$54),ROWS($AC$54:AC56))),"")</f>
        <v/>
      </c>
      <c r="I57" s="127" t="str" cm="1">
        <f t="array" ref="I57">IF(ROWS($AC$2:AC4)&lt;=I$53,INDEX($AB$54:$AB$102,_xlfn.AGGREGATE(15,3,($AC$54:$AC$102=Mapping!$I$54)/($AC$54:$AC$102=Mapping!$I$54)*ROW($AC$2:$AC$50)-ROWS($AC$54),ROWS($AC$54:AC56))),"")</f>
        <v/>
      </c>
      <c r="J57" s="127" t="str" cm="1">
        <f t="array" ref="J57">IF(ROWS($AC$2:AC4)&lt;=J$53,INDEX($AB$54:$AB$102,_xlfn.AGGREGATE(15,3,($AC$54:$AC$102=Mapping!$J$54)/($AC$54:$AC$102=Mapping!$J$54)*ROW($AC$2:$AC$50)-ROWS($AC$54),ROWS($AC$54:AC56))),"")</f>
        <v>Total Number of employees paid living wage</v>
      </c>
      <c r="K57" s="127" t="str" cm="1">
        <f t="array" ref="K57">IF(ROWS($AC$2:AC4)&lt;=K$53,INDEX($AB$54:$AB$102,_xlfn.AGGREGATE(15,3,($AC$54:$AC$102=Mapping!$K$54)/($AC$54:$AC$102=Mapping!$K$54)*ROW($AC$2:$AC$50)-ROWS($AC$54),ROWS($AC$54:AC56))),"")</f>
        <v/>
      </c>
      <c r="L57" s="127" t="str" cm="1">
        <f t="array" ref="L57">IF(ROWS($AC$2:AC4)&lt;=L$53,INDEX($AB$54:$AB$102,_xlfn.AGGREGATE(15,3,($AC$54:$AC$102=Mapping!$L$54)/($AC$54:$AC$102=Mapping!$L$54)*ROW($AC$2:$AC$50)-ROWS($AC$54),ROWS($AC$54:AC56))),"")</f>
        <v>Number of women serving in managerial/ leadership /ownership role</v>
      </c>
      <c r="M57" s="127" t="str" cm="1">
        <f t="array" ref="M57">IF(ROWS($AC$2:AC4)&lt;=M$53,INDEX($AB$54:$AB$102,_xlfn.AGGREGATE(15,3,($AC$54:$AC$102=Mapping!$M$54)/($AC$54:$AC$102=Mapping!$M$54)*ROW($AC$2:$AC$50)-ROWS($AC$54),ROWS($AC$54:AC56))),"")</f>
        <v>Total electricity consumed: Renewable</v>
      </c>
      <c r="N57" s="127" t="str" cm="1">
        <f t="array" ref="N57">IF(ROWS($AC$2:AC4)&lt;=N$53,INDEX($AB$54:$AB$102,_xlfn.AGGREGATE(15,3,($AC$54:$AC$102=Mapping!$N$54)/($AC$54:$AC$102=Mapping!$N$54)*ROW($AC$2:$AC$50)-ROWS($AC$54),ROWS($AC$54:AC56))),"")</f>
        <v>1.4.1 Proportion of population living in households with access to basic services</v>
      </c>
      <c r="O57" s="127" t="str" cm="1">
        <f t="array" ref="O57">IF(ROWS($AC$2:AC4)&lt;=O$53,INDEX($AB$54:$AB$102,_xlfn.AGGREGATE(15,3,($AC$54:$AC$102=Mapping!$O$54)/($AC$54:$AC$102=Mapping!$O$54)*ROW($AC$2:$AC$50)-ROWS($AC$54),ROWS($AC$54:AC56))),"")</f>
        <v/>
      </c>
      <c r="P57" s="127" t="str" cm="1">
        <f t="array" ref="P57">IF(ROWS($AC$2:AC4)&lt;=P$53,INDEX($AB$54:$AB$102,_xlfn.AGGREGATE(15,3,($AC$54:$AC$102=Mapping!$P$54)/($AC$54:$AC$102=Mapping!$P$54)*ROW($AC$2:$AC$50)-ROWS($AC$54),ROWS($AC$54:AC56))),"")</f>
        <v/>
      </c>
      <c r="Q57" s="127" t="str" cm="1">
        <f t="array" ref="Q57">IF(ROWS($AC$2:AC4)&lt;=Q$53,INDEX($AB$54:$AB$102,_xlfn.AGGREGATE(15,3,($AC$54:$AC$102=Mapping!$Q$54)/($AC$54:$AC$102=Mapping!$Q$54)*ROW($AC$2:$AC$50)-ROWS($AC$54),ROWS($AC$54:AC56))),"")</f>
        <v/>
      </c>
      <c r="R57" s="127" t="str" cm="1">
        <f t="array" ref="R57">IF(ROWS($AC$2:AC4)&lt;=R$53,INDEX($AB$54:$AB$102,_xlfn.AGGREGATE(15,3,($AC$54:$AC$102=Mapping!$R$54)/($AC$54:$AC$102=Mapping!$R$54)*ROW($AC$2:$AC$50)-ROWS($AC$54),ROWS($AC$54:AC56))),"")</f>
        <v/>
      </c>
      <c r="S57" s="127" t="str" cm="1">
        <f t="array" ref="S57">IF(ROWS($AC$2:AC4)&lt;=S$53,INDEX($AB$54:$AB$102,_xlfn.AGGREGATE(15,3,($AC$54:$AC$102=Mapping!$S$54)/($AC$54:$AC$102=Mapping!$S$54)*ROW($AC$2:$AC$50)-ROWS($AC$54),ROWS($AC$54:AC56))),"")</f>
        <v/>
      </c>
      <c r="T57" s="148"/>
      <c r="AA57" s="126"/>
      <c r="AB57" s="127" t="str" cm="1">
        <f t="array" ref="AB57">IF(ROWS(BA!$B$2:B4)&lt;=AB$53,INDEX(BA!$P$2:$P$961,_xlfn.AGGREGATE(15,3,(BA!$B$2:$B$961=Mapping!$AA$55)/(BA!$B$2:$B$961=Mapping!$AA$55)*ROW(BA!$B$2:$B$961)-ROWS(BA!$B$2),ROWS(BA!$B$2:B4))),"")</f>
        <v>Total electricity consumed: Renewable</v>
      </c>
      <c r="AC57" s="127" t="str">
        <f>IFERROR(INDEX(BA!$L$2:$L$961,MATCH($AB57,BA!$P$2:$P$961,0)),"")</f>
        <v>Energy generation, efficiency &amp; access</v>
      </c>
      <c r="AD57" s="127" t="str">
        <f>IFERROR(INDEX(BA!$M$2:$M$547,MATCH($AB57,BA!$P$2:$P$547,0)),"")</f>
        <v xml:space="preserve">7. Affordable and clean energy </v>
      </c>
      <c r="AE57" s="127" t="str">
        <f>IFERROR(INDEX(BA!$O$2:$O$547,MATCH($AB57,BA!$P$2:$P$547,0)),"")</f>
        <v>Renewable energy consumption</v>
      </c>
      <c r="AF57" s="127" t="str">
        <f>IFERROR(INDEX(BA!$N$2:$N$547,MATCH($AB57,BA!$P$2:$P$547,0)),"")</f>
        <v>7.2 By 2030, increase substantially the share of renewable energy in the global energy mix</v>
      </c>
      <c r="AG57" s="148"/>
      <c r="AH57" s="148"/>
      <c r="AI57" s="148"/>
      <c r="AJ57" s="148"/>
      <c r="AK57" s="148"/>
      <c r="AL57" s="148"/>
      <c r="AM57" s="148"/>
      <c r="AN57" s="148"/>
      <c r="AO57" s="148"/>
      <c r="AX57" s="148" t="str" cm="1">
        <f t="array" ref="AX57">IF(ROWS($AD$54:AD56)&lt;=AX$53,INDEX($AB$54:$AB$102,_xlfn.AGGREGATE(15,3,($AD$54:$AD$102=Mapping!$AX$54)/($AD$54:$AD$102=Mapping!$AX$54)*ROW($AD$2:$AD$50)-ROWS($AD$54),ROWS($AD$54:AD56))),"")</f>
        <v>1.2.1 Proportion of population living below the national poverty line, by sex and age</v>
      </c>
      <c r="AY57" s="148" t="str" cm="1">
        <f t="array" ref="AY57">IF(ROWS($AD$54:AD56)&lt;=AY$53,INDEX($AB$54:$AB$102,_xlfn.AGGREGATE(15,3,($AD$54:$AD$102=Mapping!$AY$54)/($AD$54:$AD$102=Mapping!$AY$54)*ROW($AD$2:$AD$50)-ROWS($AD$54),ROWS($AD$54:AD56))),"")</f>
        <v/>
      </c>
      <c r="AZ57" s="148"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48" t="str" cm="1">
        <f t="array" ref="BA57">IF(ROWS($AD$54:AD56)&lt;=BA$53,INDEX($AB$54:$AB$102,_xlfn.AGGREGATE(15,3,($AD$54:$AD$102=Mapping!$BA$54)/($AD$54:$AD$102=Mapping!$BA$54)*ROW($AD$2:$AD$50)-ROWS($AD$54),ROWS($AD$54:AD56))),"")</f>
        <v/>
      </c>
      <c r="BB57" s="148" t="str" cm="1">
        <f t="array" ref="BB57">IF(ROWS($AD$54:AD56)&lt;=BB$53,INDEX($AB$54:$AB$102,_xlfn.AGGREGATE(15,3,($AD$54:$AD$102=Mapping!$BB$54)/($AD$54:$AD$102=Mapping!$BB$54)*ROW($AD$2:$AD$50)-ROWS($AD$54),ROWS($AD$54:AD56))),"")</f>
        <v>Number of women serving in managerial/ leadership /ownership role</v>
      </c>
      <c r="BC57" s="148" t="str" cm="1">
        <f t="array" ref="BC57">IF(ROWS($AD$54:AD56)&lt;=BC$53,INDEX($AB$54:$AB$102,_xlfn.AGGREGATE(15,3,($AD$54:$AD$102=Mapping!$BC$54)/($AD$54:$AD$102=Mapping!$BC$54)*ROW($AD$2:$AD$50)-ROWS($AD$54),ROWS($AD$54:AD56))),"")</f>
        <v/>
      </c>
      <c r="BD57" s="148" t="str" cm="1">
        <f t="array" ref="BD57">IF(ROWS($AD$54:AD56)&lt;=BD$53,INDEX($AB$54:$AB$102,_xlfn.AGGREGATE(15,3,($AD$54:$AD$102=Mapping!$BD$54)/($AD$54:$AD$102=Mapping!$BD$54)*ROW($AD$2:$AD$50)-ROWS($AD$54),ROWS($AD$54:AD56))),"")</f>
        <v>Total electricity consumed: Renewable</v>
      </c>
      <c r="BE57" s="148" t="str" cm="1">
        <f t="array" ref="BE57">IF(ROWS($AD$54:AD56)&lt;=BE$53,INDEX($AB$54:$AB$102,_xlfn.AGGREGATE(15,3,($AD$54:$AD$102=Mapping!$BE$54)/($AD$54:$AD$102=Mapping!$BE$54)*ROW($AD$2:$AD$50)-ROWS($AD$54),ROWS($AD$54:AD56))),"")</f>
        <v>Total Number of employees paid living wage</v>
      </c>
      <c r="BF57" s="148" t="str" cm="1">
        <f t="array" ref="BF57">IF(ROWS($AD$54:AD56)&lt;=BF$53,INDEX($AB$54:$AB$102,_xlfn.AGGREGATE(15,3,($AD$54:$AD$102=Mapping!$BF$54)/($AD$54:$AD$102=Mapping!$BF$54)*ROW($AD$2:$AD$50)-ROWS($AD$54),ROWS($AD$54:AD56))),"")</f>
        <v/>
      </c>
      <c r="BG57" s="148" t="str" cm="1">
        <f t="array" ref="BG57">IF(ROWS($AD$54:AD56)&lt;=BG$53,INDEX($AB$54:$AB$102,_xlfn.AGGREGATE(15,3,($AD$54:$AD$102=Mapping!$BG$54)/($AD$54:$AD$102=Mapping!$BG$54)*ROW($AD$2:$AD$50)-ROWS($AD$54),ROWS($AD$54:AD56))),"")</f>
        <v/>
      </c>
      <c r="BH57" s="148" t="str" cm="1">
        <f t="array" ref="BH57">IF(ROWS($AD$54:AD56)&lt;=BH$53,INDEX($AB$54:$AB$102,_xlfn.AGGREGATE(15,3,($AD$54:$AD$102=Mapping!$BH$54)/($AD$54:$AD$102=Mapping!$BH$54)*ROW($AD$2:$AD$50)-ROWS($AD$54),ROWS($AD$54:AD56))),"")</f>
        <v/>
      </c>
      <c r="BI57" s="148" t="str" cm="1">
        <f t="array" ref="BI57">IF(ROWS($AD$54:AD56)&lt;=BI$53,INDEX($AB$54:$AB$102,_xlfn.AGGREGATE(15,3,($AD$54:$AD$102=Mapping!$BI$54)/($AD$54:$AD$102=Mapping!$BI$54)*ROW($AD$2:$AD$50)-ROWS($AD$54),ROWS($AD$54:AD56))),"")</f>
        <v/>
      </c>
      <c r="BJ57" s="148" t="str" cm="1">
        <f t="array" ref="BJ57">IF(ROWS($AD$54:AD56)&lt;=BJ$53,INDEX($AB$54:$AB$102,_xlfn.AGGREGATE(15,3,($AD$54:$AD$102=Mapping!$BJ$54)/($AD$54:$AD$102=Mapping!$BJ$54)*ROW($AD$2:$AD$50)-ROWS($AD$54),ROWS($AD$54:AD56))),"")</f>
        <v/>
      </c>
      <c r="BK57" s="148" t="str" cm="1">
        <f t="array" ref="BK57">IF(ROWS($AD$54:AD56)&lt;=BK$53,INDEX($AB$54:$AB$102,_xlfn.AGGREGATE(15,3,($AD$54:$AD$102=Mapping!$BK$54)/($AD$54:$AD$102=Mapping!$BK$54)*ROW($AD$2:$AD$50)-ROWS($AD$54),ROWS($AD$54:AD56))),"")</f>
        <v/>
      </c>
      <c r="BL57" s="148" t="str" cm="1">
        <f t="array" ref="BL57">IF(ROWS($AD$54:AD56)&lt;=BL$53,INDEX($AB$54:$AB$102,_xlfn.AGGREGATE(15,3,($AD$54:$AD$102=Mapping!$BL$54)/($AD$54:$AD$102=Mapping!$BL$54)*ROW($AD$2:$AD$50)-ROWS($AD$54),ROWS($AD$54:AD56))),"")</f>
        <v/>
      </c>
      <c r="BM57" s="148" t="str" cm="1">
        <f t="array" ref="BM57">IF(ROWS($AD$54:AD56)&lt;=BM$53,INDEX($AB$54:$AB$102,_xlfn.AGGREGATE(15,3,($AD$54:$AD$102=Mapping!$BM$54)/($AD$54:$AD$102=Mapping!$BM$53)*ROW($AD$2:$AD$50)-ROWS($AD$54),ROWS($AD$54:AD56))),"")</f>
        <v/>
      </c>
      <c r="BN57" s="148" t="str" cm="1">
        <f t="array" ref="BN57">IF(ROWS($AD$54:AD56)&lt;=BN$53,INDEX($AB$54:$AB$102,_xlfn.AGGREGATE(15,3,($AD$54:$AD$102=Mapping!$BN$54)/($AD$54:$AD$102=Mapping!$BN$54)*ROW($AD$2:$AD$50)-ROWS($AD$54),ROWS($AD$54:AD56))),"")</f>
        <v/>
      </c>
    </row>
    <row r="58" spans="1:66" ht="30.6" outlineLevel="1">
      <c r="A58" s="126" t="str">
        <f>Background!L10</f>
        <v>Water quality, quantity and service</v>
      </c>
      <c r="B58" s="127" t="str" cm="1">
        <f t="array" ref="B58">IF(ROWS($AC$54:AC57)&lt;=B$53,INDEX($AB$54:$AB$102,_xlfn.AGGREGATE(15,3,($AC$54:$AC$102=Mapping!$B$54)/($AC$54:$AC$102=Mapping!$B$54)*ROW($AC$2:$AC$50)-ROWS($AC$54),ROWS($AC$54:AC57))),"")</f>
        <v/>
      </c>
      <c r="C58" s="127" t="str" cm="1">
        <f t="array" ref="C58">IF(ROWS($AC$54:AC57)&lt;=C$53,INDEX($AB$54:$AB$102,_xlfn.AGGREGATE(15,3,($AC$54:$AC$102=Mapping!$C$54)/($AC$54:$AC$102=Mapping!$C$54)*ROW($AC$2:$AC$50)-ROWS($AC$54),ROWS($AC$54:AC57))),"")</f>
        <v/>
      </c>
      <c r="D58" s="127" t="str" cm="1">
        <f t="array" ref="D58">IF(ROWS($AC$54:AC57)&lt;=D$53,INDEX($AB$54:$AB$102,_xlfn.AGGREGATE(15,3,($AC$54:$AC$102=Mapping!$D$54)/($AC$54:$AC$102=Mapping!$D$54)*ROW($AC$2:$AC$50)-ROWS($AC$54),ROWS($AC$54:AC57))),"")</f>
        <v/>
      </c>
      <c r="E58" s="127" t="str" cm="1">
        <f t="array" ref="E58">IF(ROWS($AC$2:AC5)&lt;=E$53,INDEX($AB$54:$AB$102,_xlfn.AGGREGATE(15,3,($AC$54:$AC$102=Mapping!$E$54)/($AC$54:$AC$102=Mapping!$E$54)*ROW($AC$2:$AC$50)-ROWS($AC$54),ROWS($AC$54:AC57))),"")</f>
        <v/>
      </c>
      <c r="F58" s="127" t="str" cm="1">
        <f t="array" ref="F58">IF(ROWS($AC$2:AC5)&lt;=F$53,INDEX($AB$54:$AB$102,_xlfn.AGGREGATE(15,3,($AC$54:$AC$102=Mapping!$F$54)/($AC$54:$AC$102=Mapping!$F$54)*ROW($AC$2:$AC$50)-ROWS($AC$54),ROWS($AC$54:AC57))),"")</f>
        <v/>
      </c>
      <c r="G58" s="127" t="str" cm="1">
        <f t="array" ref="G58">IF(ROWS($AC$2:AC5)&lt;=G$53,INDEX($AB$54:$AB$102,_xlfn.AGGREGATE(15,3,($AC$54:$AC$102=Mapping!$G$54)/($AC$54:$AC$102=Mapping!$G$54)*ROW($AC$2:$AC$50)-ROWS($AC$54),ROWS($AC$54:AC57))),"")</f>
        <v/>
      </c>
      <c r="H58" s="127" t="str" cm="1">
        <f t="array" ref="H58">IF(ROWS($AC$2:AC5)&lt;=H$53,INDEX($AB$54:$AB$102,_xlfn.AGGREGATE(15,3,($AC$54:$AC$102=Mapping!$H$54)/($AC$54:$AC$102=Mapping!$H$54)*ROW($AC$2:$AC$50)-ROWS($AC$54),ROWS($AC$54:AC57))),"")</f>
        <v/>
      </c>
      <c r="I58" s="127" t="str" cm="1">
        <f t="array" ref="I58">IF(ROWS($AC$2:AC5)&lt;=I$53,INDEX($AB$54:$AB$102,_xlfn.AGGREGATE(15,3,($AC$54:$AC$102=Mapping!$I$54)/($AC$54:$AC$102=Mapping!$I$54)*ROW($AC$2:$AC$50)-ROWS($AC$54),ROWS($AC$54:AC57))),"")</f>
        <v/>
      </c>
      <c r="J58" s="127" t="str" cm="1">
        <f t="array" ref="J58">IF(ROWS($AC$2:AC5)&lt;=J$53,INDEX($AB$54:$AB$102,_xlfn.AGGREGATE(15,3,($AC$54:$AC$102=Mapping!$J$54)/($AC$54:$AC$102=Mapping!$J$54)*ROW($AC$2:$AC$50)-ROWS($AC$54),ROWS($AC$54:AC57))),"")</f>
        <v/>
      </c>
      <c r="K58" s="127" t="str" cm="1">
        <f t="array" ref="K58">IF(ROWS($AC$2:AC5)&lt;=K$53,INDEX($AB$54:$AB$102,_xlfn.AGGREGATE(15,3,($AC$54:$AC$102=Mapping!$K$54)/($AC$54:$AC$102=Mapping!$K$54)*ROW($AC$2:$AC$50)-ROWS($AC$54),ROWS($AC$54:AC57))),"")</f>
        <v/>
      </c>
      <c r="L58" s="127" t="str" cm="1">
        <f t="array" ref="L58">IF(ROWS($AC$2:AC5)&lt;=L$53,INDEX($AB$54:$AB$102,_xlfn.AGGREGATE(15,3,($AC$54:$AC$102=Mapping!$L$54)/($AC$54:$AC$102=Mapping!$L$54)*ROW($AC$2:$AC$50)-ROWS($AC$54),ROWS($AC$54:AC57))),"")</f>
        <v>5.4.1 Proportion of time spent on unpaid domestic and care work, by sex, age and location</v>
      </c>
      <c r="M58" s="127" t="str" cm="1">
        <f t="array" ref="M58">IF(ROWS($AC$2:AC5)&lt;=M$53,INDEX($AB$54:$AB$102,_xlfn.AGGREGATE(15,3,($AC$54:$AC$102=Mapping!$M$54)/($AC$54:$AC$102=Mapping!$M$54)*ROW($AC$2:$AC$50)-ROWS($AC$54),ROWS($AC$54:AC57))),"")</f>
        <v>Number of beneficiaries: Households</v>
      </c>
      <c r="N58" s="127" t="str" cm="1">
        <f t="array" ref="N58">IF(ROWS($AC$2:AC5)&lt;=N$53,INDEX($AB$54:$AB$102,_xlfn.AGGREGATE(15,3,($AC$54:$AC$102=Mapping!$N$54)/($AC$54:$AC$102=Mapping!$N$54)*ROW($AC$2:$AC$50)-ROWS($AC$54),ROWS($AC$54:AC57))),"")</f>
        <v>6.1.1 Proportion of population using safely managed drinking water services</v>
      </c>
      <c r="O58" s="127" t="str" cm="1">
        <f t="array" ref="O58">IF(ROWS($AC$2:AC5)&lt;=O$53,INDEX($AB$54:$AB$102,_xlfn.AGGREGATE(15,3,($AC$54:$AC$102=Mapping!$O$54)/($AC$54:$AC$102=Mapping!$O$54)*ROW($AC$2:$AC$50)-ROWS($AC$54),ROWS($AC$54:AC57))),"")</f>
        <v/>
      </c>
      <c r="P58" s="127" t="str" cm="1">
        <f t="array" ref="P58">IF(ROWS($AC$2:AC5)&lt;=P$53,INDEX($AB$54:$AB$102,_xlfn.AGGREGATE(15,3,($AC$54:$AC$102=Mapping!$P$54)/($AC$54:$AC$102=Mapping!$P$54)*ROW($AC$2:$AC$50)-ROWS($AC$54),ROWS($AC$54:AC57))),"")</f>
        <v/>
      </c>
      <c r="Q58" s="127" t="str" cm="1">
        <f t="array" ref="Q58">IF(ROWS($AC$2:AC5)&lt;=Q$53,INDEX($AB$54:$AB$102,_xlfn.AGGREGATE(15,3,($AC$54:$AC$102=Mapping!$Q$54)/($AC$54:$AC$102=Mapping!$Q$54)*ROW($AC$2:$AC$50)-ROWS($AC$54),ROWS($AC$54:AC57))),"")</f>
        <v/>
      </c>
      <c r="R58" s="127" t="str" cm="1">
        <f t="array" ref="R58">IF(ROWS($AC$2:AC5)&lt;=R$53,INDEX($AB$54:$AB$102,_xlfn.AGGREGATE(15,3,($AC$54:$AC$102=Mapping!$R$54)/($AC$54:$AC$102=Mapping!$R$54)*ROW($AC$2:$AC$50)-ROWS($AC$54),ROWS($AC$54:AC57))),"")</f>
        <v/>
      </c>
      <c r="S58" s="127" t="str" cm="1">
        <f t="array" ref="S58">IF(ROWS($AC$2:AC5)&lt;=S$53,INDEX($AB$54:$AB$102,_xlfn.AGGREGATE(15,3,($AC$54:$AC$102=Mapping!$S$54)/($AC$54:$AC$102=Mapping!$S$54)*ROW($AC$2:$AC$50)-ROWS($AC$54),ROWS($AC$54:AC57))),"")</f>
        <v/>
      </c>
      <c r="T58" s="148"/>
      <c r="AA58" s="126"/>
      <c r="AB58" s="127" t="str" cm="1">
        <f t="array" ref="AB58">IF(ROWS(BA!$B$2:B5)&lt;=AB$53,INDEX(BA!$P$2:$P$961,_xlfn.AGGREGATE(15,3,(BA!$B$2:$B$961=Mapping!$AA$55)/(BA!$B$2:$B$961=Mapping!$AA$55)*ROW(BA!$B$2:$B$961)-ROWS(BA!$B$2),ROWS(BA!$B$2:B5))),"")</f>
        <v>Number of beneficiaries: Households</v>
      </c>
      <c r="AC58" s="127" t="str">
        <f>IFERROR(INDEX(BA!$L$2:$L$961,MATCH($AB58,BA!$P$2:$P$961,0)),"")</f>
        <v>Energy generation, efficiency &amp; access</v>
      </c>
      <c r="AD58" s="127" t="str">
        <f>IFERROR(INDEX(BA!$M$2:$M$547,MATCH($AB58,BA!$P$2:$P$547,0)),"")</f>
        <v xml:space="preserve">7. Affordable and clean energy </v>
      </c>
      <c r="AE58" s="127" t="str">
        <f>IFERROR(INDEX(BA!$O$2:$O$547,MATCH($AB58,BA!$P$2:$P$547,0)),"")</f>
        <v>Increased access to energy</v>
      </c>
      <c r="AF58" s="127" t="str">
        <f>IFERROR(INDEX(BA!$N$2:$N$547,MATCH($AB58,BA!$P$2:$P$547,0)),"")</f>
        <v>7.1 By 2030, ensure universal access to affordable, reliable and modern energy services</v>
      </c>
      <c r="AG58" s="148"/>
      <c r="AH58" s="148"/>
      <c r="AI58" s="148"/>
      <c r="AJ58" s="148"/>
      <c r="AK58" s="148"/>
      <c r="AL58" s="148"/>
      <c r="AM58" s="148"/>
      <c r="AN58" s="148"/>
      <c r="AO58" s="148"/>
      <c r="AX58" s="148" t="str" cm="1">
        <f t="array" ref="AX58">IF(ROWS($AD$54:AD57)&lt;=AX$53,INDEX($AB$54:$AB$102,_xlfn.AGGREGATE(15,3,($AD$54:$AD$102=Mapping!$AX$54)/($AD$54:$AD$102=Mapping!$AX$54)*ROW($AD$2:$AD$50)-ROWS($AD$54),ROWS($AD$54:AD57))),"")</f>
        <v>1.4.1 Proportion of population living in households with access to basic services</v>
      </c>
      <c r="AY58" s="148" t="str" cm="1">
        <f t="array" ref="AY58">IF(ROWS($AD$54:AD57)&lt;=AY$53,INDEX($AB$54:$AB$102,_xlfn.AGGREGATE(15,3,($AD$54:$AD$102=Mapping!$AY$54)/($AD$54:$AD$102=Mapping!$AY$54)*ROW($AD$2:$AD$50)-ROWS($AD$54),ROWS($AD$54:AD57))),"")</f>
        <v/>
      </c>
      <c r="AZ58" s="148" t="str" cm="1">
        <f t="array" ref="AZ58">IF(ROWS($AD$54:AD57)&lt;=AZ$53,INDEX($AB$54:$AB$102,_xlfn.AGGREGATE(15,3,($AD$54:$AD$102=Mapping!$AZ$54)/($AD$54:$AD$102=Mapping!$AZ$54)*ROW($AD$2:$AD$50)-ROWS($AD$54),ROWS($AD$54:AD57))),"")</f>
        <v/>
      </c>
      <c r="BA58" s="148" t="str" cm="1">
        <f t="array" ref="BA58">IF(ROWS($AD$54:AD57)&lt;=BA$53,INDEX($AB$54:$AB$102,_xlfn.AGGREGATE(15,3,($AD$54:$AD$102=Mapping!$BA$54)/($AD$54:$AD$102=Mapping!$BA$54)*ROW($AD$2:$AD$50)-ROWS($AD$54),ROWS($AD$54:AD57))),"")</f>
        <v/>
      </c>
      <c r="BB58" s="148" t="str" cm="1">
        <f t="array" ref="BB58">IF(ROWS($AD$54:AD57)&lt;=BB$53,INDEX($AB$54:$AB$102,_xlfn.AGGREGATE(15,3,($AD$54:$AD$102=Mapping!$BB$54)/($AD$54:$AD$102=Mapping!$BB$54)*ROW($AD$2:$AD$50)-ROWS($AD$54),ROWS($AD$54:AD57))),"")</f>
        <v>5.4.1 Proportion of time spent on unpaid domestic and care work, by sex, age and location</v>
      </c>
      <c r="BC58" s="148" t="str" cm="1">
        <f t="array" ref="BC58">IF(ROWS($AD$54:AD57)&lt;=BC$53,INDEX($AB$54:$AB$102,_xlfn.AGGREGATE(15,3,($AD$54:$AD$102=Mapping!$BC$54)/($AD$54:$AD$102=Mapping!$BC$54)*ROW($AD$2:$AD$50)-ROWS($AD$54),ROWS($AD$54:AD57))),"")</f>
        <v/>
      </c>
      <c r="BD58" s="148" t="str" cm="1">
        <f t="array" ref="BD58">IF(ROWS($AD$54:AD57)&lt;=BD$53,INDEX($AB$54:$AB$102,_xlfn.AGGREGATE(15,3,($AD$54:$AD$102=Mapping!$BD$54)/($AD$54:$AD$102=Mapping!$BD$54)*ROW($AD$2:$AD$50)-ROWS($AD$54),ROWS($AD$54:AD57))),"")</f>
        <v>Number of beneficiaries: Households</v>
      </c>
      <c r="BE58" s="148" t="str" cm="1">
        <f t="array" ref="BE58">IF(ROWS($AD$54:AD57)&lt;=BE$53,INDEX($AB$54:$AB$102,_xlfn.AGGREGATE(15,3,($AD$54:$AD$102=Mapping!$BE$54)/($AD$54:$AD$102=Mapping!$BE$54)*ROW($AD$2:$AD$50)-ROWS($AD$54),ROWS($AD$54:AD57))),"")</f>
        <v/>
      </c>
      <c r="BF58" s="148" t="str" cm="1">
        <f t="array" ref="BF58">IF(ROWS($AD$54:AD57)&lt;=BF$53,INDEX($AB$54:$AB$102,_xlfn.AGGREGATE(15,3,($AD$54:$AD$102=Mapping!$BF$54)/($AD$54:$AD$102=Mapping!$BF$54)*ROW($AD$2:$AD$50)-ROWS($AD$54),ROWS($AD$54:AD57))),"")</f>
        <v/>
      </c>
      <c r="BG58" s="148" t="str" cm="1">
        <f t="array" ref="BG58">IF(ROWS($AD$54:AD57)&lt;=BG$53,INDEX($AB$54:$AB$102,_xlfn.AGGREGATE(15,3,($AD$54:$AD$102=Mapping!$BG$54)/($AD$54:$AD$102=Mapping!$BG$54)*ROW($AD$2:$AD$50)-ROWS($AD$54),ROWS($AD$54:AD57))),"")</f>
        <v/>
      </c>
      <c r="BH58" s="148" t="str" cm="1">
        <f t="array" ref="BH58">IF(ROWS($AD$54:AD57)&lt;=BH$53,INDEX($AB$54:$AB$102,_xlfn.AGGREGATE(15,3,($AD$54:$AD$102=Mapping!$BH$54)/($AD$54:$AD$102=Mapping!$BH$54)*ROW($AD$2:$AD$50)-ROWS($AD$54),ROWS($AD$54:AD57))),"")</f>
        <v/>
      </c>
      <c r="BI58" s="148" t="str" cm="1">
        <f t="array" ref="BI58">IF(ROWS($AD$54:AD57)&lt;=BI$53,INDEX($AB$54:$AB$102,_xlfn.AGGREGATE(15,3,($AD$54:$AD$102=Mapping!$BI$54)/($AD$54:$AD$102=Mapping!$BI$54)*ROW($AD$2:$AD$50)-ROWS($AD$54),ROWS($AD$54:AD57))),"")</f>
        <v/>
      </c>
      <c r="BJ58" s="148" t="str" cm="1">
        <f t="array" ref="BJ58">IF(ROWS($AD$54:AD57)&lt;=BJ$53,INDEX($AB$54:$AB$102,_xlfn.AGGREGATE(15,3,($AD$54:$AD$102=Mapping!$BJ$54)/($AD$54:$AD$102=Mapping!$BJ$54)*ROW($AD$2:$AD$50)-ROWS($AD$54),ROWS($AD$54:AD57))),"")</f>
        <v/>
      </c>
      <c r="BK58" s="148" t="str" cm="1">
        <f t="array" ref="BK58">IF(ROWS($AD$54:AD57)&lt;=BK$53,INDEX($AB$54:$AB$102,_xlfn.AGGREGATE(15,3,($AD$54:$AD$102=Mapping!$BK$54)/($AD$54:$AD$102=Mapping!$BK$54)*ROW($AD$2:$AD$50)-ROWS($AD$54),ROWS($AD$54:AD57))),"")</f>
        <v/>
      </c>
      <c r="BL58" s="148" t="str" cm="1">
        <f t="array" ref="BL58">IF(ROWS($AD$54:AD57)&lt;=BL$53,INDEX($AB$54:$AB$102,_xlfn.AGGREGATE(15,3,($AD$54:$AD$102=Mapping!$BL$54)/($AD$54:$AD$102=Mapping!$BL$54)*ROW($AD$2:$AD$50)-ROWS($AD$54),ROWS($AD$54:AD57))),"")</f>
        <v/>
      </c>
      <c r="BM58" s="148" t="str" cm="1">
        <f t="array" ref="BM58">IF(ROWS($AD$54:AD57)&lt;=BM$53,INDEX($AB$54:$AB$102,_xlfn.AGGREGATE(15,3,($AD$54:$AD$102=Mapping!$BM$54)/($AD$54:$AD$102=Mapping!$BM$53)*ROW($AD$2:$AD$50)-ROWS($AD$54),ROWS($AD$54:AD57))),"")</f>
        <v/>
      </c>
      <c r="BN58" s="148" t="str" cm="1">
        <f t="array" ref="BN58">IF(ROWS($AD$54:AD57)&lt;=BN$53,INDEX($AB$54:$AB$102,_xlfn.AGGREGATE(15,3,($AD$54:$AD$102=Mapping!$BN$54)/($AD$54:$AD$102=Mapping!$BN$54)*ROW($AD$2:$AD$50)-ROWS($AD$54),ROWS($AD$54:AD57))),"")</f>
        <v/>
      </c>
    </row>
    <row r="59" spans="1:66" ht="51" outlineLevel="1">
      <c r="A59" s="126" t="str">
        <f>Background!L11</f>
        <v>Soil quality</v>
      </c>
      <c r="B59" s="127" t="str" cm="1">
        <f t="array" ref="B59">IF(ROWS($AC$54:AC58)&lt;=B$53,INDEX($AB$54:$AB$102,_xlfn.AGGREGATE(15,3,($AC$54:$AC$102=Mapping!$B$54)/($AC$54:$AC$102=Mapping!$B$54)*ROW($AC$2:$AC$50)-ROWS($AC$54),ROWS($AC$54:AC58))),"")</f>
        <v/>
      </c>
      <c r="C59" s="127" t="str" cm="1">
        <f t="array" ref="C59">IF(ROWS($AC$54:AC58)&lt;=C$53,INDEX($AB$54:$AB$102,_xlfn.AGGREGATE(15,3,($AC$54:$AC$102=Mapping!$C$54)/($AC$54:$AC$102=Mapping!$C$54)*ROW($AC$2:$AC$50)-ROWS($AC$54),ROWS($AC$54:AC58))),"")</f>
        <v/>
      </c>
      <c r="D59" s="127" t="str" cm="1">
        <f t="array" ref="D59">IF(ROWS($AC$54:AC58)&lt;=D$53,INDEX($AB$54:$AB$102,_xlfn.AGGREGATE(15,3,($AC$54:$AC$102=Mapping!$D$54)/($AC$54:$AC$102=Mapping!$D$54)*ROW($AC$2:$AC$50)-ROWS($AC$54),ROWS($AC$54:AC58))),"")</f>
        <v/>
      </c>
      <c r="E59" s="127" t="str" cm="1">
        <f t="array" ref="E59">IF(ROWS($AC$2:AC6)&lt;=E$53,INDEX($AB$54:$AB$102,_xlfn.AGGREGATE(15,3,($AC$54:$AC$102=Mapping!$E$54)/($AC$54:$AC$102=Mapping!$E$54)*ROW($AC$2:$AC$50)-ROWS($AC$54),ROWS($AC$54:AC58))),"")</f>
        <v/>
      </c>
      <c r="F59" s="127" t="str" cm="1">
        <f t="array" ref="F59">IF(ROWS($AC$2:AC6)&lt;=F$53,INDEX($AB$54:$AB$102,_xlfn.AGGREGATE(15,3,($AC$54:$AC$102=Mapping!$F$54)/($AC$54:$AC$102=Mapping!$F$54)*ROW($AC$2:$AC$50)-ROWS($AC$54),ROWS($AC$54:AC58))),"")</f>
        <v/>
      </c>
      <c r="G59" s="127" t="str" cm="1">
        <f t="array" ref="G59">IF(ROWS($AC$2:AC6)&lt;=G$53,INDEX($AB$54:$AB$102,_xlfn.AGGREGATE(15,3,($AC$54:$AC$102=Mapping!$G$54)/($AC$54:$AC$102=Mapping!$G$54)*ROW($AC$2:$AC$50)-ROWS($AC$54),ROWS($AC$54:AC58))),"")</f>
        <v/>
      </c>
      <c r="H59" s="127" t="str" cm="1">
        <f t="array" ref="H59">IF(ROWS($AC$2:AC6)&lt;=H$53,INDEX($AB$54:$AB$102,_xlfn.AGGREGATE(15,3,($AC$54:$AC$102=Mapping!$H$54)/($AC$54:$AC$102=Mapping!$H$54)*ROW($AC$2:$AC$50)-ROWS($AC$54),ROWS($AC$54:AC58))),"")</f>
        <v/>
      </c>
      <c r="I59" s="127" t="str" cm="1">
        <f t="array" ref="I59">IF(ROWS($AC$2:AC6)&lt;=I$53,INDEX($AB$54:$AB$102,_xlfn.AGGREGATE(15,3,($AC$54:$AC$102=Mapping!$I$54)/($AC$54:$AC$102=Mapping!$I$54)*ROW($AC$2:$AC$50)-ROWS($AC$54),ROWS($AC$54:AC58))),"")</f>
        <v/>
      </c>
      <c r="J59" s="127" t="str" cm="1">
        <f t="array" ref="J59">IF(ROWS($AC$2:AC6)&lt;=J$53,INDEX($AB$54:$AB$102,_xlfn.AGGREGATE(15,3,($AC$54:$AC$102=Mapping!$J$54)/($AC$54:$AC$102=Mapping!$J$54)*ROW($AC$2:$AC$50)-ROWS($AC$54),ROWS($AC$54:AC58))),"")</f>
        <v/>
      </c>
      <c r="K59" s="127" t="str" cm="1">
        <f t="array" ref="K59">IF(ROWS($AC$2:AC6)&lt;=K$53,INDEX($AB$54:$AB$102,_xlfn.AGGREGATE(15,3,($AC$54:$AC$102=Mapping!$K$54)/($AC$54:$AC$102=Mapping!$K$54)*ROW($AC$2:$AC$50)-ROWS($AC$54),ROWS($AC$54:AC58))),"")</f>
        <v/>
      </c>
      <c r="L59" s="127" t="str" cm="1">
        <f t="array" ref="L59">IF(ROWS($AC$2:AC6)&lt;=L$53,INDEX($AB$54:$AB$102,_xlfn.AGGREGATE(15,3,($AC$54:$AC$102=Mapping!$L$54)/($AC$54:$AC$102=Mapping!$L$54)*ROW($AC$2:$AC$50)-ROWS($AC$54),ROWS($AC$54:AC58))),"")</f>
        <v>5.5.2 Proportion of women in managerial positions</v>
      </c>
      <c r="M59" s="127" t="str" cm="1">
        <f t="array" ref="M59">IF(ROWS($AC$2:AC6)&lt;=M$53,INDEX($AB$54:$AB$102,_xlfn.AGGREGATE(15,3,($AC$54:$AC$102=Mapping!$M$54)/($AC$54:$AC$102=Mapping!$M$54)*ROW($AC$2:$AC$50)-ROWS($AC$54),ROWS($AC$54:AC58))),"")</f>
        <v>Number of beneficiaries: Individuals</v>
      </c>
      <c r="N59" s="127" t="str" cm="1">
        <f t="array" ref="N59">IF(ROWS($AC$2:AC6)&lt;=N$53,INDEX($AB$54:$AB$102,_xlfn.AGGREGATE(15,3,($AC$54:$AC$102=Mapping!$N$54)/($AC$54:$AC$102=Mapping!$N$54)*ROW($AC$2:$AC$50)-ROWS($AC$54),ROWS($AC$54:AC58))),"")</f>
        <v>6.2.1 Proportion of population using (a) safely managed sanitation services and (b) a hand-washing facility with soap and water</v>
      </c>
      <c r="O59" s="127" t="str" cm="1">
        <f t="array" ref="O59">IF(ROWS($AC$2:AC6)&lt;=O$53,INDEX($AB$54:$AB$102,_xlfn.AGGREGATE(15,3,($AC$54:$AC$102=Mapping!$O$54)/($AC$54:$AC$102=Mapping!$O$54)*ROW($AC$2:$AC$50)-ROWS($AC$54),ROWS($AC$54:AC58))),"")</f>
        <v/>
      </c>
      <c r="P59" s="127" t="str" cm="1">
        <f t="array" ref="P59">IF(ROWS($AC$2:AC6)&lt;=P$53,INDEX($AB$54:$AB$102,_xlfn.AGGREGATE(15,3,($AC$54:$AC$102=Mapping!$P$54)/($AC$54:$AC$102=Mapping!$P$54)*ROW($AC$2:$AC$50)-ROWS($AC$54),ROWS($AC$54:AC58))),"")</f>
        <v/>
      </c>
      <c r="Q59" s="127" t="str" cm="1">
        <f t="array" ref="Q59">IF(ROWS($AC$2:AC6)&lt;=Q$53,INDEX($AB$54:$AB$102,_xlfn.AGGREGATE(15,3,($AC$54:$AC$102=Mapping!$Q$54)/($AC$54:$AC$102=Mapping!$Q$54)*ROW($AC$2:$AC$50)-ROWS($AC$54),ROWS($AC$54:AC58))),"")</f>
        <v/>
      </c>
      <c r="R59" s="127" t="str" cm="1">
        <f t="array" ref="R59">IF(ROWS($AC$2:AC6)&lt;=R$53,INDEX($AB$54:$AB$102,_xlfn.AGGREGATE(15,3,($AC$54:$AC$102=Mapping!$R$54)/($AC$54:$AC$102=Mapping!$R$54)*ROW($AC$2:$AC$50)-ROWS($AC$54),ROWS($AC$54:AC58))),"")</f>
        <v/>
      </c>
      <c r="S59" s="127" t="str" cm="1">
        <f t="array" ref="S59">IF(ROWS($AC$2:AC6)&lt;=S$53,INDEX($AB$54:$AB$102,_xlfn.AGGREGATE(15,3,($AC$54:$AC$102=Mapping!$S$54)/($AC$54:$AC$102=Mapping!$S$54)*ROW($AC$2:$AC$50)-ROWS($AC$54),ROWS($AC$54:AC58))),"")</f>
        <v/>
      </c>
      <c r="T59" s="148"/>
      <c r="AA59" s="126"/>
      <c r="AB59" s="127" t="str" cm="1">
        <f t="array" ref="AB59">IF(ROWS(BA!$B$2:B6)&lt;=AB$53,INDEX(BA!$P$2:$P$961,_xlfn.AGGREGATE(15,3,(BA!$B$2:$B$961=Mapping!$AA$55)/(BA!$B$2:$B$961=Mapping!$AA$55)*ROW(BA!$B$2:$B$961)-ROWS(BA!$B$2),ROWS(BA!$B$2:B6))),"")</f>
        <v>Number of beneficiaries: Individuals</v>
      </c>
      <c r="AC59" s="127" t="str">
        <f>IFERROR(INDEX(BA!$L$2:$L$961,MATCH($AB59,BA!$P$2:$P$961,0)),"")</f>
        <v>Energy generation, efficiency &amp; access</v>
      </c>
      <c r="AD59" s="127" t="str">
        <f>IFERROR(INDEX(BA!$M$2:$M$547,MATCH($AB59,BA!$P$2:$P$547,0)),"")</f>
        <v xml:space="preserve">7. Affordable and clean energy </v>
      </c>
      <c r="AE59" s="127" t="str">
        <f>IFERROR(INDEX(BA!$O$2:$O$547,MATCH($AB59,BA!$P$2:$P$547,0)),"")</f>
        <v>Increased access to energy</v>
      </c>
      <c r="AF59" s="127" t="str">
        <f>IFERROR(INDEX(BA!$N$2:$N$547,MATCH($AB59,BA!$P$2:$P$547,0)),"")</f>
        <v>7.1 By 2030, ensure universal access to affordable, reliable and modern energy services</v>
      </c>
      <c r="AG59" s="148"/>
      <c r="AH59" s="148"/>
      <c r="AI59" s="148"/>
      <c r="AJ59" s="148"/>
      <c r="AK59" s="148"/>
      <c r="AL59" s="148"/>
      <c r="AM59" s="148"/>
      <c r="AN59" s="148"/>
      <c r="AO59" s="148"/>
      <c r="AX59" s="148" t="str" cm="1">
        <f t="array" ref="AX59">IF(ROWS($AD$54:AD58)&lt;=AX$53,INDEX($AB$54:$AB$102,_xlfn.AGGREGATE(15,3,($AD$54:$AD$102=Mapping!$AX$54)/($AD$54:$AD$102=Mapping!$AX$54)*ROW($AD$2:$AD$50)-ROWS($AD$54),ROWS($AD$54:AD58))),"")</f>
        <v/>
      </c>
      <c r="AY59" s="148" t="str" cm="1">
        <f t="array" ref="AY59">IF(ROWS($AD$54:AD58)&lt;=AY$53,INDEX($AB$54:$AB$102,_xlfn.AGGREGATE(15,3,($AD$54:$AD$102=Mapping!$AY$54)/($AD$54:$AD$102=Mapping!$AY$54)*ROW($AD$2:$AD$50)-ROWS($AD$54),ROWS($AD$54:AD58))),"")</f>
        <v/>
      </c>
      <c r="AZ59" s="148" t="str" cm="1">
        <f t="array" ref="AZ59">IF(ROWS($AD$54:AD58)&lt;=AZ$53,INDEX($AB$54:$AB$102,_xlfn.AGGREGATE(15,3,($AD$54:$AD$102=Mapping!$AZ$54)/($AD$54:$AD$102=Mapping!$AZ$54)*ROW($AD$2:$AD$50)-ROWS($AD$54),ROWS($AD$54:AD58))),"")</f>
        <v/>
      </c>
      <c r="BA59" s="148" t="str" cm="1">
        <f t="array" ref="BA59">IF(ROWS($AD$54:AD58)&lt;=BA$53,INDEX($AB$54:$AB$102,_xlfn.AGGREGATE(15,3,($AD$54:$AD$102=Mapping!$BA$54)/($AD$54:$AD$102=Mapping!$BA$54)*ROW($AD$2:$AD$50)-ROWS($AD$54),ROWS($AD$54:AD58))),"")</f>
        <v/>
      </c>
      <c r="BB59" s="148" t="str" cm="1">
        <f t="array" ref="BB59">IF(ROWS($AD$54:AD58)&lt;=BB$53,INDEX($AB$54:$AB$102,_xlfn.AGGREGATE(15,3,($AD$54:$AD$102=Mapping!$BB$54)/($AD$54:$AD$102=Mapping!$BB$54)*ROW($AD$2:$AD$50)-ROWS($AD$54),ROWS($AD$54:AD58))),"")</f>
        <v>5.5.2 Proportion of women in managerial positions</v>
      </c>
      <c r="BC59" s="148" t="str" cm="1">
        <f t="array" ref="BC59">IF(ROWS($AD$54:AD58)&lt;=BC$53,INDEX($AB$54:$AB$102,_xlfn.AGGREGATE(15,3,($AD$54:$AD$102=Mapping!$BC$54)/($AD$54:$AD$102=Mapping!$BC$54)*ROW($AD$2:$AD$50)-ROWS($AD$54),ROWS($AD$54:AD58))),"")</f>
        <v/>
      </c>
      <c r="BD59" s="148" t="str" cm="1">
        <f t="array" ref="BD59">IF(ROWS($AD$54:AD58)&lt;=BD$53,INDEX($AB$54:$AB$102,_xlfn.AGGREGATE(15,3,($AD$54:$AD$102=Mapping!$BD$54)/($AD$54:$AD$102=Mapping!$BD$54)*ROW($AD$2:$AD$50)-ROWS($AD$54),ROWS($AD$54:AD58))),"")</f>
        <v>Number of beneficiaries: Individuals</v>
      </c>
      <c r="BE59" s="148" t="str" cm="1">
        <f t="array" ref="BE59">IF(ROWS($AD$54:AD58)&lt;=BE$53,INDEX($AB$54:$AB$102,_xlfn.AGGREGATE(15,3,($AD$54:$AD$102=Mapping!$BE$54)/($AD$54:$AD$102=Mapping!$BE$54)*ROW($AD$2:$AD$50)-ROWS($AD$54),ROWS($AD$54:AD58))),"")</f>
        <v/>
      </c>
      <c r="BF59" s="148" t="str" cm="1">
        <f t="array" ref="BF59">IF(ROWS($AD$54:AD58)&lt;=BF$53,INDEX($AB$54:$AB$102,_xlfn.AGGREGATE(15,3,($AD$54:$AD$102=Mapping!$BF$54)/($AD$54:$AD$102=Mapping!$BF$54)*ROW($AD$2:$AD$50)-ROWS($AD$54),ROWS($AD$54:AD58))),"")</f>
        <v/>
      </c>
      <c r="BG59" s="148" t="str" cm="1">
        <f t="array" ref="BG59">IF(ROWS($AD$54:AD58)&lt;=BG$53,INDEX($AB$54:$AB$102,_xlfn.AGGREGATE(15,3,($AD$54:$AD$102=Mapping!$BG$54)/($AD$54:$AD$102=Mapping!$BG$54)*ROW($AD$2:$AD$50)-ROWS($AD$54),ROWS($AD$54:AD58))),"")</f>
        <v/>
      </c>
      <c r="BH59" s="148" t="str" cm="1">
        <f t="array" ref="BH59">IF(ROWS($AD$54:AD58)&lt;=BH$53,INDEX($AB$54:$AB$102,_xlfn.AGGREGATE(15,3,($AD$54:$AD$102=Mapping!$BH$54)/($AD$54:$AD$102=Mapping!$BH$54)*ROW($AD$2:$AD$50)-ROWS($AD$54),ROWS($AD$54:AD58))),"")</f>
        <v/>
      </c>
      <c r="BI59" s="148" t="str" cm="1">
        <f t="array" ref="BI59">IF(ROWS($AD$54:AD58)&lt;=BI$53,INDEX($AB$54:$AB$102,_xlfn.AGGREGATE(15,3,($AD$54:$AD$102=Mapping!$BI$54)/($AD$54:$AD$102=Mapping!$BI$54)*ROW($AD$2:$AD$50)-ROWS($AD$54),ROWS($AD$54:AD58))),"")</f>
        <v/>
      </c>
      <c r="BJ59" s="148" t="str" cm="1">
        <f t="array" ref="BJ59">IF(ROWS($AD$54:AD58)&lt;=BJ$53,INDEX($AB$54:$AB$102,_xlfn.AGGREGATE(15,3,($AD$54:$AD$102=Mapping!$BJ$54)/($AD$54:$AD$102=Mapping!$BJ$54)*ROW($AD$2:$AD$50)-ROWS($AD$54),ROWS($AD$54:AD58))),"")</f>
        <v/>
      </c>
      <c r="BK59" s="148" t="str" cm="1">
        <f t="array" ref="BK59">IF(ROWS($AD$54:AD58)&lt;=BK$53,INDEX($AB$54:$AB$102,_xlfn.AGGREGATE(15,3,($AD$54:$AD$102=Mapping!$BK$54)/($AD$54:$AD$102=Mapping!$BK$54)*ROW($AD$2:$AD$50)-ROWS($AD$54),ROWS($AD$54:AD58))),"")</f>
        <v/>
      </c>
      <c r="BL59" s="148" t="str" cm="1">
        <f t="array" ref="BL59">IF(ROWS($AD$54:AD58)&lt;=BL$53,INDEX($AB$54:$AB$102,_xlfn.AGGREGATE(15,3,($AD$54:$AD$102=Mapping!$BL$54)/($AD$54:$AD$102=Mapping!$BL$54)*ROW($AD$2:$AD$50)-ROWS($AD$54),ROWS($AD$54:AD58))),"")</f>
        <v/>
      </c>
      <c r="BM59" s="148" t="str" cm="1">
        <f t="array" ref="BM59">IF(ROWS($AD$54:AD58)&lt;=BM$53,INDEX($AB$54:$AB$102,_xlfn.AGGREGATE(15,3,($AD$54:$AD$102=Mapping!$BM$54)/($AD$54:$AD$102=Mapping!$BM$53)*ROW($AD$2:$AD$50)-ROWS($AD$54),ROWS($AD$54:AD58))),"")</f>
        <v/>
      </c>
      <c r="BN59" s="148" t="str" cm="1">
        <f t="array" ref="BN59">IF(ROWS($AD$54:AD58)&lt;=BN$53,INDEX($AB$54:$AB$102,_xlfn.AGGREGATE(15,3,($AD$54:$AD$102=Mapping!$BN$54)/($AD$54:$AD$102=Mapping!$BN$54)*ROW($AD$2:$AD$50)-ROWS($AD$54),ROWS($AD$54:AD58))),"")</f>
        <v/>
      </c>
    </row>
    <row r="60" spans="1:66" ht="20.399999999999999" outlineLevel="1">
      <c r="A60" s="126" t="str">
        <f>Background!L12</f>
        <v>Waste</v>
      </c>
      <c r="B60" s="127" t="str" cm="1">
        <f t="array" ref="B60">IF(ROWS($AC$54:AC59)&lt;=B$53,INDEX($AB$54:$AB$102,_xlfn.AGGREGATE(15,3,($AC$54:$AC$102=Mapping!$B$54)/($AC$54:$AC$102=Mapping!$B$54)*ROW($AC$2:$AC$50)-ROWS($AC$54),ROWS($AC$54:AC59))),"")</f>
        <v/>
      </c>
      <c r="C60" s="127" t="str" cm="1">
        <f t="array" ref="C60">IF(ROWS($AC$54:AC59)&lt;=C$53,INDEX($AB$54:$AB$102,_xlfn.AGGREGATE(15,3,($AC$54:$AC$102=Mapping!$C$54)/($AC$54:$AC$102=Mapping!$C$54)*ROW($AC$2:$AC$50)-ROWS($AC$54),ROWS($AC$54:AC59))),"")</f>
        <v/>
      </c>
      <c r="D60" s="127" t="str" cm="1">
        <f t="array" ref="D60">IF(ROWS($AC$54:AC59)&lt;=D$53,INDEX($AB$54:$AB$102,_xlfn.AGGREGATE(15,3,($AC$54:$AC$102=Mapping!$D$54)/($AC$54:$AC$102=Mapping!$D$54)*ROW($AC$2:$AC$50)-ROWS($AC$54),ROWS($AC$54:AC59))),"")</f>
        <v/>
      </c>
      <c r="E60" s="127" t="str" cm="1">
        <f t="array" ref="E60">IF(ROWS($AC$2:AC7)&lt;=E$53,INDEX($AB$54:$AB$102,_xlfn.AGGREGATE(15,3,($AC$54:$AC$102=Mapping!$E$54)/($AC$54:$AC$102=Mapping!$E$54)*ROW($AC$2:$AC$50)-ROWS($AC$54),ROWS($AC$54:AC59))),"")</f>
        <v/>
      </c>
      <c r="F60" s="127" t="str" cm="1">
        <f t="array" ref="F60">IF(ROWS($AC$2:AC7)&lt;=F$53,INDEX($AB$54:$AB$102,_xlfn.AGGREGATE(15,3,($AC$54:$AC$102=Mapping!$F$54)/($AC$54:$AC$102=Mapping!$F$54)*ROW($AC$2:$AC$50)-ROWS($AC$54),ROWS($AC$54:AC59))),"")</f>
        <v/>
      </c>
      <c r="G60" s="127" t="str" cm="1">
        <f t="array" ref="G60">IF(ROWS($AC$2:AC7)&lt;=G$53,INDEX($AB$54:$AB$102,_xlfn.AGGREGATE(15,3,($AC$54:$AC$102=Mapping!$G$54)/($AC$54:$AC$102=Mapping!$G$54)*ROW($AC$2:$AC$50)-ROWS($AC$54),ROWS($AC$54:AC59))),"")</f>
        <v/>
      </c>
      <c r="H60" s="127" t="str" cm="1">
        <f t="array" ref="H60">IF(ROWS($AC$2:AC7)&lt;=H$53,INDEX($AB$54:$AB$102,_xlfn.AGGREGATE(15,3,($AC$54:$AC$102=Mapping!$H$54)/($AC$54:$AC$102=Mapping!$H$54)*ROW($AC$2:$AC$50)-ROWS($AC$54),ROWS($AC$54:AC59))),"")</f>
        <v/>
      </c>
      <c r="I60" s="127" t="str" cm="1">
        <f t="array" ref="I60">IF(ROWS($AC$2:AC7)&lt;=I$53,INDEX($AB$54:$AB$102,_xlfn.AGGREGATE(15,3,($AC$54:$AC$102=Mapping!$I$54)/($AC$54:$AC$102=Mapping!$I$54)*ROW($AC$2:$AC$50)-ROWS($AC$54),ROWS($AC$54:AC59))),"")</f>
        <v/>
      </c>
      <c r="J60" s="127" t="str" cm="1">
        <f t="array" ref="J60">IF(ROWS($AC$2:AC7)&lt;=J$53,INDEX($AB$54:$AB$102,_xlfn.AGGREGATE(15,3,($AC$54:$AC$102=Mapping!$J$54)/($AC$54:$AC$102=Mapping!$J$54)*ROW($AC$2:$AC$50)-ROWS($AC$54),ROWS($AC$54:AC59))),"")</f>
        <v/>
      </c>
      <c r="K60" s="127" t="str" cm="1">
        <f t="array" ref="K60">IF(ROWS($AC$2:AC7)&lt;=K$53,INDEX($AB$54:$AB$102,_xlfn.AGGREGATE(15,3,($AC$54:$AC$102=Mapping!$K$54)/($AC$54:$AC$102=Mapping!$K$54)*ROW($AC$2:$AC$50)-ROWS($AC$54),ROWS($AC$54:AC59))),"")</f>
        <v/>
      </c>
      <c r="L60" s="127" t="str" cm="1">
        <f t="array" ref="L60">IF(ROWS($AC$2:AC7)&lt;=L$53,INDEX($AB$54:$AB$102,_xlfn.AGGREGATE(15,3,($AC$54:$AC$102=Mapping!$L$54)/($AC$54:$AC$102=Mapping!$L$54)*ROW($AC$2:$AC$50)-ROWS($AC$54),ROWS($AC$54:AC59))),"")</f>
        <v/>
      </c>
      <c r="M60" s="127" t="str" cm="1">
        <f t="array" ref="M60">IF(ROWS($AC$2:AC7)&lt;=M$53,INDEX($AB$54:$AB$102,_xlfn.AGGREGATE(15,3,($AC$54:$AC$102=Mapping!$M$54)/($AC$54:$AC$102=Mapping!$M$54)*ROW($AC$2:$AC$50)-ROWS($AC$54),ROWS($AC$54:AC59))),"")</f>
        <v>Total energy savings</v>
      </c>
      <c r="N60" s="127" t="str" cm="1">
        <f t="array" ref="N60">IF(ROWS($AC$2:AC7)&lt;=N$53,INDEX($AB$54:$AB$102,_xlfn.AGGREGATE(15,3,($AC$54:$AC$102=Mapping!$N$54)/($AC$54:$AC$102=Mapping!$N$54)*ROW($AC$2:$AC$50)-ROWS($AC$54),ROWS($AC$54:AC59))),"")</f>
        <v>7.1.1 Proportion of population with access to electricity</v>
      </c>
      <c r="O60" s="127" t="str" cm="1">
        <f t="array" ref="O60">IF(ROWS($AC$2:AC7)&lt;=O$53,INDEX($AB$54:$AB$102,_xlfn.AGGREGATE(15,3,($AC$54:$AC$102=Mapping!$O$54)/($AC$54:$AC$102=Mapping!$O$54)*ROW($AC$2:$AC$50)-ROWS($AC$54),ROWS($AC$54:AC59))),"")</f>
        <v/>
      </c>
      <c r="P60" s="127" t="str" cm="1">
        <f t="array" ref="P60">IF(ROWS($AC$2:AC7)&lt;=P$53,INDEX($AB$54:$AB$102,_xlfn.AGGREGATE(15,3,($AC$54:$AC$102=Mapping!$P$54)/($AC$54:$AC$102=Mapping!$P$54)*ROW($AC$2:$AC$50)-ROWS($AC$54),ROWS($AC$54:AC59))),"")</f>
        <v/>
      </c>
      <c r="Q60" s="127" t="str" cm="1">
        <f t="array" ref="Q60">IF(ROWS($AC$2:AC7)&lt;=Q$53,INDEX($AB$54:$AB$102,_xlfn.AGGREGATE(15,3,($AC$54:$AC$102=Mapping!$Q$54)/($AC$54:$AC$102=Mapping!$Q$54)*ROW($AC$2:$AC$50)-ROWS($AC$54),ROWS($AC$54:AC59))),"")</f>
        <v/>
      </c>
      <c r="R60" s="127" t="str" cm="1">
        <f t="array" ref="R60">IF(ROWS($AC$2:AC7)&lt;=R$53,INDEX($AB$54:$AB$102,_xlfn.AGGREGATE(15,3,($AC$54:$AC$102=Mapping!$R$54)/($AC$54:$AC$102=Mapping!$R$54)*ROW($AC$2:$AC$50)-ROWS($AC$54),ROWS($AC$54:AC59))),"")</f>
        <v/>
      </c>
      <c r="S60" s="127" t="str" cm="1">
        <f t="array" ref="S60">IF(ROWS($AC$2:AC7)&lt;=S$53,INDEX($AB$54:$AB$102,_xlfn.AGGREGATE(15,3,($AC$54:$AC$102=Mapping!$S$54)/($AC$54:$AC$102=Mapping!$S$54)*ROW($AC$2:$AC$50)-ROWS($AC$54),ROWS($AC$54:AC59))),"")</f>
        <v/>
      </c>
      <c r="T60" s="148"/>
      <c r="AA60" s="126"/>
      <c r="AB60" s="127" t="str" cm="1">
        <f t="array" ref="AB60">IF(ROWS(BA!$B$2:B7)&lt;=AB$53,INDEX(BA!$P$2:$P$961,_xlfn.AGGREGATE(15,3,(BA!$B$2:$B$961=Mapping!$AA$55)/(BA!$B$2:$B$961=Mapping!$AA$55)*ROW(BA!$B$2:$B$961)-ROWS(BA!$B$2),ROWS(BA!$B$2:B7))),"")</f>
        <v>Amount of GHGs emissions avoided or sequestered</v>
      </c>
      <c r="AC60" s="127" t="str">
        <f>IFERROR(INDEX(BA!$L$2:$L$961,MATCH($AB60,BA!$P$2:$P$961,0)),"")</f>
        <v>Climate change mitigation</v>
      </c>
      <c r="AD60" s="127" t="str">
        <f>IFERROR(INDEX(BA!$M$2:$M$547,MATCH($AB60,BA!$P$2:$P$547,0)),"")</f>
        <v>13. Climate action</v>
      </c>
      <c r="AE60" s="127" t="str">
        <f>IFERROR(INDEX(BA!$O$2:$O$547,MATCH($AB60,BA!$P$2:$P$547,0)),"")</f>
        <v xml:space="preserve">Reduction in GHGs emissions </v>
      </c>
      <c r="AF60" s="127" t="str">
        <f>IFERROR(INDEX(BA!$N$2:$N$547,MATCH($AB60,BA!$P$2:$P$547,0)),"")</f>
        <v>13.2 Integrate climate change measures into national policies, strategies and planning</v>
      </c>
      <c r="AG60" s="148"/>
      <c r="AH60" s="148"/>
      <c r="AI60" s="148"/>
      <c r="AJ60" s="148"/>
      <c r="AK60" s="148"/>
      <c r="AL60" s="148"/>
      <c r="AM60" s="148"/>
      <c r="AN60" s="148"/>
      <c r="AO60" s="148"/>
      <c r="AX60" s="148" t="str" cm="1">
        <f t="array" ref="AX60">IF(ROWS($AD$54:AD59)&lt;=AX$53,INDEX($AB$54:$AB$102,_xlfn.AGGREGATE(15,3,($AD$54:$AD$102=Mapping!$AX$54)/($AD$54:$AD$102=Mapping!$AX$54)*ROW($AD$2:$AD$50)-ROWS($AD$54),ROWS($AD$54:AD59))),"")</f>
        <v/>
      </c>
      <c r="AY60" s="148" t="str" cm="1">
        <f t="array" ref="AY60">IF(ROWS($AD$54:AD59)&lt;=AY$53,INDEX($AB$54:$AB$102,_xlfn.AGGREGATE(15,3,($AD$54:$AD$102=Mapping!$AY$54)/($AD$54:$AD$102=Mapping!$AY$54)*ROW($AD$2:$AD$50)-ROWS($AD$54),ROWS($AD$54:AD59))),"")</f>
        <v/>
      </c>
      <c r="AZ60" s="148" t="str" cm="1">
        <f t="array" ref="AZ60">IF(ROWS($AD$54:AD59)&lt;=AZ$53,INDEX($AB$54:$AB$102,_xlfn.AGGREGATE(15,3,($AD$54:$AD$102=Mapping!$AZ$54)/($AD$54:$AD$102=Mapping!$AZ$54)*ROW($AD$2:$AD$50)-ROWS($AD$54),ROWS($AD$54:AD59))),"")</f>
        <v/>
      </c>
      <c r="BA60" s="148" t="str" cm="1">
        <f t="array" ref="BA60">IF(ROWS($AD$54:AD59)&lt;=BA$53,INDEX($AB$54:$AB$102,_xlfn.AGGREGATE(15,3,($AD$54:$AD$102=Mapping!$BA$54)/($AD$54:$AD$102=Mapping!$BA$54)*ROW($AD$2:$AD$50)-ROWS($AD$54),ROWS($AD$54:AD59))),"")</f>
        <v/>
      </c>
      <c r="BB60" s="148" t="str" cm="1">
        <f t="array" ref="BB60">IF(ROWS($AD$54:AD59)&lt;=BB$53,INDEX($AB$54:$AB$102,_xlfn.AGGREGATE(15,3,($AD$54:$AD$102=Mapping!$BB$54)/($AD$54:$AD$102=Mapping!$BB$54)*ROW($AD$2:$AD$50)-ROWS($AD$54),ROWS($AD$54:AD59))),"")</f>
        <v/>
      </c>
      <c r="BC60" s="148" t="str" cm="1">
        <f t="array" ref="BC60">IF(ROWS($AD$54:AD59)&lt;=BC$53,INDEX($AB$54:$AB$102,_xlfn.AGGREGATE(15,3,($AD$54:$AD$102=Mapping!$BC$54)/($AD$54:$AD$102=Mapping!$BC$54)*ROW($AD$2:$AD$50)-ROWS($AD$54),ROWS($AD$54:AD59))),"")</f>
        <v/>
      </c>
      <c r="BD60" s="148" t="str" cm="1">
        <f t="array" ref="BD60">IF(ROWS($AD$54:AD59)&lt;=BD$53,INDEX($AB$54:$AB$102,_xlfn.AGGREGATE(15,3,($AD$54:$AD$102=Mapping!$BD$54)/($AD$54:$AD$102=Mapping!$BD$54)*ROW($AD$2:$AD$50)-ROWS($AD$54),ROWS($AD$54:AD59))),"")</f>
        <v>Total energy savings</v>
      </c>
      <c r="BE60" s="148" t="str" cm="1">
        <f t="array" ref="BE60">IF(ROWS($AD$54:AD59)&lt;=BE$53,INDEX($AB$54:$AB$102,_xlfn.AGGREGATE(15,3,($AD$54:$AD$102=Mapping!$BE$54)/($AD$54:$AD$102=Mapping!$BE$54)*ROW($AD$2:$AD$50)-ROWS($AD$54),ROWS($AD$54:AD59))),"")</f>
        <v/>
      </c>
      <c r="BF60" s="148" t="str" cm="1">
        <f t="array" ref="BF60">IF(ROWS($AD$54:AD59)&lt;=BF$53,INDEX($AB$54:$AB$102,_xlfn.AGGREGATE(15,3,($AD$54:$AD$102=Mapping!$BF$54)/($AD$54:$AD$102=Mapping!$BF$54)*ROW($AD$2:$AD$50)-ROWS($AD$54),ROWS($AD$54:AD59))),"")</f>
        <v/>
      </c>
      <c r="BG60" s="148" t="str" cm="1">
        <f t="array" ref="BG60">IF(ROWS($AD$54:AD59)&lt;=BG$53,INDEX($AB$54:$AB$102,_xlfn.AGGREGATE(15,3,($AD$54:$AD$102=Mapping!$BG$54)/($AD$54:$AD$102=Mapping!$BG$54)*ROW($AD$2:$AD$50)-ROWS($AD$54),ROWS($AD$54:AD59))),"")</f>
        <v/>
      </c>
      <c r="BH60" s="148" t="str" cm="1">
        <f t="array" ref="BH60">IF(ROWS($AD$54:AD59)&lt;=BH$53,INDEX($AB$54:$AB$102,_xlfn.AGGREGATE(15,3,($AD$54:$AD$102=Mapping!$BH$54)/($AD$54:$AD$102=Mapping!$BH$54)*ROW($AD$2:$AD$50)-ROWS($AD$54),ROWS($AD$54:AD59))),"")</f>
        <v/>
      </c>
      <c r="BI60" s="148" t="str" cm="1">
        <f t="array" ref="BI60">IF(ROWS($AD$54:AD59)&lt;=BI$53,INDEX($AB$54:$AB$102,_xlfn.AGGREGATE(15,3,($AD$54:$AD$102=Mapping!$BI$54)/($AD$54:$AD$102=Mapping!$BI$54)*ROW($AD$2:$AD$50)-ROWS($AD$54),ROWS($AD$54:AD59))),"")</f>
        <v/>
      </c>
      <c r="BJ60" s="148" t="str" cm="1">
        <f t="array" ref="BJ60">IF(ROWS($AD$54:AD59)&lt;=BJ$53,INDEX($AB$54:$AB$102,_xlfn.AGGREGATE(15,3,($AD$54:$AD$102=Mapping!$BJ$54)/($AD$54:$AD$102=Mapping!$BJ$54)*ROW($AD$2:$AD$50)-ROWS($AD$54),ROWS($AD$54:AD59))),"")</f>
        <v/>
      </c>
      <c r="BK60" s="148" t="str" cm="1">
        <f t="array" ref="BK60">IF(ROWS($AD$54:AD59)&lt;=BK$53,INDEX($AB$54:$AB$102,_xlfn.AGGREGATE(15,3,($AD$54:$AD$102=Mapping!$BK$54)/($AD$54:$AD$102=Mapping!$BK$54)*ROW($AD$2:$AD$50)-ROWS($AD$54),ROWS($AD$54:AD59))),"")</f>
        <v/>
      </c>
      <c r="BL60" s="148" t="str" cm="1">
        <f t="array" ref="BL60">IF(ROWS($AD$54:AD59)&lt;=BL$53,INDEX($AB$54:$AB$102,_xlfn.AGGREGATE(15,3,($AD$54:$AD$102=Mapping!$BL$54)/($AD$54:$AD$102=Mapping!$BL$54)*ROW($AD$2:$AD$50)-ROWS($AD$54),ROWS($AD$54:AD59))),"")</f>
        <v/>
      </c>
      <c r="BM60" s="148" t="str" cm="1">
        <f t="array" ref="BM60">IF(ROWS($AD$54:AD59)&lt;=BM$53,INDEX($AB$54:$AB$102,_xlfn.AGGREGATE(15,3,($AD$54:$AD$102=Mapping!$BM$54)/($AD$54:$AD$102=Mapping!$BM$53)*ROW($AD$2:$AD$50)-ROWS($AD$54),ROWS($AD$54:AD59))),"")</f>
        <v/>
      </c>
      <c r="BN60" s="148" t="str" cm="1">
        <f t="array" ref="BN60">IF(ROWS($AD$54:AD59)&lt;=BN$53,INDEX($AB$54:$AB$102,_xlfn.AGGREGATE(15,3,($AD$54:$AD$102=Mapping!$BN$54)/($AD$54:$AD$102=Mapping!$BN$54)*ROW($AD$2:$AD$50)-ROWS($AD$54),ROWS($AD$54:AD59))),"")</f>
        <v/>
      </c>
    </row>
    <row r="61" spans="1:66" ht="30.6" outlineLevel="1">
      <c r="A61" s="126" t="str">
        <f>Background!L13</f>
        <v>Natural resource and Sustainable Forest Management</v>
      </c>
      <c r="B61" s="127" t="str" cm="1">
        <f t="array" ref="B61">IF(ROWS($AC$54:AC60)&lt;=B$53,INDEX($AB$54:$AB$102,_xlfn.AGGREGATE(15,3,($AC$54:$AC$102=Mapping!$B$54)/($AC$54:$AC$102=Mapping!$B$54)*ROW($AC$2:$AC$50)-ROWS($AC$54),ROWS($AC$54:AC60))),"")</f>
        <v/>
      </c>
      <c r="C61" s="127" t="str" cm="1">
        <f t="array" ref="C61">IF(ROWS($AC$54:AC60)&lt;=C$53,INDEX($AB$54:$AB$102,_xlfn.AGGREGATE(15,3,($AC$54:$AC$102=Mapping!$C$54)/($AC$54:$AC$102=Mapping!$C$54)*ROW($AC$2:$AC$50)-ROWS($AC$54),ROWS($AC$54:AC60))),"")</f>
        <v/>
      </c>
      <c r="D61" s="127" t="str" cm="1">
        <f t="array" ref="D61">IF(ROWS($AC$54:AC60)&lt;=D$53,INDEX($AB$54:$AB$102,_xlfn.AGGREGATE(15,3,($AC$54:$AC$102=Mapping!$D$54)/($AC$54:$AC$102=Mapping!$D$54)*ROW($AC$2:$AC$50)-ROWS($AC$54),ROWS($AC$54:AC60))),"")</f>
        <v/>
      </c>
      <c r="E61" s="127" t="str" cm="1">
        <f t="array" ref="E61">IF(ROWS($AC$2:AC8)&lt;=E$53,INDEX($AB$54:$AB$102,_xlfn.AGGREGATE(15,3,($AC$54:$AC$102=Mapping!$E$54)/($AC$54:$AC$102=Mapping!$E$54)*ROW($AC$2:$AC$50)-ROWS($AC$54),ROWS($AC$54:AC60))),"")</f>
        <v/>
      </c>
      <c r="F61" s="127" t="str" cm="1">
        <f t="array" ref="F61">IF(ROWS($AC$2:AC8)&lt;=F$53,INDEX($AB$54:$AB$102,_xlfn.AGGREGATE(15,3,($AC$54:$AC$102=Mapping!$F$54)/($AC$54:$AC$102=Mapping!$F$54)*ROW($AC$2:$AC$50)-ROWS($AC$54),ROWS($AC$54:AC60))),"")</f>
        <v/>
      </c>
      <c r="G61" s="127" t="str" cm="1">
        <f t="array" ref="G61">IF(ROWS($AC$2:AC8)&lt;=G$53,INDEX($AB$54:$AB$102,_xlfn.AGGREGATE(15,3,($AC$54:$AC$102=Mapping!$G$54)/($AC$54:$AC$102=Mapping!$G$54)*ROW($AC$2:$AC$50)-ROWS($AC$54),ROWS($AC$54:AC60))),"")</f>
        <v/>
      </c>
      <c r="H61" s="127" t="str" cm="1">
        <f t="array" ref="H61">IF(ROWS($AC$2:AC8)&lt;=H$53,INDEX($AB$54:$AB$102,_xlfn.AGGREGATE(15,3,($AC$54:$AC$102=Mapping!$H$54)/($AC$54:$AC$102=Mapping!$H$54)*ROW($AC$2:$AC$50)-ROWS($AC$54),ROWS($AC$54:AC60))),"")</f>
        <v/>
      </c>
      <c r="I61" s="127" t="str" cm="1">
        <f t="array" ref="I61">IF(ROWS($AC$2:AC8)&lt;=I$53,INDEX($AB$54:$AB$102,_xlfn.AGGREGATE(15,3,($AC$54:$AC$102=Mapping!$I$54)/($AC$54:$AC$102=Mapping!$I$54)*ROW($AC$2:$AC$50)-ROWS($AC$54),ROWS($AC$54:AC60))),"")</f>
        <v/>
      </c>
      <c r="J61" s="127" t="str" cm="1">
        <f t="array" ref="J61">IF(ROWS($AC$2:AC8)&lt;=J$53,INDEX($AB$54:$AB$102,_xlfn.AGGREGATE(15,3,($AC$54:$AC$102=Mapping!$J$54)/($AC$54:$AC$102=Mapping!$J$54)*ROW($AC$2:$AC$50)-ROWS($AC$54),ROWS($AC$54:AC60))),"")</f>
        <v/>
      </c>
      <c r="K61" s="127" t="str" cm="1">
        <f t="array" ref="K61">IF(ROWS($AC$2:AC8)&lt;=K$53,INDEX($AB$54:$AB$102,_xlfn.AGGREGATE(15,3,($AC$54:$AC$102=Mapping!$K$54)/($AC$54:$AC$102=Mapping!$K$54)*ROW($AC$2:$AC$50)-ROWS($AC$54),ROWS($AC$54:AC60))),"")</f>
        <v/>
      </c>
      <c r="L61" s="127" t="str" cm="1">
        <f t="array" ref="L61">IF(ROWS($AC$2:AC8)&lt;=L$53,INDEX($AB$54:$AB$102,_xlfn.AGGREGATE(15,3,($AC$54:$AC$102=Mapping!$L$54)/($AC$54:$AC$102=Mapping!$L$54)*ROW($AC$2:$AC$50)-ROWS($AC$54),ROWS($AC$54:AC60))),"")</f>
        <v/>
      </c>
      <c r="M61" s="127" t="str" cm="1">
        <f t="array" ref="M61">IF(ROWS($AC$2:AC8)&lt;=M$53,INDEX($AB$54:$AB$102,_xlfn.AGGREGATE(15,3,($AC$54:$AC$102=Mapping!$M$54)/($AC$54:$AC$102=Mapping!$M$54)*ROW($AC$2:$AC$50)-ROWS($AC$54),ROWS($AC$54:AC60))),"")</f>
        <v/>
      </c>
      <c r="N61" s="127" t="str" cm="1">
        <f t="array" ref="N61">IF(ROWS($AC$2:AC8)&lt;=N$53,INDEX($AB$54:$AB$102,_xlfn.AGGREGATE(15,3,($AC$54:$AC$102=Mapping!$N$54)/($AC$54:$AC$102=Mapping!$N$54)*ROW($AC$2:$AC$50)-ROWS($AC$54),ROWS($AC$54:AC60))),"")</f>
        <v>7.1.2 Proportion of population with primary reliance on clean fuels and technology</v>
      </c>
      <c r="O61" s="127" t="str" cm="1">
        <f t="array" ref="O61">IF(ROWS($AC$2:AC8)&lt;=O$53,INDEX($AB$54:$AB$102,_xlfn.AGGREGATE(15,3,($AC$54:$AC$102=Mapping!$O$54)/($AC$54:$AC$102=Mapping!$O$54)*ROW($AC$2:$AC$50)-ROWS($AC$54),ROWS($AC$54:AC60))),"")</f>
        <v/>
      </c>
      <c r="P61" s="127" t="str" cm="1">
        <f t="array" ref="P61">IF(ROWS($AC$2:AC8)&lt;=P$53,INDEX($AB$54:$AB$102,_xlfn.AGGREGATE(15,3,($AC$54:$AC$102=Mapping!$P$54)/($AC$54:$AC$102=Mapping!$P$54)*ROW($AC$2:$AC$50)-ROWS($AC$54),ROWS($AC$54:AC60))),"")</f>
        <v/>
      </c>
      <c r="Q61" s="127" t="str" cm="1">
        <f t="array" ref="Q61">IF(ROWS($AC$2:AC8)&lt;=Q$53,INDEX($AB$54:$AB$102,_xlfn.AGGREGATE(15,3,($AC$54:$AC$102=Mapping!$Q$54)/($AC$54:$AC$102=Mapping!$Q$54)*ROW($AC$2:$AC$50)-ROWS($AC$54),ROWS($AC$54:AC60))),"")</f>
        <v/>
      </c>
      <c r="R61" s="127" t="str" cm="1">
        <f t="array" ref="R61">IF(ROWS($AC$2:AC8)&lt;=R$53,INDEX($AB$54:$AB$102,_xlfn.AGGREGATE(15,3,($AC$54:$AC$102=Mapping!$R$54)/($AC$54:$AC$102=Mapping!$R$54)*ROW($AC$2:$AC$50)-ROWS($AC$54),ROWS($AC$54:AC60))),"")</f>
        <v/>
      </c>
      <c r="S61" s="127" t="str" cm="1">
        <f t="array" ref="S61">IF(ROWS($AC$2:AC8)&lt;=S$53,INDEX($AB$54:$AB$102,_xlfn.AGGREGATE(15,3,($AC$54:$AC$102=Mapping!$S$54)/($AC$54:$AC$102=Mapping!$S$54)*ROW($AC$2:$AC$50)-ROWS($AC$54),ROWS($AC$54:AC60))),"")</f>
        <v/>
      </c>
      <c r="T61" s="148"/>
      <c r="AA61" s="126"/>
      <c r="AB61" s="127" t="str" cm="1">
        <f t="array" ref="AB61">IF(ROWS(BA!$B$2:B8)&lt;=AB$53,INDEX(BA!$P$2:$P$961,_xlfn.AGGREGATE(15,3,(BA!$B$2:$B$961=Mapping!$AA$55)/(BA!$B$2:$B$961=Mapping!$AA$55)*ROW(BA!$B$2:$B$961)-ROWS(BA!$B$2),ROWS(BA!$B$2:B8))),"")</f>
        <v xml:space="preserve">BCe emissions reduced per year and amount of net CO2eq </v>
      </c>
      <c r="AC61" s="127" t="str">
        <f>IFERROR(INDEX(BA!$L$2:$L$961,MATCH($AB61,BA!$P$2:$P$961,0)),"")</f>
        <v>Climate change mitigation</v>
      </c>
      <c r="AD61" s="127" t="str">
        <f>IFERROR(INDEX(BA!$M$2:$M$547,MATCH($AB61,BA!$P$2:$P$547,0)),"")</f>
        <v>13. Climate action</v>
      </c>
      <c r="AE61" s="127" t="str">
        <f>IFERROR(INDEX(BA!$O$2:$O$547,MATCH($AB61,BA!$P$2:$P$547,0)),"")</f>
        <v>Reduction in GHGs equivalent SLCPs</v>
      </c>
      <c r="AF61" s="127" t="str">
        <f>IFERROR(INDEX(BA!$N$2:$N$547,MATCH($AB61,BA!$P$2:$P$547,0)),"")</f>
        <v>13.2 Integrate climate change measures into national policies, strategies and planning</v>
      </c>
      <c r="AG61" s="148"/>
      <c r="AH61" s="148"/>
      <c r="AI61" s="148"/>
      <c r="AJ61" s="148"/>
      <c r="AK61" s="148"/>
      <c r="AL61" s="148"/>
      <c r="AM61" s="148"/>
      <c r="AN61" s="148"/>
      <c r="AO61" s="148"/>
      <c r="AX61" s="148" t="str" cm="1">
        <f t="array" ref="AX61">IF(ROWS($AD$54:AD60)&lt;=AX$53,INDEX($AB$54:$AB$102,_xlfn.AGGREGATE(15,3,($AD$54:$AD$102=Mapping!$AX$54)/($AD$54:$AD$102=Mapping!$AX$54)*ROW($AD$2:$AD$50)-ROWS($AD$54),ROWS($AD$54:AD60))),"")</f>
        <v/>
      </c>
      <c r="AY61" s="148" t="str" cm="1">
        <f t="array" ref="AY61">IF(ROWS($AD$54:AD60)&lt;=AY$53,INDEX($AB$54:$AB$102,_xlfn.AGGREGATE(15,3,($AD$54:$AD$102=Mapping!$AY$54)/($AD$54:$AD$102=Mapping!$AY$54)*ROW($AD$2:$AD$50)-ROWS($AD$54),ROWS($AD$54:AD60))),"")</f>
        <v/>
      </c>
      <c r="AZ61" s="148" t="str" cm="1">
        <f t="array" ref="AZ61">IF(ROWS($AD$54:AD60)&lt;=AZ$53,INDEX($AB$54:$AB$102,_xlfn.AGGREGATE(15,3,($AD$54:$AD$102=Mapping!$AZ$54)/($AD$54:$AD$102=Mapping!$AZ$54)*ROW($AD$2:$AD$50)-ROWS($AD$54),ROWS($AD$54:AD60))),"")</f>
        <v/>
      </c>
      <c r="BA61" s="148" t="str" cm="1">
        <f t="array" ref="BA61">IF(ROWS($AD$54:AD60)&lt;=BA$53,INDEX($AB$54:$AB$102,_xlfn.AGGREGATE(15,3,($AD$54:$AD$102=Mapping!$BA$54)/($AD$54:$AD$102=Mapping!$BA$54)*ROW($AD$2:$AD$50)-ROWS($AD$54),ROWS($AD$54:AD60))),"")</f>
        <v/>
      </c>
      <c r="BB61" s="148" t="str" cm="1">
        <f t="array" ref="BB61">IF(ROWS($AD$54:AD60)&lt;=BB$53,INDEX($AB$54:$AB$102,_xlfn.AGGREGATE(15,3,($AD$54:$AD$102=Mapping!$BB$54)/($AD$54:$AD$102=Mapping!$BB$54)*ROW($AD$2:$AD$50)-ROWS($AD$54),ROWS($AD$54:AD60))),"")</f>
        <v/>
      </c>
      <c r="BC61" s="148" t="str" cm="1">
        <f t="array" ref="BC61">IF(ROWS($AD$54:AD60)&lt;=BC$53,INDEX($AB$54:$AB$102,_xlfn.AGGREGATE(15,3,($AD$54:$AD$102=Mapping!$BC$54)/($AD$54:$AD$102=Mapping!$BC$54)*ROW($AD$2:$AD$50)-ROWS($AD$54),ROWS($AD$54:AD60))),"")</f>
        <v/>
      </c>
      <c r="BD61" s="148" t="str" cm="1">
        <f t="array" ref="BD61">IF(ROWS($AD$54:AD60)&lt;=BD$53,INDEX($AB$54:$AB$102,_xlfn.AGGREGATE(15,3,($AD$54:$AD$102=Mapping!$BD$54)/($AD$54:$AD$102=Mapping!$BD$54)*ROW($AD$2:$AD$50)-ROWS($AD$54),ROWS($AD$54:AD60))),"")</f>
        <v>7.1.1 Proportion of population with access to electricity</v>
      </c>
      <c r="BE61" s="148" t="str" cm="1">
        <f t="array" ref="BE61">IF(ROWS($AD$54:AD60)&lt;=BE$53,INDEX($AB$54:$AB$102,_xlfn.AGGREGATE(15,3,($AD$54:$AD$102=Mapping!$BE$54)/($AD$54:$AD$102=Mapping!$BE$54)*ROW($AD$2:$AD$50)-ROWS($AD$54),ROWS($AD$54:AD60))),"")</f>
        <v/>
      </c>
      <c r="BF61" s="148" t="str" cm="1">
        <f t="array" ref="BF61">IF(ROWS($AD$54:AD60)&lt;=BF$53,INDEX($AB$54:$AB$102,_xlfn.AGGREGATE(15,3,($AD$54:$AD$102=Mapping!$BF$54)/($AD$54:$AD$102=Mapping!$BF$54)*ROW($AD$2:$AD$50)-ROWS($AD$54),ROWS($AD$54:AD60))),"")</f>
        <v/>
      </c>
      <c r="BG61" s="148" t="str" cm="1">
        <f t="array" ref="BG61">IF(ROWS($AD$54:AD60)&lt;=BG$53,INDEX($AB$54:$AB$102,_xlfn.AGGREGATE(15,3,($AD$54:$AD$102=Mapping!$BG$54)/($AD$54:$AD$102=Mapping!$BG$54)*ROW($AD$2:$AD$50)-ROWS($AD$54),ROWS($AD$54:AD60))),"")</f>
        <v/>
      </c>
      <c r="BH61" s="148" t="str" cm="1">
        <f t="array" ref="BH61">IF(ROWS($AD$54:AD60)&lt;=BH$53,INDEX($AB$54:$AB$102,_xlfn.AGGREGATE(15,3,($AD$54:$AD$102=Mapping!$BH$54)/($AD$54:$AD$102=Mapping!$BH$54)*ROW($AD$2:$AD$50)-ROWS($AD$54),ROWS($AD$54:AD60))),"")</f>
        <v/>
      </c>
      <c r="BI61" s="148" t="str" cm="1">
        <f t="array" ref="BI61">IF(ROWS($AD$54:AD60)&lt;=BI$53,INDEX($AB$54:$AB$102,_xlfn.AGGREGATE(15,3,($AD$54:$AD$102=Mapping!$BI$54)/($AD$54:$AD$102=Mapping!$BI$54)*ROW($AD$2:$AD$50)-ROWS($AD$54),ROWS($AD$54:AD60))),"")</f>
        <v/>
      </c>
      <c r="BJ61" s="148" t="str" cm="1">
        <f t="array" ref="BJ61">IF(ROWS($AD$54:AD60)&lt;=BJ$53,INDEX($AB$54:$AB$102,_xlfn.AGGREGATE(15,3,($AD$54:$AD$102=Mapping!$BJ$54)/($AD$54:$AD$102=Mapping!$BJ$54)*ROW($AD$2:$AD$50)-ROWS($AD$54),ROWS($AD$54:AD60))),"")</f>
        <v/>
      </c>
      <c r="BK61" s="148" t="str" cm="1">
        <f t="array" ref="BK61">IF(ROWS($AD$54:AD60)&lt;=BK$53,INDEX($AB$54:$AB$102,_xlfn.AGGREGATE(15,3,($AD$54:$AD$102=Mapping!$BK$54)/($AD$54:$AD$102=Mapping!$BK$54)*ROW($AD$2:$AD$50)-ROWS($AD$54),ROWS($AD$54:AD60))),"")</f>
        <v/>
      </c>
      <c r="BL61" s="148" t="str" cm="1">
        <f t="array" ref="BL61">IF(ROWS($AD$54:AD60)&lt;=BL$53,INDEX($AB$54:$AB$102,_xlfn.AGGREGATE(15,3,($AD$54:$AD$102=Mapping!$BL$54)/($AD$54:$AD$102=Mapping!$BL$54)*ROW($AD$2:$AD$50)-ROWS($AD$54),ROWS($AD$54:AD60))),"")</f>
        <v/>
      </c>
      <c r="BM61" s="148" t="str" cm="1">
        <f t="array" ref="BM61">IF(ROWS($AD$54:AD60)&lt;=BM$53,INDEX($AB$54:$AB$102,_xlfn.AGGREGATE(15,3,($AD$54:$AD$102=Mapping!$BM$54)/($AD$54:$AD$102=Mapping!$BM$53)*ROW($AD$2:$AD$50)-ROWS($AD$54),ROWS($AD$54:AD60))),"")</f>
        <v/>
      </c>
      <c r="BN61" s="148" t="str" cm="1">
        <f t="array" ref="BN61">IF(ROWS($AD$54:AD60)&lt;=BN$53,INDEX($AB$54:$AB$102,_xlfn.AGGREGATE(15,3,($AD$54:$AD$102=Mapping!$BN$54)/($AD$54:$AD$102=Mapping!$BN$54)*ROW($AD$2:$AD$50)-ROWS($AD$54),ROWS($AD$54:AD60))),"")</f>
        <v/>
      </c>
    </row>
    <row r="62" spans="1:66" ht="20.399999999999999" outlineLevel="1">
      <c r="A62" s="126" t="str">
        <f>Background!L14</f>
        <v>Health &amp; safety</v>
      </c>
      <c r="B62" s="127" t="str" cm="1">
        <f t="array" ref="B62">IF(ROWS($AC$54:AC61)&lt;=B$53,INDEX($AB$54:$AB$102,_xlfn.AGGREGATE(15,3,($AC$54:$AC$102=Mapping!$B$54)/($AC$54:$AC$102=Mapping!$B$54)*ROW($AC$2:$AC$50)-ROWS($AC$54),ROWS($AC$54:AC61))),"")</f>
        <v/>
      </c>
      <c r="C62" s="127" t="str" cm="1">
        <f t="array" ref="C62">IF(ROWS($AC$54:AC61)&lt;=C$53,INDEX($AB$54:$AB$102,_xlfn.AGGREGATE(15,3,($AC$54:$AC$102=Mapping!$C$54)/($AC$54:$AC$102=Mapping!$C$54)*ROW($AC$2:$AC$50)-ROWS($AC$54),ROWS($AC$54:AC61))),"")</f>
        <v/>
      </c>
      <c r="D62" s="127" t="str" cm="1">
        <f t="array" ref="D62">IF(ROWS($AC$54:AC61)&lt;=D$53,INDEX($AB$54:$AB$102,_xlfn.AGGREGATE(15,3,($AC$54:$AC$102=Mapping!$D$54)/($AC$54:$AC$102=Mapping!$D$54)*ROW($AC$2:$AC$50)-ROWS($AC$54),ROWS($AC$54:AC61))),"")</f>
        <v/>
      </c>
      <c r="E62" s="127" t="str" cm="1">
        <f t="array" ref="E62">IF(ROWS($AC$2:AC9)&lt;=E$53,INDEX($AB$54:$AB$102,_xlfn.AGGREGATE(15,3,($AC$54:$AC$102=Mapping!$E$54)/($AC$54:$AC$102=Mapping!$E$54)*ROW($AC$2:$AC$50)-ROWS($AC$54),ROWS($AC$54:AC61))),"")</f>
        <v/>
      </c>
      <c r="F62" s="127" t="str" cm="1">
        <f t="array" ref="F62">IF(ROWS($AC$2:AC9)&lt;=F$53,INDEX($AB$54:$AB$102,_xlfn.AGGREGATE(15,3,($AC$54:$AC$102=Mapping!$F$54)/($AC$54:$AC$102=Mapping!$F$54)*ROW($AC$2:$AC$50)-ROWS($AC$54),ROWS($AC$54:AC61))),"")</f>
        <v/>
      </c>
      <c r="G62" s="127" t="str" cm="1">
        <f t="array" ref="G62">IF(ROWS($AC$2:AC9)&lt;=G$53,INDEX($AB$54:$AB$102,_xlfn.AGGREGATE(15,3,($AC$54:$AC$102=Mapping!$G$54)/($AC$54:$AC$102=Mapping!$G$54)*ROW($AC$2:$AC$50)-ROWS($AC$54),ROWS($AC$54:AC61))),"")</f>
        <v/>
      </c>
      <c r="H62" s="127" t="str" cm="1">
        <f t="array" ref="H62">IF(ROWS($AC$2:AC9)&lt;=H$53,INDEX($AB$54:$AB$102,_xlfn.AGGREGATE(15,3,($AC$54:$AC$102=Mapping!$H$54)/($AC$54:$AC$102=Mapping!$H$54)*ROW($AC$2:$AC$50)-ROWS($AC$54),ROWS($AC$54:AC61))),"")</f>
        <v/>
      </c>
      <c r="I62" s="127" t="str" cm="1">
        <f t="array" ref="I62">IF(ROWS($AC$2:AC9)&lt;=I$53,INDEX($AB$54:$AB$102,_xlfn.AGGREGATE(15,3,($AC$54:$AC$102=Mapping!$I$54)/($AC$54:$AC$102=Mapping!$I$54)*ROW($AC$2:$AC$50)-ROWS($AC$54),ROWS($AC$54:AC61))),"")</f>
        <v/>
      </c>
      <c r="J62" s="127" t="str" cm="1">
        <f t="array" ref="J62">IF(ROWS($AC$2:AC9)&lt;=J$53,INDEX($AB$54:$AB$102,_xlfn.AGGREGATE(15,3,($AC$54:$AC$102=Mapping!$J$54)/($AC$54:$AC$102=Mapping!$J$54)*ROW($AC$2:$AC$50)-ROWS($AC$54),ROWS($AC$54:AC61))),"")</f>
        <v/>
      </c>
      <c r="K62" s="127" t="str" cm="1">
        <f t="array" ref="K62">IF(ROWS($AC$2:AC9)&lt;=K$53,INDEX($AB$54:$AB$102,_xlfn.AGGREGATE(15,3,($AC$54:$AC$102=Mapping!$K$54)/($AC$54:$AC$102=Mapping!$K$54)*ROW($AC$2:$AC$50)-ROWS($AC$54),ROWS($AC$54:AC61))),"")</f>
        <v/>
      </c>
      <c r="L62" s="127" t="str" cm="1">
        <f t="array" ref="L62">IF(ROWS($AC$2:AC9)&lt;=L$53,INDEX($AB$54:$AB$102,_xlfn.AGGREGATE(15,3,($AC$54:$AC$102=Mapping!$L$54)/($AC$54:$AC$102=Mapping!$L$54)*ROW($AC$2:$AC$50)-ROWS($AC$54),ROWS($AC$54:AC61))),"")</f>
        <v/>
      </c>
      <c r="M62" s="127" t="str" cm="1">
        <f t="array" ref="M62">IF(ROWS($AC$2:AC9)&lt;=M$53,INDEX($AB$54:$AB$102,_xlfn.AGGREGATE(15,3,($AC$54:$AC$102=Mapping!$M$54)/($AC$54:$AC$102=Mapping!$M$54)*ROW($AC$2:$AC$50)-ROWS($AC$54),ROWS($AC$54:AC61))),"")</f>
        <v/>
      </c>
      <c r="N62" s="127" t="str" cm="1">
        <f t="array" ref="N62">IF(ROWS($AC$2:AC9)&lt;=N$53,INDEX($AB$54:$AB$102,_xlfn.AGGREGATE(15,3,($AC$54:$AC$102=Mapping!$N$54)/($AC$54:$AC$102=Mapping!$N$54)*ROW($AC$2:$AC$50)-ROWS($AC$54),ROWS($AC$54:AC61))),"")</f>
        <v/>
      </c>
      <c r="O62" s="127" t="str" cm="1">
        <f t="array" ref="O62">IF(ROWS($AC$2:AC9)&lt;=O$53,INDEX($AB$54:$AB$102,_xlfn.AGGREGATE(15,3,($AC$54:$AC$102=Mapping!$O$54)/($AC$54:$AC$102=Mapping!$O$54)*ROW($AC$2:$AC$50)-ROWS($AC$54),ROWS($AC$54:AC61))),"")</f>
        <v/>
      </c>
      <c r="P62" s="127" t="str" cm="1">
        <f t="array" ref="P62">IF(ROWS($AC$2:AC9)&lt;=P$53,INDEX($AB$54:$AB$102,_xlfn.AGGREGATE(15,3,($AC$54:$AC$102=Mapping!$P$54)/($AC$54:$AC$102=Mapping!$P$54)*ROW($AC$2:$AC$50)-ROWS($AC$54),ROWS($AC$54:AC61))),"")</f>
        <v/>
      </c>
      <c r="Q62" s="127" t="str" cm="1">
        <f t="array" ref="Q62">IF(ROWS($AC$2:AC9)&lt;=Q$53,INDEX($AB$54:$AB$102,_xlfn.AGGREGATE(15,3,($AC$54:$AC$102=Mapping!$Q$54)/($AC$54:$AC$102=Mapping!$Q$54)*ROW($AC$2:$AC$50)-ROWS($AC$54),ROWS($AC$54:AC61))),"")</f>
        <v/>
      </c>
      <c r="R62" s="127" t="str" cm="1">
        <f t="array" ref="R62">IF(ROWS($AC$2:AC9)&lt;=R$53,INDEX($AB$54:$AB$102,_xlfn.AGGREGATE(15,3,($AC$54:$AC$102=Mapping!$R$54)/($AC$54:$AC$102=Mapping!$R$54)*ROW($AC$2:$AC$50)-ROWS($AC$54),ROWS($AC$54:AC61))),"")</f>
        <v/>
      </c>
      <c r="S62" s="127" t="str" cm="1">
        <f t="array" ref="S62">IF(ROWS($AC$2:AC9)&lt;=S$53,INDEX($AB$54:$AB$102,_xlfn.AGGREGATE(15,3,($AC$54:$AC$102=Mapping!$S$54)/($AC$54:$AC$102=Mapping!$S$54)*ROW($AC$2:$AC$50)-ROWS($AC$54),ROWS($AC$54:AC61))),"")</f>
        <v/>
      </c>
      <c r="T62" s="148"/>
      <c r="AA62" s="126"/>
      <c r="AB62" s="127" t="str" cm="1">
        <f t="array" ref="AB62">IF(ROWS(BA!$B$2:B9)&lt;=AB$53,INDEX(BA!$P$2:$P$961,_xlfn.AGGREGATE(15,3,(BA!$B$2:$B$961=Mapping!$AA$55)/(BA!$B$2:$B$961=Mapping!$AA$55)*ROW(BA!$B$2:$B$961)-ROWS(BA!$B$2),ROWS(BA!$B$2:B9))),"")</f>
        <v>Number of households that observed reduction in PM2.5 &amp; carbon monoxide (CO) concentration reductions</v>
      </c>
      <c r="AC62" s="127" t="str">
        <f>IFERROR(INDEX(BA!$L$2:$L$961,MATCH($AB62,BA!$P$2:$P$961,0)),"")</f>
        <v>Air quality</v>
      </c>
      <c r="AD62" s="127" t="str">
        <f>IFERROR(INDEX(BA!$M$2:$M$547,MATCH($AB62,BA!$P$2:$P$547,0)),"")</f>
        <v>3. Good health and well being</v>
      </c>
      <c r="AE62" s="127" t="str">
        <f>IFERROR(INDEX(BA!$O$2:$O$547,MATCH($AB62,BA!$P$2:$P$547,0)),"")</f>
        <v>Reduced indoor air pollution</v>
      </c>
      <c r="AF62" s="127" t="str">
        <f>IFERROR(INDEX(BA!$N$2:$N$547,MATCH($AB62,BA!$P$2:$P$547,0)),"")</f>
        <v>3.9 By 2030, substantially reduce the number of deaths and illnesses from hazardous chemicals and air, water and soil pollution and contamination</v>
      </c>
      <c r="AG62" s="148"/>
      <c r="AH62" s="148"/>
      <c r="AI62" s="148"/>
      <c r="AJ62" s="148"/>
      <c r="AK62" s="148"/>
      <c r="AL62" s="148"/>
      <c r="AM62" s="148"/>
      <c r="AN62" s="148"/>
      <c r="AO62" s="148"/>
      <c r="AX62" s="148" t="str" cm="1">
        <f t="array" ref="AX62">IF(ROWS($AD$54:AD61)&lt;=AX$53,INDEX($AB$54:$AB$102,_xlfn.AGGREGATE(15,3,($AD$54:$AD$102=Mapping!$AX$54)/($AD$54:$AD$102=Mapping!$AX$54)*ROW($AD$2:$AD$50)-ROWS($AD$54),ROWS($AD$54:AD61))),"")</f>
        <v/>
      </c>
      <c r="AY62" s="148" t="str" cm="1">
        <f t="array" ref="AY62">IF(ROWS($AD$54:AD61)&lt;=AY$53,INDEX($AB$54:$AB$102,_xlfn.AGGREGATE(15,3,($AD$54:$AD$102=Mapping!$AY$54)/($AD$54:$AD$102=Mapping!$AY$54)*ROW($AD$2:$AD$50)-ROWS($AD$54),ROWS($AD$54:AD61))),"")</f>
        <v/>
      </c>
      <c r="AZ62" s="148" t="str" cm="1">
        <f t="array" ref="AZ62">IF(ROWS($AD$54:AD61)&lt;=AZ$53,INDEX($AB$54:$AB$102,_xlfn.AGGREGATE(15,3,($AD$54:$AD$102=Mapping!$AZ$54)/($AD$54:$AD$102=Mapping!$AZ$54)*ROW($AD$2:$AD$50)-ROWS($AD$54),ROWS($AD$54:AD61))),"")</f>
        <v/>
      </c>
      <c r="BA62" s="148" t="str" cm="1">
        <f t="array" ref="BA62">IF(ROWS($AD$54:AD61)&lt;=BA$53,INDEX($AB$54:$AB$102,_xlfn.AGGREGATE(15,3,($AD$54:$AD$102=Mapping!$BA$54)/($AD$54:$AD$102=Mapping!$BA$54)*ROW($AD$2:$AD$50)-ROWS($AD$54),ROWS($AD$54:AD61))),"")</f>
        <v/>
      </c>
      <c r="BB62" s="148" t="str" cm="1">
        <f t="array" ref="BB62">IF(ROWS($AD$54:AD61)&lt;=BB$53,INDEX($AB$54:$AB$102,_xlfn.AGGREGATE(15,3,($AD$54:$AD$102=Mapping!$BB$54)/($AD$54:$AD$102=Mapping!$BB$54)*ROW($AD$2:$AD$50)-ROWS($AD$54),ROWS($AD$54:AD61))),"")</f>
        <v/>
      </c>
      <c r="BC62" s="148" t="str" cm="1">
        <f t="array" ref="BC62">IF(ROWS($AD$54:AD61)&lt;=BC$53,INDEX($AB$54:$AB$102,_xlfn.AGGREGATE(15,3,($AD$54:$AD$102=Mapping!$BC$54)/($AD$54:$AD$102=Mapping!$BC$54)*ROW($AD$2:$AD$50)-ROWS($AD$54),ROWS($AD$54:AD61))),"")</f>
        <v/>
      </c>
      <c r="BD62" s="148" t="str" cm="1">
        <f t="array" ref="BD62">IF(ROWS($AD$54:AD61)&lt;=BD$53,INDEX($AB$54:$AB$102,_xlfn.AGGREGATE(15,3,($AD$54:$AD$102=Mapping!$BD$54)/($AD$54:$AD$102=Mapping!$BD$54)*ROW($AD$2:$AD$50)-ROWS($AD$54),ROWS($AD$54:AD61))),"")</f>
        <v>7.1.2 Proportion of population with primary reliance on clean fuels and technology</v>
      </c>
      <c r="BE62" s="148" t="str" cm="1">
        <f t="array" ref="BE62">IF(ROWS($AD$54:AD61)&lt;=BE$53,INDEX($AB$54:$AB$102,_xlfn.AGGREGATE(15,3,($AD$54:$AD$102=Mapping!$BE$54)/($AD$54:$AD$102=Mapping!$BE$54)*ROW($AD$2:$AD$50)-ROWS($AD$54),ROWS($AD$54:AD61))),"")</f>
        <v/>
      </c>
      <c r="BF62" s="148" t="str" cm="1">
        <f t="array" ref="BF62">IF(ROWS($AD$54:AD61)&lt;=BF$53,INDEX($AB$54:$AB$102,_xlfn.AGGREGATE(15,3,($AD$54:$AD$102=Mapping!$BF$54)/($AD$54:$AD$102=Mapping!$BF$54)*ROW($AD$2:$AD$50)-ROWS($AD$54),ROWS($AD$54:AD61))),"")</f>
        <v/>
      </c>
      <c r="BG62" s="148" t="str" cm="1">
        <f t="array" ref="BG62">IF(ROWS($AD$54:AD61)&lt;=BG$53,INDEX($AB$54:$AB$102,_xlfn.AGGREGATE(15,3,($AD$54:$AD$102=Mapping!$BG$54)/($AD$54:$AD$102=Mapping!$BG$54)*ROW($AD$2:$AD$50)-ROWS($AD$54),ROWS($AD$54:AD61))),"")</f>
        <v/>
      </c>
      <c r="BH62" s="148" t="str" cm="1">
        <f t="array" ref="BH62">IF(ROWS($AD$54:AD61)&lt;=BH$53,INDEX($AB$54:$AB$102,_xlfn.AGGREGATE(15,3,($AD$54:$AD$102=Mapping!$BH$54)/($AD$54:$AD$102=Mapping!$BH$54)*ROW($AD$2:$AD$50)-ROWS($AD$54),ROWS($AD$54:AD61))),"")</f>
        <v/>
      </c>
      <c r="BI62" s="148" t="str" cm="1">
        <f t="array" ref="BI62">IF(ROWS($AD$54:AD61)&lt;=BI$53,INDEX($AB$54:$AB$102,_xlfn.AGGREGATE(15,3,($AD$54:$AD$102=Mapping!$BI$54)/($AD$54:$AD$102=Mapping!$BI$54)*ROW($AD$2:$AD$50)-ROWS($AD$54),ROWS($AD$54:AD61))),"")</f>
        <v/>
      </c>
      <c r="BJ62" s="148" t="str" cm="1">
        <f t="array" ref="BJ62">IF(ROWS($AD$54:AD61)&lt;=BJ$53,INDEX($AB$54:$AB$102,_xlfn.AGGREGATE(15,3,($AD$54:$AD$102=Mapping!$BJ$54)/($AD$54:$AD$102=Mapping!$BJ$54)*ROW($AD$2:$AD$50)-ROWS($AD$54),ROWS($AD$54:AD61))),"")</f>
        <v/>
      </c>
      <c r="BK62" s="148" t="str" cm="1">
        <f t="array" ref="BK62">IF(ROWS($AD$54:AD61)&lt;=BK$53,INDEX($AB$54:$AB$102,_xlfn.AGGREGATE(15,3,($AD$54:$AD$102=Mapping!$BK$54)/($AD$54:$AD$102=Mapping!$BK$54)*ROW($AD$2:$AD$50)-ROWS($AD$54),ROWS($AD$54:AD61))),"")</f>
        <v/>
      </c>
      <c r="BL62" s="148" t="str" cm="1">
        <f t="array" ref="BL62">IF(ROWS($AD$54:AD61)&lt;=BL$53,INDEX($AB$54:$AB$102,_xlfn.AGGREGATE(15,3,($AD$54:$AD$102=Mapping!$BL$54)/($AD$54:$AD$102=Mapping!$BL$54)*ROW($AD$2:$AD$50)-ROWS($AD$54),ROWS($AD$54:AD61))),"")</f>
        <v/>
      </c>
      <c r="BM62" s="148" t="str" cm="1">
        <f t="array" ref="BM62">IF(ROWS($AD$54:AD61)&lt;=BM$53,INDEX($AB$54:$AB$102,_xlfn.AGGREGATE(15,3,($AD$54:$AD$102=Mapping!$BM$54)/($AD$54:$AD$102=Mapping!$BM$53)*ROW($AD$2:$AD$50)-ROWS($AD$54),ROWS($AD$54:AD61))),"")</f>
        <v/>
      </c>
      <c r="BN62" s="148" t="str" cm="1">
        <f t="array" ref="BN62">IF(ROWS($AD$54:AD61)&lt;=BN$53,INDEX($AB$54:$AB$102,_xlfn.AGGREGATE(15,3,($AD$54:$AD$102=Mapping!$BN$54)/($AD$54:$AD$102=Mapping!$BN$54)*ROW($AD$2:$AD$50)-ROWS($AD$54),ROWS($AD$54:AD61))),"")</f>
        <v/>
      </c>
    </row>
    <row r="63" spans="1:66" ht="30.6" outlineLevel="1">
      <c r="A63" s="126" t="str">
        <f>Background!L15</f>
        <v>Employment</v>
      </c>
      <c r="B63" s="127" t="str" cm="1">
        <f t="array" ref="B63">IF(ROWS($AC$54:AC62)&lt;=B$53,INDEX($AB$54:$AB$102,_xlfn.AGGREGATE(15,3,($AC$54:$AC$102=Mapping!$B$54)/($AC$54:$AC$102=Mapping!$B$54)*ROW($AC$2:$AC$50)-ROWS($AC$54),ROWS($AC$54:AC62))),"")</f>
        <v/>
      </c>
      <c r="C63" s="127" t="str" cm="1">
        <f t="array" ref="C63">IF(ROWS($AC$54:AC62)&lt;=C$53,INDEX($AB$54:$AB$102,_xlfn.AGGREGATE(15,3,($AC$54:$AC$102=Mapping!$C$54)/($AC$54:$AC$102=Mapping!$C$54)*ROW($AC$2:$AC$50)-ROWS($AC$54),ROWS($AC$54:AC62))),"")</f>
        <v/>
      </c>
      <c r="D63" s="127" t="str" cm="1">
        <f t="array" ref="D63">IF(ROWS($AC$54:AC62)&lt;=D$53,INDEX($AB$54:$AB$102,_xlfn.AGGREGATE(15,3,($AC$54:$AC$102=Mapping!$D$54)/($AC$54:$AC$102=Mapping!$D$54)*ROW($AC$2:$AC$50)-ROWS($AC$54),ROWS($AC$54:AC62))),"")</f>
        <v/>
      </c>
      <c r="E63" s="127" t="str" cm="1">
        <f t="array" ref="E63">IF(ROWS($AC$2:AC10)&lt;=E$53,INDEX($AB$54:$AB$102,_xlfn.AGGREGATE(15,3,($AC$54:$AC$102=Mapping!$E$54)/($AC$54:$AC$102=Mapping!$E$54)*ROW($AC$2:$AC$50)-ROWS($AC$54),ROWS($AC$54:AC62))),"")</f>
        <v/>
      </c>
      <c r="F63" s="127" t="str" cm="1">
        <f t="array" ref="F63">IF(ROWS($AC$2:AC10)&lt;=F$53,INDEX($AB$54:$AB$102,_xlfn.AGGREGATE(15,3,($AC$54:$AC$102=Mapping!$F$54)/($AC$54:$AC$102=Mapping!$F$54)*ROW($AC$2:$AC$50)-ROWS($AC$54),ROWS($AC$54:AC62))),"")</f>
        <v/>
      </c>
      <c r="G63" s="127" t="str" cm="1">
        <f t="array" ref="G63">IF(ROWS($AC$2:AC10)&lt;=G$53,INDEX($AB$54:$AB$102,_xlfn.AGGREGATE(15,3,($AC$54:$AC$102=Mapping!$G$54)/($AC$54:$AC$102=Mapping!$G$54)*ROW($AC$2:$AC$50)-ROWS($AC$54),ROWS($AC$54:AC62))),"")</f>
        <v/>
      </c>
      <c r="H63" s="127" t="str" cm="1">
        <f t="array" ref="H63">IF(ROWS($AC$2:AC10)&lt;=H$53,INDEX($AB$54:$AB$102,_xlfn.AGGREGATE(15,3,($AC$54:$AC$102=Mapping!$H$54)/($AC$54:$AC$102=Mapping!$H$54)*ROW($AC$2:$AC$50)-ROWS($AC$54),ROWS($AC$54:AC62))),"")</f>
        <v/>
      </c>
      <c r="I63" s="127" t="str" cm="1">
        <f t="array" ref="I63">IF(ROWS($AC$2:AC10)&lt;=I$53,INDEX($AB$54:$AB$102,_xlfn.AGGREGATE(15,3,($AC$54:$AC$102=Mapping!$I$54)/($AC$54:$AC$102=Mapping!$I$54)*ROW($AC$2:$AC$50)-ROWS($AC$54),ROWS($AC$54:AC62))),"")</f>
        <v/>
      </c>
      <c r="J63" s="127" t="str" cm="1">
        <f t="array" ref="J63">IF(ROWS($AC$2:AC10)&lt;=J$53,INDEX($AB$54:$AB$102,_xlfn.AGGREGATE(15,3,($AC$54:$AC$102=Mapping!$J$54)/($AC$54:$AC$102=Mapping!$J$54)*ROW($AC$2:$AC$50)-ROWS($AC$54),ROWS($AC$54:AC62))),"")</f>
        <v/>
      </c>
      <c r="K63" s="127" t="str" cm="1">
        <f t="array" ref="K63">IF(ROWS($AC$2:AC10)&lt;=K$53,INDEX($AB$54:$AB$102,_xlfn.AGGREGATE(15,3,($AC$54:$AC$102=Mapping!$K$54)/($AC$54:$AC$102=Mapping!$K$54)*ROW($AC$2:$AC$50)-ROWS($AC$54),ROWS($AC$54:AC62))),"")</f>
        <v/>
      </c>
      <c r="L63" s="127" t="str" cm="1">
        <f t="array" ref="L63">IF(ROWS($AC$2:AC10)&lt;=L$53,INDEX($AB$54:$AB$102,_xlfn.AGGREGATE(15,3,($AC$54:$AC$102=Mapping!$L$54)/($AC$54:$AC$102=Mapping!$L$54)*ROW($AC$2:$AC$50)-ROWS($AC$54),ROWS($AC$54:AC62))),"")</f>
        <v/>
      </c>
      <c r="M63" s="127" t="str" cm="1">
        <f t="array" ref="M63">IF(ROWS($AC$2:AC10)&lt;=M$53,INDEX($AB$54:$AB$102,_xlfn.AGGREGATE(15,3,($AC$54:$AC$102=Mapping!$M$54)/($AC$54:$AC$102=Mapping!$M$54)*ROW($AC$2:$AC$50)-ROWS($AC$54),ROWS($AC$54:AC62))),"")</f>
        <v/>
      </c>
      <c r="N63" s="127" t="str" cm="1">
        <f t="array" ref="N63">IF(ROWS($AC$2:AC10)&lt;=N$53,INDEX($AB$54:$AB$102,_xlfn.AGGREGATE(15,3,($AC$54:$AC$102=Mapping!$N$54)/($AC$54:$AC$102=Mapping!$N$54)*ROW($AC$2:$AC$50)-ROWS($AC$54),ROWS($AC$54:AC62))),"")</f>
        <v/>
      </c>
      <c r="O63" s="127" t="str" cm="1">
        <f t="array" ref="O63">IF(ROWS($AC$2:AC10)&lt;=O$53,INDEX($AB$54:$AB$102,_xlfn.AGGREGATE(15,3,($AC$54:$AC$102=Mapping!$O$54)/($AC$54:$AC$102=Mapping!$O$54)*ROW($AC$2:$AC$50)-ROWS($AC$54),ROWS($AC$54:AC62))),"")</f>
        <v/>
      </c>
      <c r="P63" s="127" t="str" cm="1">
        <f t="array" ref="P63">IF(ROWS($AC$2:AC10)&lt;=P$53,INDEX($AB$54:$AB$102,_xlfn.AGGREGATE(15,3,($AC$54:$AC$102=Mapping!$P$54)/($AC$54:$AC$102=Mapping!$P$54)*ROW($AC$2:$AC$50)-ROWS($AC$54),ROWS($AC$54:AC62))),"")</f>
        <v/>
      </c>
      <c r="Q63" s="127" t="str" cm="1">
        <f t="array" ref="Q63">IF(ROWS($AC$2:AC10)&lt;=Q$53,INDEX($AB$54:$AB$102,_xlfn.AGGREGATE(15,3,($AC$54:$AC$102=Mapping!$Q$54)/($AC$54:$AC$102=Mapping!$Q$54)*ROW($AC$2:$AC$50)-ROWS($AC$54),ROWS($AC$54:AC62))),"")</f>
        <v/>
      </c>
      <c r="R63" s="127" t="str" cm="1">
        <f t="array" ref="R63">IF(ROWS($AC$2:AC10)&lt;=R$53,INDEX($AB$54:$AB$102,_xlfn.AGGREGATE(15,3,($AC$54:$AC$102=Mapping!$R$54)/($AC$54:$AC$102=Mapping!$R$54)*ROW($AC$2:$AC$50)-ROWS($AC$54),ROWS($AC$54:AC62))),"")</f>
        <v/>
      </c>
      <c r="S63" s="127" t="str" cm="1">
        <f t="array" ref="S63">IF(ROWS($AC$2:AC10)&lt;=S$53,INDEX($AB$54:$AB$102,_xlfn.AGGREGATE(15,3,($AC$54:$AC$102=Mapping!$S$54)/($AC$54:$AC$102=Mapping!$S$54)*ROW($AC$2:$AC$50)-ROWS($AC$54),ROWS($AC$54:AC62))),"")</f>
        <v/>
      </c>
      <c r="T63" s="148"/>
      <c r="AA63" s="126"/>
      <c r="AB63" s="127" t="str" cm="1">
        <f t="array" ref="AB63">IF(ROWS(BA!$B$2:B10)&lt;=AB$53,INDEX(BA!$P$2:$P$961,_xlfn.AGGREGATE(15,3,(BA!$B$2:$B$961=Mapping!$AA$55)/(BA!$B$2:$B$961=Mapping!$AA$55)*ROW(BA!$B$2:$B$961)-ROWS(BA!$B$2),ROWS(BA!$B$2:B10))),"")</f>
        <v>Total non-renewable wood fuel saved</v>
      </c>
      <c r="AC63" s="127" t="str">
        <f>IFERROR(INDEX(BA!$L$2:$L$961,MATCH($AB63,BA!$P$2:$P$961,0)),"")</f>
        <v>Natural resource and Sustainable Forest Management</v>
      </c>
      <c r="AD63" s="127" t="str">
        <f>IFERROR(INDEX(BA!$M$2:$M$547,MATCH($AB63,BA!$P$2:$P$547,0)),"")</f>
        <v>15. Life on land</v>
      </c>
      <c r="AE63" s="127" t="str">
        <f>IFERROR(INDEX(BA!$O$2:$O$547,MATCH($AB63,BA!$P$2:$P$547,0)),"")</f>
        <v xml:space="preserve">Reduced deforestation attributed to wood fuel savings </v>
      </c>
      <c r="AF63" s="127"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48"/>
      <c r="AH63" s="148"/>
      <c r="AI63" s="148"/>
      <c r="AJ63" s="148"/>
      <c r="AK63" s="148"/>
      <c r="AL63" s="148"/>
      <c r="AM63" s="148"/>
      <c r="AN63" s="148"/>
      <c r="AO63" s="148"/>
      <c r="AX63" s="148" t="str" cm="1">
        <f t="array" ref="AX63">IF(ROWS($AD$54:AD62)&lt;=AX$53,INDEX($AB$54:$AB$102,_xlfn.AGGREGATE(15,3,($AD$54:$AD$102=Mapping!$AX$54)/($AD$54:$AD$102=Mapping!$AX$54)*ROW($AD$2:$AD$50)-ROWS($AD$54),ROWS($AD$54:AD62))),"")</f>
        <v/>
      </c>
      <c r="AY63" s="148" t="str" cm="1">
        <f t="array" ref="AY63">IF(ROWS($AD$54:AD62)&lt;=AY$53,INDEX($AB$54:$AB$102,_xlfn.AGGREGATE(15,3,($AD$54:$AD$102=Mapping!$AY$54)/($AD$54:$AD$102=Mapping!$AY$54)*ROW($AD$2:$AD$50)-ROWS($AD$54),ROWS($AD$54:AD62))),"")</f>
        <v/>
      </c>
      <c r="AZ63" s="148" t="str" cm="1">
        <f t="array" ref="AZ63">IF(ROWS($AD$54:AD62)&lt;=AZ$53,INDEX($AB$54:$AB$102,_xlfn.AGGREGATE(15,3,($AD$54:$AD$102=Mapping!$AZ$54)/($AD$54:$AD$102=Mapping!$AZ$54)*ROW($AD$2:$AD$50)-ROWS($AD$54),ROWS($AD$54:AD62))),"")</f>
        <v/>
      </c>
      <c r="BA63" s="148" t="str" cm="1">
        <f t="array" ref="BA63">IF(ROWS($AD$54:AD62)&lt;=BA$53,INDEX($AB$54:$AB$102,_xlfn.AGGREGATE(15,3,($AD$54:$AD$102=Mapping!$BA$54)/($AD$54:$AD$102=Mapping!$BA$54)*ROW($AD$2:$AD$50)-ROWS($AD$54),ROWS($AD$54:AD62))),"")</f>
        <v/>
      </c>
      <c r="BB63" s="148" t="str" cm="1">
        <f t="array" ref="BB63">IF(ROWS($AD$54:AD62)&lt;=BB$53,INDEX($AB$54:$AB$102,_xlfn.AGGREGATE(15,3,($AD$54:$AD$102=Mapping!$BB$54)/($AD$54:$AD$102=Mapping!$BB$54)*ROW($AD$2:$AD$50)-ROWS($AD$54),ROWS($AD$54:AD62))),"")</f>
        <v/>
      </c>
      <c r="BC63" s="148" t="str" cm="1">
        <f t="array" ref="BC63">IF(ROWS($AD$54:AD62)&lt;=BC$53,INDEX($AB$54:$AB$102,_xlfn.AGGREGATE(15,3,($AD$54:$AD$102=Mapping!$BC$54)/($AD$54:$AD$102=Mapping!$BC$54)*ROW($AD$2:$AD$50)-ROWS($AD$54),ROWS($AD$54:AD62))),"")</f>
        <v/>
      </c>
      <c r="BD63" s="148" t="str" cm="1">
        <f t="array" ref="BD63">IF(ROWS($AD$54:AD62)&lt;=BD$53,INDEX($AB$54:$AB$102,_xlfn.AGGREGATE(15,3,($AD$54:$AD$102=Mapping!$BD$54)/($AD$54:$AD$102=Mapping!$BD$54)*ROW($AD$2:$AD$50)-ROWS($AD$54),ROWS($AD$54:AD62))),"")</f>
        <v/>
      </c>
      <c r="BE63" s="148" t="str" cm="1">
        <f t="array" ref="BE63">IF(ROWS($AD$54:AD62)&lt;=BE$53,INDEX($AB$54:$AB$102,_xlfn.AGGREGATE(15,3,($AD$54:$AD$102=Mapping!$BE$54)/($AD$54:$AD$102=Mapping!$BE$54)*ROW($AD$2:$AD$50)-ROWS($AD$54),ROWS($AD$54:AD62))),"")</f>
        <v/>
      </c>
      <c r="BF63" s="148" t="str" cm="1">
        <f t="array" ref="BF63">IF(ROWS($AD$54:AD62)&lt;=BF$53,INDEX($AB$54:$AB$102,_xlfn.AGGREGATE(15,3,($AD$54:$AD$102=Mapping!$BF$54)/($AD$54:$AD$102=Mapping!$BF$54)*ROW($AD$2:$AD$50)-ROWS($AD$54),ROWS($AD$54:AD62))),"")</f>
        <v/>
      </c>
      <c r="BG63" s="148" t="str" cm="1">
        <f t="array" ref="BG63">IF(ROWS($AD$54:AD62)&lt;=BG$53,INDEX($AB$54:$AB$102,_xlfn.AGGREGATE(15,3,($AD$54:$AD$102=Mapping!$BG$54)/($AD$54:$AD$102=Mapping!$BG$54)*ROW($AD$2:$AD$50)-ROWS($AD$54),ROWS($AD$54:AD62))),"")</f>
        <v/>
      </c>
      <c r="BH63" s="148" t="str" cm="1">
        <f t="array" ref="BH63">IF(ROWS($AD$54:AD62)&lt;=BH$53,INDEX($AB$54:$AB$102,_xlfn.AGGREGATE(15,3,($AD$54:$AD$102=Mapping!$BH$54)/($AD$54:$AD$102=Mapping!$BH$54)*ROW($AD$2:$AD$50)-ROWS($AD$54),ROWS($AD$54:AD62))),"")</f>
        <v/>
      </c>
      <c r="BI63" s="148" t="str" cm="1">
        <f t="array" ref="BI63">IF(ROWS($AD$54:AD62)&lt;=BI$53,INDEX($AB$54:$AB$102,_xlfn.AGGREGATE(15,3,($AD$54:$AD$102=Mapping!$BI$54)/($AD$54:$AD$102=Mapping!$BI$54)*ROW($AD$2:$AD$50)-ROWS($AD$54),ROWS($AD$54:AD62))),"")</f>
        <v/>
      </c>
      <c r="BJ63" s="148" t="str" cm="1">
        <f t="array" ref="BJ63">IF(ROWS($AD$54:AD62)&lt;=BJ$53,INDEX($AB$54:$AB$102,_xlfn.AGGREGATE(15,3,($AD$54:$AD$102=Mapping!$BJ$54)/($AD$54:$AD$102=Mapping!$BJ$54)*ROW($AD$2:$AD$50)-ROWS($AD$54),ROWS($AD$54:AD62))),"")</f>
        <v/>
      </c>
      <c r="BK63" s="148" t="str" cm="1">
        <f t="array" ref="BK63">IF(ROWS($AD$54:AD62)&lt;=BK$53,INDEX($AB$54:$AB$102,_xlfn.AGGREGATE(15,3,($AD$54:$AD$102=Mapping!$BK$54)/($AD$54:$AD$102=Mapping!$BK$54)*ROW($AD$2:$AD$50)-ROWS($AD$54),ROWS($AD$54:AD62))),"")</f>
        <v/>
      </c>
      <c r="BL63" s="148" t="str" cm="1">
        <f t="array" ref="BL63">IF(ROWS($AD$54:AD62)&lt;=BL$53,INDEX($AB$54:$AB$102,_xlfn.AGGREGATE(15,3,($AD$54:$AD$102=Mapping!$BL$54)/($AD$54:$AD$102=Mapping!$BL$54)*ROW($AD$2:$AD$50)-ROWS($AD$54),ROWS($AD$54:AD62))),"")</f>
        <v/>
      </c>
      <c r="BM63" s="148" t="str" cm="1">
        <f t="array" ref="BM63">IF(ROWS($AD$54:AD62)&lt;=BM$53,INDEX($AB$54:$AB$102,_xlfn.AGGREGATE(15,3,($AD$54:$AD$102=Mapping!$BM$54)/($AD$54:$AD$102=Mapping!$BM$53)*ROW($AD$2:$AD$50)-ROWS($AD$54),ROWS($AD$54:AD62))),"")</f>
        <v/>
      </c>
      <c r="BN63" s="148" t="str" cm="1">
        <f t="array" ref="BN63">IF(ROWS($AD$54:AD62)&lt;=BN$53,INDEX($AB$54:$AB$102,_xlfn.AGGREGATE(15,3,($AD$54:$AD$102=Mapping!$BN$54)/($AD$54:$AD$102=Mapping!$BN$54)*ROW($AD$2:$AD$50)-ROWS($AD$54),ROWS($AD$54:AD62))),"")</f>
        <v/>
      </c>
    </row>
    <row r="64" spans="1:66" ht="30.6" outlineLevel="1">
      <c r="A64" s="126" t="str">
        <f>Background!L16</f>
        <v>Livelihood</v>
      </c>
      <c r="B64" s="127" t="str" cm="1">
        <f t="array" ref="B64">IF(ROWS($AC$54:AC63)&lt;=B$53,INDEX($AB$54:$AB$102,_xlfn.AGGREGATE(15,3,($AC$54:$AC$102=Mapping!$B$54)/($AC$54:$AC$102=Mapping!$B$54)*ROW($AC$2:$AC$50)-ROWS($AC$54),ROWS($AC$54:AC63))),"")</f>
        <v/>
      </c>
      <c r="C64" s="127" t="str" cm="1">
        <f t="array" ref="C64">IF(ROWS($AC$54:AC63)&lt;=C$53,INDEX($AB$54:$AB$102,_xlfn.AGGREGATE(15,3,($AC$54:$AC$102=Mapping!$C$54)/($AC$54:$AC$102=Mapping!$C$54)*ROW($AC$2:$AC$50)-ROWS($AC$54),ROWS($AC$54:AC63))),"")</f>
        <v/>
      </c>
      <c r="D64" s="127" t="str" cm="1">
        <f t="array" ref="D64">IF(ROWS($AC$54:AC63)&lt;=D$53,INDEX($AB$54:$AB$102,_xlfn.AGGREGATE(15,3,($AC$54:$AC$102=Mapping!$D$54)/($AC$54:$AC$102=Mapping!$D$54)*ROW($AC$2:$AC$50)-ROWS($AC$54),ROWS($AC$54:AC63))),"")</f>
        <v/>
      </c>
      <c r="E64" s="127" t="str" cm="1">
        <f t="array" ref="E64">IF(ROWS($AC$2:AC11)&lt;=E$53,INDEX($AB$54:$AB$102,_xlfn.AGGREGATE(15,3,($AC$54:$AC$102=Mapping!$E$54)/($AC$54:$AC$102=Mapping!$E$54)*ROW($AC$2:$AC$50)-ROWS($AC$54),ROWS($AC$54:AC63))),"")</f>
        <v/>
      </c>
      <c r="F64" s="127" t="str" cm="1">
        <f t="array" ref="F64">IF(ROWS($AC$2:AC11)&lt;=F$53,INDEX($AB$54:$AB$102,_xlfn.AGGREGATE(15,3,($AC$54:$AC$102=Mapping!$F$54)/($AC$54:$AC$102=Mapping!$F$54)*ROW($AC$2:$AC$50)-ROWS($AC$54),ROWS($AC$54:AC63))),"")</f>
        <v/>
      </c>
      <c r="G64" s="127" t="str" cm="1">
        <f t="array" ref="G64">IF(ROWS($AC$2:AC11)&lt;=G$53,INDEX($AB$54:$AB$102,_xlfn.AGGREGATE(15,3,($AC$54:$AC$102=Mapping!$G$54)/($AC$54:$AC$102=Mapping!$G$54)*ROW($AC$2:$AC$50)-ROWS($AC$54),ROWS($AC$54:AC63))),"")</f>
        <v/>
      </c>
      <c r="H64" s="127" t="str" cm="1">
        <f t="array" ref="H64">IF(ROWS($AC$2:AC11)&lt;=H$53,INDEX($AB$54:$AB$102,_xlfn.AGGREGATE(15,3,($AC$54:$AC$102=Mapping!$H$54)/($AC$54:$AC$102=Mapping!$H$54)*ROW($AC$2:$AC$50)-ROWS($AC$54),ROWS($AC$54:AC63))),"")</f>
        <v/>
      </c>
      <c r="I64" s="127" t="str" cm="1">
        <f t="array" ref="I64">IF(ROWS($AC$2:AC11)&lt;=I$53,INDEX($AB$54:$AB$102,_xlfn.AGGREGATE(15,3,($AC$54:$AC$102=Mapping!$I$54)/($AC$54:$AC$102=Mapping!$I$54)*ROW($AC$2:$AC$50)-ROWS($AC$54),ROWS($AC$54:AC63))),"")</f>
        <v/>
      </c>
      <c r="J64" s="127" t="str" cm="1">
        <f t="array" ref="J64">IF(ROWS($AC$2:AC11)&lt;=J$53,INDEX($AB$54:$AB$102,_xlfn.AGGREGATE(15,3,($AC$54:$AC$102=Mapping!$J$54)/($AC$54:$AC$102=Mapping!$J$54)*ROW($AC$2:$AC$50)-ROWS($AC$54),ROWS($AC$54:AC63))),"")</f>
        <v/>
      </c>
      <c r="K64" s="127" t="str" cm="1">
        <f t="array" ref="K64">IF(ROWS($AC$2:AC11)&lt;=K$53,INDEX($AB$54:$AB$102,_xlfn.AGGREGATE(15,3,($AC$54:$AC$102=Mapping!$K$54)/($AC$54:$AC$102=Mapping!$K$54)*ROW($AC$2:$AC$50)-ROWS($AC$54),ROWS($AC$54:AC63))),"")</f>
        <v/>
      </c>
      <c r="L64" s="127" t="str" cm="1">
        <f t="array" ref="L64">IF(ROWS($AC$2:AC11)&lt;=L$53,INDEX($AB$54:$AB$102,_xlfn.AGGREGATE(15,3,($AC$54:$AC$102=Mapping!$L$54)/($AC$54:$AC$102=Mapping!$L$54)*ROW($AC$2:$AC$50)-ROWS($AC$54),ROWS($AC$54:AC63))),"")</f>
        <v/>
      </c>
      <c r="M64" s="127" t="str" cm="1">
        <f t="array" ref="M64">IF(ROWS($AC$2:AC11)&lt;=M$53,INDEX($AB$54:$AB$102,_xlfn.AGGREGATE(15,3,($AC$54:$AC$102=Mapping!$M$54)/($AC$54:$AC$102=Mapping!$M$54)*ROW($AC$2:$AC$50)-ROWS($AC$54),ROWS($AC$54:AC63))),"")</f>
        <v/>
      </c>
      <c r="N64" s="127" t="str" cm="1">
        <f t="array" ref="N64">IF(ROWS($AC$2:AC11)&lt;=N$53,INDEX($AB$54:$AB$102,_xlfn.AGGREGATE(15,3,($AC$54:$AC$102=Mapping!$N$54)/($AC$54:$AC$102=Mapping!$N$54)*ROW($AC$2:$AC$50)-ROWS($AC$54),ROWS($AC$54:AC63))),"")</f>
        <v/>
      </c>
      <c r="O64" s="127" t="str" cm="1">
        <f t="array" ref="O64">IF(ROWS($AC$2:AC11)&lt;=O$53,INDEX($AB$54:$AB$102,_xlfn.AGGREGATE(15,3,($AC$54:$AC$102=Mapping!$O$54)/($AC$54:$AC$102=Mapping!$O$54)*ROW($AC$2:$AC$50)-ROWS($AC$54),ROWS($AC$54:AC63))),"")</f>
        <v/>
      </c>
      <c r="P64" s="127" t="str" cm="1">
        <f t="array" ref="P64">IF(ROWS($AC$2:AC11)&lt;=P$53,INDEX($AB$54:$AB$102,_xlfn.AGGREGATE(15,3,($AC$54:$AC$102=Mapping!$P$54)/($AC$54:$AC$102=Mapping!$P$54)*ROW($AC$2:$AC$50)-ROWS($AC$54),ROWS($AC$54:AC63))),"")</f>
        <v/>
      </c>
      <c r="Q64" s="127" t="str" cm="1">
        <f t="array" ref="Q64">IF(ROWS($AC$2:AC11)&lt;=Q$53,INDEX($AB$54:$AB$102,_xlfn.AGGREGATE(15,3,($AC$54:$AC$102=Mapping!$Q$54)/($AC$54:$AC$102=Mapping!$Q$54)*ROW($AC$2:$AC$50)-ROWS($AC$54),ROWS($AC$54:AC63))),"")</f>
        <v/>
      </c>
      <c r="R64" s="127" t="str" cm="1">
        <f t="array" ref="R64">IF(ROWS($AC$2:AC11)&lt;=R$53,INDEX($AB$54:$AB$102,_xlfn.AGGREGATE(15,3,($AC$54:$AC$102=Mapping!$R$54)/($AC$54:$AC$102=Mapping!$R$54)*ROW($AC$2:$AC$50)-ROWS($AC$54),ROWS($AC$54:AC63))),"")</f>
        <v/>
      </c>
      <c r="S64" s="127" t="str" cm="1">
        <f t="array" ref="S64">IF(ROWS($AC$2:AC11)&lt;=S$53,INDEX($AB$54:$AB$102,_xlfn.AGGREGATE(15,3,($AC$54:$AC$102=Mapping!$S$54)/($AC$54:$AC$102=Mapping!$S$54)*ROW($AC$2:$AC$50)-ROWS($AC$54),ROWS($AC$54:AC63))),"")</f>
        <v/>
      </c>
      <c r="T64" s="148"/>
      <c r="AA64" s="126"/>
      <c r="AB64" s="127" t="str" cm="1">
        <f t="array" ref="AB64">IF(ROWS(BA!$B$2:B11)&lt;=AB$53,INDEX(BA!$P$2:$P$961,_xlfn.AGGREGATE(15,3,(BA!$B$2:$B$961=Mapping!$AA$55)/(BA!$B$2:$B$961=Mapping!$AA$55)*ROW(BA!$B$2:$B$961)-ROWS(BA!$B$2),ROWS(BA!$B$2:B11))),"")</f>
        <v>Forest areas managed sustainably for forest products including sustainable produced fuelwood</v>
      </c>
      <c r="AC64" s="127" t="str">
        <f>IFERROR(INDEX(BA!$L$2:$L$961,MATCH($AB64,BA!$P$2:$P$961,0)),"")</f>
        <v>Natural resource and Sustainable Forest Management</v>
      </c>
      <c r="AD64" s="127" t="str">
        <f>IFERROR(INDEX(BA!$M$2:$M$547,MATCH($AB64,BA!$P$2:$P$547,0)),"")</f>
        <v>15. Life on land</v>
      </c>
      <c r="AE64" s="127" t="str">
        <f>IFERROR(INDEX(BA!$O$2:$O$547,MATCH($AB64,BA!$P$2:$P$547,0)),"")</f>
        <v xml:space="preserve">Reduced deforestation attributed to wood fuel savings </v>
      </c>
      <c r="AF64" s="127" t="str">
        <f>IFERROR(INDEX(BA!$N$2:$N$547,MATCH($AB64,BA!$P$2:$P$547,0)),"")</f>
        <v>15.2 By 2020, promote the implementation of sustainable management of all types of forests, halt deforestation, restore degraded forests and substantially increase afforestation and reforestation globally</v>
      </c>
      <c r="AG64" s="148"/>
      <c r="AH64" s="148"/>
      <c r="AI64" s="148"/>
      <c r="AJ64" s="148"/>
      <c r="AK64" s="148"/>
      <c r="AL64" s="148"/>
      <c r="AM64" s="148"/>
      <c r="AN64" s="148"/>
      <c r="AO64" s="148"/>
      <c r="AX64" s="148" t="str" cm="1">
        <f t="array" ref="AX64">IF(ROWS($AD$54:AD63)&lt;=AX$53,INDEX($AB$54:$AB$102,_xlfn.AGGREGATE(15,3,($AD$54:$AD$102=Mapping!$AX$54)/($AD$54:$AD$102=Mapping!$AX$54)*ROW($AD$2:$AD$50)-ROWS($AD$54),ROWS($AD$54:AD63))),"")</f>
        <v/>
      </c>
      <c r="AY64" s="148" t="str" cm="1">
        <f t="array" ref="AY64">IF(ROWS($AD$54:AD63)&lt;=AY$53,INDEX($AB$54:$AB$102,_xlfn.AGGREGATE(15,3,($AD$54:$AD$102=Mapping!$AY$54)/($AD$54:$AD$102=Mapping!$AY$54)*ROW($AD$2:$AD$50)-ROWS($AD$54),ROWS($AD$54:AD63))),"")</f>
        <v/>
      </c>
      <c r="AZ64" s="148" t="str" cm="1">
        <f t="array" ref="AZ64">IF(ROWS($AD$54:AD63)&lt;=AZ$53,INDEX($AB$54:$AB$102,_xlfn.AGGREGATE(15,3,($AD$54:$AD$102=Mapping!$AZ$54)/($AD$54:$AD$102=Mapping!$AZ$54)*ROW($AD$2:$AD$50)-ROWS($AD$54),ROWS($AD$54:AD63))),"")</f>
        <v/>
      </c>
      <c r="BA64" s="148" t="str" cm="1">
        <f t="array" ref="BA64">IF(ROWS($AD$54:AD63)&lt;=BA$53,INDEX($AB$54:$AB$102,_xlfn.AGGREGATE(15,3,($AD$54:$AD$102=Mapping!$BA$54)/($AD$54:$AD$102=Mapping!$BA$54)*ROW($AD$2:$AD$50)-ROWS($AD$54),ROWS($AD$54:AD63))),"")</f>
        <v/>
      </c>
      <c r="BB64" s="148" t="str" cm="1">
        <f t="array" ref="BB64">IF(ROWS($AD$54:AD63)&lt;=BB$53,INDEX($AB$54:$AB$102,_xlfn.AGGREGATE(15,3,($AD$54:$AD$102=Mapping!$BB$54)/($AD$54:$AD$102=Mapping!$BB$54)*ROW($AD$2:$AD$50)-ROWS($AD$54),ROWS($AD$54:AD63))),"")</f>
        <v/>
      </c>
      <c r="BC64" s="148" t="str" cm="1">
        <f t="array" ref="BC64">IF(ROWS($AD$54:AD63)&lt;=BC$53,INDEX($AB$54:$AB$102,_xlfn.AGGREGATE(15,3,($AD$54:$AD$102=Mapping!$BC$54)/($AD$54:$AD$102=Mapping!$BC$54)*ROW($AD$2:$AD$50)-ROWS($AD$54),ROWS($AD$54:AD63))),"")</f>
        <v/>
      </c>
      <c r="BD64" s="148" t="str" cm="1">
        <f t="array" ref="BD64">IF(ROWS($AD$54:AD63)&lt;=BD$53,INDEX($AB$54:$AB$102,_xlfn.AGGREGATE(15,3,($AD$54:$AD$102=Mapping!$BD$54)/($AD$54:$AD$102=Mapping!$BD$54)*ROW($AD$2:$AD$50)-ROWS($AD$54),ROWS($AD$54:AD63))),"")</f>
        <v/>
      </c>
      <c r="BE64" s="148" t="str" cm="1">
        <f t="array" ref="BE64">IF(ROWS($AD$54:AD63)&lt;=BE$53,INDEX($AB$54:$AB$102,_xlfn.AGGREGATE(15,3,($AD$54:$AD$102=Mapping!$BE$54)/($AD$54:$AD$102=Mapping!$BE$54)*ROW($AD$2:$AD$50)-ROWS($AD$54),ROWS($AD$54:AD63))),"")</f>
        <v/>
      </c>
      <c r="BF64" s="148" t="str" cm="1">
        <f t="array" ref="BF64">IF(ROWS($AD$54:AD63)&lt;=BF$53,INDEX($AB$54:$AB$102,_xlfn.AGGREGATE(15,3,($AD$54:$AD$102=Mapping!$BF$54)/($AD$54:$AD$102=Mapping!$BF$54)*ROW($AD$2:$AD$50)-ROWS($AD$54),ROWS($AD$54:AD63))),"")</f>
        <v/>
      </c>
      <c r="BG64" s="148" t="str" cm="1">
        <f t="array" ref="BG64">IF(ROWS($AD$54:AD63)&lt;=BG$53,INDEX($AB$54:$AB$102,_xlfn.AGGREGATE(15,3,($AD$54:$AD$102=Mapping!$BG$54)/($AD$54:$AD$102=Mapping!$BG$54)*ROW($AD$2:$AD$50)-ROWS($AD$54),ROWS($AD$54:AD63))),"")</f>
        <v/>
      </c>
      <c r="BH64" s="148" t="str" cm="1">
        <f t="array" ref="BH64">IF(ROWS($AD$54:AD63)&lt;=BH$53,INDEX($AB$54:$AB$102,_xlfn.AGGREGATE(15,3,($AD$54:$AD$102=Mapping!$BH$54)/($AD$54:$AD$102=Mapping!$BH$54)*ROW($AD$2:$AD$50)-ROWS($AD$54),ROWS($AD$54:AD63))),"")</f>
        <v/>
      </c>
      <c r="BI64" s="148" t="str" cm="1">
        <f t="array" ref="BI64">IF(ROWS($AD$54:AD63)&lt;=BI$53,INDEX($AB$54:$AB$102,_xlfn.AGGREGATE(15,3,($AD$54:$AD$102=Mapping!$BI$54)/($AD$54:$AD$102=Mapping!$BI$54)*ROW($AD$2:$AD$50)-ROWS($AD$54),ROWS($AD$54:AD63))),"")</f>
        <v/>
      </c>
      <c r="BJ64" s="148" t="str" cm="1">
        <f t="array" ref="BJ64">IF(ROWS($AD$54:AD63)&lt;=BJ$53,INDEX($AB$54:$AB$102,_xlfn.AGGREGATE(15,3,($AD$54:$AD$102=Mapping!$BJ$54)/($AD$54:$AD$102=Mapping!$BJ$54)*ROW($AD$2:$AD$50)-ROWS($AD$54),ROWS($AD$54:AD63))),"")</f>
        <v/>
      </c>
      <c r="BK64" s="148" t="str" cm="1">
        <f t="array" ref="BK64">IF(ROWS($AD$54:AD63)&lt;=BK$53,INDEX($AB$54:$AB$102,_xlfn.AGGREGATE(15,3,($AD$54:$AD$102=Mapping!$BK$54)/($AD$54:$AD$102=Mapping!$BK$54)*ROW($AD$2:$AD$50)-ROWS($AD$54),ROWS($AD$54:AD63))),"")</f>
        <v/>
      </c>
      <c r="BL64" s="148" t="str" cm="1">
        <f t="array" ref="BL64">IF(ROWS($AD$54:AD63)&lt;=BL$53,INDEX($AB$54:$AB$102,_xlfn.AGGREGATE(15,3,($AD$54:$AD$102=Mapping!$BL$54)/($AD$54:$AD$102=Mapping!$BL$54)*ROW($AD$2:$AD$50)-ROWS($AD$54),ROWS($AD$54:AD63))),"")</f>
        <v/>
      </c>
      <c r="BM64" s="148" t="str" cm="1">
        <f t="array" ref="BM64">IF(ROWS($AD$54:AD63)&lt;=BM$53,INDEX($AB$54:$AB$102,_xlfn.AGGREGATE(15,3,($AD$54:$AD$102=Mapping!$BM$54)/($AD$54:$AD$102=Mapping!$BM$53)*ROW($AD$2:$AD$50)-ROWS($AD$54),ROWS($AD$54:AD63))),"")</f>
        <v/>
      </c>
      <c r="BN64" s="148" t="str" cm="1">
        <f t="array" ref="BN64">IF(ROWS($AD$54:AD63)&lt;=BN$53,INDEX($AB$54:$AB$102,_xlfn.AGGREGATE(15,3,($AD$54:$AD$102=Mapping!$BN$54)/($AD$54:$AD$102=Mapping!$BN$54)*ROW($AD$2:$AD$50)-ROWS($AD$54),ROWS($AD$54:AD63))),"")</f>
        <v/>
      </c>
    </row>
    <row r="65" spans="1:66" ht="20.399999999999999" outlineLevel="1">
      <c r="A65" s="126" t="str">
        <f>Background!L17</f>
        <v>Gender</v>
      </c>
      <c r="B65" s="127" t="str" cm="1">
        <f t="array" ref="B65">IF(ROWS($AC$54:AC64)&lt;=B$53,INDEX($AB$54:$AB$102,_xlfn.AGGREGATE(15,3,($AC$54:$AC$102=Mapping!$B$54)/($AC$54:$AC$102=Mapping!$B$54)*ROW($AC$2:$AC$50)-ROWS($AC$54),ROWS($AC$54:AC64))),"")</f>
        <v/>
      </c>
      <c r="C65" s="127" t="str" cm="1">
        <f t="array" ref="C65">IF(ROWS($AC$54:AC64)&lt;=C$53,INDEX($AB$54:$AB$102,_xlfn.AGGREGATE(15,3,($AC$54:$AC$102=Mapping!$C$54)/($AC$54:$AC$102=Mapping!$C$54)*ROW($AC$2:$AC$50)-ROWS($AC$54),ROWS($AC$54:AC64))),"")</f>
        <v/>
      </c>
      <c r="D65" s="127" t="str" cm="1">
        <f t="array" ref="D65">IF(ROWS($AC$54:AC64)&lt;=D$53,INDEX($AB$54:$AB$102,_xlfn.AGGREGATE(15,3,($AC$54:$AC$102=Mapping!$D$54)/($AC$54:$AC$102=Mapping!$D$54)*ROW($AC$2:$AC$50)-ROWS($AC$54),ROWS($AC$54:AC64))),"")</f>
        <v/>
      </c>
      <c r="E65" s="127" t="str" cm="1">
        <f t="array" ref="E65">IF(ROWS($AC$2:AC12)&lt;=E$53,INDEX($AB$54:$AB$102,_xlfn.AGGREGATE(15,3,($AC$54:$AC$102=Mapping!$E$54)/($AC$54:$AC$102=Mapping!$E$54)*ROW($AC$2:$AC$50)-ROWS($AC$54),ROWS($AC$54:AC64))),"")</f>
        <v/>
      </c>
      <c r="F65" s="127" t="str" cm="1">
        <f t="array" ref="F65">IF(ROWS($AC$2:AC12)&lt;=F$53,INDEX($AB$54:$AB$102,_xlfn.AGGREGATE(15,3,($AC$54:$AC$102=Mapping!$F$54)/($AC$54:$AC$102=Mapping!$F$54)*ROW($AC$2:$AC$50)-ROWS($AC$54),ROWS($AC$54:AC64))),"")</f>
        <v/>
      </c>
      <c r="G65" s="127" t="str" cm="1">
        <f t="array" ref="G65">IF(ROWS($AC$2:AC12)&lt;=G$53,INDEX($AB$54:$AB$102,_xlfn.AGGREGATE(15,3,($AC$54:$AC$102=Mapping!$G$54)/($AC$54:$AC$102=Mapping!$G$54)*ROW($AC$2:$AC$50)-ROWS($AC$54),ROWS($AC$54:AC64))),"")</f>
        <v/>
      </c>
      <c r="H65" s="127" t="str" cm="1">
        <f t="array" ref="H65">IF(ROWS($AC$2:AC12)&lt;=H$53,INDEX($AB$54:$AB$102,_xlfn.AGGREGATE(15,3,($AC$54:$AC$102=Mapping!$H$54)/($AC$54:$AC$102=Mapping!$H$54)*ROW($AC$2:$AC$50)-ROWS($AC$54),ROWS($AC$54:AC64))),"")</f>
        <v/>
      </c>
      <c r="I65" s="127" t="str" cm="1">
        <f t="array" ref="I65">IF(ROWS($AC$2:AC12)&lt;=I$53,INDEX($AB$54:$AB$102,_xlfn.AGGREGATE(15,3,($AC$54:$AC$102=Mapping!$I$54)/($AC$54:$AC$102=Mapping!$I$54)*ROW($AC$2:$AC$50)-ROWS($AC$54),ROWS($AC$54:AC64))),"")</f>
        <v/>
      </c>
      <c r="J65" s="127" t="str" cm="1">
        <f t="array" ref="J65">IF(ROWS($AC$2:AC12)&lt;=J$53,INDEX($AB$54:$AB$102,_xlfn.AGGREGATE(15,3,($AC$54:$AC$102=Mapping!$J$54)/($AC$54:$AC$102=Mapping!$J$54)*ROW($AC$2:$AC$50)-ROWS($AC$54),ROWS($AC$54:AC64))),"")</f>
        <v/>
      </c>
      <c r="K65" s="127" t="str" cm="1">
        <f t="array" ref="K65">IF(ROWS($AC$2:AC12)&lt;=K$53,INDEX($AB$54:$AB$102,_xlfn.AGGREGATE(15,3,($AC$54:$AC$102=Mapping!$K$54)/($AC$54:$AC$102=Mapping!$K$54)*ROW($AC$2:$AC$50)-ROWS($AC$54),ROWS($AC$54:AC64))),"")</f>
        <v/>
      </c>
      <c r="L65" s="127" t="str" cm="1">
        <f t="array" ref="L65">IF(ROWS($AC$2:AC12)&lt;=L$53,INDEX($AB$54:$AB$102,_xlfn.AGGREGATE(15,3,($AC$54:$AC$102=Mapping!$L$54)/($AC$54:$AC$102=Mapping!$L$54)*ROW($AC$2:$AC$50)-ROWS($AC$54),ROWS($AC$54:AC64))),"")</f>
        <v/>
      </c>
      <c r="M65" s="127" t="str" cm="1">
        <f t="array" ref="M65">IF(ROWS($AC$2:AC12)&lt;=M$53,INDEX($AB$54:$AB$102,_xlfn.AGGREGATE(15,3,($AC$54:$AC$102=Mapping!$M$54)/($AC$54:$AC$102=Mapping!$M$54)*ROW($AC$2:$AC$50)-ROWS($AC$54),ROWS($AC$54:AC64))),"")</f>
        <v/>
      </c>
      <c r="N65" s="127" t="str" cm="1">
        <f t="array" ref="N65">IF(ROWS($AC$2:AC12)&lt;=N$53,INDEX($AB$54:$AB$102,_xlfn.AGGREGATE(15,3,($AC$54:$AC$102=Mapping!$N$54)/($AC$54:$AC$102=Mapping!$N$54)*ROW($AC$2:$AC$50)-ROWS($AC$54),ROWS($AC$54:AC64))),"")</f>
        <v/>
      </c>
      <c r="O65" s="127" t="str" cm="1">
        <f t="array" ref="O65">IF(ROWS($AC$2:AC12)&lt;=O$53,INDEX($AB$54:$AB$102,_xlfn.AGGREGATE(15,3,($AC$54:$AC$102=Mapping!$O$54)/($AC$54:$AC$102=Mapping!$O$54)*ROW($AC$2:$AC$50)-ROWS($AC$54),ROWS($AC$54:AC64))),"")</f>
        <v/>
      </c>
      <c r="P65" s="127" t="str" cm="1">
        <f t="array" ref="P65">IF(ROWS($AC$2:AC12)&lt;=P$53,INDEX($AB$54:$AB$102,_xlfn.AGGREGATE(15,3,($AC$54:$AC$102=Mapping!$P$54)/($AC$54:$AC$102=Mapping!$P$54)*ROW($AC$2:$AC$50)-ROWS($AC$54),ROWS($AC$54:AC64))),"")</f>
        <v/>
      </c>
      <c r="Q65" s="127" t="str" cm="1">
        <f t="array" ref="Q65">IF(ROWS($AC$2:AC12)&lt;=Q$53,INDEX($AB$54:$AB$102,_xlfn.AGGREGATE(15,3,($AC$54:$AC$102=Mapping!$Q$54)/($AC$54:$AC$102=Mapping!$Q$54)*ROW($AC$2:$AC$50)-ROWS($AC$54),ROWS($AC$54:AC64))),"")</f>
        <v/>
      </c>
      <c r="R65" s="127" t="str" cm="1">
        <f t="array" ref="R65">IF(ROWS($AC$2:AC12)&lt;=R$53,INDEX($AB$54:$AB$102,_xlfn.AGGREGATE(15,3,($AC$54:$AC$102=Mapping!$R$54)/($AC$54:$AC$102=Mapping!$R$54)*ROW($AC$2:$AC$50)-ROWS($AC$54),ROWS($AC$54:AC64))),"")</f>
        <v/>
      </c>
      <c r="S65" s="127" t="str" cm="1">
        <f t="array" ref="S65">IF(ROWS($AC$2:AC12)&lt;=S$53,INDEX($AB$54:$AB$102,_xlfn.AGGREGATE(15,3,($AC$54:$AC$102=Mapping!$S$54)/($AC$54:$AC$102=Mapping!$S$54)*ROW($AC$2:$AC$50)-ROWS($AC$54),ROWS($AC$54:AC64))),"")</f>
        <v/>
      </c>
      <c r="T65" s="148"/>
      <c r="AA65" s="126"/>
      <c r="AB65" s="127" t="str" cm="1">
        <f t="array" ref="AB65">IF(ROWS(BA!$B$2:B12)&lt;=AB$53,INDEX(BA!$P$2:$P$961,_xlfn.AGGREGATE(15,3,(BA!$B$2:$B$961=Mapping!$AA$55)/(BA!$B$2:$B$961=Mapping!$AA$55)*ROW(BA!$B$2:$B$961)-ROWS(BA!$B$2),ROWS(BA!$B$2:B12))),"")</f>
        <v>Number of Averted Mortality and Disability Adjusted Life Years (ADALYs)</v>
      </c>
      <c r="AC65" s="127" t="str">
        <f>IFERROR(INDEX(BA!$L$2:$L$961,MATCH($AB65,BA!$P$2:$P$961,0)),"")</f>
        <v>Health &amp; safety</v>
      </c>
      <c r="AD65" s="127" t="str">
        <f>IFERROR(INDEX(BA!$M$2:$M$547,MATCH($AB65,BA!$P$2:$P$547,0)),"")</f>
        <v>3. Good Health and well being</v>
      </c>
      <c r="AE65" s="127" t="str">
        <f>IFERROR(INDEX(BA!$O$2:$O$547,MATCH($AB65,BA!$P$2:$P$547,0)),"")</f>
        <v>Averted Mortality rate attributed to household air pollution</v>
      </c>
      <c r="AF65" s="127" t="str">
        <f>IFERROR(INDEX(BA!$N$2:$N$547,MATCH($AB65,BA!$P$2:$P$547,0)),"")</f>
        <v>3.9 By 2030, substantially reduce the number of deaths and illnesses from hazardous chemicals and air, water and soil pollution and contamination</v>
      </c>
      <c r="AG65" s="148"/>
      <c r="AH65" s="148"/>
      <c r="AI65" s="148"/>
      <c r="AJ65" s="148"/>
      <c r="AK65" s="148"/>
      <c r="AL65" s="148"/>
      <c r="AM65" s="148"/>
      <c r="AN65" s="148"/>
      <c r="AO65" s="148"/>
      <c r="AX65" s="148" t="str" cm="1">
        <f t="array" ref="AX65">IF(ROWS($AD$54:AD64)&lt;=AX$53,INDEX($AB$54:$AB$102,_xlfn.AGGREGATE(15,3,($AD$54:$AD$102=Mapping!$AX$54)/($AD$54:$AD$102=Mapping!$AX$54)*ROW($AD$2:$AD$50)-ROWS($AD$54),ROWS($AD$54:AD64))),"")</f>
        <v/>
      </c>
      <c r="AY65" s="148" t="str" cm="1">
        <f t="array" ref="AY65">IF(ROWS($AD$54:AD64)&lt;=AY$53,INDEX($AB$54:$AB$102,_xlfn.AGGREGATE(15,3,($AD$54:$AD$102=Mapping!$AY$54)/($AD$54:$AD$102=Mapping!$AY$54)*ROW($AD$2:$AD$50)-ROWS($AD$54),ROWS($AD$54:AD64))),"")</f>
        <v/>
      </c>
      <c r="AZ65" s="148" t="str" cm="1">
        <f t="array" ref="AZ65">IF(ROWS($AD$54:AD64)&lt;=AZ$53,INDEX($AB$54:$AB$102,_xlfn.AGGREGATE(15,3,($AD$54:$AD$102=Mapping!$AZ$54)/($AD$54:$AD$102=Mapping!$AZ$54)*ROW($AD$2:$AD$50)-ROWS($AD$54),ROWS($AD$54:AD64))),"")</f>
        <v/>
      </c>
      <c r="BA65" s="148" t="str" cm="1">
        <f t="array" ref="BA65">IF(ROWS($AD$54:AD64)&lt;=BA$53,INDEX($AB$54:$AB$102,_xlfn.AGGREGATE(15,3,($AD$54:$AD$102=Mapping!$BA$54)/($AD$54:$AD$102=Mapping!$BA$54)*ROW($AD$2:$AD$50)-ROWS($AD$54),ROWS($AD$54:AD64))),"")</f>
        <v/>
      </c>
      <c r="BB65" s="148" t="str" cm="1">
        <f t="array" ref="BB65">IF(ROWS($AD$54:AD64)&lt;=BB$53,INDEX($AB$54:$AB$102,_xlfn.AGGREGATE(15,3,($AD$54:$AD$102=Mapping!$BB$54)/($AD$54:$AD$102=Mapping!$BB$54)*ROW($AD$2:$AD$50)-ROWS($AD$54),ROWS($AD$54:AD64))),"")</f>
        <v/>
      </c>
      <c r="BC65" s="148" t="str" cm="1">
        <f t="array" ref="BC65">IF(ROWS($AD$54:AD64)&lt;=BC$53,INDEX($AB$54:$AB$102,_xlfn.AGGREGATE(15,3,($AD$54:$AD$102=Mapping!$BC$54)/($AD$54:$AD$102=Mapping!$BC$54)*ROW($AD$2:$AD$50)-ROWS($AD$54),ROWS($AD$54:AD64))),"")</f>
        <v/>
      </c>
      <c r="BD65" s="148" t="str" cm="1">
        <f t="array" ref="BD65">IF(ROWS($AD$54:AD64)&lt;=BD$53,INDEX($AB$54:$AB$102,_xlfn.AGGREGATE(15,3,($AD$54:$AD$102=Mapping!$BD$54)/($AD$54:$AD$102=Mapping!$BD$54)*ROW($AD$2:$AD$50)-ROWS($AD$54),ROWS($AD$54:AD64))),"")</f>
        <v/>
      </c>
      <c r="BE65" s="148" t="str" cm="1">
        <f t="array" ref="BE65">IF(ROWS($AD$54:AD64)&lt;=BE$53,INDEX($AB$54:$AB$102,_xlfn.AGGREGATE(15,3,($AD$54:$AD$102=Mapping!$BE$54)/($AD$54:$AD$102=Mapping!$BE$54)*ROW($AD$2:$AD$50)-ROWS($AD$54),ROWS($AD$54:AD64))),"")</f>
        <v/>
      </c>
      <c r="BF65" s="148" t="str" cm="1">
        <f t="array" ref="BF65">IF(ROWS($AD$54:AD64)&lt;=BF$53,INDEX($AB$54:$AB$102,_xlfn.AGGREGATE(15,3,($AD$54:$AD$102=Mapping!$BF$54)/($AD$54:$AD$102=Mapping!$BF$54)*ROW($AD$2:$AD$50)-ROWS($AD$54),ROWS($AD$54:AD64))),"")</f>
        <v/>
      </c>
      <c r="BG65" s="148" t="str" cm="1">
        <f t="array" ref="BG65">IF(ROWS($AD$54:AD64)&lt;=BG$53,INDEX($AB$54:$AB$102,_xlfn.AGGREGATE(15,3,($AD$54:$AD$102=Mapping!$BG$54)/($AD$54:$AD$102=Mapping!$BG$54)*ROW($AD$2:$AD$50)-ROWS($AD$54),ROWS($AD$54:AD64))),"")</f>
        <v/>
      </c>
      <c r="BH65" s="148" t="str" cm="1">
        <f t="array" ref="BH65">IF(ROWS($AD$54:AD64)&lt;=BH$53,INDEX($AB$54:$AB$102,_xlfn.AGGREGATE(15,3,($AD$54:$AD$102=Mapping!$BH$54)/($AD$54:$AD$102=Mapping!$BH$54)*ROW($AD$2:$AD$50)-ROWS($AD$54),ROWS($AD$54:AD64))),"")</f>
        <v/>
      </c>
      <c r="BI65" s="148" t="str" cm="1">
        <f t="array" ref="BI65">IF(ROWS($AD$54:AD64)&lt;=BI$53,INDEX($AB$54:$AB$102,_xlfn.AGGREGATE(15,3,($AD$54:$AD$102=Mapping!$BI$54)/($AD$54:$AD$102=Mapping!$BI$54)*ROW($AD$2:$AD$50)-ROWS($AD$54),ROWS($AD$54:AD64))),"")</f>
        <v/>
      </c>
      <c r="BJ65" s="148" t="str" cm="1">
        <f t="array" ref="BJ65">IF(ROWS($AD$54:AD64)&lt;=BJ$53,INDEX($AB$54:$AB$102,_xlfn.AGGREGATE(15,3,($AD$54:$AD$102=Mapping!$BJ$54)/($AD$54:$AD$102=Mapping!$BJ$54)*ROW($AD$2:$AD$50)-ROWS($AD$54),ROWS($AD$54:AD64))),"")</f>
        <v/>
      </c>
      <c r="BK65" s="148" t="str" cm="1">
        <f t="array" ref="BK65">IF(ROWS($AD$54:AD64)&lt;=BK$53,INDEX($AB$54:$AB$102,_xlfn.AGGREGATE(15,3,($AD$54:$AD$102=Mapping!$BK$54)/($AD$54:$AD$102=Mapping!$BK$54)*ROW($AD$2:$AD$50)-ROWS($AD$54),ROWS($AD$54:AD64))),"")</f>
        <v/>
      </c>
      <c r="BL65" s="148" t="str" cm="1">
        <f t="array" ref="BL65">IF(ROWS($AD$54:AD64)&lt;=BL$53,INDEX($AB$54:$AB$102,_xlfn.AGGREGATE(15,3,($AD$54:$AD$102=Mapping!$BL$54)/($AD$54:$AD$102=Mapping!$BL$54)*ROW($AD$2:$AD$50)-ROWS($AD$54),ROWS($AD$54:AD64))),"")</f>
        <v/>
      </c>
      <c r="BM65" s="148" t="str" cm="1">
        <f t="array" ref="BM65">IF(ROWS($AD$54:AD64)&lt;=BM$53,INDEX($AB$54:$AB$102,_xlfn.AGGREGATE(15,3,($AD$54:$AD$102=Mapping!$BM$54)/($AD$54:$AD$102=Mapping!$BM$53)*ROW($AD$2:$AD$50)-ROWS($AD$54),ROWS($AD$54:AD64))),"")</f>
        <v/>
      </c>
      <c r="BN65" s="148" t="str" cm="1">
        <f t="array" ref="BN65">IF(ROWS($AD$54:AD64)&lt;=BN$53,INDEX($AB$54:$AB$102,_xlfn.AGGREGATE(15,3,($AD$54:$AD$102=Mapping!$BN$54)/($AD$54:$AD$102=Mapping!$BN$54)*ROW($AD$2:$AD$50)-ROWS($AD$54),ROWS($AD$54:AD64))),"")</f>
        <v/>
      </c>
    </row>
    <row r="66" spans="1:66" ht="20.399999999999999" outlineLevel="1">
      <c r="A66" s="126" t="str">
        <f>Background!L18</f>
        <v>Energy generation, efficiency &amp; access</v>
      </c>
      <c r="B66" s="127" t="str" cm="1">
        <f t="array" ref="B66">IF(ROWS($AC$54:AC65)&lt;=B$53,INDEX($AB$54:$AB$102,_xlfn.AGGREGATE(15,3,($AC$54:$AC$102=Mapping!$B$54)/($AC$54:$AC$102=Mapping!$B$54)*ROW($AC$2:$AC$50)-ROWS($AC$54),ROWS($AC$54:AC65))),"")</f>
        <v/>
      </c>
      <c r="C66" s="127" t="str" cm="1">
        <f t="array" ref="C66">IF(ROWS($AC$54:AC65)&lt;=C$53,INDEX($AB$54:$AB$102,_xlfn.AGGREGATE(15,3,($AC$54:$AC$102=Mapping!$C$54)/($AC$54:$AC$102=Mapping!$C$54)*ROW($AC$2:$AC$50)-ROWS($AC$54),ROWS($AC$54:AC65))),"")</f>
        <v/>
      </c>
      <c r="D66" s="127" t="str" cm="1">
        <f t="array" ref="D66">IF(ROWS($AC$54:AC65)&lt;=D$53,INDEX($AB$54:$AB$102,_xlfn.AGGREGATE(15,3,($AC$54:$AC$102=Mapping!$D$54)/($AC$54:$AC$102=Mapping!$D$54)*ROW($AC$2:$AC$50)-ROWS($AC$54),ROWS($AC$54:AC65))),"")</f>
        <v/>
      </c>
      <c r="E66" s="127" t="str" cm="1">
        <f t="array" ref="E66">IF(ROWS($AC$2:AC13)&lt;=E$53,INDEX($AB$54:$AB$102,_xlfn.AGGREGATE(15,3,($AC$54:$AC$102=Mapping!$E$54)/($AC$54:$AC$102=Mapping!$E$54)*ROW($AC$2:$AC$50)-ROWS($AC$54),ROWS($AC$54:AC65))),"")</f>
        <v/>
      </c>
      <c r="F66" s="127" t="str" cm="1">
        <f t="array" ref="F66">IF(ROWS($AC$2:AC13)&lt;=F$53,INDEX($AB$54:$AB$102,_xlfn.AGGREGATE(15,3,($AC$54:$AC$102=Mapping!$F$54)/($AC$54:$AC$102=Mapping!$F$54)*ROW($AC$2:$AC$50)-ROWS($AC$54),ROWS($AC$54:AC65))),"")</f>
        <v/>
      </c>
      <c r="G66" s="127" t="str" cm="1">
        <f t="array" ref="G66">IF(ROWS($AC$2:AC13)&lt;=G$53,INDEX($AB$54:$AB$102,_xlfn.AGGREGATE(15,3,($AC$54:$AC$102=Mapping!$G$54)/($AC$54:$AC$102=Mapping!$G$54)*ROW($AC$2:$AC$50)-ROWS($AC$54),ROWS($AC$54:AC65))),"")</f>
        <v/>
      </c>
      <c r="H66" s="127" t="str" cm="1">
        <f t="array" ref="H66">IF(ROWS($AC$2:AC13)&lt;=H$53,INDEX($AB$54:$AB$102,_xlfn.AGGREGATE(15,3,($AC$54:$AC$102=Mapping!$H$54)/($AC$54:$AC$102=Mapping!$H$54)*ROW($AC$2:$AC$50)-ROWS($AC$54),ROWS($AC$54:AC65))),"")</f>
        <v/>
      </c>
      <c r="I66" s="127" t="str" cm="1">
        <f t="array" ref="I66">IF(ROWS($AC$2:AC13)&lt;=I$53,INDEX($AB$54:$AB$102,_xlfn.AGGREGATE(15,3,($AC$54:$AC$102=Mapping!$I$54)/($AC$54:$AC$102=Mapping!$I$54)*ROW($AC$2:$AC$50)-ROWS($AC$54),ROWS($AC$54:AC65))),"")</f>
        <v/>
      </c>
      <c r="J66" s="127" t="str" cm="1">
        <f t="array" ref="J66">IF(ROWS($AC$2:AC13)&lt;=J$53,INDEX($AB$54:$AB$102,_xlfn.AGGREGATE(15,3,($AC$54:$AC$102=Mapping!$J$54)/($AC$54:$AC$102=Mapping!$J$54)*ROW($AC$2:$AC$50)-ROWS($AC$54),ROWS($AC$54:AC65))),"")</f>
        <v/>
      </c>
      <c r="K66" s="127" t="str" cm="1">
        <f t="array" ref="K66">IF(ROWS($AC$2:AC13)&lt;=K$53,INDEX($AB$54:$AB$102,_xlfn.AGGREGATE(15,3,($AC$54:$AC$102=Mapping!$K$54)/($AC$54:$AC$102=Mapping!$K$54)*ROW($AC$2:$AC$50)-ROWS($AC$54),ROWS($AC$54:AC65))),"")</f>
        <v/>
      </c>
      <c r="L66" s="127" t="str" cm="1">
        <f t="array" ref="L66">IF(ROWS($AC$2:AC13)&lt;=L$53,INDEX($AB$54:$AB$102,_xlfn.AGGREGATE(15,3,($AC$54:$AC$102=Mapping!$L$54)/($AC$54:$AC$102=Mapping!$L$54)*ROW($AC$2:$AC$50)-ROWS($AC$54),ROWS($AC$54:AC65))),"")</f>
        <v/>
      </c>
      <c r="M66" s="127" t="str" cm="1">
        <f t="array" ref="M66">IF(ROWS($AC$2:AC13)&lt;=M$53,INDEX($AB$54:$AB$102,_xlfn.AGGREGATE(15,3,($AC$54:$AC$102=Mapping!$M$54)/($AC$54:$AC$102=Mapping!$M$54)*ROW($AC$2:$AC$50)-ROWS($AC$54),ROWS($AC$54:AC65))),"")</f>
        <v/>
      </c>
      <c r="N66" s="127" t="str" cm="1">
        <f t="array" ref="N66">IF(ROWS($AC$2:AC13)&lt;=N$53,INDEX($AB$54:$AB$102,_xlfn.AGGREGATE(15,3,($AC$54:$AC$102=Mapping!$N$54)/($AC$54:$AC$102=Mapping!$N$54)*ROW($AC$2:$AC$50)-ROWS($AC$54),ROWS($AC$54:AC65))),"")</f>
        <v/>
      </c>
      <c r="O66" s="127" t="str" cm="1">
        <f t="array" ref="O66">IF(ROWS($AC$2:AC13)&lt;=O$53,INDEX($AB$54:$AB$102,_xlfn.AGGREGATE(15,3,($AC$54:$AC$102=Mapping!$O$54)/($AC$54:$AC$102=Mapping!$O$54)*ROW($AC$2:$AC$50)-ROWS($AC$54),ROWS($AC$54:AC65))),"")</f>
        <v/>
      </c>
      <c r="P66" s="127" t="str" cm="1">
        <f t="array" ref="P66">IF(ROWS($AC$2:AC13)&lt;=P$53,INDEX($AB$54:$AB$102,_xlfn.AGGREGATE(15,3,($AC$54:$AC$102=Mapping!$P$54)/($AC$54:$AC$102=Mapping!$P$54)*ROW($AC$2:$AC$50)-ROWS($AC$54),ROWS($AC$54:AC65))),"")</f>
        <v/>
      </c>
      <c r="Q66" s="127" t="str" cm="1">
        <f t="array" ref="Q66">IF(ROWS($AC$2:AC13)&lt;=Q$53,INDEX($AB$54:$AB$102,_xlfn.AGGREGATE(15,3,($AC$54:$AC$102=Mapping!$Q$54)/($AC$54:$AC$102=Mapping!$Q$54)*ROW($AC$2:$AC$50)-ROWS($AC$54),ROWS($AC$54:AC65))),"")</f>
        <v/>
      </c>
      <c r="R66" s="127" t="str" cm="1">
        <f t="array" ref="R66">IF(ROWS($AC$2:AC13)&lt;=R$53,INDEX($AB$54:$AB$102,_xlfn.AGGREGATE(15,3,($AC$54:$AC$102=Mapping!$R$54)/($AC$54:$AC$102=Mapping!$R$54)*ROW($AC$2:$AC$50)-ROWS($AC$54),ROWS($AC$54:AC65))),"")</f>
        <v/>
      </c>
      <c r="S66" s="127" t="str" cm="1">
        <f t="array" ref="S66">IF(ROWS($AC$2:AC13)&lt;=S$53,INDEX($AB$54:$AB$102,_xlfn.AGGREGATE(15,3,($AC$54:$AC$102=Mapping!$S$54)/($AC$54:$AC$102=Mapping!$S$54)*ROW($AC$2:$AC$50)-ROWS($AC$54),ROWS($AC$54:AC65))),"")</f>
        <v/>
      </c>
      <c r="T66" s="148"/>
      <c r="AA66" s="126"/>
      <c r="AB66" s="127"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27" t="str">
        <f>IFERROR(INDEX(BA!$L$2:$L$961,MATCH($AB66,BA!$P$2:$P$961,0)),"")</f>
        <v>Health &amp; safety</v>
      </c>
      <c r="AD66" s="127" t="str">
        <f>IFERROR(INDEX(BA!$M$2:$M$547,MATCH($AB66,BA!$P$2:$P$547,0)),"")</f>
        <v>3. Good health and well being</v>
      </c>
      <c r="AE66" s="127" t="str">
        <f>IFERROR(INDEX(BA!$O$2:$O$547,MATCH($AB66,BA!$P$2:$P$547,0)),"")</f>
        <v xml:space="preserve">Reduced incidence of disease caused by air pollutants </v>
      </c>
      <c r="AF66" s="127" t="str">
        <f>IFERROR(INDEX(BA!$N$2:$N$547,MATCH($AB66,BA!$P$2:$P$547,0)),"")</f>
        <v>3.9 By 2030, substantially reduce the number of deaths and illnesses from hazardous chemicals and air, water and soil pollution and contamination</v>
      </c>
      <c r="AG66" s="148"/>
      <c r="AH66" s="148"/>
      <c r="AI66" s="148"/>
      <c r="AJ66" s="148"/>
      <c r="AK66" s="148"/>
      <c r="AL66" s="148"/>
      <c r="AM66" s="148"/>
      <c r="AN66" s="148"/>
      <c r="AO66" s="148"/>
      <c r="AX66" s="148" t="str" cm="1">
        <f t="array" ref="AX66">IF(ROWS($AD$54:AD65)&lt;=AX$53,INDEX($AB$54:$AB$102,_xlfn.AGGREGATE(15,3,($AD$54:$AD$102=Mapping!$AX$54)/($AD$54:$AD$102=Mapping!$AX$54)*ROW($AD$2:$AD$50)-ROWS($AD$54),ROWS($AD$54:AD65))),"")</f>
        <v/>
      </c>
      <c r="AY66" s="148" t="str" cm="1">
        <f t="array" ref="AY66">IF(ROWS($AD$54:AD65)&lt;=AY$53,INDEX($AB$54:$AB$102,_xlfn.AGGREGATE(15,3,($AD$54:$AD$102=Mapping!$AY$54)/($AD$54:$AD$102=Mapping!$AY$54)*ROW($AD$2:$AD$50)-ROWS($AD$54),ROWS($AD$54:AD65))),"")</f>
        <v/>
      </c>
      <c r="AZ66" s="148" t="str" cm="1">
        <f t="array" ref="AZ66">IF(ROWS($AD$54:AD65)&lt;=AZ$53,INDEX($AB$54:$AB$102,_xlfn.AGGREGATE(15,3,($AD$54:$AD$102=Mapping!$AZ$54)/($AD$54:$AD$102=Mapping!$AZ$54)*ROW($AD$2:$AD$50)-ROWS($AD$54),ROWS($AD$54:AD65))),"")</f>
        <v/>
      </c>
      <c r="BA66" s="148" t="str" cm="1">
        <f t="array" ref="BA66">IF(ROWS($AD$54:AD65)&lt;=BA$53,INDEX($AB$54:$AB$102,_xlfn.AGGREGATE(15,3,($AD$54:$AD$102=Mapping!$BA$54)/($AD$54:$AD$102=Mapping!$BA$54)*ROW($AD$2:$AD$50)-ROWS($AD$54),ROWS($AD$54:AD65))),"")</f>
        <v/>
      </c>
      <c r="BB66" s="148" t="str" cm="1">
        <f t="array" ref="BB66">IF(ROWS($AD$54:AD65)&lt;=BB$53,INDEX($AB$54:$AB$102,_xlfn.AGGREGATE(15,3,($AD$54:$AD$102=Mapping!$BB$54)/($AD$54:$AD$102=Mapping!$BB$54)*ROW($AD$2:$AD$50)-ROWS($AD$54),ROWS($AD$54:AD65))),"")</f>
        <v/>
      </c>
      <c r="BC66" s="148" t="str" cm="1">
        <f t="array" ref="BC66">IF(ROWS($AD$54:AD65)&lt;=BC$53,INDEX($AB$54:$AB$102,_xlfn.AGGREGATE(15,3,($AD$54:$AD$102=Mapping!$BC$54)/($AD$54:$AD$102=Mapping!$BC$54)*ROW($AD$2:$AD$50)-ROWS($AD$54),ROWS($AD$54:AD65))),"")</f>
        <v/>
      </c>
      <c r="BD66" s="148" t="str" cm="1">
        <f t="array" ref="BD66">IF(ROWS($AD$54:AD65)&lt;=BD$53,INDEX($AB$54:$AB$102,_xlfn.AGGREGATE(15,3,($AD$54:$AD$102=Mapping!$BD$54)/($AD$54:$AD$102=Mapping!$BD$54)*ROW($AD$2:$AD$50)-ROWS($AD$54),ROWS($AD$54:AD65))),"")</f>
        <v/>
      </c>
      <c r="BE66" s="148" t="str" cm="1">
        <f t="array" ref="BE66">IF(ROWS($AD$54:AD65)&lt;=BE$53,INDEX($AB$54:$AB$102,_xlfn.AGGREGATE(15,3,($AD$54:$AD$102=Mapping!$BE$54)/($AD$54:$AD$102=Mapping!$BE$54)*ROW($AD$2:$AD$50)-ROWS($AD$54),ROWS($AD$54:AD65))),"")</f>
        <v/>
      </c>
      <c r="BF66" s="148" t="str" cm="1">
        <f t="array" ref="BF66">IF(ROWS($AD$54:AD65)&lt;=BF$53,INDEX($AB$54:$AB$102,_xlfn.AGGREGATE(15,3,($AD$54:$AD$102=Mapping!$BF$54)/($AD$54:$AD$102=Mapping!$BF$54)*ROW($AD$2:$AD$50)-ROWS($AD$54),ROWS($AD$54:AD65))),"")</f>
        <v/>
      </c>
      <c r="BG66" s="148" t="str" cm="1">
        <f t="array" ref="BG66">IF(ROWS($AD$54:AD65)&lt;=BG$53,INDEX($AB$54:$AB$102,_xlfn.AGGREGATE(15,3,($AD$54:$AD$102=Mapping!$BG$54)/($AD$54:$AD$102=Mapping!$BG$54)*ROW($AD$2:$AD$50)-ROWS($AD$54),ROWS($AD$54:AD65))),"")</f>
        <v/>
      </c>
      <c r="BH66" s="148" t="str" cm="1">
        <f t="array" ref="BH66">IF(ROWS($AD$54:AD65)&lt;=BH$53,INDEX($AB$54:$AB$102,_xlfn.AGGREGATE(15,3,($AD$54:$AD$102=Mapping!$BH$54)/($AD$54:$AD$102=Mapping!$BH$54)*ROW($AD$2:$AD$50)-ROWS($AD$54),ROWS($AD$54:AD65))),"")</f>
        <v/>
      </c>
      <c r="BI66" s="148" t="str" cm="1">
        <f t="array" ref="BI66">IF(ROWS($AD$54:AD65)&lt;=BI$53,INDEX($AB$54:$AB$102,_xlfn.AGGREGATE(15,3,($AD$54:$AD$102=Mapping!$BI$54)/($AD$54:$AD$102=Mapping!$BI$54)*ROW($AD$2:$AD$50)-ROWS($AD$54),ROWS($AD$54:AD65))),"")</f>
        <v/>
      </c>
      <c r="BJ66" s="148" t="str" cm="1">
        <f t="array" ref="BJ66">IF(ROWS($AD$54:AD65)&lt;=BJ$53,INDEX($AB$54:$AB$102,_xlfn.AGGREGATE(15,3,($AD$54:$AD$102=Mapping!$BJ$54)/($AD$54:$AD$102=Mapping!$BJ$54)*ROW($AD$2:$AD$50)-ROWS($AD$54),ROWS($AD$54:AD65))),"")</f>
        <v/>
      </c>
      <c r="BK66" s="148" t="str" cm="1">
        <f t="array" ref="BK66">IF(ROWS($AD$54:AD65)&lt;=BK$53,INDEX($AB$54:$AB$102,_xlfn.AGGREGATE(15,3,($AD$54:$AD$102=Mapping!$BK$54)/($AD$54:$AD$102=Mapping!$BK$54)*ROW($AD$2:$AD$50)-ROWS($AD$54),ROWS($AD$54:AD65))),"")</f>
        <v/>
      </c>
      <c r="BL66" s="148" t="str" cm="1">
        <f t="array" ref="BL66">IF(ROWS($AD$54:AD65)&lt;=BL$53,INDEX($AB$54:$AB$102,_xlfn.AGGREGATE(15,3,($AD$54:$AD$102=Mapping!$BL$54)/($AD$54:$AD$102=Mapping!$BL$54)*ROW($AD$2:$AD$50)-ROWS($AD$54),ROWS($AD$54:AD65))),"")</f>
        <v/>
      </c>
      <c r="BM66" s="148" t="str" cm="1">
        <f t="array" ref="BM66">IF(ROWS($AD$54:AD65)&lt;=BM$53,INDEX($AB$54:$AB$102,_xlfn.AGGREGATE(15,3,($AD$54:$AD$102=Mapping!$BM$54)/($AD$54:$AD$102=Mapping!$BM$53)*ROW($AD$2:$AD$50)-ROWS($AD$54),ROWS($AD$54:AD65))),"")</f>
        <v/>
      </c>
      <c r="BN66" s="148" t="str" cm="1">
        <f t="array" ref="BN66">IF(ROWS($AD$54:AD65)&lt;=BN$53,INDEX($AB$54:$AB$102,_xlfn.AGGREGATE(15,3,($AD$54:$AD$102=Mapping!$BN$54)/($AD$54:$AD$102=Mapping!$BN$54)*ROW($AD$2:$AD$50)-ROWS($AD$54),ROWS($AD$54:AD65))),"")</f>
        <v/>
      </c>
    </row>
    <row r="67" spans="1:66" ht="30.6" outlineLevel="1">
      <c r="A67" s="126" t="str">
        <f>Background!L19</f>
        <v>Access to basic services</v>
      </c>
      <c r="B67" s="127" t="str" cm="1">
        <f t="array" ref="B67">IF(ROWS($AC$54:AC66)&lt;=B$53,INDEX($AB$54:$AB$102,_xlfn.AGGREGATE(15,3,($AC$54:$AC$102=Mapping!$B$54)/($AC$54:$AC$102=Mapping!$B$54)*ROW($AC$2:$AC$50)-ROWS($AC$54),ROWS($AC$54:AC66))),"")</f>
        <v/>
      </c>
      <c r="C67" s="127" t="str" cm="1">
        <f t="array" ref="C67">IF(ROWS($AC$54:AC66)&lt;=C$53,INDEX($AB$54:$AB$102,_xlfn.AGGREGATE(15,3,($AC$54:$AC$102=Mapping!$C$54)/($AC$54:$AC$102=Mapping!$C$54)*ROW($AC$2:$AC$50)-ROWS($AC$54),ROWS($AC$54:AC66))),"")</f>
        <v/>
      </c>
      <c r="D67" s="127" t="str" cm="1">
        <f t="array" ref="D67">IF(ROWS($AC$54:AC66)&lt;=D$53,INDEX($AB$54:$AB$102,_xlfn.AGGREGATE(15,3,($AC$54:$AC$102=Mapping!$D$54)/($AC$54:$AC$102=Mapping!$D$54)*ROW($AC$2:$AC$50)-ROWS($AC$54),ROWS($AC$54:AC66))),"")</f>
        <v/>
      </c>
      <c r="E67" s="127" t="str" cm="1">
        <f t="array" ref="E67">IF(ROWS($AC$2:AC14)&lt;=E$53,INDEX($AB$54:$AB$102,_xlfn.AGGREGATE(15,3,($AC$54:$AC$102=Mapping!$E$54)/($AC$54:$AC$102=Mapping!$E$54)*ROW($AC$2:$AC$50)-ROWS($AC$54),ROWS($AC$54:AC66))),"")</f>
        <v/>
      </c>
      <c r="F67" s="127" t="str" cm="1">
        <f t="array" ref="F67">IF(ROWS($AC$2:AC14)&lt;=F$53,INDEX($AB$54:$AB$102,_xlfn.AGGREGATE(15,3,($AC$54:$AC$102=Mapping!$F$54)/($AC$54:$AC$102=Mapping!$F$54)*ROW($AC$2:$AC$50)-ROWS($AC$54),ROWS($AC$54:AC66))),"")</f>
        <v/>
      </c>
      <c r="G67" s="127" t="str" cm="1">
        <f t="array" ref="G67">IF(ROWS($AC$2:AC14)&lt;=G$53,INDEX($AB$54:$AB$102,_xlfn.AGGREGATE(15,3,($AC$54:$AC$102=Mapping!$G$54)/($AC$54:$AC$102=Mapping!$G$54)*ROW($AC$2:$AC$50)-ROWS($AC$54),ROWS($AC$54:AC66))),"")</f>
        <v/>
      </c>
      <c r="H67" s="127" t="str" cm="1">
        <f t="array" ref="H67">IF(ROWS($AC$2:AC14)&lt;=H$53,INDEX($AB$54:$AB$102,_xlfn.AGGREGATE(15,3,($AC$54:$AC$102=Mapping!$H$54)/($AC$54:$AC$102=Mapping!$H$54)*ROW($AC$2:$AC$50)-ROWS($AC$54),ROWS($AC$54:AC66))),"")</f>
        <v/>
      </c>
      <c r="I67" s="127" t="str" cm="1">
        <f t="array" ref="I67">IF(ROWS($AC$2:AC14)&lt;=I$53,INDEX($AB$54:$AB$102,_xlfn.AGGREGATE(15,3,($AC$54:$AC$102=Mapping!$I$54)/($AC$54:$AC$102=Mapping!$I$54)*ROW($AC$2:$AC$50)-ROWS($AC$54),ROWS($AC$54:AC66))),"")</f>
        <v/>
      </c>
      <c r="J67" s="127" t="str" cm="1">
        <f t="array" ref="J67">IF(ROWS($AC$2:AC14)&lt;=J$53,INDEX($AB$54:$AB$102,_xlfn.AGGREGATE(15,3,($AC$54:$AC$102=Mapping!$J$54)/($AC$54:$AC$102=Mapping!$J$54)*ROW($AC$2:$AC$50)-ROWS($AC$54),ROWS($AC$54:AC66))),"")</f>
        <v/>
      </c>
      <c r="K67" s="127" t="str" cm="1">
        <f t="array" ref="K67">IF(ROWS($AC$2:AC14)&lt;=K$53,INDEX($AB$54:$AB$102,_xlfn.AGGREGATE(15,3,($AC$54:$AC$102=Mapping!$K$54)/($AC$54:$AC$102=Mapping!$K$54)*ROW($AC$2:$AC$50)-ROWS($AC$54),ROWS($AC$54:AC66))),"")</f>
        <v/>
      </c>
      <c r="L67" s="127" t="str" cm="1">
        <f t="array" ref="L67">IF(ROWS($AC$2:AC14)&lt;=L$53,INDEX($AB$54:$AB$102,_xlfn.AGGREGATE(15,3,($AC$54:$AC$102=Mapping!$L$54)/($AC$54:$AC$102=Mapping!$L$54)*ROW($AC$2:$AC$50)-ROWS($AC$54),ROWS($AC$54:AC66))),"")</f>
        <v/>
      </c>
      <c r="M67" s="127" t="str" cm="1">
        <f t="array" ref="M67">IF(ROWS($AC$2:AC14)&lt;=M$53,INDEX($AB$54:$AB$102,_xlfn.AGGREGATE(15,3,($AC$54:$AC$102=Mapping!$M$54)/($AC$54:$AC$102=Mapping!$M$54)*ROW($AC$2:$AC$50)-ROWS($AC$54),ROWS($AC$54:AC66))),"")</f>
        <v/>
      </c>
      <c r="N67" s="127" t="str" cm="1">
        <f t="array" ref="N67">IF(ROWS($AC$2:AC14)&lt;=N$53,INDEX($AB$54:$AB$102,_xlfn.AGGREGATE(15,3,($AC$54:$AC$102=Mapping!$N$54)/($AC$54:$AC$102=Mapping!$N$54)*ROW($AC$2:$AC$50)-ROWS($AC$54),ROWS($AC$54:AC66))),"")</f>
        <v/>
      </c>
      <c r="O67" s="127" t="str" cm="1">
        <f t="array" ref="O67">IF(ROWS($AC$2:AC14)&lt;=O$53,INDEX($AB$54:$AB$102,_xlfn.AGGREGATE(15,3,($AC$54:$AC$102=Mapping!$O$54)/($AC$54:$AC$102=Mapping!$O$54)*ROW($AC$2:$AC$50)-ROWS($AC$54),ROWS($AC$54:AC66))),"")</f>
        <v/>
      </c>
      <c r="P67" s="127" t="str" cm="1">
        <f t="array" ref="P67">IF(ROWS($AC$2:AC14)&lt;=P$53,INDEX($AB$54:$AB$102,_xlfn.AGGREGATE(15,3,($AC$54:$AC$102=Mapping!$P$54)/($AC$54:$AC$102=Mapping!$P$54)*ROW($AC$2:$AC$50)-ROWS($AC$54),ROWS($AC$54:AC66))),"")</f>
        <v/>
      </c>
      <c r="Q67" s="127" t="str" cm="1">
        <f t="array" ref="Q67">IF(ROWS($AC$2:AC14)&lt;=Q$53,INDEX($AB$54:$AB$102,_xlfn.AGGREGATE(15,3,($AC$54:$AC$102=Mapping!$Q$54)/($AC$54:$AC$102=Mapping!$Q$54)*ROW($AC$2:$AC$50)-ROWS($AC$54),ROWS($AC$54:AC66))),"")</f>
        <v/>
      </c>
      <c r="R67" s="127" t="str" cm="1">
        <f t="array" ref="R67">IF(ROWS($AC$2:AC14)&lt;=R$53,INDEX($AB$54:$AB$102,_xlfn.AGGREGATE(15,3,($AC$54:$AC$102=Mapping!$R$54)/($AC$54:$AC$102=Mapping!$R$54)*ROW($AC$2:$AC$50)-ROWS($AC$54),ROWS($AC$54:AC66))),"")</f>
        <v/>
      </c>
      <c r="S67" s="127" t="str" cm="1">
        <f t="array" ref="S67">IF(ROWS($AC$2:AC14)&lt;=S$53,INDEX($AB$54:$AB$102,_xlfn.AGGREGATE(15,3,($AC$54:$AC$102=Mapping!$S$54)/($AC$54:$AC$102=Mapping!$S$54)*ROW($AC$2:$AC$50)-ROWS($AC$54),ROWS($AC$54:AC66))),"")</f>
        <v/>
      </c>
      <c r="T67" s="148"/>
      <c r="AA67" s="126"/>
      <c r="AB67" s="127" t="str" cm="1">
        <f t="array" ref="AB67">IF(ROWS(BA!$B$2:B14)&lt;=AB$53,INDEX(BA!$P$2:$P$961,_xlfn.AGGREGATE(15,3,(BA!$B$2:$B$961=Mapping!$AA$55)/(BA!$B$2:$B$961=Mapping!$AA$55)*ROW(BA!$B$2:$B$961)-ROWS(BA!$B$2),ROWS(BA!$B$2:B14))),"")</f>
        <v>Total number of jobs</v>
      </c>
      <c r="AC67" s="127" t="str">
        <f>IFERROR(INDEX(BA!$L$2:$L$961,MATCH($AB67,BA!$P$2:$P$961,0)),"")</f>
        <v>Employment</v>
      </c>
      <c r="AD67" s="127" t="str">
        <f>IFERROR(INDEX(BA!$M$2:$M$547,MATCH($AB67,BA!$P$2:$P$547,0)),"")</f>
        <v>8. Decent work and economic growth</v>
      </c>
      <c r="AE67" s="127" t="str">
        <f>IFERROR(INDEX(BA!$O$2:$O$547,MATCH($AB67,BA!$P$2:$P$547,0)),"")</f>
        <v>Increased employment opportunities</v>
      </c>
      <c r="AF67" s="127" t="str">
        <f>IFERROR(INDEX(BA!$N$2:$N$547,MATCH($AB67,BA!$P$2:$P$547,0)),"")</f>
        <v>8.5 By 2030, achieve full and productive employment and decent work for all women and men, including for young people and persons with disabilities, and equal pay for work of equal value</v>
      </c>
      <c r="AG67" s="148"/>
      <c r="AH67" s="148"/>
      <c r="AI67" s="148"/>
      <c r="AJ67" s="148"/>
      <c r="AK67" s="148"/>
      <c r="AL67" s="148"/>
      <c r="AM67" s="148"/>
      <c r="AN67" s="148"/>
      <c r="AO67" s="148"/>
      <c r="AX67" s="127" t="str" cm="1">
        <f t="array" ref="AX67">IF(ROWS($AD$54:AD66)&lt;=AX$53,INDEX($AB$54:$AB$102,_xlfn.AGGREGATE(15,3,($AD$54:$AD$102=Mapping!$AX$54)/($AD$54:$AD$102=Mapping!$AX$54)*ROW($AD$2:$AD$50)-ROWS($AD$54),ROWS($AD$54:AD66))),"")</f>
        <v/>
      </c>
      <c r="AY67" s="127" t="str" cm="1">
        <f t="array" ref="AY67">IF(ROWS($AD$54:AD66)&lt;=AY$53,INDEX($AB$54:$AB$102,_xlfn.AGGREGATE(15,3,($AD$54:$AD$102=Mapping!$AY$54)/($AD$54:$AD$102=Mapping!$AY$54)*ROW($AD$2:$AD$50)-ROWS($AD$54),ROWS($AD$54:AD66))),"")</f>
        <v/>
      </c>
      <c r="AZ67" s="127" t="str" cm="1">
        <f t="array" ref="AZ67">IF(ROWS($AD$54:AD66)&lt;=AZ$53,INDEX($AB$54:$AB$102,_xlfn.AGGREGATE(15,3,($AD$54:$AD$102=Mapping!$AZ$54)/($AD$54:$AD$102=Mapping!$AZ$54)*ROW($AD$2:$AD$50)-ROWS($AD$54),ROWS($AD$54:AD66))),"")</f>
        <v/>
      </c>
      <c r="BA67" s="127" t="str" cm="1">
        <f t="array" ref="BA67">IF(ROWS($AD$54:AD66)&lt;=BA$53,INDEX($AB$54:$AB$102,_xlfn.AGGREGATE(15,3,($AD$54:$AD$102=Mapping!$BA$54)/($AD$54:$AD$102=Mapping!$BA$54)*ROW($AD$2:$AD$50)-ROWS($AD$54),ROWS($AD$54:AD66))),"")</f>
        <v/>
      </c>
      <c r="BB67" s="127" t="str" cm="1">
        <f t="array" ref="BB67">IF(ROWS($AD$54:AD66)&lt;=BB$53,INDEX($AB$54:$AB$102,_xlfn.AGGREGATE(15,3,($AD$54:$AD$102=Mapping!$BB$54)/($AD$54:$AD$102=Mapping!$BB$54)*ROW($AD$2:$AD$50)-ROWS($AD$54),ROWS($AD$54:AD66))),"")</f>
        <v/>
      </c>
      <c r="BC67" s="127" t="str" cm="1">
        <f t="array" ref="BC67">IF(ROWS($AD$54:AD66)&lt;=BC$53,INDEX($AB$54:$AB$102,_xlfn.AGGREGATE(15,3,($AD$54:$AD$102=Mapping!$BC$54)/($AD$54:$AD$102=Mapping!$BC$54)*ROW($AD$2:$AD$50)-ROWS($AD$54),ROWS($AD$54:AD66))),"")</f>
        <v/>
      </c>
      <c r="BD67" s="127" t="str" cm="1">
        <f t="array" ref="BD67">IF(ROWS($AD$54:AD66)&lt;=BD$53,INDEX($AB$54:$AB$102,_xlfn.AGGREGATE(15,3,($AD$54:$AD$102=Mapping!$BD$54)/($AD$54:$AD$102=Mapping!$BD$54)*ROW($AD$2:$AD$50)-ROWS($AD$54),ROWS($AD$54:AD66))),"")</f>
        <v/>
      </c>
      <c r="BE67" s="127" t="str" cm="1">
        <f t="array" ref="BE67">IF(ROWS($AD$54:AD66)&lt;=BE$53,INDEX($AB$54:$AB$102,_xlfn.AGGREGATE(15,3,($AD$54:$AD$102=Mapping!$BE$54)/($AD$54:$AD$102=Mapping!$BE$54)*ROW($AD$2:$AD$50)-ROWS($AD$54),ROWS($AD$54:AD66))),"")</f>
        <v/>
      </c>
      <c r="BF67" s="127" t="str" cm="1">
        <f t="array" ref="BF67">IF(ROWS($AD$54:AD66)&lt;=BF$53,INDEX($AB$54:$AB$102,_xlfn.AGGREGATE(15,3,($AD$54:$AD$102=Mapping!$BF$54)/($AD$54:$AD$102=Mapping!$BF$54)*ROW($AD$2:$AD$50)-ROWS($AD$54),ROWS($AD$54:AD66))),"")</f>
        <v/>
      </c>
      <c r="BG67" s="127" t="str" cm="1">
        <f t="array" ref="BG67">IF(ROWS($AD$54:AD66)&lt;=BG$53,INDEX($AB$54:$AB$102,_xlfn.AGGREGATE(15,3,($AD$54:$AD$102=Mapping!$BG$54)/($AD$54:$AD$102=Mapping!$BG$54)*ROW($AD$2:$AD$50)-ROWS($AD$54),ROWS($AD$54:AD66))),"")</f>
        <v/>
      </c>
      <c r="BH67" s="127" t="str" cm="1">
        <f t="array" ref="BH67">IF(ROWS($AD$54:AD66)&lt;=BH$53,INDEX($AB$54:$AB$102,_xlfn.AGGREGATE(15,3,($AD$54:$AD$102=Mapping!$BH$54)/($AD$54:$AD$102=Mapping!$BH$54)*ROW($AD$2:$AD$50)-ROWS($AD$54),ROWS($AD$54:AD66))),"")</f>
        <v/>
      </c>
      <c r="BI67" s="127" t="str" cm="1">
        <f t="array" ref="BI67">IF(ROWS($AD$54:AD66)&lt;=BI$53,INDEX($AB$54:$AB$102,_xlfn.AGGREGATE(15,3,($AD$54:$AD$102=Mapping!$BI$54)/($AD$54:$AD$102=Mapping!$BI$54)*ROW($AD$2:$AD$50)-ROWS($AD$54),ROWS($AD$54:AD66))),"")</f>
        <v/>
      </c>
      <c r="BJ67" s="127" t="str" cm="1">
        <f t="array" ref="BJ67">IF(ROWS($AD$54:AD66)&lt;=BJ$53,INDEX($AB$54:$AB$102,_xlfn.AGGREGATE(15,3,($AD$54:$AD$102=Mapping!$BJ$54)/($AD$54:$AD$102=Mapping!$BJ$54)*ROW($AD$2:$AD$50)-ROWS($AD$54),ROWS($AD$54:AD66))),"")</f>
        <v/>
      </c>
      <c r="BK67" s="127" t="str" cm="1">
        <f t="array" ref="BK67">IF(ROWS($AD$54:AD66)&lt;=BK$53,INDEX($AB$54:$AB$102,_xlfn.AGGREGATE(15,3,($AD$54:$AD$102=Mapping!$BK$54)/($AD$54:$AD$102=Mapping!$BK$54)*ROW($AD$2:$AD$50)-ROWS($AD$54),ROWS($AD$54:AD66))),"")</f>
        <v/>
      </c>
      <c r="BL67" s="127" t="str" cm="1">
        <f t="array" ref="BL67">IF(ROWS($AD$54:AD66)&lt;=BL$53,INDEX($AB$54:$AB$102,_xlfn.AGGREGATE(15,3,($AD$54:$AD$102=Mapping!$BL$54)/($AD$54:$AD$102=Mapping!$BL$54)*ROW($AD$2:$AD$50)-ROWS($AD$54),ROWS($AD$54:AD66))),"")</f>
        <v/>
      </c>
      <c r="BM67" s="127" t="str" cm="1">
        <f t="array" ref="BM67">IF(ROWS($AD$54:AD66)&lt;=BM$53,INDEX($AB$54:$AB$102,_xlfn.AGGREGATE(15,3,($AD$54:$AD$102=Mapping!$BM$54)/($AD$54:$AD$102=Mapping!$BM$53)*ROW($AD$2:$AD$50)-ROWS($AD$54),ROWS($AD$54:AD66))),"")</f>
        <v/>
      </c>
      <c r="BN67" s="127" t="str" cm="1">
        <f t="array" ref="BN67">IF(ROWS($AD$54:AD66)&lt;=BN$53,INDEX($AB$54:$AB$102,_xlfn.AGGREGATE(15,3,($AD$54:$AD$102=Mapping!$BN$54)/($AD$54:$AD$102=Mapping!$BN$54)*ROW($AD$2:$AD$50)-ROWS($AD$54),ROWS($AD$54:AD66))),"")</f>
        <v/>
      </c>
    </row>
    <row r="68" spans="1:66" ht="30.6" outlineLevel="1">
      <c r="A68" s="126" t="str">
        <f>Background!L20</f>
        <v>Access to infrastructure</v>
      </c>
      <c r="B68" s="127" t="str" cm="1">
        <f t="array" ref="B68">IF(ROWS($AC$54:AC67)&lt;=B$53,INDEX($AB$54:$AB$102,_xlfn.AGGREGATE(15,3,($AC$54:$AC$102=Mapping!$B$54)/($AC$54:$AC$102=Mapping!$B$54)*ROW($AC$2:$AC$50)-ROWS($AC$54),ROWS($AC$54:AC67))),"")</f>
        <v/>
      </c>
      <c r="C68" s="127" t="str" cm="1">
        <f t="array" ref="C68">IF(ROWS($AC$54:AC67)&lt;=C$53,INDEX($AB$54:$AB$102,_xlfn.AGGREGATE(15,3,($AC$54:$AC$102=Mapping!$C$54)/($AC$54:$AC$102=Mapping!$C$54)*ROW($AC$2:$AC$50)-ROWS($AC$54),ROWS($AC$54:AC67))),"")</f>
        <v/>
      </c>
      <c r="D68" s="127" t="str" cm="1">
        <f t="array" ref="D68">IF(ROWS($AC$54:AC67)&lt;=D$53,INDEX($AB$54:$AB$102,_xlfn.AGGREGATE(15,3,($AC$54:$AC$102=Mapping!$D$54)/($AC$54:$AC$102=Mapping!$D$54)*ROW($AC$2:$AC$50)-ROWS($AC$54),ROWS($AC$54:AC67))),"")</f>
        <v/>
      </c>
      <c r="E68" s="127" t="str" cm="1">
        <f t="array" ref="E68">IF(ROWS($AC$2:AC15)&lt;=E$53,INDEX($AB$54:$AB$102,_xlfn.AGGREGATE(15,3,($AC$54:$AC$102=Mapping!$E$54)/($AC$54:$AC$102=Mapping!$E$54)*ROW($AC$2:$AC$50)-ROWS($AC$54),ROWS($AC$54:AC67))),"")</f>
        <v/>
      </c>
      <c r="F68" s="127" t="str" cm="1">
        <f t="array" ref="F68">IF(ROWS($AC$2:AC15)&lt;=F$53,INDEX($AB$54:$AB$102,_xlfn.AGGREGATE(15,3,($AC$54:$AC$102=Mapping!$F$54)/($AC$54:$AC$102=Mapping!$F$54)*ROW($AC$2:$AC$50)-ROWS($AC$54),ROWS($AC$54:AC67))),"")</f>
        <v/>
      </c>
      <c r="G68" s="127" t="str" cm="1">
        <f t="array" ref="G68">IF(ROWS($AC$2:AC15)&lt;=G$53,INDEX($AB$54:$AB$102,_xlfn.AGGREGATE(15,3,($AC$54:$AC$102=Mapping!$G$54)/($AC$54:$AC$102=Mapping!$G$54)*ROW($AC$2:$AC$50)-ROWS($AC$54),ROWS($AC$54:AC67))),"")</f>
        <v/>
      </c>
      <c r="H68" s="127" t="str" cm="1">
        <f t="array" ref="H68">IF(ROWS($AC$2:AC15)&lt;=H$53,INDEX($AB$54:$AB$102,_xlfn.AGGREGATE(15,3,($AC$54:$AC$102=Mapping!$H$54)/($AC$54:$AC$102=Mapping!$H$54)*ROW($AC$2:$AC$50)-ROWS($AC$54),ROWS($AC$54:AC67))),"")</f>
        <v/>
      </c>
      <c r="I68" s="127" t="str" cm="1">
        <f t="array" ref="I68">IF(ROWS($AC$2:AC15)&lt;=I$53,INDEX($AB$54:$AB$102,_xlfn.AGGREGATE(15,3,($AC$54:$AC$102=Mapping!$I$54)/($AC$54:$AC$102=Mapping!$I$54)*ROW($AC$2:$AC$50)-ROWS($AC$54),ROWS($AC$54:AC67))),"")</f>
        <v/>
      </c>
      <c r="J68" s="127" t="str" cm="1">
        <f t="array" ref="J68">IF(ROWS($AC$2:AC15)&lt;=J$53,INDEX($AB$54:$AB$102,_xlfn.AGGREGATE(15,3,($AC$54:$AC$102=Mapping!$J$54)/($AC$54:$AC$102=Mapping!$J$54)*ROW($AC$2:$AC$50)-ROWS($AC$54),ROWS($AC$54:AC67))),"")</f>
        <v/>
      </c>
      <c r="K68" s="127" t="str" cm="1">
        <f t="array" ref="K68">IF(ROWS($AC$2:AC15)&lt;=K$53,INDEX($AB$54:$AB$102,_xlfn.AGGREGATE(15,3,($AC$54:$AC$102=Mapping!$K$54)/($AC$54:$AC$102=Mapping!$K$54)*ROW($AC$2:$AC$50)-ROWS($AC$54),ROWS($AC$54:AC67))),"")</f>
        <v/>
      </c>
      <c r="L68" s="127" t="str" cm="1">
        <f t="array" ref="L68">IF(ROWS($AC$2:AC15)&lt;=L$53,INDEX($AB$54:$AB$102,_xlfn.AGGREGATE(15,3,($AC$54:$AC$102=Mapping!$L$54)/($AC$54:$AC$102=Mapping!$L$54)*ROW($AC$2:$AC$50)-ROWS($AC$54),ROWS($AC$54:AC67))),"")</f>
        <v/>
      </c>
      <c r="M68" s="127" t="str" cm="1">
        <f t="array" ref="M68">IF(ROWS($AC$2:AC15)&lt;=M$53,INDEX($AB$54:$AB$102,_xlfn.AGGREGATE(15,3,($AC$54:$AC$102=Mapping!$M$54)/($AC$54:$AC$102=Mapping!$M$54)*ROW($AC$2:$AC$50)-ROWS($AC$54),ROWS($AC$54:AC67))),"")</f>
        <v/>
      </c>
      <c r="N68" s="127" t="str" cm="1">
        <f t="array" ref="N68">IF(ROWS($AC$2:AC15)&lt;=N$53,INDEX($AB$54:$AB$102,_xlfn.AGGREGATE(15,3,($AC$54:$AC$102=Mapping!$N$54)/($AC$54:$AC$102=Mapping!$N$54)*ROW($AC$2:$AC$50)-ROWS($AC$54),ROWS($AC$54:AC67))),"")</f>
        <v/>
      </c>
      <c r="O68" s="127" t="str" cm="1">
        <f t="array" ref="O68">IF(ROWS($AC$2:AC15)&lt;=O$53,INDEX($AB$54:$AB$102,_xlfn.AGGREGATE(15,3,($AC$54:$AC$102=Mapping!$O$54)/($AC$54:$AC$102=Mapping!$O$54)*ROW($AC$2:$AC$50)-ROWS($AC$54),ROWS($AC$54:AC67))),"")</f>
        <v/>
      </c>
      <c r="P68" s="127" t="str" cm="1">
        <f t="array" ref="P68">IF(ROWS($AC$2:AC15)&lt;=P$53,INDEX($AB$54:$AB$102,_xlfn.AGGREGATE(15,3,($AC$54:$AC$102=Mapping!$P$54)/($AC$54:$AC$102=Mapping!$P$54)*ROW($AC$2:$AC$50)-ROWS($AC$54),ROWS($AC$54:AC67))),"")</f>
        <v/>
      </c>
      <c r="Q68" s="127" t="str" cm="1">
        <f t="array" ref="Q68">IF(ROWS($AC$2:AC15)&lt;=Q$53,INDEX($AB$54:$AB$102,_xlfn.AGGREGATE(15,3,($AC$54:$AC$102=Mapping!$Q$54)/($AC$54:$AC$102=Mapping!$Q$54)*ROW($AC$2:$AC$50)-ROWS($AC$54),ROWS($AC$54:AC67))),"")</f>
        <v/>
      </c>
      <c r="R68" s="127" t="str" cm="1">
        <f t="array" ref="R68">IF(ROWS($AC$2:AC15)&lt;=R$53,INDEX($AB$54:$AB$102,_xlfn.AGGREGATE(15,3,($AC$54:$AC$102=Mapping!$R$54)/($AC$54:$AC$102=Mapping!$R$54)*ROW($AC$2:$AC$50)-ROWS($AC$54),ROWS($AC$54:AC67))),"")</f>
        <v/>
      </c>
      <c r="S68" s="127" t="str" cm="1">
        <f t="array" ref="S68">IF(ROWS($AC$2:AC15)&lt;=S$53,INDEX($AB$54:$AB$102,_xlfn.AGGREGATE(15,3,($AC$54:$AC$102=Mapping!$S$54)/($AC$54:$AC$102=Mapping!$S$54)*ROW($AC$2:$AC$50)-ROWS($AC$54),ROWS($AC$54:AC67))),"")</f>
        <v/>
      </c>
      <c r="T68" s="148"/>
      <c r="AA68" s="126"/>
      <c r="AB68" s="127" t="str" cm="1">
        <f t="array" ref="AB68">IF(ROWS(BA!$B$2:B15)&lt;=AB$53,INDEX(BA!$P$2:$P$961,_xlfn.AGGREGATE(15,3,(BA!$B$2:$B$961=Mapping!$AA$55)/(BA!$B$2:$B$961=Mapping!$AA$55)*ROW(BA!$B$2:$B$961)-ROWS(BA!$B$2),ROWS(BA!$B$2:B15))),"")</f>
        <v>Total number of employees earning above local minimum wage</v>
      </c>
      <c r="AC68" s="127" t="str">
        <f>IFERROR(INDEX(BA!$L$2:$L$961,MATCH($AB68,BA!$P$2:$P$961,0)),"")</f>
        <v>Employment</v>
      </c>
      <c r="AD68" s="127" t="str">
        <f>IFERROR(INDEX(BA!$M$2:$M$547,MATCH($AB68,BA!$P$2:$P$547,0)),"")</f>
        <v>8. Decent work and economic growth</v>
      </c>
      <c r="AE68" s="127" t="str">
        <f>IFERROR(INDEX(BA!$O$2:$O$547,MATCH($AB68,BA!$P$2:$P$547,0)),"")</f>
        <v xml:space="preserve">Enhanced opportunities for income generation </v>
      </c>
      <c r="AF68" s="127" t="str">
        <f>IFERROR(INDEX(BA!$N$2:$N$547,MATCH($AB68,BA!$P$2:$P$547,0)),"")</f>
        <v>8.5 By 2030, achieve full and productive employment and decent work for all women and men, including for young people and persons with disabilities, and equal pay for work of equal value</v>
      </c>
      <c r="AG68" s="148"/>
      <c r="AH68" s="148"/>
      <c r="AI68" s="148"/>
      <c r="AJ68" s="148"/>
      <c r="AK68" s="148"/>
      <c r="AL68" s="148"/>
      <c r="AM68" s="148"/>
      <c r="AN68" s="148"/>
      <c r="AO68" s="148"/>
      <c r="AX68" s="127" t="str" cm="1">
        <f t="array" ref="AX68">IF(ROWS($AD$54:AD67)&lt;=AX$53,INDEX($AB$54:$AB$102,_xlfn.AGGREGATE(15,3,($AD$54:$AD$102=Mapping!$AX$54)/($AD$54:$AD$102=Mapping!$AX$54)*ROW($AD$2:$AD$50)-ROWS($AD$54),ROWS($AD$54:AD67))),"")</f>
        <v/>
      </c>
      <c r="AY68" s="127" t="str" cm="1">
        <f t="array" ref="AY68">IF(ROWS($AD$54:AD67)&lt;=AY$53,INDEX($AB$54:$AB$102,_xlfn.AGGREGATE(15,3,($AD$54:$AD$102=Mapping!$AY$54)/($AD$54:$AD$102=Mapping!$AY$54)*ROW($AD$2:$AD$50)-ROWS($AD$54),ROWS($AD$54:AD67))),"")</f>
        <v/>
      </c>
      <c r="AZ68" s="127" t="str" cm="1">
        <f t="array" ref="AZ68">IF(ROWS($AD$54:AD67)&lt;=AZ$53,INDEX($AB$54:$AB$102,_xlfn.AGGREGATE(15,3,($AD$54:$AD$102=Mapping!$AZ$54)/($AD$54:$AD$102=Mapping!$AZ$54)*ROW($AD$2:$AD$50)-ROWS($AD$54),ROWS($AD$54:AD67))),"")</f>
        <v/>
      </c>
      <c r="BA68" s="127" t="str" cm="1">
        <f t="array" ref="BA68">IF(ROWS($AD$54:AD67)&lt;=BA$53,INDEX($AB$54:$AB$102,_xlfn.AGGREGATE(15,3,($AD$54:$AD$102=Mapping!$BA$54)/($AD$54:$AD$102=Mapping!$BA$54)*ROW($AD$2:$AD$50)-ROWS($AD$54),ROWS($AD$54:AD67))),"")</f>
        <v/>
      </c>
      <c r="BB68" s="127" t="str" cm="1">
        <f t="array" ref="BB68">IF(ROWS($AD$54:AD67)&lt;=BB$53,INDEX($AB$54:$AB$102,_xlfn.AGGREGATE(15,3,($AD$54:$AD$102=Mapping!$BB$54)/($AD$54:$AD$102=Mapping!$BB$54)*ROW($AD$2:$AD$50)-ROWS($AD$54),ROWS($AD$54:AD67))),"")</f>
        <v/>
      </c>
      <c r="BC68" s="127" t="str" cm="1">
        <f t="array" ref="BC68">IF(ROWS($AD$54:AD67)&lt;=BC$53,INDEX($AB$54:$AB$102,_xlfn.AGGREGATE(15,3,($AD$54:$AD$102=Mapping!$BC$54)/($AD$54:$AD$102=Mapping!$BC$54)*ROW($AD$2:$AD$50)-ROWS($AD$54),ROWS($AD$54:AD67))),"")</f>
        <v/>
      </c>
      <c r="BD68" s="127" t="str" cm="1">
        <f t="array" ref="BD68">IF(ROWS($AD$54:AD67)&lt;=BD$53,INDEX($AB$54:$AB$102,_xlfn.AGGREGATE(15,3,($AD$54:$AD$102=Mapping!$BD$54)/($AD$54:$AD$102=Mapping!$BD$54)*ROW($AD$2:$AD$50)-ROWS($AD$54),ROWS($AD$54:AD67))),"")</f>
        <v/>
      </c>
      <c r="BE68" s="127" t="str" cm="1">
        <f t="array" ref="BE68">IF(ROWS($AD$54:AD67)&lt;=BE$53,INDEX($AB$54:$AB$102,_xlfn.AGGREGATE(15,3,($AD$54:$AD$102=Mapping!$BE$54)/($AD$54:$AD$102=Mapping!$BE$54)*ROW($AD$2:$AD$50)-ROWS($AD$54),ROWS($AD$54:AD67))),"")</f>
        <v/>
      </c>
      <c r="BF68" s="127" t="str" cm="1">
        <f t="array" ref="BF68">IF(ROWS($AD$54:AD67)&lt;=BF$53,INDEX($AB$54:$AB$102,_xlfn.AGGREGATE(15,3,($AD$54:$AD$102=Mapping!$BF$54)/($AD$54:$AD$102=Mapping!$BF$54)*ROW($AD$2:$AD$50)-ROWS($AD$54),ROWS($AD$54:AD67))),"")</f>
        <v/>
      </c>
      <c r="BG68" s="127" t="str" cm="1">
        <f t="array" ref="BG68">IF(ROWS($AD$54:AD67)&lt;=BG$53,INDEX($AB$54:$AB$102,_xlfn.AGGREGATE(15,3,($AD$54:$AD$102=Mapping!$BG$54)/($AD$54:$AD$102=Mapping!$BG$54)*ROW($AD$2:$AD$50)-ROWS($AD$54),ROWS($AD$54:AD67))),"")</f>
        <v/>
      </c>
      <c r="BH68" s="127" t="str" cm="1">
        <f t="array" ref="BH68">IF(ROWS($AD$54:AD67)&lt;=BH$53,INDEX($AB$54:$AB$102,_xlfn.AGGREGATE(15,3,($AD$54:$AD$102=Mapping!$BH$54)/($AD$54:$AD$102=Mapping!$BH$54)*ROW($AD$2:$AD$50)-ROWS($AD$54),ROWS($AD$54:AD67))),"")</f>
        <v/>
      </c>
      <c r="BI68" s="127" t="str" cm="1">
        <f t="array" ref="BI68">IF(ROWS($AD$54:AD67)&lt;=BI$53,INDEX($AB$54:$AB$102,_xlfn.AGGREGATE(15,3,($AD$54:$AD$102=Mapping!$BI$54)/($AD$54:$AD$102=Mapping!$BI$54)*ROW($AD$2:$AD$50)-ROWS($AD$54),ROWS($AD$54:AD67))),"")</f>
        <v/>
      </c>
      <c r="BJ68" s="127" t="str" cm="1">
        <f t="array" ref="BJ68">IF(ROWS($AD$54:AD67)&lt;=BJ$53,INDEX($AB$54:$AB$102,_xlfn.AGGREGATE(15,3,($AD$54:$AD$102=Mapping!$BJ$54)/($AD$54:$AD$102=Mapping!$BJ$54)*ROW($AD$2:$AD$50)-ROWS($AD$54),ROWS($AD$54:AD67))),"")</f>
        <v/>
      </c>
      <c r="BK68" s="127" t="str" cm="1">
        <f t="array" ref="BK68">IF(ROWS($AD$54:AD67)&lt;=BK$53,INDEX($AB$54:$AB$102,_xlfn.AGGREGATE(15,3,($AD$54:$AD$102=Mapping!$BK$54)/($AD$54:$AD$102=Mapping!$BK$54)*ROW($AD$2:$AD$50)-ROWS($AD$54),ROWS($AD$54:AD67))),"")</f>
        <v/>
      </c>
      <c r="BL68" s="127" t="str" cm="1">
        <f t="array" ref="BL68">IF(ROWS($AD$54:AD67)&lt;=BL$53,INDEX($AB$54:$AB$102,_xlfn.AGGREGATE(15,3,($AD$54:$AD$102=Mapping!$BL$54)/($AD$54:$AD$102=Mapping!$BL$54)*ROW($AD$2:$AD$50)-ROWS($AD$54),ROWS($AD$54:AD67))),"")</f>
        <v/>
      </c>
      <c r="BM68" s="127" t="str" cm="1">
        <f t="array" ref="BM68">IF(ROWS($AD$54:AD67)&lt;=BM$53,INDEX($AB$54:$AB$102,_xlfn.AGGREGATE(15,3,($AD$54:$AD$102=Mapping!$BM$54)/($AD$54:$AD$102=Mapping!$BM$53)*ROW($AD$2:$AD$50)-ROWS($AD$54),ROWS($AD$54:AD67))),"")</f>
        <v/>
      </c>
      <c r="BN68" s="127" t="str" cm="1">
        <f t="array" ref="BN68">IF(ROWS($AD$54:AD67)&lt;=BN$53,INDEX($AB$54:$AB$102,_xlfn.AGGREGATE(15,3,($AD$54:$AD$102=Mapping!$BN$54)/($AD$54:$AD$102=Mapping!$BN$54)*ROW($AD$2:$AD$50)-ROWS($AD$54),ROWS($AD$54:AD67))),"")</f>
        <v/>
      </c>
    </row>
    <row r="69" spans="1:66" ht="30.6" outlineLevel="1">
      <c r="A69" s="126" t="str">
        <f>Background!L21</f>
        <v>Food security</v>
      </c>
      <c r="B69" s="127" t="str" cm="1">
        <f t="array" ref="B69">IF(ROWS($AC$54:AC68)&lt;=B$53,INDEX($AB$54:$AB$102,_xlfn.AGGREGATE(15,3,($AC$54:$AC$102=Mapping!$B$54)/($AC$54:$AC$102=Mapping!$B$54)*ROW($AC$2:$AC$50)-ROWS($AC$54),ROWS($AC$54:AC68))),"")</f>
        <v/>
      </c>
      <c r="C69" s="127" t="str" cm="1">
        <f t="array" ref="C69">IF(ROWS($AC$54:AC68)&lt;=C$53,INDEX($AB$54:$AB$102,_xlfn.AGGREGATE(15,3,($AC$54:$AC$102=Mapping!$C$54)/($AC$54:$AC$102=Mapping!$C$54)*ROW($AC$2:$AC$50)-ROWS($AC$54),ROWS($AC$54:AC68))),"")</f>
        <v/>
      </c>
      <c r="D69" s="127" t="str" cm="1">
        <f t="array" ref="D69">IF(ROWS($AC$54:AC68)&lt;=D$53,INDEX($AB$54:$AB$102,_xlfn.AGGREGATE(15,3,($AC$54:$AC$102=Mapping!$D$54)/($AC$54:$AC$102=Mapping!$D$54)*ROW($AC$2:$AC$50)-ROWS($AC$54),ROWS($AC$54:AC68))),"")</f>
        <v/>
      </c>
      <c r="E69" s="127" t="str" cm="1">
        <f t="array" ref="E69">IF(ROWS($AC$2:AC16)&lt;=E$53,INDEX($AB$54:$AB$102,_xlfn.AGGREGATE(15,3,($AC$54:$AC$102=Mapping!$E$54)/($AC$54:$AC$102=Mapping!$E$54)*ROW($AC$2:$AC$50)-ROWS($AC$54),ROWS($AC$54:AC68))),"")</f>
        <v/>
      </c>
      <c r="F69" s="127" t="str" cm="1">
        <f t="array" ref="F69">IF(ROWS($AC$2:AC16)&lt;=F$53,INDEX($AB$54:$AB$102,_xlfn.AGGREGATE(15,3,($AC$54:$AC$102=Mapping!$F$54)/($AC$54:$AC$102=Mapping!$F$54)*ROW($AC$2:$AC$50)-ROWS($AC$54),ROWS($AC$54:AC68))),"")</f>
        <v/>
      </c>
      <c r="G69" s="127" t="str" cm="1">
        <f t="array" ref="G69">IF(ROWS($AC$2:AC16)&lt;=G$53,INDEX($AB$54:$AB$102,_xlfn.AGGREGATE(15,3,($AC$54:$AC$102=Mapping!$G$54)/($AC$54:$AC$102=Mapping!$G$54)*ROW($AC$2:$AC$50)-ROWS($AC$54),ROWS($AC$54:AC68))),"")</f>
        <v/>
      </c>
      <c r="H69" s="127" t="str" cm="1">
        <f t="array" ref="H69">IF(ROWS($AC$2:AC16)&lt;=H$53,INDEX($AB$54:$AB$102,_xlfn.AGGREGATE(15,3,($AC$54:$AC$102=Mapping!$H$54)/($AC$54:$AC$102=Mapping!$H$54)*ROW($AC$2:$AC$50)-ROWS($AC$54),ROWS($AC$54:AC68))),"")</f>
        <v/>
      </c>
      <c r="I69" s="127" t="str" cm="1">
        <f t="array" ref="I69">IF(ROWS($AC$2:AC16)&lt;=I$53,INDEX($AB$54:$AB$102,_xlfn.AGGREGATE(15,3,($AC$54:$AC$102=Mapping!$I$54)/($AC$54:$AC$102=Mapping!$I$54)*ROW($AC$2:$AC$50)-ROWS($AC$54),ROWS($AC$54:AC68))),"")</f>
        <v/>
      </c>
      <c r="J69" s="127" t="str" cm="1">
        <f t="array" ref="J69">IF(ROWS($AC$2:AC16)&lt;=J$53,INDEX($AB$54:$AB$102,_xlfn.AGGREGATE(15,3,($AC$54:$AC$102=Mapping!$J$54)/($AC$54:$AC$102=Mapping!$J$54)*ROW($AC$2:$AC$50)-ROWS($AC$54),ROWS($AC$54:AC68))),"")</f>
        <v/>
      </c>
      <c r="K69" s="127" t="str" cm="1">
        <f t="array" ref="K69">IF(ROWS($AC$2:AC16)&lt;=K$53,INDEX($AB$54:$AB$102,_xlfn.AGGREGATE(15,3,($AC$54:$AC$102=Mapping!$K$54)/($AC$54:$AC$102=Mapping!$K$54)*ROW($AC$2:$AC$50)-ROWS($AC$54),ROWS($AC$54:AC68))),"")</f>
        <v/>
      </c>
      <c r="L69" s="127" t="str" cm="1">
        <f t="array" ref="L69">IF(ROWS($AC$2:AC16)&lt;=L$53,INDEX($AB$54:$AB$102,_xlfn.AGGREGATE(15,3,($AC$54:$AC$102=Mapping!$L$54)/($AC$54:$AC$102=Mapping!$L$54)*ROW($AC$2:$AC$50)-ROWS($AC$54),ROWS($AC$54:AC68))),"")</f>
        <v/>
      </c>
      <c r="M69" s="127" t="str" cm="1">
        <f t="array" ref="M69">IF(ROWS($AC$2:AC16)&lt;=M$53,INDEX($AB$54:$AB$102,_xlfn.AGGREGATE(15,3,($AC$54:$AC$102=Mapping!$M$54)/($AC$54:$AC$102=Mapping!$M$54)*ROW($AC$2:$AC$50)-ROWS($AC$54),ROWS($AC$54:AC68))),"")</f>
        <v/>
      </c>
      <c r="N69" s="127" t="str" cm="1">
        <f t="array" ref="N69">IF(ROWS($AC$2:AC16)&lt;=N$53,INDEX($AB$54:$AB$102,_xlfn.AGGREGATE(15,3,($AC$54:$AC$102=Mapping!$N$54)/($AC$54:$AC$102=Mapping!$N$54)*ROW($AC$2:$AC$50)-ROWS($AC$54),ROWS($AC$54:AC68))),"")</f>
        <v/>
      </c>
      <c r="O69" s="127" t="str" cm="1">
        <f t="array" ref="O69">IF(ROWS($AC$2:AC16)&lt;=O$53,INDEX($AB$54:$AB$102,_xlfn.AGGREGATE(15,3,($AC$54:$AC$102=Mapping!$O$54)/($AC$54:$AC$102=Mapping!$O$54)*ROW($AC$2:$AC$50)-ROWS($AC$54),ROWS($AC$54:AC68))),"")</f>
        <v/>
      </c>
      <c r="P69" s="127" t="str" cm="1">
        <f t="array" ref="P69">IF(ROWS($AC$2:AC16)&lt;=P$53,INDEX($AB$54:$AB$102,_xlfn.AGGREGATE(15,3,($AC$54:$AC$102=Mapping!$P$54)/($AC$54:$AC$102=Mapping!$P$54)*ROW($AC$2:$AC$50)-ROWS($AC$54),ROWS($AC$54:AC68))),"")</f>
        <v/>
      </c>
      <c r="Q69" s="127" t="str" cm="1">
        <f t="array" ref="Q69">IF(ROWS($AC$2:AC16)&lt;=Q$53,INDEX($AB$54:$AB$102,_xlfn.AGGREGATE(15,3,($AC$54:$AC$102=Mapping!$Q$54)/($AC$54:$AC$102=Mapping!$Q$54)*ROW($AC$2:$AC$50)-ROWS($AC$54),ROWS($AC$54:AC68))),"")</f>
        <v/>
      </c>
      <c r="R69" s="127" t="str" cm="1">
        <f t="array" ref="R69">IF(ROWS($AC$2:AC16)&lt;=R$53,INDEX($AB$54:$AB$102,_xlfn.AGGREGATE(15,3,($AC$54:$AC$102=Mapping!$R$54)/($AC$54:$AC$102=Mapping!$R$54)*ROW($AC$2:$AC$50)-ROWS($AC$54),ROWS($AC$54:AC68))),"")</f>
        <v/>
      </c>
      <c r="S69" s="127" t="str" cm="1">
        <f t="array" ref="S69">IF(ROWS($AC$2:AC16)&lt;=S$53,INDEX($AB$54:$AB$102,_xlfn.AGGREGATE(15,3,($AC$54:$AC$102=Mapping!$S$54)/($AC$54:$AC$102=Mapping!$S$54)*ROW($AC$2:$AC$50)-ROWS($AC$54),ROWS($AC$54:AC68))),"")</f>
        <v/>
      </c>
      <c r="T69" s="148"/>
      <c r="AA69" s="126"/>
      <c r="AB69" s="127" t="str" cm="1">
        <f t="array" ref="AB69">IF(ROWS(BA!$B$2:B16)&lt;=AB$53,INDEX(BA!$P$2:$P$961,_xlfn.AGGREGATE(15,3,(BA!$B$2:$B$961=Mapping!$AA$55)/(BA!$B$2:$B$961=Mapping!$AA$55)*ROW(BA!$B$2:$B$961)-ROWS(BA!$B$2),ROWS(BA!$B$2:B16))),"")</f>
        <v>Total Number of employees paid living wage</v>
      </c>
      <c r="AC69" s="127" t="str">
        <f>IFERROR(INDEX(BA!$L$2:$L$961,MATCH($AB69,BA!$P$2:$P$961,0)),"")</f>
        <v>Employment</v>
      </c>
      <c r="AD69" s="127" t="str">
        <f>IFERROR(INDEX(BA!$M$2:$M$547,MATCH($AB69,BA!$P$2:$P$547,0)),"")</f>
        <v>8. Decent work and economic growth</v>
      </c>
      <c r="AE69" s="127" t="str">
        <f>IFERROR(INDEX(BA!$O$2:$O$547,MATCH($AB69,BA!$P$2:$P$547,0)),"")</f>
        <v xml:space="preserve">Enhanced opportunities for income generation </v>
      </c>
      <c r="AF69" s="127" t="str">
        <f>IFERROR(INDEX(BA!$N$2:$N$547,MATCH($AB69,BA!$P$2:$P$547,0)),"")</f>
        <v>8.5 By 2030, achieve full and productive employment and decent work for all women and men, including for young people and persons with disabilities, and equal pay for work of equal value</v>
      </c>
      <c r="AG69" s="148"/>
      <c r="AH69" s="148"/>
      <c r="AI69" s="148"/>
      <c r="AJ69" s="148"/>
      <c r="AK69" s="148"/>
      <c r="AL69" s="148"/>
      <c r="AM69" s="148"/>
      <c r="AN69" s="148"/>
      <c r="AO69" s="148"/>
      <c r="AX69" s="127" t="str" cm="1">
        <f t="array" ref="AX69">IF(ROWS($AD$54:AD68)&lt;=AX$53,INDEX($AB$54:$AB$102,_xlfn.AGGREGATE(15,3,($AD$54:$AD$102=Mapping!$AX$54)/($AD$54:$AD$102=Mapping!$AX$54)*ROW($AD$2:$AD$50)-ROWS($AD$54),ROWS($AD$54:AD68))),"")</f>
        <v/>
      </c>
      <c r="AY69" s="127" t="str" cm="1">
        <f t="array" ref="AY69">IF(ROWS($AD$54:AD68)&lt;=AY$53,INDEX($AB$54:$AB$102,_xlfn.AGGREGATE(15,3,($AD$54:$AD$102=Mapping!$AY$54)/($AD$54:$AD$102=Mapping!$AY$54)*ROW($AD$2:$AD$50)-ROWS($AD$54),ROWS($AD$54:AD68))),"")</f>
        <v/>
      </c>
      <c r="AZ69" s="127" t="str" cm="1">
        <f t="array" ref="AZ69">IF(ROWS($AD$54:AD68)&lt;=AZ$53,INDEX($AB$54:$AB$102,_xlfn.AGGREGATE(15,3,($AD$54:$AD$102=Mapping!$AZ$54)/($AD$54:$AD$102=Mapping!$AZ$54)*ROW($AD$2:$AD$50)-ROWS($AD$54),ROWS($AD$54:AD68))),"")</f>
        <v/>
      </c>
      <c r="BA69" s="127" t="str" cm="1">
        <f t="array" ref="BA69">IF(ROWS($AD$54:AD68)&lt;=BA$53,INDEX($AB$54:$AB$102,_xlfn.AGGREGATE(15,3,($AD$54:$AD$102=Mapping!$BA$54)/($AD$54:$AD$102=Mapping!$BA$54)*ROW($AD$2:$AD$50)-ROWS($AD$54),ROWS($AD$54:AD68))),"")</f>
        <v/>
      </c>
      <c r="BB69" s="127" t="str" cm="1">
        <f t="array" ref="BB69">IF(ROWS($AD$54:AD68)&lt;=BB$53,INDEX($AB$54:$AB$102,_xlfn.AGGREGATE(15,3,($AD$54:$AD$102=Mapping!$BB$54)/($AD$54:$AD$102=Mapping!$BB$54)*ROW($AD$2:$AD$50)-ROWS($AD$54),ROWS($AD$54:AD68))),"")</f>
        <v/>
      </c>
      <c r="BC69" s="127" t="str" cm="1">
        <f t="array" ref="BC69">IF(ROWS($AD$54:AD68)&lt;=BC$53,INDEX($AB$54:$AB$102,_xlfn.AGGREGATE(15,3,($AD$54:$AD$102=Mapping!$BC$54)/($AD$54:$AD$102=Mapping!$BC$54)*ROW($AD$2:$AD$50)-ROWS($AD$54),ROWS($AD$54:AD68))),"")</f>
        <v/>
      </c>
      <c r="BD69" s="127" t="str" cm="1">
        <f t="array" ref="BD69">IF(ROWS($AD$54:AD68)&lt;=BD$53,INDEX($AB$54:$AB$102,_xlfn.AGGREGATE(15,3,($AD$54:$AD$102=Mapping!$BD$54)/($AD$54:$AD$102=Mapping!$BD$54)*ROW($AD$2:$AD$50)-ROWS($AD$54),ROWS($AD$54:AD68))),"")</f>
        <v/>
      </c>
      <c r="BE69" s="127" t="str" cm="1">
        <f t="array" ref="BE69">IF(ROWS($AD$54:AD68)&lt;=BE$53,INDEX($AB$54:$AB$102,_xlfn.AGGREGATE(15,3,($AD$54:$AD$102=Mapping!$BE$54)/($AD$54:$AD$102=Mapping!$BE$54)*ROW($AD$2:$AD$50)-ROWS($AD$54),ROWS($AD$54:AD68))),"")</f>
        <v/>
      </c>
      <c r="BF69" s="127" t="str" cm="1">
        <f t="array" ref="BF69">IF(ROWS($AD$54:AD68)&lt;=BF$53,INDEX($AB$54:$AB$102,_xlfn.AGGREGATE(15,3,($AD$54:$AD$102=Mapping!$BF$54)/($AD$54:$AD$102=Mapping!$BF$54)*ROW($AD$2:$AD$50)-ROWS($AD$54),ROWS($AD$54:AD68))),"")</f>
        <v/>
      </c>
      <c r="BG69" s="127" t="str" cm="1">
        <f t="array" ref="BG69">IF(ROWS($AD$54:AD68)&lt;=BG$53,INDEX($AB$54:$AB$102,_xlfn.AGGREGATE(15,3,($AD$54:$AD$102=Mapping!$BG$54)/($AD$54:$AD$102=Mapping!$BG$54)*ROW($AD$2:$AD$50)-ROWS($AD$54),ROWS($AD$54:AD68))),"")</f>
        <v/>
      </c>
      <c r="BH69" s="127" t="str" cm="1">
        <f t="array" ref="BH69">IF(ROWS($AD$54:AD68)&lt;=BH$53,INDEX($AB$54:$AB$102,_xlfn.AGGREGATE(15,3,($AD$54:$AD$102=Mapping!$BH$54)/($AD$54:$AD$102=Mapping!$BH$54)*ROW($AD$2:$AD$50)-ROWS($AD$54),ROWS($AD$54:AD68))),"")</f>
        <v/>
      </c>
      <c r="BI69" s="127" t="str" cm="1">
        <f t="array" ref="BI69">IF(ROWS($AD$54:AD68)&lt;=BI$53,INDEX($AB$54:$AB$102,_xlfn.AGGREGATE(15,3,($AD$54:$AD$102=Mapping!$BI$54)/($AD$54:$AD$102=Mapping!$BI$54)*ROW($AD$2:$AD$50)-ROWS($AD$54),ROWS($AD$54:AD68))),"")</f>
        <v/>
      </c>
      <c r="BJ69" s="127" t="str" cm="1">
        <f t="array" ref="BJ69">IF(ROWS($AD$54:AD68)&lt;=BJ$53,INDEX($AB$54:$AB$102,_xlfn.AGGREGATE(15,3,($AD$54:$AD$102=Mapping!$BJ$54)/($AD$54:$AD$102=Mapping!$BJ$54)*ROW($AD$2:$AD$50)-ROWS($AD$54),ROWS($AD$54:AD68))),"")</f>
        <v/>
      </c>
      <c r="BK69" s="127" t="str" cm="1">
        <f t="array" ref="BK69">IF(ROWS($AD$54:AD68)&lt;=BK$53,INDEX($AB$54:$AB$102,_xlfn.AGGREGATE(15,3,($AD$54:$AD$102=Mapping!$BK$54)/($AD$54:$AD$102=Mapping!$BK$54)*ROW($AD$2:$AD$50)-ROWS($AD$54),ROWS($AD$54:AD68))),"")</f>
        <v/>
      </c>
      <c r="BL69" s="127" t="str" cm="1">
        <f t="array" ref="BL69">IF(ROWS($AD$54:AD68)&lt;=BL$53,INDEX($AB$54:$AB$102,_xlfn.AGGREGATE(15,3,($AD$54:$AD$102=Mapping!$BL$54)/($AD$54:$AD$102=Mapping!$BL$54)*ROW($AD$2:$AD$50)-ROWS($AD$54),ROWS($AD$54:AD68))),"")</f>
        <v/>
      </c>
      <c r="BM69" s="127" t="str" cm="1">
        <f t="array" ref="BM69">IF(ROWS($AD$54:AD68)&lt;=BM$53,INDEX($AB$54:$AB$102,_xlfn.AGGREGATE(15,3,($AD$54:$AD$102=Mapping!$BM$54)/($AD$54:$AD$102=Mapping!$BM$53)*ROW($AD$2:$AD$50)-ROWS($AD$54),ROWS($AD$54:AD68))),"")</f>
        <v/>
      </c>
      <c r="BN69" s="127" t="str" cm="1">
        <f t="array" ref="BN69">IF(ROWS($AD$54:AD68)&lt;=BN$53,INDEX($AB$54:$AB$102,_xlfn.AGGREGATE(15,3,($AD$54:$AD$102=Mapping!$BN$54)/($AD$54:$AD$102=Mapping!$BN$54)*ROW($AD$2:$AD$50)-ROWS($AD$54),ROWS($AD$54:AD68))),"")</f>
        <v/>
      </c>
    </row>
    <row r="70" spans="1:66" ht="20.399999999999999" outlineLevel="1">
      <c r="A70" s="126" t="str">
        <f>Background!L22</f>
        <v>Technology transfer</v>
      </c>
      <c r="B70" s="127" t="str" cm="1">
        <f t="array" ref="B70">IF(ROWS($AC$54:AC69)&lt;=B$53,INDEX($AB$54:$AB$102,_xlfn.AGGREGATE(15,3,($AC$54:$AC$102=Mapping!$B$54)/($AC$54:$AC$102=Mapping!$B$54)*ROW($AC$2:$AC$50)-ROWS($AC$54),ROWS($AC$54:AC69))),"")</f>
        <v/>
      </c>
      <c r="C70" s="127" t="str" cm="1">
        <f t="array" ref="C70">IF(ROWS($AC$54:AC69)&lt;=C$53,INDEX($AB$54:$AB$102,_xlfn.AGGREGATE(15,3,($AC$54:$AC$102=Mapping!$C$54)/($AC$54:$AC$102=Mapping!$C$54)*ROW($AC$2:$AC$50)-ROWS($AC$54),ROWS($AC$54:AC69))),"")</f>
        <v/>
      </c>
      <c r="D70" s="127" t="str" cm="1">
        <f t="array" ref="D70">IF(ROWS($AC$54:AC69)&lt;=D$53,INDEX($AB$54:$AB$102,_xlfn.AGGREGATE(15,3,($AC$54:$AC$102=Mapping!$D$54)/($AC$54:$AC$102=Mapping!$D$54)*ROW($AC$2:$AC$50)-ROWS($AC$54),ROWS($AC$54:AC69))),"")</f>
        <v/>
      </c>
      <c r="E70" s="127" t="str" cm="1">
        <f t="array" ref="E70">IF(ROWS($AC$2:AC17)&lt;=E$53,INDEX($AB$54:$AB$102,_xlfn.AGGREGATE(15,3,($AC$54:$AC$102=Mapping!$E$54)/($AC$54:$AC$102=Mapping!$E$54)*ROW($AC$2:$AC$50)-ROWS($AC$54),ROWS($AC$54:AC69))),"")</f>
        <v/>
      </c>
      <c r="F70" s="127" t="str" cm="1">
        <f t="array" ref="F70">IF(ROWS($AC$2:AC17)&lt;=F$53,INDEX($AB$54:$AB$102,_xlfn.AGGREGATE(15,3,($AC$54:$AC$102=Mapping!$F$54)/($AC$54:$AC$102=Mapping!$F$54)*ROW($AC$2:$AC$50)-ROWS($AC$54),ROWS($AC$54:AC69))),"")</f>
        <v/>
      </c>
      <c r="G70" s="127" t="str" cm="1">
        <f t="array" ref="G70">IF(ROWS($AC$2:AC17)&lt;=G$53,INDEX($AB$54:$AB$102,_xlfn.AGGREGATE(15,3,($AC$54:$AC$102=Mapping!$G$54)/($AC$54:$AC$102=Mapping!$G$54)*ROW($AC$2:$AC$50)-ROWS($AC$54),ROWS($AC$54:AC69))),"")</f>
        <v/>
      </c>
      <c r="H70" s="127" t="str" cm="1">
        <f t="array" ref="H70">IF(ROWS($AC$2:AC17)&lt;=H$53,INDEX($AB$54:$AB$102,_xlfn.AGGREGATE(15,3,($AC$54:$AC$102=Mapping!$H$54)/($AC$54:$AC$102=Mapping!$H$54)*ROW($AC$2:$AC$50)-ROWS($AC$54),ROWS($AC$54:AC69))),"")</f>
        <v/>
      </c>
      <c r="I70" s="127" t="str" cm="1">
        <f t="array" ref="I70">IF(ROWS($AC$2:AC17)&lt;=I$53,INDEX($AB$54:$AB$102,_xlfn.AGGREGATE(15,3,($AC$54:$AC$102=Mapping!$I$54)/($AC$54:$AC$102=Mapping!$I$54)*ROW($AC$2:$AC$50)-ROWS($AC$54),ROWS($AC$54:AC69))),"")</f>
        <v/>
      </c>
      <c r="J70" s="127" t="str" cm="1">
        <f t="array" ref="J70">IF(ROWS($AC$2:AC17)&lt;=J$53,INDEX($AB$54:$AB$102,_xlfn.AGGREGATE(15,3,($AC$54:$AC$102=Mapping!$J$54)/($AC$54:$AC$102=Mapping!$J$54)*ROW($AC$2:$AC$50)-ROWS($AC$54),ROWS($AC$54:AC69))),"")</f>
        <v/>
      </c>
      <c r="K70" s="127" t="str" cm="1">
        <f t="array" ref="K70">IF(ROWS($AC$2:AC17)&lt;=K$53,INDEX($AB$54:$AB$102,_xlfn.AGGREGATE(15,3,($AC$54:$AC$102=Mapping!$K$54)/($AC$54:$AC$102=Mapping!$K$54)*ROW($AC$2:$AC$50)-ROWS($AC$54),ROWS($AC$54:AC69))),"")</f>
        <v/>
      </c>
      <c r="L70" s="127" t="str" cm="1">
        <f t="array" ref="L70">IF(ROWS($AC$2:AC17)&lt;=L$53,INDEX($AB$54:$AB$102,_xlfn.AGGREGATE(15,3,($AC$54:$AC$102=Mapping!$L$54)/($AC$54:$AC$102=Mapping!$L$54)*ROW($AC$2:$AC$50)-ROWS($AC$54),ROWS($AC$54:AC69))),"")</f>
        <v/>
      </c>
      <c r="M70" s="127" t="str" cm="1">
        <f t="array" ref="M70">IF(ROWS($AC$2:AC17)&lt;=M$53,INDEX($AB$54:$AB$102,_xlfn.AGGREGATE(15,3,($AC$54:$AC$102=Mapping!$M$54)/($AC$54:$AC$102=Mapping!$M$54)*ROW($AC$2:$AC$50)-ROWS($AC$54),ROWS($AC$54:AC69))),"")</f>
        <v/>
      </c>
      <c r="N70" s="127" t="str" cm="1">
        <f t="array" ref="N70">IF(ROWS($AC$2:AC17)&lt;=N$53,INDEX($AB$54:$AB$102,_xlfn.AGGREGATE(15,3,($AC$54:$AC$102=Mapping!$N$54)/($AC$54:$AC$102=Mapping!$N$54)*ROW($AC$2:$AC$50)-ROWS($AC$54),ROWS($AC$54:AC69))),"")</f>
        <v/>
      </c>
      <c r="O70" s="127" t="str" cm="1">
        <f t="array" ref="O70">IF(ROWS($AC$2:AC17)&lt;=O$53,INDEX($AB$54:$AB$102,_xlfn.AGGREGATE(15,3,($AC$54:$AC$102=Mapping!$O$54)/($AC$54:$AC$102=Mapping!$O$54)*ROW($AC$2:$AC$50)-ROWS($AC$54),ROWS($AC$54:AC69))),"")</f>
        <v/>
      </c>
      <c r="P70" s="127" t="str" cm="1">
        <f t="array" ref="P70">IF(ROWS($AC$2:AC17)&lt;=P$53,INDEX($AB$54:$AB$102,_xlfn.AGGREGATE(15,3,($AC$54:$AC$102=Mapping!$P$54)/($AC$54:$AC$102=Mapping!$P$54)*ROW($AC$2:$AC$50)-ROWS($AC$54),ROWS($AC$54:AC69))),"")</f>
        <v/>
      </c>
      <c r="Q70" s="127" t="str" cm="1">
        <f t="array" ref="Q70">IF(ROWS($AC$2:AC17)&lt;=Q$53,INDEX($AB$54:$AB$102,_xlfn.AGGREGATE(15,3,($AC$54:$AC$102=Mapping!$Q$54)/($AC$54:$AC$102=Mapping!$Q$54)*ROW($AC$2:$AC$50)-ROWS($AC$54),ROWS($AC$54:AC69))),"")</f>
        <v/>
      </c>
      <c r="R70" s="127" t="str" cm="1">
        <f t="array" ref="R70">IF(ROWS($AC$2:AC17)&lt;=R$53,INDEX($AB$54:$AB$102,_xlfn.AGGREGATE(15,3,($AC$54:$AC$102=Mapping!$R$54)/($AC$54:$AC$102=Mapping!$R$54)*ROW($AC$2:$AC$50)-ROWS($AC$54),ROWS($AC$54:AC69))),"")</f>
        <v/>
      </c>
      <c r="S70" s="127" t="str" cm="1">
        <f t="array" ref="S70">IF(ROWS($AC$2:AC17)&lt;=S$53,INDEX($AB$54:$AB$102,_xlfn.AGGREGATE(15,3,($AC$54:$AC$102=Mapping!$S$54)/($AC$54:$AC$102=Mapping!$S$54)*ROW($AC$2:$AC$50)-ROWS($AC$54),ROWS($AC$54:AC69))),"")</f>
        <v/>
      </c>
      <c r="T70" s="148"/>
      <c r="AA70" s="126"/>
      <c r="AB70" s="127" t="str" cm="1">
        <f t="array" ref="AB70">IF(ROWS(BA!$B$2:B17)&lt;=AB$53,INDEX(BA!$P$2:$P$961,_xlfn.AGGREGATE(15,3,(BA!$B$2:$B$961=Mapping!$AA$55)/(BA!$B$2:$B$961=Mapping!$AA$55)*ROW(BA!$B$2:$B$961)-ROWS(BA!$B$2),ROWS(BA!$B$2:B17))),"")</f>
        <v>Average household savings i.e., decrease in expenditure on basic service such cooking, lighting, drinking</v>
      </c>
      <c r="AC70" s="127" t="str">
        <f>IFERROR(INDEX(BA!$L$2:$L$961,MATCH($AB70,BA!$P$2:$P$961,0)),"")</f>
        <v>Livelihood</v>
      </c>
      <c r="AD70" s="127" t="str">
        <f>IFERROR(INDEX(BA!$M$2:$M$547,MATCH($AB70,BA!$P$2:$P$547,0)),"")</f>
        <v>1. No poverty</v>
      </c>
      <c r="AE70" s="127" t="str">
        <f>IFERROR(INDEX(BA!$O$2:$O$547,MATCH($AB70,BA!$P$2:$P$547,0)),"")</f>
        <v xml:space="preserve">Financial savings </v>
      </c>
      <c r="AF70" s="127" t="str">
        <f>IFERROR(INDEX(BA!$N$2:$N$547,MATCH($AB70,BA!$P$2:$P$547,0)),"")</f>
        <v>1.1 By 2030, eradicate extreme poverty for all people everywhere, currently measured as people living on less than $1.25 a day</v>
      </c>
      <c r="AG70" s="148"/>
      <c r="AH70" s="148"/>
      <c r="AI70" s="148"/>
      <c r="AJ70" s="148"/>
      <c r="AK70" s="148"/>
      <c r="AL70" s="148"/>
      <c r="AM70" s="148"/>
      <c r="AN70" s="148"/>
      <c r="AO70" s="148"/>
      <c r="AX70" s="127" t="str" cm="1">
        <f t="array" ref="AX70">IF(ROWS($AD$54:AD69)&lt;=AX$53,INDEX($AB$54:$AB$102,_xlfn.AGGREGATE(15,3,($AD$54:$AD$102=Mapping!$AX$54)/($AD$54:$AD$102=Mapping!$AX$54)*ROW($AD$2:$AD$50)-ROWS($AD$54),ROWS($AD$54:AD69))),"")</f>
        <v/>
      </c>
      <c r="AY70" s="127" t="str" cm="1">
        <f t="array" ref="AY70">IF(ROWS($AD$54:AD69)&lt;=AY$53,INDEX($AB$54:$AB$102,_xlfn.AGGREGATE(15,3,($AD$54:$AD$102=Mapping!$AY$54)/($AD$54:$AD$102=Mapping!$AY$54)*ROW($AD$2:$AD$50)-ROWS($AD$54),ROWS($AD$54:AD69))),"")</f>
        <v/>
      </c>
      <c r="AZ70" s="127" t="str" cm="1">
        <f t="array" ref="AZ70">IF(ROWS($AD$54:AD69)&lt;=AZ$53,INDEX($AB$54:$AB$102,_xlfn.AGGREGATE(15,3,($AD$54:$AD$102=Mapping!$AZ$54)/($AD$54:$AD$102=Mapping!$AZ$54)*ROW($AD$2:$AD$50)-ROWS($AD$54),ROWS($AD$54:AD69))),"")</f>
        <v/>
      </c>
      <c r="BA70" s="127" t="str" cm="1">
        <f t="array" ref="BA70">IF(ROWS($AD$54:AD69)&lt;=BA$53,INDEX($AB$54:$AB$102,_xlfn.AGGREGATE(15,3,($AD$54:$AD$102=Mapping!$BA$54)/($AD$54:$AD$102=Mapping!$BA$54)*ROW($AD$2:$AD$50)-ROWS($AD$54),ROWS($AD$54:AD69))),"")</f>
        <v/>
      </c>
      <c r="BB70" s="127" t="str" cm="1">
        <f t="array" ref="BB70">IF(ROWS($AD$54:AD69)&lt;=BB$53,INDEX($AB$54:$AB$102,_xlfn.AGGREGATE(15,3,($AD$54:$AD$102=Mapping!$BB$54)/($AD$54:$AD$102=Mapping!$BB$54)*ROW($AD$2:$AD$50)-ROWS($AD$54),ROWS($AD$54:AD69))),"")</f>
        <v/>
      </c>
      <c r="BC70" s="127" t="str" cm="1">
        <f t="array" ref="BC70">IF(ROWS($AD$54:AD69)&lt;=BC$53,INDEX($AB$54:$AB$102,_xlfn.AGGREGATE(15,3,($AD$54:$AD$102=Mapping!$BC$54)/($AD$54:$AD$102=Mapping!$BC$54)*ROW($AD$2:$AD$50)-ROWS($AD$54),ROWS($AD$54:AD69))),"")</f>
        <v/>
      </c>
      <c r="BD70" s="127" t="str" cm="1">
        <f t="array" ref="BD70">IF(ROWS($AD$54:AD69)&lt;=BD$53,INDEX($AB$54:$AB$102,_xlfn.AGGREGATE(15,3,($AD$54:$AD$102=Mapping!$BD$54)/($AD$54:$AD$102=Mapping!$BD$54)*ROW($AD$2:$AD$50)-ROWS($AD$54),ROWS($AD$54:AD69))),"")</f>
        <v/>
      </c>
      <c r="BE70" s="127" t="str" cm="1">
        <f t="array" ref="BE70">IF(ROWS($AD$54:AD69)&lt;=BE$53,INDEX($AB$54:$AB$102,_xlfn.AGGREGATE(15,3,($AD$54:$AD$102=Mapping!$BE$54)/($AD$54:$AD$102=Mapping!$BE$54)*ROW($AD$2:$AD$50)-ROWS($AD$54),ROWS($AD$54:AD69))),"")</f>
        <v/>
      </c>
      <c r="BF70" s="127" t="str" cm="1">
        <f t="array" ref="BF70">IF(ROWS($AD$54:AD69)&lt;=BF$53,INDEX($AB$54:$AB$102,_xlfn.AGGREGATE(15,3,($AD$54:$AD$102=Mapping!$BF$54)/($AD$54:$AD$102=Mapping!$BF$54)*ROW($AD$2:$AD$50)-ROWS($AD$54),ROWS($AD$54:AD69))),"")</f>
        <v/>
      </c>
      <c r="BG70" s="127" t="str" cm="1">
        <f t="array" ref="BG70">IF(ROWS($AD$54:AD69)&lt;=BG$53,INDEX($AB$54:$AB$102,_xlfn.AGGREGATE(15,3,($AD$54:$AD$102=Mapping!$BG$54)/($AD$54:$AD$102=Mapping!$BG$54)*ROW($AD$2:$AD$50)-ROWS($AD$54),ROWS($AD$54:AD69))),"")</f>
        <v/>
      </c>
      <c r="BH70" s="127" t="str" cm="1">
        <f t="array" ref="BH70">IF(ROWS($AD$54:AD69)&lt;=BH$53,INDEX($AB$54:$AB$102,_xlfn.AGGREGATE(15,3,($AD$54:$AD$102=Mapping!$BH$54)/($AD$54:$AD$102=Mapping!$BH$54)*ROW($AD$2:$AD$50)-ROWS($AD$54),ROWS($AD$54:AD69))),"")</f>
        <v/>
      </c>
      <c r="BI70" s="127" t="str" cm="1">
        <f t="array" ref="BI70">IF(ROWS($AD$54:AD69)&lt;=BI$53,INDEX($AB$54:$AB$102,_xlfn.AGGREGATE(15,3,($AD$54:$AD$102=Mapping!$BI$54)/($AD$54:$AD$102=Mapping!$BI$54)*ROW($AD$2:$AD$50)-ROWS($AD$54),ROWS($AD$54:AD69))),"")</f>
        <v/>
      </c>
      <c r="BJ70" s="127" t="str" cm="1">
        <f t="array" ref="BJ70">IF(ROWS($AD$54:AD69)&lt;=BJ$53,INDEX($AB$54:$AB$102,_xlfn.AGGREGATE(15,3,($AD$54:$AD$102=Mapping!$BJ$54)/($AD$54:$AD$102=Mapping!$BJ$54)*ROW($AD$2:$AD$50)-ROWS($AD$54),ROWS($AD$54:AD69))),"")</f>
        <v/>
      </c>
      <c r="BK70" s="127" t="str" cm="1">
        <f t="array" ref="BK70">IF(ROWS($AD$54:AD69)&lt;=BK$53,INDEX($AB$54:$AB$102,_xlfn.AGGREGATE(15,3,($AD$54:$AD$102=Mapping!$BK$54)/($AD$54:$AD$102=Mapping!$BK$54)*ROW($AD$2:$AD$50)-ROWS($AD$54),ROWS($AD$54:AD69))),"")</f>
        <v/>
      </c>
      <c r="BL70" s="127" t="str" cm="1">
        <f t="array" ref="BL70">IF(ROWS($AD$54:AD69)&lt;=BL$53,INDEX($AB$54:$AB$102,_xlfn.AGGREGATE(15,3,($AD$54:$AD$102=Mapping!$BL$54)/($AD$54:$AD$102=Mapping!$BL$54)*ROW($AD$2:$AD$50)-ROWS($AD$54),ROWS($AD$54:AD69))),"")</f>
        <v/>
      </c>
      <c r="BM70" s="127" t="str" cm="1">
        <f t="array" ref="BM70">IF(ROWS($AD$54:AD69)&lt;=BM$53,INDEX($AB$54:$AB$102,_xlfn.AGGREGATE(15,3,($AD$54:$AD$102=Mapping!$BM$54)/($AD$54:$AD$102=Mapping!$BM$53)*ROW($AD$2:$AD$50)-ROWS($AD$54),ROWS($AD$54:AD69))),"")</f>
        <v/>
      </c>
      <c r="BN70" s="127" t="str" cm="1">
        <f t="array" ref="BN70">IF(ROWS($AD$54:AD69)&lt;=BN$53,INDEX($AB$54:$AB$102,_xlfn.AGGREGATE(15,3,($AD$54:$AD$102=Mapping!$BN$54)/($AD$54:$AD$102=Mapping!$BN$54)*ROW($AD$2:$AD$50)-ROWS($AD$54),ROWS($AD$54:AD69))),"")</f>
        <v/>
      </c>
    </row>
    <row r="71" spans="1:66" ht="30.6" outlineLevel="1">
      <c r="A71" s="126" t="str">
        <f>Background!L23</f>
        <v>Capacity building</v>
      </c>
      <c r="B71" s="127" t="str" cm="1">
        <f t="array" ref="B71">IF(ROWS($AC$54:AC70)&lt;=B$53,INDEX($AB$54:$AB$102,_xlfn.AGGREGATE(15,3,($AC$54:$AC$102=Mapping!$B$54)/($AC$54:$AC$102=Mapping!$B$54)*ROW($AC$2:$AC$50)-ROWS($AC$54),ROWS($AC$54:AC70))),"")</f>
        <v/>
      </c>
      <c r="C71" s="127" t="str" cm="1">
        <f t="array" ref="C71">IF(ROWS($AC$54:AC70)&lt;=C$53,INDEX($AB$54:$AB$102,_xlfn.AGGREGATE(15,3,($AC$54:$AC$102=Mapping!$C$54)/($AC$54:$AC$102=Mapping!$C$54)*ROW($AC$2:$AC$50)-ROWS($AC$54),ROWS($AC$54:AC70))),"")</f>
        <v/>
      </c>
      <c r="D71" s="127" t="str" cm="1">
        <f t="array" ref="D71">IF(ROWS($AC$54:AC70)&lt;=D$53,INDEX($AB$54:$AB$102,_xlfn.AGGREGATE(15,3,($AC$54:$AC$102=Mapping!$D$54)/($AC$54:$AC$102=Mapping!$D$54)*ROW($AC$2:$AC$50)-ROWS($AC$54),ROWS($AC$54:AC70))),"")</f>
        <v/>
      </c>
      <c r="E71" s="127" t="str" cm="1">
        <f t="array" ref="E71">IF(ROWS($AC$2:AC18)&lt;=E$53,INDEX($AB$54:$AB$102,_xlfn.AGGREGATE(15,3,($AC$54:$AC$102=Mapping!$E$54)/($AC$54:$AC$102=Mapping!$E$54)*ROW($AC$2:$AC$50)-ROWS($AC$54),ROWS($AC$54:AC70))),"")</f>
        <v/>
      </c>
      <c r="F71" s="127" t="str" cm="1">
        <f t="array" ref="F71">IF(ROWS($AC$2:AC18)&lt;=F$53,INDEX($AB$54:$AB$102,_xlfn.AGGREGATE(15,3,($AC$54:$AC$102=Mapping!$F$54)/($AC$54:$AC$102=Mapping!$F$54)*ROW($AC$2:$AC$50)-ROWS($AC$54),ROWS($AC$54:AC70))),"")</f>
        <v/>
      </c>
      <c r="G71" s="127" t="str" cm="1">
        <f t="array" ref="G71">IF(ROWS($AC$2:AC18)&lt;=G$53,INDEX($AB$54:$AB$102,_xlfn.AGGREGATE(15,3,($AC$54:$AC$102=Mapping!$G$54)/($AC$54:$AC$102=Mapping!$G$54)*ROW($AC$2:$AC$50)-ROWS($AC$54),ROWS($AC$54:AC70))),"")</f>
        <v/>
      </c>
      <c r="H71" s="127" t="str" cm="1">
        <f t="array" ref="H71">IF(ROWS($AC$2:AC18)&lt;=H$53,INDEX($AB$54:$AB$102,_xlfn.AGGREGATE(15,3,($AC$54:$AC$102=Mapping!$H$54)/($AC$54:$AC$102=Mapping!$H$54)*ROW($AC$2:$AC$50)-ROWS($AC$54),ROWS($AC$54:AC70))),"")</f>
        <v/>
      </c>
      <c r="I71" s="127" t="str" cm="1">
        <f t="array" ref="I71">IF(ROWS($AC$2:AC18)&lt;=I$53,INDEX($AB$54:$AB$102,_xlfn.AGGREGATE(15,3,($AC$54:$AC$102=Mapping!$I$54)/($AC$54:$AC$102=Mapping!$I$54)*ROW($AC$2:$AC$50)-ROWS($AC$54),ROWS($AC$54:AC70))),"")</f>
        <v/>
      </c>
      <c r="J71" s="127" t="str" cm="1">
        <f t="array" ref="J71">IF(ROWS($AC$2:AC18)&lt;=J$53,INDEX($AB$54:$AB$102,_xlfn.AGGREGATE(15,3,($AC$54:$AC$102=Mapping!$J$54)/($AC$54:$AC$102=Mapping!$J$54)*ROW($AC$2:$AC$50)-ROWS($AC$54),ROWS($AC$54:AC70))),"")</f>
        <v/>
      </c>
      <c r="K71" s="127" t="str" cm="1">
        <f t="array" ref="K71">IF(ROWS($AC$2:AC18)&lt;=K$53,INDEX($AB$54:$AB$102,_xlfn.AGGREGATE(15,3,($AC$54:$AC$102=Mapping!$K$54)/($AC$54:$AC$102=Mapping!$K$54)*ROW($AC$2:$AC$50)-ROWS($AC$54),ROWS($AC$54:AC70))),"")</f>
        <v/>
      </c>
      <c r="L71" s="127" t="str" cm="1">
        <f t="array" ref="L71">IF(ROWS($AC$2:AC18)&lt;=L$53,INDEX($AB$54:$AB$102,_xlfn.AGGREGATE(15,3,($AC$54:$AC$102=Mapping!$L$54)/($AC$54:$AC$102=Mapping!$L$54)*ROW($AC$2:$AC$50)-ROWS($AC$54),ROWS($AC$54:AC70))),"")</f>
        <v/>
      </c>
      <c r="M71" s="127" t="str" cm="1">
        <f t="array" ref="M71">IF(ROWS($AC$2:AC18)&lt;=M$53,INDEX($AB$54:$AB$102,_xlfn.AGGREGATE(15,3,($AC$54:$AC$102=Mapping!$M$54)/($AC$54:$AC$102=Mapping!$M$54)*ROW($AC$2:$AC$50)-ROWS($AC$54),ROWS($AC$54:AC70))),"")</f>
        <v/>
      </c>
      <c r="N71" s="127" t="str" cm="1">
        <f t="array" ref="N71">IF(ROWS($AC$2:AC18)&lt;=N$53,INDEX($AB$54:$AB$102,_xlfn.AGGREGATE(15,3,($AC$54:$AC$102=Mapping!$N$54)/($AC$54:$AC$102=Mapping!$N$54)*ROW($AC$2:$AC$50)-ROWS($AC$54),ROWS($AC$54:AC70))),"")</f>
        <v/>
      </c>
      <c r="O71" s="127" t="str" cm="1">
        <f t="array" ref="O71">IF(ROWS($AC$2:AC18)&lt;=O$53,INDEX($AB$54:$AB$102,_xlfn.AGGREGATE(15,3,($AC$54:$AC$102=Mapping!$O$54)/($AC$54:$AC$102=Mapping!$O$54)*ROW($AC$2:$AC$50)-ROWS($AC$54),ROWS($AC$54:AC70))),"")</f>
        <v/>
      </c>
      <c r="P71" s="127" t="str" cm="1">
        <f t="array" ref="P71">IF(ROWS($AC$2:AC18)&lt;=P$53,INDEX($AB$54:$AB$102,_xlfn.AGGREGATE(15,3,($AC$54:$AC$102=Mapping!$P$54)/($AC$54:$AC$102=Mapping!$P$54)*ROW($AC$2:$AC$50)-ROWS($AC$54),ROWS($AC$54:AC70))),"")</f>
        <v/>
      </c>
      <c r="Q71" s="127" t="str" cm="1">
        <f t="array" ref="Q71">IF(ROWS($AC$2:AC18)&lt;=Q$53,INDEX($AB$54:$AB$102,_xlfn.AGGREGATE(15,3,($AC$54:$AC$102=Mapping!$Q$54)/($AC$54:$AC$102=Mapping!$Q$54)*ROW($AC$2:$AC$50)-ROWS($AC$54),ROWS($AC$54:AC70))),"")</f>
        <v/>
      </c>
      <c r="R71" s="127" t="str" cm="1">
        <f t="array" ref="R71">IF(ROWS($AC$2:AC18)&lt;=R$53,INDEX($AB$54:$AB$102,_xlfn.AGGREGATE(15,3,($AC$54:$AC$102=Mapping!$R$54)/($AC$54:$AC$102=Mapping!$R$54)*ROW($AC$2:$AC$50)-ROWS($AC$54),ROWS($AC$54:AC70))),"")</f>
        <v/>
      </c>
      <c r="S71" s="127" t="str" cm="1">
        <f t="array" ref="S71">IF(ROWS($AC$2:AC18)&lt;=S$53,INDEX($AB$54:$AB$102,_xlfn.AGGREGATE(15,3,($AC$54:$AC$102=Mapping!$S$54)/($AC$54:$AC$102=Mapping!$S$54)*ROW($AC$2:$AC$50)-ROWS($AC$54),ROWS($AC$54:AC70))),"")</f>
        <v/>
      </c>
      <c r="T71" s="148"/>
      <c r="AA71" s="126"/>
      <c r="AB71" s="127" t="str" cm="1">
        <f t="array" ref="AB71">IF(ROWS(BA!$B$2:B18)&lt;=AB$53,INDEX(BA!$P$2:$P$961,_xlfn.AGGREGATE(15,3,(BA!$B$2:$B$961=Mapping!$AA$55)/(BA!$B$2:$B$961=Mapping!$AA$55)*ROW(BA!$B$2:$B$961)-ROWS(BA!$B$2),ROWS(BA!$B$2:B18))),"")</f>
        <v>Average time saving associated with cooking time and fuel collection</v>
      </c>
      <c r="AC71" s="127" t="str">
        <f>IFERROR(INDEX(BA!$L$2:$L$961,MATCH($AB71,BA!$P$2:$P$961,0)),"")</f>
        <v>Gender</v>
      </c>
      <c r="AD71" s="127" t="str">
        <f>IFERROR(INDEX(BA!$M$2:$M$547,MATCH($AB71,BA!$P$2:$P$547,0)),"")</f>
        <v xml:space="preserve">5. Gender equality </v>
      </c>
      <c r="AE71" s="127" t="str">
        <f>IFERROR(INDEX(BA!$O$2:$O$547,MATCH($AB71,BA!$P$2:$P$547,0)),"")</f>
        <v xml:space="preserve">Women empowerment and gender equality </v>
      </c>
      <c r="AF71" s="127"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48"/>
      <c r="AH71" s="148"/>
      <c r="AI71" s="148"/>
      <c r="AJ71" s="148"/>
      <c r="AK71" s="148"/>
      <c r="AL71" s="148"/>
      <c r="AM71" s="148"/>
      <c r="AN71" s="148"/>
      <c r="AO71" s="148"/>
      <c r="AX71" s="127" t="str" cm="1">
        <f t="array" ref="AX71">IF(ROWS($AD$54:AD70)&lt;=AX$53,INDEX($AB$54:$AB$102,_xlfn.AGGREGATE(15,3,($AD$54:$AD$102=Mapping!$AX$54)/($AD$54:$AD$102=Mapping!$AX$54)*ROW($AD$2:$AD$50)-ROWS($AD$54),ROWS($AD$54:AD70))),"")</f>
        <v/>
      </c>
      <c r="AY71" s="127" t="str" cm="1">
        <f t="array" ref="AY71">IF(ROWS($AD$54:AD70)&lt;=AY$53,INDEX($AB$54:$AB$102,_xlfn.AGGREGATE(15,3,($AD$54:$AD$102=Mapping!$AY$54)/($AD$54:$AD$102=Mapping!$AY$54)*ROW($AD$2:$AD$50)-ROWS($AD$54),ROWS($AD$54:AD70))),"")</f>
        <v/>
      </c>
      <c r="AZ71" s="127" t="str" cm="1">
        <f t="array" ref="AZ71">IF(ROWS($AD$54:AD70)&lt;=AZ$53,INDEX($AB$54:$AB$102,_xlfn.AGGREGATE(15,3,($AD$54:$AD$102=Mapping!$AZ$54)/($AD$54:$AD$102=Mapping!$AZ$54)*ROW($AD$2:$AD$50)-ROWS($AD$54),ROWS($AD$54:AD70))),"")</f>
        <v/>
      </c>
      <c r="BA71" s="127" t="str" cm="1">
        <f t="array" ref="BA71">IF(ROWS($AD$54:AD70)&lt;=BA$53,INDEX($AB$54:$AB$102,_xlfn.AGGREGATE(15,3,($AD$54:$AD$102=Mapping!$BA$54)/($AD$54:$AD$102=Mapping!$BA$54)*ROW($AD$2:$AD$50)-ROWS($AD$54),ROWS($AD$54:AD70))),"")</f>
        <v/>
      </c>
      <c r="BB71" s="127" t="str" cm="1">
        <f t="array" ref="BB71">IF(ROWS($AD$54:AD70)&lt;=BB$53,INDEX($AB$54:$AB$102,_xlfn.AGGREGATE(15,3,($AD$54:$AD$102=Mapping!$BB$54)/($AD$54:$AD$102=Mapping!$BB$54)*ROW($AD$2:$AD$50)-ROWS($AD$54),ROWS($AD$54:AD70))),"")</f>
        <v/>
      </c>
      <c r="BC71" s="127" t="str" cm="1">
        <f t="array" ref="BC71">IF(ROWS($AD$54:AD70)&lt;=BC$53,INDEX($AB$54:$AB$102,_xlfn.AGGREGATE(15,3,($AD$54:$AD$102=Mapping!$BC$54)/($AD$54:$AD$102=Mapping!$BC$54)*ROW($AD$2:$AD$50)-ROWS($AD$54),ROWS($AD$54:AD70))),"")</f>
        <v/>
      </c>
      <c r="BD71" s="127" t="str" cm="1">
        <f t="array" ref="BD71">IF(ROWS($AD$54:AD70)&lt;=BD$53,INDEX($AB$54:$AB$102,_xlfn.AGGREGATE(15,3,($AD$54:$AD$102=Mapping!$BD$54)/($AD$54:$AD$102=Mapping!$BD$54)*ROW($AD$2:$AD$50)-ROWS($AD$54),ROWS($AD$54:AD70))),"")</f>
        <v/>
      </c>
      <c r="BE71" s="127" t="str" cm="1">
        <f t="array" ref="BE71">IF(ROWS($AD$54:AD70)&lt;=BE$53,INDEX($AB$54:$AB$102,_xlfn.AGGREGATE(15,3,($AD$54:$AD$102=Mapping!$BE$54)/($AD$54:$AD$102=Mapping!$BE$54)*ROW($AD$2:$AD$50)-ROWS($AD$54),ROWS($AD$54:AD70))),"")</f>
        <v/>
      </c>
      <c r="BF71" s="127" t="str" cm="1">
        <f t="array" ref="BF71">IF(ROWS($AD$54:AD70)&lt;=BF$53,INDEX($AB$54:$AB$102,_xlfn.AGGREGATE(15,3,($AD$54:$AD$102=Mapping!$BF$54)/($AD$54:$AD$102=Mapping!$BF$54)*ROW($AD$2:$AD$50)-ROWS($AD$54),ROWS($AD$54:AD70))),"")</f>
        <v/>
      </c>
      <c r="BG71" s="127" t="str" cm="1">
        <f t="array" ref="BG71">IF(ROWS($AD$54:AD70)&lt;=BG$53,INDEX($AB$54:$AB$102,_xlfn.AGGREGATE(15,3,($AD$54:$AD$102=Mapping!$BG$54)/($AD$54:$AD$102=Mapping!$BG$54)*ROW($AD$2:$AD$50)-ROWS($AD$54),ROWS($AD$54:AD70))),"")</f>
        <v/>
      </c>
      <c r="BH71" s="127" t="str" cm="1">
        <f t="array" ref="BH71">IF(ROWS($AD$54:AD70)&lt;=BH$53,INDEX($AB$54:$AB$102,_xlfn.AGGREGATE(15,3,($AD$54:$AD$102=Mapping!$BH$54)/($AD$54:$AD$102=Mapping!$BH$54)*ROW($AD$2:$AD$50)-ROWS($AD$54),ROWS($AD$54:AD70))),"")</f>
        <v/>
      </c>
      <c r="BI71" s="127" t="str" cm="1">
        <f t="array" ref="BI71">IF(ROWS($AD$54:AD70)&lt;=BI$53,INDEX($AB$54:$AB$102,_xlfn.AGGREGATE(15,3,($AD$54:$AD$102=Mapping!$BI$54)/($AD$54:$AD$102=Mapping!$BI$54)*ROW($AD$2:$AD$50)-ROWS($AD$54),ROWS($AD$54:AD70))),"")</f>
        <v/>
      </c>
      <c r="BJ71" s="127" t="str" cm="1">
        <f t="array" ref="BJ71">IF(ROWS($AD$54:AD70)&lt;=BJ$53,INDEX($AB$54:$AB$102,_xlfn.AGGREGATE(15,3,($AD$54:$AD$102=Mapping!$BJ$54)/($AD$54:$AD$102=Mapping!$BJ$54)*ROW($AD$2:$AD$50)-ROWS($AD$54),ROWS($AD$54:AD70))),"")</f>
        <v/>
      </c>
      <c r="BK71" s="127" t="str" cm="1">
        <f t="array" ref="BK71">IF(ROWS($AD$54:AD70)&lt;=BK$53,INDEX($AB$54:$AB$102,_xlfn.AGGREGATE(15,3,($AD$54:$AD$102=Mapping!$BK$54)/($AD$54:$AD$102=Mapping!$BK$54)*ROW($AD$2:$AD$50)-ROWS($AD$54),ROWS($AD$54:AD70))),"")</f>
        <v/>
      </c>
      <c r="BL71" s="127" t="str" cm="1">
        <f t="array" ref="BL71">IF(ROWS($AD$54:AD70)&lt;=BL$53,INDEX($AB$54:$AB$102,_xlfn.AGGREGATE(15,3,($AD$54:$AD$102=Mapping!$BL$54)/($AD$54:$AD$102=Mapping!$BL$54)*ROW($AD$2:$AD$50)-ROWS($AD$54),ROWS($AD$54:AD70))),"")</f>
        <v/>
      </c>
      <c r="BM71" s="127" t="str" cm="1">
        <f t="array" ref="BM71">IF(ROWS($AD$54:AD70)&lt;=BM$53,INDEX($AB$54:$AB$102,_xlfn.AGGREGATE(15,3,($AD$54:$AD$102=Mapping!$BM$54)/($AD$54:$AD$102=Mapping!$BM$53)*ROW($AD$2:$AD$50)-ROWS($AD$54),ROWS($AD$54:AD70))),"")</f>
        <v/>
      </c>
      <c r="BN71" s="127" t="str" cm="1">
        <f t="array" ref="BN71">IF(ROWS($AD$54:AD70)&lt;=BN$53,INDEX($AB$54:$AB$102,_xlfn.AGGREGATE(15,3,($AD$54:$AD$102=Mapping!$BN$54)/($AD$54:$AD$102=Mapping!$BN$54)*ROW($AD$2:$AD$50)-ROWS($AD$54),ROWS($AD$54:AD70))),"")</f>
        <v/>
      </c>
    </row>
    <row r="72" spans="1:66" outlineLevel="1">
      <c r="A72" s="126" t="str">
        <f>Background!L24</f>
        <v>Other</v>
      </c>
      <c r="B72" s="127" t="str" cm="1">
        <f t="array" ref="B72">IF(ROWS($AC$54:AC71)&lt;=B$53,INDEX($AB$54:$AB$102,_xlfn.AGGREGATE(15,3,($AC$54:$AC$102=Mapping!$B$54)/($AC$54:$AC$102=Mapping!$B$54)*ROW($AC$2:$AC$50)-ROWS($AC$54),ROWS($AC$54:AC71))),"")</f>
        <v/>
      </c>
      <c r="C72" s="127" t="str" cm="1">
        <f t="array" ref="C72">IF(ROWS($AC$54:AC71)&lt;=C$53,INDEX($AB$54:$AB$102,_xlfn.AGGREGATE(15,3,($AC$54:$AC$102=Mapping!$C$54)/($AC$54:$AC$102=Mapping!$C$54)*ROW($AC$2:$AC$50)-ROWS($AC$54),ROWS($AC$54:AC71))),"")</f>
        <v/>
      </c>
      <c r="D72" s="127" t="str" cm="1">
        <f t="array" ref="D72">IF(ROWS($AC$54:AC71)&lt;=D$53,INDEX($AB$54:$AB$102,_xlfn.AGGREGATE(15,3,($AC$54:$AC$102=Mapping!$D$54)/($AC$54:$AC$102=Mapping!$D$54)*ROW($AC$2:$AC$50)-ROWS($AC$54),ROWS($AC$54:AC71))),"")</f>
        <v/>
      </c>
      <c r="E72" s="127" t="str" cm="1">
        <f t="array" ref="E72">IF(ROWS($AC$2:AC19)&lt;=E$53,INDEX($AB$54:$AB$102,_xlfn.AGGREGATE(15,3,($AC$54:$AC$102=Mapping!$E$54)/($AC$54:$AC$102=Mapping!$E$54)*ROW($AC$2:$AC$50)-ROWS($AC$54),ROWS($AC$54:AC71))),"")</f>
        <v/>
      </c>
      <c r="F72" s="127" t="str" cm="1">
        <f t="array" ref="F72">IF(ROWS($AC$2:AC19)&lt;=F$53,INDEX($AB$54:$AB$102,_xlfn.AGGREGATE(15,3,($AC$54:$AC$102=Mapping!$F$54)/($AC$54:$AC$102=Mapping!$F$54)*ROW($AC$2:$AC$50)-ROWS($AC$54),ROWS($AC$54:AC71))),"")</f>
        <v/>
      </c>
      <c r="G72" s="127" t="str" cm="1">
        <f t="array" ref="G72">IF(ROWS($AC$2:AC19)&lt;=G$53,INDEX($AB$54:$AB$102,_xlfn.AGGREGATE(15,3,($AC$54:$AC$102=Mapping!$G$54)/($AC$54:$AC$102=Mapping!$G$54)*ROW($AC$2:$AC$50)-ROWS($AC$54),ROWS($AC$54:AC71))),"")</f>
        <v/>
      </c>
      <c r="H72" s="127" t="str" cm="1">
        <f t="array" ref="H72">IF(ROWS($AC$2:AC19)&lt;=H$53,INDEX($AB$54:$AB$102,_xlfn.AGGREGATE(15,3,($AC$54:$AC$102=Mapping!$H$54)/($AC$54:$AC$102=Mapping!$H$54)*ROW($AC$2:$AC$50)-ROWS($AC$54),ROWS($AC$54:AC71))),"")</f>
        <v/>
      </c>
      <c r="I72" s="127" t="str" cm="1">
        <f t="array" ref="I72">IF(ROWS($AC$2:AC19)&lt;=I$53,INDEX($AB$54:$AB$102,_xlfn.AGGREGATE(15,3,($AC$54:$AC$102=Mapping!$I$54)/($AC$54:$AC$102=Mapping!$I$54)*ROW($AC$2:$AC$50)-ROWS($AC$54),ROWS($AC$54:AC71))),"")</f>
        <v/>
      </c>
      <c r="J72" s="127" t="str" cm="1">
        <f t="array" ref="J72">IF(ROWS($AC$2:AC19)&lt;=J$53,INDEX($AB$54:$AB$102,_xlfn.AGGREGATE(15,3,($AC$54:$AC$102=Mapping!$J$54)/($AC$54:$AC$102=Mapping!$J$54)*ROW($AC$2:$AC$50)-ROWS($AC$54),ROWS($AC$54:AC71))),"")</f>
        <v/>
      </c>
      <c r="K72" s="127" t="str" cm="1">
        <f t="array" ref="K72">IF(ROWS($AC$2:AC19)&lt;=K$53,INDEX($AB$54:$AB$102,_xlfn.AGGREGATE(15,3,($AC$54:$AC$102=Mapping!$K$54)/($AC$54:$AC$102=Mapping!$K$54)*ROW($AC$2:$AC$50)-ROWS($AC$54),ROWS($AC$54:AC71))),"")</f>
        <v/>
      </c>
      <c r="L72" s="127" t="str" cm="1">
        <f t="array" ref="L72">IF(ROWS($AC$2:AC19)&lt;=L$53,INDEX($AB$54:$AB$102,_xlfn.AGGREGATE(15,3,($AC$54:$AC$102=Mapping!$L$54)/($AC$54:$AC$102=Mapping!$L$54)*ROW($AC$2:$AC$50)-ROWS($AC$54),ROWS($AC$54:AC71))),"")</f>
        <v/>
      </c>
      <c r="M72" s="127" t="str" cm="1">
        <f t="array" ref="M72">IF(ROWS($AC$2:AC19)&lt;=M$53,INDEX($AB$54:$AB$102,_xlfn.AGGREGATE(15,3,($AC$54:$AC$102=Mapping!$M$54)/($AC$54:$AC$102=Mapping!$M$54)*ROW($AC$2:$AC$50)-ROWS($AC$54),ROWS($AC$54:AC71))),"")</f>
        <v/>
      </c>
      <c r="N72" s="127" t="str" cm="1">
        <f t="array" ref="N72">IF(ROWS($AC$2:AC19)&lt;=N$53,INDEX($AB$54:$AB$102,_xlfn.AGGREGATE(15,3,($AC$54:$AC$102=Mapping!$N$54)/($AC$54:$AC$102=Mapping!$N$54)*ROW($AC$2:$AC$50)-ROWS($AC$54),ROWS($AC$54:AC71))),"")</f>
        <v/>
      </c>
      <c r="O72" s="127" t="str" cm="1">
        <f t="array" ref="O72">IF(ROWS($AC$2:AC19)&lt;=O$53,INDEX($AB$54:$AB$102,_xlfn.AGGREGATE(15,3,($AC$54:$AC$102=Mapping!$O$54)/($AC$54:$AC$102=Mapping!$O$54)*ROW($AC$2:$AC$50)-ROWS($AC$54),ROWS($AC$54:AC71))),"")</f>
        <v/>
      </c>
      <c r="P72" s="127" t="str" cm="1">
        <f t="array" ref="P72">IF(ROWS($AC$2:AC19)&lt;=P$53,INDEX($AB$54:$AB$102,_xlfn.AGGREGATE(15,3,($AC$54:$AC$102=Mapping!$P$54)/($AC$54:$AC$102=Mapping!$P$54)*ROW($AC$2:$AC$50)-ROWS($AC$54),ROWS($AC$54:AC71))),"")</f>
        <v/>
      </c>
      <c r="Q72" s="127" t="str" cm="1">
        <f t="array" ref="Q72">IF(ROWS($AC$2:AC19)&lt;=Q$53,INDEX($AB$54:$AB$102,_xlfn.AGGREGATE(15,3,($AC$54:$AC$102=Mapping!$Q$54)/($AC$54:$AC$102=Mapping!$Q$54)*ROW($AC$2:$AC$50)-ROWS($AC$54),ROWS($AC$54:AC71))),"")</f>
        <v/>
      </c>
      <c r="R72" s="127" t="str" cm="1">
        <f t="array" ref="R72">IF(ROWS($AC$2:AC19)&lt;=R$53,INDEX($AB$54:$AB$102,_xlfn.AGGREGATE(15,3,($AC$54:$AC$102=Mapping!$R$54)/($AC$54:$AC$102=Mapping!$R$54)*ROW($AC$2:$AC$50)-ROWS($AC$54),ROWS($AC$54:AC71))),"")</f>
        <v/>
      </c>
      <c r="S72" s="127" t="str" cm="1">
        <f t="array" ref="S72">IF(ROWS($AC$2:AC19)&lt;=S$53,INDEX($AB$54:$AB$102,_xlfn.AGGREGATE(15,3,($AC$54:$AC$102=Mapping!$S$54)/($AC$54:$AC$102=Mapping!$S$54)*ROW($AC$2:$AC$50)-ROWS($AC$54),ROWS($AC$54:AC71))),"")</f>
        <v/>
      </c>
      <c r="T72" s="148"/>
      <c r="AA72" s="126"/>
      <c r="AB72" s="127" t="str" cm="1">
        <f t="array" ref="AB72">IF(ROWS(BA!$B$2:B19)&lt;=AB$53,INDEX(BA!$P$2:$P$961,_xlfn.AGGREGATE(15,3,(BA!$B$2:$B$961=Mapping!$AA$55)/(BA!$B$2:$B$961=Mapping!$AA$55)*ROW(BA!$B$2:$B$961)-ROWS(BA!$B$2),ROWS(BA!$B$2:B19))),"")</f>
        <v>Total energy savings</v>
      </c>
      <c r="AC72" s="127" t="str">
        <f>IFERROR(INDEX(BA!$L$2:$L$961,MATCH($AB72,BA!$P$2:$P$961,0)),"")</f>
        <v>Energy generation, efficiency &amp; access</v>
      </c>
      <c r="AD72" s="127" t="str">
        <f>IFERROR(INDEX(BA!$M$2:$M$547,MATCH($AB72,BA!$P$2:$P$547,0)),"")</f>
        <v xml:space="preserve">7. Affordable and clean energy </v>
      </c>
      <c r="AE72" s="127" t="str">
        <f>IFERROR(INDEX(BA!$O$2:$O$547,MATCH($AB72,BA!$P$2:$P$547,0)),"")</f>
        <v xml:space="preserve">Energy efficiency improvement </v>
      </c>
      <c r="AF72" s="127" t="str">
        <f>IFERROR(INDEX(BA!$N$2:$N$547,MATCH($AB72,BA!$P$2:$P$547,0)),"")</f>
        <v>7.3 By 2030, double the global rate of improvement in energy efficiency</v>
      </c>
      <c r="AG72" s="148"/>
      <c r="AH72" s="148"/>
      <c r="AI72" s="148"/>
      <c r="AJ72" s="148"/>
      <c r="AK72" s="148"/>
      <c r="AL72" s="148"/>
      <c r="AM72" s="148"/>
      <c r="AN72" s="148"/>
      <c r="AO72" s="148"/>
      <c r="AX72" s="127" t="str" cm="1">
        <f t="array" ref="AX72">IF(ROWS($AD$54:AD71)&lt;=AX$53,INDEX($AB$54:$AB$102,_xlfn.AGGREGATE(15,3,($AD$54:$AD$102=Mapping!$AX$54)/($AD$54:$AD$102=Mapping!$AX$54)*ROW($AD$2:$AD$50)-ROWS($AD$54),ROWS($AD$54:AD71))),"")</f>
        <v/>
      </c>
      <c r="AY72" s="127" t="str" cm="1">
        <f t="array" ref="AY72">IF(ROWS($AD$54:AD71)&lt;=AY$53,INDEX($AB$54:$AB$102,_xlfn.AGGREGATE(15,3,($AD$54:$AD$102=Mapping!$AY$54)/($AD$54:$AD$102=Mapping!$AY$54)*ROW($AD$2:$AD$50)-ROWS($AD$54),ROWS($AD$54:AD71))),"")</f>
        <v/>
      </c>
      <c r="AZ72" s="127" t="str" cm="1">
        <f t="array" ref="AZ72">IF(ROWS($AD$54:AD71)&lt;=AZ$53,INDEX($AB$54:$AB$102,_xlfn.AGGREGATE(15,3,($AD$54:$AD$102=Mapping!$AZ$54)/($AD$54:$AD$102=Mapping!$AZ$54)*ROW($AD$2:$AD$50)-ROWS($AD$54),ROWS($AD$54:AD71))),"")</f>
        <v/>
      </c>
      <c r="BA72" s="127" t="str" cm="1">
        <f t="array" ref="BA72">IF(ROWS($AD$54:AD71)&lt;=BA$53,INDEX($AB$54:$AB$102,_xlfn.AGGREGATE(15,3,($AD$54:$AD$102=Mapping!$BA$54)/($AD$54:$AD$102=Mapping!$BA$54)*ROW($AD$2:$AD$50)-ROWS($AD$54),ROWS($AD$54:AD71))),"")</f>
        <v/>
      </c>
      <c r="BB72" s="127" t="str" cm="1">
        <f t="array" ref="BB72">IF(ROWS($AD$54:AD71)&lt;=BB$53,INDEX($AB$54:$AB$102,_xlfn.AGGREGATE(15,3,($AD$54:$AD$102=Mapping!$BB$54)/($AD$54:$AD$102=Mapping!$BB$54)*ROW($AD$2:$AD$50)-ROWS($AD$54),ROWS($AD$54:AD71))),"")</f>
        <v/>
      </c>
      <c r="BC72" s="127" t="str" cm="1">
        <f t="array" ref="BC72">IF(ROWS($AD$54:AD71)&lt;=BC$53,INDEX($AB$54:$AB$102,_xlfn.AGGREGATE(15,3,($AD$54:$AD$102=Mapping!$BC$54)/($AD$54:$AD$102=Mapping!$BC$54)*ROW($AD$2:$AD$50)-ROWS($AD$54),ROWS($AD$54:AD71))),"")</f>
        <v/>
      </c>
      <c r="BD72" s="127" t="str" cm="1">
        <f t="array" ref="BD72">IF(ROWS($AD$54:AD71)&lt;=BD$53,INDEX($AB$54:$AB$102,_xlfn.AGGREGATE(15,3,($AD$54:$AD$102=Mapping!$BD$54)/($AD$54:$AD$102=Mapping!$BD$54)*ROW($AD$2:$AD$50)-ROWS($AD$54),ROWS($AD$54:AD71))),"")</f>
        <v/>
      </c>
      <c r="BE72" s="127" t="str" cm="1">
        <f t="array" ref="BE72">IF(ROWS($AD$54:AD71)&lt;=BE$53,INDEX($AB$54:$AB$102,_xlfn.AGGREGATE(15,3,($AD$54:$AD$102=Mapping!$BE$54)/($AD$54:$AD$102=Mapping!$BE$54)*ROW($AD$2:$AD$50)-ROWS($AD$54),ROWS($AD$54:AD71))),"")</f>
        <v/>
      </c>
      <c r="BF72" s="127" t="str" cm="1">
        <f t="array" ref="BF72">IF(ROWS($AD$54:AD71)&lt;=BF$53,INDEX($AB$54:$AB$102,_xlfn.AGGREGATE(15,3,($AD$54:$AD$102=Mapping!$BF$54)/($AD$54:$AD$102=Mapping!$BF$54)*ROW($AD$2:$AD$50)-ROWS($AD$54),ROWS($AD$54:AD71))),"")</f>
        <v/>
      </c>
      <c r="BG72" s="127" t="str" cm="1">
        <f t="array" ref="BG72">IF(ROWS($AD$54:AD71)&lt;=BG$53,INDEX($AB$54:$AB$102,_xlfn.AGGREGATE(15,3,($AD$54:$AD$102=Mapping!$BG$54)/($AD$54:$AD$102=Mapping!$BG$54)*ROW($AD$2:$AD$50)-ROWS($AD$54),ROWS($AD$54:AD71))),"")</f>
        <v/>
      </c>
      <c r="BH72" s="127" t="str" cm="1">
        <f t="array" ref="BH72">IF(ROWS($AD$54:AD71)&lt;=BH$53,INDEX($AB$54:$AB$102,_xlfn.AGGREGATE(15,3,($AD$54:$AD$102=Mapping!$BH$54)/($AD$54:$AD$102=Mapping!$BH$54)*ROW($AD$2:$AD$50)-ROWS($AD$54),ROWS($AD$54:AD71))),"")</f>
        <v/>
      </c>
      <c r="BI72" s="127" t="str" cm="1">
        <f t="array" ref="BI72">IF(ROWS($AD$54:AD71)&lt;=BI$53,INDEX($AB$54:$AB$102,_xlfn.AGGREGATE(15,3,($AD$54:$AD$102=Mapping!$BI$54)/($AD$54:$AD$102=Mapping!$BI$54)*ROW($AD$2:$AD$50)-ROWS($AD$54),ROWS($AD$54:AD71))),"")</f>
        <v/>
      </c>
      <c r="BJ72" s="127" t="str" cm="1">
        <f t="array" ref="BJ72">IF(ROWS($AD$54:AD71)&lt;=BJ$53,INDEX($AB$54:$AB$102,_xlfn.AGGREGATE(15,3,($AD$54:$AD$102=Mapping!$BJ$54)/($AD$54:$AD$102=Mapping!$BJ$54)*ROW($AD$2:$AD$50)-ROWS($AD$54),ROWS($AD$54:AD71))),"")</f>
        <v/>
      </c>
      <c r="BK72" s="127" t="str" cm="1">
        <f t="array" ref="BK72">IF(ROWS($AD$54:AD71)&lt;=BK$53,INDEX($AB$54:$AB$102,_xlfn.AGGREGATE(15,3,($AD$54:$AD$102=Mapping!$BK$54)/($AD$54:$AD$102=Mapping!$BK$54)*ROW($AD$2:$AD$50)-ROWS($AD$54),ROWS($AD$54:AD71))),"")</f>
        <v/>
      </c>
      <c r="BL72" s="127" t="str" cm="1">
        <f t="array" ref="BL72">IF(ROWS($AD$54:AD71)&lt;=BL$53,INDEX($AB$54:$AB$102,_xlfn.AGGREGATE(15,3,($AD$54:$AD$102=Mapping!$BL$54)/($AD$54:$AD$102=Mapping!$BL$54)*ROW($AD$2:$AD$50)-ROWS($AD$54),ROWS($AD$54:AD71))),"")</f>
        <v/>
      </c>
      <c r="BM72" s="127" t="str" cm="1">
        <f t="array" ref="BM72">IF(ROWS($AD$54:AD71)&lt;=BM$53,INDEX($AB$54:$AB$102,_xlfn.AGGREGATE(15,3,($AD$54:$AD$102=Mapping!$BM$54)/($AD$54:$AD$102=Mapping!$BM$53)*ROW($AD$2:$AD$50)-ROWS($AD$54),ROWS($AD$54:AD71))),"")</f>
        <v/>
      </c>
      <c r="BN72" s="127" t="str" cm="1">
        <f t="array" ref="BN72">IF(ROWS($AD$54:AD71)&lt;=BN$53,INDEX($AB$54:$AB$102,_xlfn.AGGREGATE(15,3,($AD$54:$AD$102=Mapping!$BN$54)/($AD$54:$AD$102=Mapping!$BN$54)*ROW($AD$2:$AD$50)-ROWS($AD$54),ROWS($AD$54:AD71))),"")</f>
        <v/>
      </c>
    </row>
    <row r="73" spans="1:66" ht="20.399999999999999" outlineLevel="1">
      <c r="A73" s="136">
        <f>Background!L25</f>
        <v>0</v>
      </c>
      <c r="B73" s="127" t="str" cm="1">
        <f t="array" ref="B73">IF(ROWS($AC$54:AC72)&lt;=B$53,INDEX($AB$54:$AB$102,_xlfn.AGGREGATE(15,3,($AC$54:$AC$102=Mapping!$B$54)/($AC$54:$AC$102=Mapping!$B$54)*ROW($AC$2:$AC$50)-ROWS($AC$54),ROWS($AC$54:AC72))),"")</f>
        <v/>
      </c>
      <c r="C73" s="127" t="str" cm="1">
        <f t="array" ref="C73">IF(ROWS($AC$54:AC72)&lt;=C$53,INDEX($AB$54:$AB$102,_xlfn.AGGREGATE(15,3,($AC$54:$AC$102=Mapping!$C$54)/($AC$54:$AC$102=Mapping!$C$54)*ROW($AC$2:$AC$50)-ROWS($AC$54),ROWS($AC$54:AC72))),"")</f>
        <v/>
      </c>
      <c r="D73" s="127" t="str" cm="1">
        <f t="array" ref="D73">IF(ROWS($AC$54:AC72)&lt;=D$53,INDEX($AB$54:$AB$102,_xlfn.AGGREGATE(15,3,($AC$54:$AC$102=Mapping!$D$54)/($AC$54:$AC$102=Mapping!$D$54)*ROW($AC$2:$AC$50)-ROWS($AC$54),ROWS($AC$54:AC72))),"")</f>
        <v/>
      </c>
      <c r="E73" s="127" t="str" cm="1">
        <f t="array" ref="E73">IF(ROWS($AC$2:AC20)&lt;=E$53,INDEX($AB$54:$AB$102,_xlfn.AGGREGATE(15,3,($AC$54:$AC$102=Mapping!$E$54)/($AC$54:$AC$102=Mapping!$E$54)*ROW($AC$2:$AC$50)-ROWS($AC$54),ROWS($AC$54:AC72))),"")</f>
        <v/>
      </c>
      <c r="F73" s="127" t="str" cm="1">
        <f t="array" ref="F73">IF(ROWS($AC$2:AC20)&lt;=F$53,INDEX($AB$54:$AB$102,_xlfn.AGGREGATE(15,3,($AC$54:$AC$102=Mapping!$F$54)/($AC$54:$AC$102=Mapping!$F$54)*ROW($AC$2:$AC$50)-ROWS($AC$54),ROWS($AC$54:AC72))),"")</f>
        <v/>
      </c>
      <c r="G73" s="127" t="str" cm="1">
        <f t="array" ref="G73">IF(ROWS($AC$2:AC20)&lt;=G$53,INDEX($AB$54:$AB$102,_xlfn.AGGREGATE(15,3,($AC$54:$AC$102=Mapping!$G$54)/($AC$54:$AC$102=Mapping!$G$54)*ROW($AC$2:$AC$50)-ROWS($AC$54),ROWS($AC$54:AC72))),"")</f>
        <v/>
      </c>
      <c r="H73" s="127" t="str" cm="1">
        <f t="array" ref="H73">IF(ROWS($AC$2:AC20)&lt;=H$53,INDEX($AB$54:$AB$102,_xlfn.AGGREGATE(15,3,($AC$54:$AC$102=Mapping!$H$54)/($AC$54:$AC$102=Mapping!$H$54)*ROW($AC$2:$AC$50)-ROWS($AC$54),ROWS($AC$54:AC72))),"")</f>
        <v/>
      </c>
      <c r="I73" s="127" t="str" cm="1">
        <f t="array" ref="I73">IF(ROWS($AC$2:AC20)&lt;=I$53,INDEX($AB$54:$AB$102,_xlfn.AGGREGATE(15,3,($AC$54:$AC$102=Mapping!$I$54)/($AC$54:$AC$102=Mapping!$I$54)*ROW($AC$2:$AC$50)-ROWS($AC$54),ROWS($AC$54:AC72))),"")</f>
        <v/>
      </c>
      <c r="J73" s="127" t="str" cm="1">
        <f t="array" ref="J73">IF(ROWS($AC$2:AC20)&lt;=J$53,INDEX($AB$54:$AB$102,_xlfn.AGGREGATE(15,3,($AC$54:$AC$102=Mapping!$J$54)/($AC$54:$AC$102=Mapping!$J$54)*ROW($AC$2:$AC$50)-ROWS($AC$54),ROWS($AC$54:AC72))),"")</f>
        <v/>
      </c>
      <c r="K73" s="127" t="str" cm="1">
        <f t="array" ref="K73">IF(ROWS($AC$2:AC20)&lt;=K$53,INDEX($AB$54:$AB$102,_xlfn.AGGREGATE(15,3,($AC$54:$AC$102=Mapping!$K$54)/($AC$54:$AC$102=Mapping!$K$54)*ROW($AC$2:$AC$50)-ROWS($AC$54),ROWS($AC$54:AC72))),"")</f>
        <v/>
      </c>
      <c r="L73" s="127" t="str" cm="1">
        <f t="array" ref="L73">IF(ROWS($AC$2:AC20)&lt;=L$53,INDEX($AB$54:$AB$102,_xlfn.AGGREGATE(15,3,($AC$54:$AC$102=Mapping!$L$54)/($AC$54:$AC$102=Mapping!$L$54)*ROW($AC$2:$AC$50)-ROWS($AC$54),ROWS($AC$54:AC72))),"")</f>
        <v/>
      </c>
      <c r="M73" s="127" t="str" cm="1">
        <f t="array" ref="M73">IF(ROWS($AC$2:AC20)&lt;=M$53,INDEX($AB$54:$AB$102,_xlfn.AGGREGATE(15,3,($AC$54:$AC$102=Mapping!$M$54)/($AC$54:$AC$102=Mapping!$M$54)*ROW($AC$2:$AC$50)-ROWS($AC$54),ROWS($AC$54:AC72))),"")</f>
        <v/>
      </c>
      <c r="N73" s="127" t="str" cm="1">
        <f t="array" ref="N73">IF(ROWS($AC$2:AC20)&lt;=N$53,INDEX($AB$54:$AB$102,_xlfn.AGGREGATE(15,3,($AC$54:$AC$102=Mapping!$N$54)/($AC$54:$AC$102=Mapping!$N$54)*ROW($AC$2:$AC$50)-ROWS($AC$54),ROWS($AC$54:AC72))),"")</f>
        <v/>
      </c>
      <c r="O73" s="127" t="str" cm="1">
        <f t="array" ref="O73">IF(ROWS($AC$2:AC20)&lt;=O$53,INDEX($AB$54:$AB$102,_xlfn.AGGREGATE(15,3,($AC$54:$AC$102=Mapping!$O$54)/($AC$54:$AC$102=Mapping!$O$54)*ROW($AC$2:$AC$50)-ROWS($AC$54),ROWS($AC$54:AC72))),"")</f>
        <v/>
      </c>
      <c r="P73" s="127" t="str" cm="1">
        <f t="array" ref="P73">IF(ROWS($AC$2:AC20)&lt;=P$53,INDEX($AB$54:$AB$102,_xlfn.AGGREGATE(15,3,($AC$54:$AC$102=Mapping!$P$54)/($AC$54:$AC$102=Mapping!$P$54)*ROW($AC$2:$AC$50)-ROWS($AC$54),ROWS($AC$54:AC72))),"")</f>
        <v/>
      </c>
      <c r="Q73" s="127" t="str" cm="1">
        <f t="array" ref="Q73">IF(ROWS($AC$2:AC20)&lt;=Q$53,INDEX($AB$54:$AB$102,_xlfn.AGGREGATE(15,3,($AC$54:$AC$102=Mapping!$Q$54)/($AC$54:$AC$102=Mapping!$Q$54)*ROW($AC$2:$AC$50)-ROWS($AC$54),ROWS($AC$54:AC72))),"")</f>
        <v/>
      </c>
      <c r="R73" s="127" t="str" cm="1">
        <f t="array" ref="R73">IF(ROWS($AC$2:AC20)&lt;=R$53,INDEX($AB$54:$AB$102,_xlfn.AGGREGATE(15,3,($AC$54:$AC$102=Mapping!$R$54)/($AC$54:$AC$102=Mapping!$R$54)*ROW($AC$2:$AC$50)-ROWS($AC$54),ROWS($AC$54:AC72))),"")</f>
        <v/>
      </c>
      <c r="S73" s="127" t="str" cm="1">
        <f t="array" ref="S73">IF(ROWS($AC$2:AC20)&lt;=S$53,INDEX($AB$54:$AB$102,_xlfn.AGGREGATE(15,3,($AC$54:$AC$102=Mapping!$S$54)/($AC$54:$AC$102=Mapping!$S$54)*ROW($AC$2:$AC$50)-ROWS($AC$54),ROWS($AC$54:AC72))),"")</f>
        <v/>
      </c>
      <c r="T73" s="148"/>
      <c r="AA73" s="136"/>
      <c r="AB73" s="127" t="str" cm="1">
        <f t="array" ref="AB73">IF(ROWS(BA!$B$2:B20)&lt;=AB$53,INDEX(BA!$P$2:$P$961,_xlfn.AGGREGATE(15,3,(BA!$B$2:$B$961=Mapping!$AA$55)/(BA!$B$2:$B$961=Mapping!$AA$55)*ROW(BA!$B$2:$B$961)-ROWS(BA!$B$2),ROWS(BA!$B$2:B20))),"")</f>
        <v xml:space="preserve">Gender wage equity </v>
      </c>
      <c r="AC73" s="127" t="str">
        <f>IFERROR(INDEX(BA!$L$2:$L$961,MATCH($AB73,BA!$P$2:$P$961,0)),"")</f>
        <v>Gender</v>
      </c>
      <c r="AD73" s="127" t="str">
        <f>IFERROR(INDEX(BA!$M$2:$M$547,MATCH($AB73,BA!$P$2:$P$547,0)),"")</f>
        <v xml:space="preserve">5. Gender equality </v>
      </c>
      <c r="AE73" s="127" t="str">
        <f>IFERROR(INDEX(BA!$O$2:$O$547,MATCH($AB73,BA!$P$2:$P$547,0)),"")</f>
        <v xml:space="preserve">Women empowerment and gender equality </v>
      </c>
      <c r="AF73" s="127" t="str">
        <f>IFERROR(INDEX(BA!$N$2:$N$547,MATCH($AB73,BA!$P$2:$P$547,0)),"")</f>
        <v>5.1 End all forms of discrimination against all women and girls everywhere</v>
      </c>
      <c r="AG73" s="148"/>
      <c r="AH73" s="148"/>
      <c r="AI73" s="148"/>
      <c r="AJ73" s="148"/>
      <c r="AK73" s="148"/>
      <c r="AL73" s="148"/>
      <c r="AM73" s="148"/>
      <c r="AN73" s="148"/>
      <c r="AO73" s="148"/>
      <c r="AX73" s="127" t="str" cm="1">
        <f t="array" ref="AX73">IF(ROWS($AD$54:AD72)&lt;=AX$53,INDEX($AB$54:$AB$102,_xlfn.AGGREGATE(15,3,($AD$54:$AD$102=Mapping!$AX$54)/($AD$54:$AD$102=Mapping!$AX$54)*ROW($AD$2:$AD$50)-ROWS($AD$54),ROWS($AD$54:AD72))),"")</f>
        <v/>
      </c>
      <c r="AY73" s="127" t="str" cm="1">
        <f t="array" ref="AY73">IF(ROWS($AD$54:AD72)&lt;=AY$53,INDEX($AB$54:$AB$102,_xlfn.AGGREGATE(15,3,($AD$54:$AD$102=Mapping!$AY$54)/($AD$54:$AD$102=Mapping!$AY$54)*ROW($AD$2:$AD$50)-ROWS($AD$54),ROWS($AD$54:AD72))),"")</f>
        <v/>
      </c>
      <c r="AZ73" s="127" t="str" cm="1">
        <f t="array" ref="AZ73">IF(ROWS($AD$54:AD72)&lt;=AZ$53,INDEX($AB$54:$AB$102,_xlfn.AGGREGATE(15,3,($AD$54:$AD$102=Mapping!$AZ$54)/($AD$54:$AD$102=Mapping!$AZ$54)*ROW($AD$2:$AD$50)-ROWS($AD$54),ROWS($AD$54:AD72))),"")</f>
        <v/>
      </c>
      <c r="BA73" s="127" t="str" cm="1">
        <f t="array" ref="BA73">IF(ROWS($AD$54:AD72)&lt;=BA$53,INDEX($AB$54:$AB$102,_xlfn.AGGREGATE(15,3,($AD$54:$AD$102=Mapping!$BA$54)/($AD$54:$AD$102=Mapping!$BA$54)*ROW($AD$2:$AD$50)-ROWS($AD$54),ROWS($AD$54:AD72))),"")</f>
        <v/>
      </c>
      <c r="BB73" s="127" t="str" cm="1">
        <f t="array" ref="BB73">IF(ROWS($AD$54:AD72)&lt;=BB$53,INDEX($AB$54:$AB$102,_xlfn.AGGREGATE(15,3,($AD$54:$AD$102=Mapping!$BB$54)/($AD$54:$AD$102=Mapping!$BB$54)*ROW($AD$2:$AD$50)-ROWS($AD$54),ROWS($AD$54:AD72))),"")</f>
        <v/>
      </c>
      <c r="BC73" s="127" t="str" cm="1">
        <f t="array" ref="BC73">IF(ROWS($AD$54:AD72)&lt;=BC$53,INDEX($AB$54:$AB$102,_xlfn.AGGREGATE(15,3,($AD$54:$AD$102=Mapping!$BC$54)/($AD$54:$AD$102=Mapping!$BC$54)*ROW($AD$2:$AD$50)-ROWS($AD$54),ROWS($AD$54:AD72))),"")</f>
        <v/>
      </c>
      <c r="BD73" s="127" t="str" cm="1">
        <f t="array" ref="BD73">IF(ROWS($AD$54:AD72)&lt;=BD$53,INDEX($AB$54:$AB$102,_xlfn.AGGREGATE(15,3,($AD$54:$AD$102=Mapping!$BD$54)/($AD$54:$AD$102=Mapping!$BD$54)*ROW($AD$2:$AD$50)-ROWS($AD$54),ROWS($AD$54:AD72))),"")</f>
        <v/>
      </c>
      <c r="BE73" s="127" t="str" cm="1">
        <f t="array" ref="BE73">IF(ROWS($AD$54:AD72)&lt;=BE$53,INDEX($AB$54:$AB$102,_xlfn.AGGREGATE(15,3,($AD$54:$AD$102=Mapping!$BE$54)/($AD$54:$AD$102=Mapping!$BE$54)*ROW($AD$2:$AD$50)-ROWS($AD$54),ROWS($AD$54:AD72))),"")</f>
        <v/>
      </c>
      <c r="BF73" s="127" t="str" cm="1">
        <f t="array" ref="BF73">IF(ROWS($AD$54:AD72)&lt;=BF$53,INDEX($AB$54:$AB$102,_xlfn.AGGREGATE(15,3,($AD$54:$AD$102=Mapping!$BF$54)/($AD$54:$AD$102=Mapping!$BF$54)*ROW($AD$2:$AD$50)-ROWS($AD$54),ROWS($AD$54:AD72))),"")</f>
        <v/>
      </c>
      <c r="BG73" s="127" t="str" cm="1">
        <f t="array" ref="BG73">IF(ROWS($AD$54:AD72)&lt;=BG$53,INDEX($AB$54:$AB$102,_xlfn.AGGREGATE(15,3,($AD$54:$AD$102=Mapping!$BG$54)/($AD$54:$AD$102=Mapping!$BG$54)*ROW($AD$2:$AD$50)-ROWS($AD$54),ROWS($AD$54:AD72))),"")</f>
        <v/>
      </c>
      <c r="BH73" s="127" t="str" cm="1">
        <f t="array" ref="BH73">IF(ROWS($AD$54:AD72)&lt;=BH$53,INDEX($AB$54:$AB$102,_xlfn.AGGREGATE(15,3,($AD$54:$AD$102=Mapping!$BH$54)/($AD$54:$AD$102=Mapping!$BH$54)*ROW($AD$2:$AD$50)-ROWS($AD$54),ROWS($AD$54:AD72))),"")</f>
        <v/>
      </c>
      <c r="BI73" s="127" t="str" cm="1">
        <f t="array" ref="BI73">IF(ROWS($AD$54:AD72)&lt;=BI$53,INDEX($AB$54:$AB$102,_xlfn.AGGREGATE(15,3,($AD$54:$AD$102=Mapping!$BI$54)/($AD$54:$AD$102=Mapping!$BI$54)*ROW($AD$2:$AD$50)-ROWS($AD$54),ROWS($AD$54:AD72))),"")</f>
        <v/>
      </c>
      <c r="BJ73" s="127" t="str" cm="1">
        <f t="array" ref="BJ73">IF(ROWS($AD$54:AD72)&lt;=BJ$53,INDEX($AB$54:$AB$102,_xlfn.AGGREGATE(15,3,($AD$54:$AD$102=Mapping!$BJ$54)/($AD$54:$AD$102=Mapping!$BJ$54)*ROW($AD$2:$AD$50)-ROWS($AD$54),ROWS($AD$54:AD72))),"")</f>
        <v/>
      </c>
      <c r="BK73" s="127" t="str" cm="1">
        <f t="array" ref="BK73">IF(ROWS($AD$54:AD72)&lt;=BK$53,INDEX($AB$54:$AB$102,_xlfn.AGGREGATE(15,3,($AD$54:$AD$102=Mapping!$BK$54)/($AD$54:$AD$102=Mapping!$BK$54)*ROW($AD$2:$AD$50)-ROWS($AD$54),ROWS($AD$54:AD72))),"")</f>
        <v/>
      </c>
      <c r="BL73" s="127" t="str" cm="1">
        <f t="array" ref="BL73">IF(ROWS($AD$54:AD72)&lt;=BL$53,INDEX($AB$54:$AB$102,_xlfn.AGGREGATE(15,3,($AD$54:$AD$102=Mapping!$BL$54)/($AD$54:$AD$102=Mapping!$BL$54)*ROW($AD$2:$AD$50)-ROWS($AD$54),ROWS($AD$54:AD72))),"")</f>
        <v/>
      </c>
      <c r="BM73" s="127" t="str" cm="1">
        <f t="array" ref="BM73">IF(ROWS($AD$54:AD72)&lt;=BM$53,INDEX($AB$54:$AB$102,_xlfn.AGGREGATE(15,3,($AD$54:$AD$102=Mapping!$BM$54)/($AD$54:$AD$102=Mapping!$BM$53)*ROW($AD$2:$AD$50)-ROWS($AD$54),ROWS($AD$54:AD72))),"")</f>
        <v/>
      </c>
      <c r="BN73" s="127" t="str" cm="1">
        <f t="array" ref="BN73">IF(ROWS($AD$54:AD72)&lt;=BN$53,INDEX($AB$54:$AB$102,_xlfn.AGGREGATE(15,3,($AD$54:$AD$102=Mapping!$BN$54)/($AD$54:$AD$102=Mapping!$BN$54)*ROW($AD$2:$AD$50)-ROWS($AD$54),ROWS($AD$54:AD72))),"")</f>
        <v/>
      </c>
    </row>
    <row r="74" spans="1:66" ht="20.399999999999999" outlineLevel="1">
      <c r="A74" s="136">
        <f>Background!L26</f>
        <v>0</v>
      </c>
      <c r="B74" s="127" t="str" cm="1">
        <f t="array" ref="B74">IF(ROWS($AC$54:AC73)&lt;=B$53,INDEX($AB$54:$AB$102,_xlfn.AGGREGATE(15,3,($AC$54:$AC$102=Mapping!$B$54)/($AC$54:$AC$102=Mapping!$B$54)*ROW($AC$2:$AC$50)-ROWS($AC$54),ROWS($AC$54:AC73))),"")</f>
        <v/>
      </c>
      <c r="C74" s="135" t="str" cm="1">
        <f t="array" ref="C74">IF(ROWS($AC$54:AC73)&lt;=C$53,INDEX($AB$54:$AB$102,_xlfn.AGGREGATE(15,3,($AC$54:$AC$102=Mapping!$C$54)/($AC$54:$AC$102=Mapping!$C$54)*ROW($AC$2:$AC$50)-ROWS($AC$54),ROWS($AC$54:AC73))),"")</f>
        <v/>
      </c>
      <c r="D74" s="135" t="str" cm="1">
        <f t="array" ref="D74">IF(ROWS($AC$54:AC73)&lt;=D$53,INDEX($AB$54:$AB$102,_xlfn.AGGREGATE(15,3,($AC$54:$AC$102=Mapping!$D$54)/($AC$54:$AC$102=Mapping!$D$54)*ROW($AC$2:$AC$50)-ROWS($AC$54),ROWS($AC$54:AC73))),"")</f>
        <v/>
      </c>
      <c r="E74" s="135" t="str" cm="1">
        <f t="array" ref="E74">IF(ROWS($AC$2:AC21)&lt;=E$53,INDEX($AB$54:$AB$102,_xlfn.AGGREGATE(15,3,($AC$54:$AC$102=Mapping!$E$54)/($AC$54:$AC$102=Mapping!$E$54)*ROW($AC$2:$AC$50)-ROWS($AC$54),ROWS($AC$54:AC73))),"")</f>
        <v/>
      </c>
      <c r="F74" s="135" t="str" cm="1">
        <f t="array" ref="F74">IF(ROWS($AC$2:AC21)&lt;=F$53,INDEX($AB$54:$AB$102,_xlfn.AGGREGATE(15,3,($AC$54:$AC$102=Mapping!$F$54)/($AC$54:$AC$102=Mapping!$F$54)*ROW($AC$2:$AC$50)-ROWS($AC$54),ROWS($AC$54:AC73))),"")</f>
        <v/>
      </c>
      <c r="G74" s="135" t="str" cm="1">
        <f t="array" ref="G74">IF(ROWS($AC$2:AC21)&lt;=G$53,INDEX($AB$54:$AB$102,_xlfn.AGGREGATE(15,3,($AC$54:$AC$102=Mapping!$G$54)/($AC$54:$AC$102=Mapping!$G$54)*ROW($AC$2:$AC$50)-ROWS($AC$54),ROWS($AC$54:AC73))),"")</f>
        <v/>
      </c>
      <c r="H74" s="135" t="str" cm="1">
        <f t="array" ref="H74">IF(ROWS($AC$2:AC21)&lt;=H$53,INDEX($AB$54:$AB$102,_xlfn.AGGREGATE(15,3,($AC$54:$AC$102=Mapping!$H$54)/($AC$54:$AC$102=Mapping!$H$54)*ROW($AC$2:$AC$50)-ROWS($AC$54),ROWS($AC$54:AC73))),"")</f>
        <v/>
      </c>
      <c r="I74" s="135" t="str" cm="1">
        <f t="array" ref="I74">IF(ROWS($AC$2:AC21)&lt;=I$53,INDEX($AB$54:$AB$102,_xlfn.AGGREGATE(15,3,($AC$54:$AC$102=Mapping!$I$54)/($AC$54:$AC$102=Mapping!$I$54)*ROW($AC$2:$AC$50)-ROWS($AC$54),ROWS($AC$54:AC73))),"")</f>
        <v/>
      </c>
      <c r="J74" s="135" t="str" cm="1">
        <f t="array" ref="J74">IF(ROWS($AC$2:AC21)&lt;=J$53,INDEX($AB$54:$AB$102,_xlfn.AGGREGATE(15,3,($AC$54:$AC$102=Mapping!$J$54)/($AC$54:$AC$102=Mapping!$J$54)*ROW($AC$2:$AC$50)-ROWS($AC$54),ROWS($AC$54:AC73))),"")</f>
        <v/>
      </c>
      <c r="K74" s="135" t="str" cm="1">
        <f t="array" ref="K74">IF(ROWS($AC$2:AC21)&lt;=K$53,INDEX($AB$54:$AB$102,_xlfn.AGGREGATE(15,3,($AC$54:$AC$102=Mapping!$K$54)/($AC$54:$AC$102=Mapping!$K$54)*ROW($AC$2:$AC$50)-ROWS($AC$54),ROWS($AC$54:AC73))),"")</f>
        <v/>
      </c>
      <c r="L74" s="135" t="str" cm="1">
        <f t="array" ref="L74">IF(ROWS($AC$2:AC21)&lt;=L$53,INDEX($AB$54:$AB$102,_xlfn.AGGREGATE(15,3,($AC$54:$AC$102=Mapping!$L$54)/($AC$54:$AC$102=Mapping!$L$54)*ROW($AC$2:$AC$50)-ROWS($AC$54),ROWS($AC$54:AC73))),"")</f>
        <v/>
      </c>
      <c r="M74" s="135" t="str" cm="1">
        <f t="array" ref="M74">IF(ROWS($AC$2:AC21)&lt;=M$53,INDEX($AB$54:$AB$102,_xlfn.AGGREGATE(15,3,($AC$54:$AC$102=Mapping!$M$54)/($AC$54:$AC$102=Mapping!$M$54)*ROW($AC$2:$AC$50)-ROWS($AC$54),ROWS($AC$54:AC73))),"")</f>
        <v/>
      </c>
      <c r="N74" s="135" t="str" cm="1">
        <f t="array" ref="N74">IF(ROWS($AC$2:AC21)&lt;=N$53,INDEX($AB$54:$AB$102,_xlfn.AGGREGATE(15,3,($AC$54:$AC$102=Mapping!$N$54)/($AC$54:$AC$102=Mapping!$N$54)*ROW($AC$2:$AC$50)-ROWS($AC$54),ROWS($AC$54:AC73))),"")</f>
        <v/>
      </c>
      <c r="O74" s="135" t="str" cm="1">
        <f t="array" ref="O74">IF(ROWS($AC$2:AC21)&lt;=O$53,INDEX($AB$54:$AB$102,_xlfn.AGGREGATE(15,3,($AC$54:$AC$102=Mapping!$O$54)/($AC$54:$AC$102=Mapping!$O$54)*ROW($AC$2:$AC$50)-ROWS($AC$54),ROWS($AC$54:AC73))),"")</f>
        <v/>
      </c>
      <c r="P74" s="135" t="str" cm="1">
        <f t="array" ref="P74">IF(ROWS($AC$2:AC21)&lt;=P$53,INDEX($AB$54:$AB$102,_xlfn.AGGREGATE(15,3,($AC$54:$AC$102=Mapping!$P$54)/($AC$54:$AC$102=Mapping!$P$54)*ROW($AC$2:$AC$50)-ROWS($AC$54),ROWS($AC$54:AC73))),"")</f>
        <v/>
      </c>
      <c r="Q74" s="135" t="str" cm="1">
        <f t="array" ref="Q74">IF(ROWS($AC$2:AC21)&lt;=Q$53,INDEX($AB$54:$AB$102,_xlfn.AGGREGATE(15,3,($AC$54:$AC$102=Mapping!$Q$54)/($AC$54:$AC$102=Mapping!$Q$54)*ROW($AC$2:$AC$50)-ROWS($AC$54),ROWS($AC$54:AC73))),"")</f>
        <v/>
      </c>
      <c r="R74" s="135" t="str" cm="1">
        <f t="array" ref="R74">IF(ROWS($AC$2:AC21)&lt;=R$53,INDEX($AB$54:$AB$102,_xlfn.AGGREGATE(15,3,($AC$54:$AC$102=Mapping!$R$54)/($AC$54:$AC$102=Mapping!$R$54)*ROW($AC$2:$AC$50)-ROWS($AC$54),ROWS($AC$54:AC73))),"")</f>
        <v/>
      </c>
      <c r="S74" s="135" t="str" cm="1">
        <f t="array" ref="S74">IF(ROWS($AC$2:AC21)&lt;=S$53,INDEX($AB$54:$AB$102,_xlfn.AGGREGATE(15,3,($AC$54:$AC$102=Mapping!$S$54)/($AC$54:$AC$102=Mapping!$S$54)*ROW($AC$2:$AC$50)-ROWS($AC$54),ROWS($AC$54:AC73))),"")</f>
        <v/>
      </c>
      <c r="AA74" s="136"/>
      <c r="AB74" s="127" t="str" cm="1">
        <f t="array" ref="AB74">IF(ROWS(BA!$B$2:B21)&lt;=AB$53,INDEX(BA!$P$2:$P$961,_xlfn.AGGREGATE(15,3,(BA!$B$2:$B$961=Mapping!$AA$55)/(BA!$B$2:$B$961=Mapping!$AA$55)*ROW(BA!$B$2:$B$961)-ROWS(BA!$B$2),ROWS(BA!$B$2:B21))),"")</f>
        <v>Number of women serving in managerial/ leadership /ownership role</v>
      </c>
      <c r="AC74" s="135" t="str">
        <f>IFERROR(INDEX(BA!$L$2:$L$961,MATCH($AB74,BA!$P$2:$P$961,0)),"")</f>
        <v>Gender</v>
      </c>
      <c r="AD74" s="135" t="str">
        <f>IFERROR(INDEX(BA!$M$2:$M$547,MATCH($AB74,BA!$P$2:$P$547,0)),"")</f>
        <v xml:space="preserve">5. Gender equality </v>
      </c>
      <c r="AE74" s="135" t="str">
        <f>IFERROR(INDEX(BA!$O$2:$O$547,MATCH($AB74,BA!$P$2:$P$547,0)),"")</f>
        <v xml:space="preserve">Women empowerment and gender equality </v>
      </c>
      <c r="AF74" s="135" t="str">
        <f>IFERROR(INDEX(BA!$N$2:$N$547,MATCH($AB74,BA!$P$2:$P$547,0)),"")</f>
        <v>5.5 Ensure women’s full and effective participation and equal opportunities for leadership at all levels of decision-making in political, economic and public life</v>
      </c>
      <c r="AX74" s="135" t="str" cm="1">
        <f t="array" ref="AX74">IF(ROWS($AD$54:AD73)&lt;=AX$53,INDEX($AB$54:$AB$102,_xlfn.AGGREGATE(15,3,($AD$54:$AD$102=Mapping!$AX$54)/($AD$54:$AD$102=Mapping!$AX$54)*ROW($AD$2:$AD$50)-ROWS($AD$54),ROWS($AD$54:AD73))),"")</f>
        <v/>
      </c>
      <c r="AY74" s="135" t="str" cm="1">
        <f t="array" ref="AY74">IF(ROWS($AD$54:AD73)&lt;=AY$53,INDEX($AB$54:$AB$102,_xlfn.AGGREGATE(15,3,($AD$54:$AD$102=Mapping!$AY$54)/($AD$54:$AD$102=Mapping!$AY$54)*ROW($AD$2:$AD$50)-ROWS($AD$54),ROWS($AD$54:AD73))),"")</f>
        <v/>
      </c>
      <c r="AZ74" s="135" t="str" cm="1">
        <f t="array" ref="AZ74">IF(ROWS($AD$54:AD73)&lt;=AZ$53,INDEX($AB$54:$AB$102,_xlfn.AGGREGATE(15,3,($AD$54:$AD$102=Mapping!$AZ$54)/($AD$54:$AD$102=Mapping!$AZ$54)*ROW($AD$2:$AD$50)-ROWS($AD$54),ROWS($AD$54:AD73))),"")</f>
        <v/>
      </c>
      <c r="BA74" s="135" t="str" cm="1">
        <f t="array" ref="BA74">IF(ROWS($AD$54:AD73)&lt;=BA$53,INDEX($AB$54:$AB$102,_xlfn.AGGREGATE(15,3,($AD$54:$AD$102=Mapping!$BA$54)/($AD$54:$AD$102=Mapping!$BA$54)*ROW($AD$2:$AD$50)-ROWS($AD$54),ROWS($AD$54:AD73))),"")</f>
        <v/>
      </c>
      <c r="BB74" s="135" t="str" cm="1">
        <f t="array" ref="BB74">IF(ROWS($AD$54:AD73)&lt;=BB$53,INDEX($AB$54:$AB$102,_xlfn.AGGREGATE(15,3,($AD$54:$AD$102=Mapping!$BB$54)/($AD$54:$AD$102=Mapping!$BB$54)*ROW($AD$2:$AD$50)-ROWS($AD$54),ROWS($AD$54:AD73))),"")</f>
        <v/>
      </c>
      <c r="BC74" s="135" t="str" cm="1">
        <f t="array" ref="BC74">IF(ROWS($AD$54:AD73)&lt;=BC$53,INDEX($AB$54:$AB$102,_xlfn.AGGREGATE(15,3,($AD$54:$AD$102=Mapping!$BC$54)/($AD$54:$AD$102=Mapping!$BC$54)*ROW($AD$2:$AD$50)-ROWS($AD$54),ROWS($AD$54:AD73))),"")</f>
        <v/>
      </c>
      <c r="BD74" s="135" t="str" cm="1">
        <f t="array" ref="BD74">IF(ROWS($AD$54:AD73)&lt;=BD$53,INDEX($AB$54:$AB$102,_xlfn.AGGREGATE(15,3,($AD$54:$AD$102=Mapping!$BD$54)/($AD$54:$AD$102=Mapping!$BD$54)*ROW($AD$2:$AD$50)-ROWS($AD$54),ROWS($AD$54:AD73))),"")</f>
        <v/>
      </c>
      <c r="BE74" s="135" t="str" cm="1">
        <f t="array" ref="BE74">IF(ROWS($AD$54:AD73)&lt;=BE$53,INDEX($AB$54:$AB$102,_xlfn.AGGREGATE(15,3,($AD$54:$AD$102=Mapping!$BE$54)/($AD$54:$AD$102=Mapping!$BE$54)*ROW($AD$2:$AD$50)-ROWS($AD$54),ROWS($AD$54:AD73))),"")</f>
        <v/>
      </c>
      <c r="BF74" s="135" t="str" cm="1">
        <f t="array" ref="BF74">IF(ROWS($AD$54:AD73)&lt;=BF$53,INDEX($AB$54:$AB$102,_xlfn.AGGREGATE(15,3,($AD$54:$AD$102=Mapping!$BF$54)/($AD$54:$AD$102=Mapping!$BF$54)*ROW($AD$2:$AD$50)-ROWS($AD$54),ROWS($AD$54:AD73))),"")</f>
        <v/>
      </c>
      <c r="BG74" s="135" t="str" cm="1">
        <f t="array" ref="BG74">IF(ROWS($AD$54:AD73)&lt;=BG$53,INDEX($AB$54:$AB$102,_xlfn.AGGREGATE(15,3,($AD$54:$AD$102=Mapping!$BG$54)/($AD$54:$AD$102=Mapping!$BG$54)*ROW($AD$2:$AD$50)-ROWS($AD$54),ROWS($AD$54:AD73))),"")</f>
        <v/>
      </c>
      <c r="BH74" s="135" t="str" cm="1">
        <f t="array" ref="BH74">IF(ROWS($AD$54:AD73)&lt;=BH$53,INDEX($AB$54:$AB$102,_xlfn.AGGREGATE(15,3,($AD$54:$AD$102=Mapping!$BH$54)/($AD$54:$AD$102=Mapping!$BH$54)*ROW($AD$2:$AD$50)-ROWS($AD$54),ROWS($AD$54:AD73))),"")</f>
        <v/>
      </c>
      <c r="BI74" s="135" t="str" cm="1">
        <f t="array" ref="BI74">IF(ROWS($AD$54:AD73)&lt;=BI$53,INDEX($AB$54:$AB$102,_xlfn.AGGREGATE(15,3,($AD$54:$AD$102=Mapping!$BI$54)/($AD$54:$AD$102=Mapping!$BI$54)*ROW($AD$2:$AD$50)-ROWS($AD$54),ROWS($AD$54:AD73))),"")</f>
        <v/>
      </c>
      <c r="BJ74" s="135" t="str" cm="1">
        <f t="array" ref="BJ74">IF(ROWS($AD$54:AD73)&lt;=BJ$53,INDEX($AB$54:$AB$102,_xlfn.AGGREGATE(15,3,($AD$54:$AD$102=Mapping!$BJ$54)/($AD$54:$AD$102=Mapping!$BJ$54)*ROW($AD$2:$AD$50)-ROWS($AD$54),ROWS($AD$54:AD73))),"")</f>
        <v/>
      </c>
      <c r="BK74" s="135" t="str" cm="1">
        <f t="array" ref="BK74">IF(ROWS($AD$54:AD73)&lt;=BK$53,INDEX($AB$54:$AB$102,_xlfn.AGGREGATE(15,3,($AD$54:$AD$102=Mapping!$BK$54)/($AD$54:$AD$102=Mapping!$BK$54)*ROW($AD$2:$AD$50)-ROWS($AD$54),ROWS($AD$54:AD73))),"")</f>
        <v/>
      </c>
      <c r="BL74" s="135" t="str" cm="1">
        <f t="array" ref="BL74">IF(ROWS($AD$54:AD73)&lt;=BL$53,INDEX($AB$54:$AB$102,_xlfn.AGGREGATE(15,3,($AD$54:$AD$102=Mapping!$BL$54)/($AD$54:$AD$102=Mapping!$BL$54)*ROW($AD$2:$AD$50)-ROWS($AD$54),ROWS($AD$54:AD73))),"")</f>
        <v/>
      </c>
      <c r="BM74" s="135" t="str" cm="1">
        <f t="array" ref="BM74">IF(ROWS($AD$54:AD73)&lt;=BM$53,INDEX($AB$54:$AB$102,_xlfn.AGGREGATE(15,3,($AD$54:$AD$102=Mapping!$BM$54)/($AD$54:$AD$102=Mapping!$BM$53)*ROW($AD$2:$AD$50)-ROWS($AD$54),ROWS($AD$54:AD73))),"")</f>
        <v/>
      </c>
      <c r="BN74" s="135" t="str" cm="1">
        <f t="array" ref="BN74">IF(ROWS($AD$54:AD73)&lt;=BN$53,INDEX($AB$54:$AB$102,_xlfn.AGGREGATE(15,3,($AD$54:$AD$102=Mapping!$BN$54)/($AD$54:$AD$102=Mapping!$BN$54)*ROW($AD$2:$AD$50)-ROWS($AD$54),ROWS($AD$54:AD73))),"")</f>
        <v/>
      </c>
    </row>
    <row r="75" spans="1:66" ht="30.6" outlineLevel="1">
      <c r="A75" s="135">
        <f>Background!L28</f>
        <v>0</v>
      </c>
      <c r="B75" s="127" t="str" cm="1">
        <f t="array" ref="B75">IF(ROWS($AC$54:AC74)&lt;=B$53,INDEX($AB$54:$AB$102,_xlfn.AGGREGATE(15,3,($AC$54:$AC$102=Mapping!$B$54)/($AC$54:$AC$102=Mapping!$B$54)*ROW($AC$2:$AC$50)-ROWS($AC$54),ROWS($AC$54:AC74))),"")</f>
        <v/>
      </c>
      <c r="C75" s="135" t="str" cm="1">
        <f t="array" ref="C75">IF(ROWS($AC$54:AC74)&lt;=C$53,INDEX($AB$54:$AB$102,_xlfn.AGGREGATE(15,3,($AC$54:$AC$102=Mapping!$C$54)/($AC$54:$AC$102=Mapping!$C$54)*ROW($AC$2:$AC$50)-ROWS($AC$54),ROWS($AC$54:AC74))),"")</f>
        <v/>
      </c>
      <c r="D75" s="135" t="str" cm="1">
        <f t="array" ref="D75">IF(ROWS($AC$54:AC74)&lt;=D$53,INDEX($AB$54:$AB$102,_xlfn.AGGREGATE(15,3,($AC$54:$AC$102=Mapping!$D$54)/($AC$54:$AC$102=Mapping!$D$54)*ROW($AC$2:$AC$50)-ROWS($AC$54),ROWS($AC$54:AC74))),"")</f>
        <v/>
      </c>
      <c r="E75" s="135" t="str" cm="1">
        <f t="array" ref="E75">IF(ROWS($AC$2:AC22)&lt;=E$53,INDEX($AB$54:$AB$102,_xlfn.AGGREGATE(15,3,($AC$54:$AC$102=Mapping!$E$54)/($AC$54:$AC$102=Mapping!$E$54)*ROW($AC$2:$AC$50)-ROWS($AC$54),ROWS($AC$54:AC74))),"")</f>
        <v/>
      </c>
      <c r="F75" s="135" t="str" cm="1">
        <f t="array" ref="F75">IF(ROWS($AC$2:AC22)&lt;=F$53,INDEX($AB$54:$AB$102,_xlfn.AGGREGATE(15,3,($AC$54:$AC$102=Mapping!$F$54)/($AC$54:$AC$102=Mapping!$F$54)*ROW($AC$2:$AC$50)-ROWS($AC$54),ROWS($AC$54:AC74))),"")</f>
        <v/>
      </c>
      <c r="G75" s="135" t="str" cm="1">
        <f t="array" ref="G75">IF(ROWS($AC$2:AC22)&lt;=G$53,INDEX($AB$54:$AB$102,_xlfn.AGGREGATE(15,3,($AC$54:$AC$102=Mapping!$G$54)/($AC$54:$AC$102=Mapping!$G$54)*ROW($AC$2:$AC$50)-ROWS($AC$54),ROWS($AC$54:AC74))),"")</f>
        <v/>
      </c>
      <c r="H75" s="135" t="str" cm="1">
        <f t="array" ref="H75">IF(ROWS($AC$2:AC22)&lt;=H$53,INDEX($AB$54:$AB$102,_xlfn.AGGREGATE(15,3,($AC$54:$AC$102=Mapping!$H$54)/($AC$54:$AC$102=Mapping!$H$54)*ROW($AC$2:$AC$50)-ROWS($AC$54),ROWS($AC$54:AC74))),"")</f>
        <v/>
      </c>
      <c r="I75" s="135" t="str" cm="1">
        <f t="array" ref="I75">IF(ROWS($AC$2:AC22)&lt;=I$53,INDEX($AB$54:$AB$102,_xlfn.AGGREGATE(15,3,($AC$54:$AC$102=Mapping!$I$54)/($AC$54:$AC$102=Mapping!$I$54)*ROW($AC$2:$AC$50)-ROWS($AC$54),ROWS($AC$54:AC74))),"")</f>
        <v/>
      </c>
      <c r="J75" s="135" t="str" cm="1">
        <f t="array" ref="J75">IF(ROWS($AC$2:AC22)&lt;=J$53,INDEX($AB$54:$AB$102,_xlfn.AGGREGATE(15,3,($AC$54:$AC$102=Mapping!$J$54)/($AC$54:$AC$102=Mapping!$J$54)*ROW($AC$2:$AC$50)-ROWS($AC$54),ROWS($AC$54:AC74))),"")</f>
        <v/>
      </c>
      <c r="K75" s="135" t="str" cm="1">
        <f t="array" ref="K75">IF(ROWS($AC$2:AC22)&lt;=K$53,INDEX($AB$54:$AB$102,_xlfn.AGGREGATE(15,3,($AC$54:$AC$102=Mapping!$K$54)/($AC$54:$AC$102=Mapping!$K$54)*ROW($AC$2:$AC$50)-ROWS($AC$54),ROWS($AC$54:AC74))),"")</f>
        <v/>
      </c>
      <c r="L75" s="135" t="str" cm="1">
        <f t="array" ref="L75">IF(ROWS($AC$2:AC22)&lt;=L$53,INDEX($AB$54:$AB$102,_xlfn.AGGREGATE(15,3,($AC$54:$AC$102=Mapping!$L$54)/($AC$54:$AC$102=Mapping!$L$54)*ROW($AC$2:$AC$50)-ROWS($AC$54),ROWS($AC$54:AC74))),"")</f>
        <v/>
      </c>
      <c r="M75" s="135" t="str" cm="1">
        <f t="array" ref="M75">IF(ROWS($AC$2:AC22)&lt;=M$53,INDEX($AB$54:$AB$102,_xlfn.AGGREGATE(15,3,($AC$54:$AC$102=Mapping!$M$54)/($AC$54:$AC$102=Mapping!$M$54)*ROW($AC$2:$AC$50)-ROWS($AC$54),ROWS($AC$54:AC74))),"")</f>
        <v/>
      </c>
      <c r="N75" s="135" t="str" cm="1">
        <f t="array" ref="N75">IF(ROWS($AC$2:AC22)&lt;=N$53,INDEX($AB$54:$AB$102,_xlfn.AGGREGATE(15,3,($AC$54:$AC$102=Mapping!$N$54)/($AC$54:$AC$102=Mapping!$N$54)*ROW($AC$2:$AC$50)-ROWS($AC$54),ROWS($AC$54:AC74))),"")</f>
        <v/>
      </c>
      <c r="O75" s="135" t="str" cm="1">
        <f t="array" ref="O75">IF(ROWS($AC$2:AC22)&lt;=O$53,INDEX($AB$54:$AB$102,_xlfn.AGGREGATE(15,3,($AC$54:$AC$102=Mapping!$O$54)/($AC$54:$AC$102=Mapping!$O$54)*ROW($AC$2:$AC$50)-ROWS($AC$54),ROWS($AC$54:AC74))),"")</f>
        <v/>
      </c>
      <c r="P75" s="135" t="str" cm="1">
        <f t="array" ref="P75">IF(ROWS($AC$2:AC22)&lt;=P$53,INDEX($AB$54:$AB$102,_xlfn.AGGREGATE(15,3,($AC$54:$AC$102=Mapping!$P$54)/($AC$54:$AC$102=Mapping!$P$54)*ROW($AC$2:$AC$50)-ROWS($AC$54),ROWS($AC$54:AC74))),"")</f>
        <v/>
      </c>
      <c r="Q75" s="135" t="str" cm="1">
        <f t="array" ref="Q75">IF(ROWS($AC$2:AC22)&lt;=Q$53,INDEX($AB$54:$AB$102,_xlfn.AGGREGATE(15,3,($AC$54:$AC$102=Mapping!$Q$54)/($AC$54:$AC$102=Mapping!$Q$54)*ROW($AC$2:$AC$50)-ROWS($AC$54),ROWS($AC$54:AC74))),"")</f>
        <v/>
      </c>
      <c r="R75" s="135" t="str" cm="1">
        <f t="array" ref="R75">IF(ROWS($AC$2:AC22)&lt;=R$53,INDEX($AB$54:$AB$102,_xlfn.AGGREGATE(15,3,($AC$54:$AC$102=Mapping!$R$54)/($AC$54:$AC$102=Mapping!$R$54)*ROW($AC$2:$AC$50)-ROWS($AC$54),ROWS($AC$54:AC74))),"")</f>
        <v/>
      </c>
      <c r="S75" s="135" t="str" cm="1">
        <f t="array" ref="S75">IF(ROWS($AC$2:AC22)&lt;=S$53,INDEX($AB$54:$AB$102,_xlfn.AGGREGATE(15,3,($AC$54:$AC$102=Mapping!$S$54)/($AC$54:$AC$102=Mapping!$S$54)*ROW($AC$2:$AC$50)-ROWS($AC$54),ROWS($AC$54:AC74))),"")</f>
        <v/>
      </c>
      <c r="AB75" s="127" t="str" cm="1">
        <f t="array" ref="AB75">IF(ROWS(BA!$B$2:B22)&lt;=AB$53,INDEX(BA!$P$2:$P$961,_xlfn.AGGREGATE(15,3,(BA!$B$2:$B$961=Mapping!$AA$55)/(BA!$B$2:$B$961=Mapping!$AA$55)*ROW(BA!$B$2:$B$961)-ROWS(BA!$B$2),ROWS(BA!$B$2:B22))),"")</f>
        <v>Number of employees provided skill development training</v>
      </c>
      <c r="AC75" s="135" t="str">
        <f>IFERROR(INDEX(BA!$L$2:$L$961,MATCH($AB75,BA!$P$2:$P$961,0)),"")</f>
        <v>Capacity building</v>
      </c>
      <c r="AD75" s="135" t="str">
        <f>IFERROR(INDEX(BA!$M$2:$M$547,MATCH($AB75,BA!$P$2:$P$547,0)),"")</f>
        <v>4. Quality education</v>
      </c>
      <c r="AE75" s="135" t="str">
        <f>IFERROR(INDEX(BA!$O$2:$O$547,MATCH($AB75,BA!$P$2:$P$547,0)),"")</f>
        <v xml:space="preserve">Skill development </v>
      </c>
      <c r="AF75" s="135" t="str">
        <f>IFERROR(INDEX(BA!$N$2:$N$547,MATCH($AB75,BA!$P$2:$P$547,0)),"")</f>
        <v>4.4 By 2030, substantially increase the number of youth and adults who have relevant skills, including technical and vocational skills, for employment, decent jobs and entrepreneurship</v>
      </c>
      <c r="AX75" s="135" t="str" cm="1">
        <f t="array" ref="AX75">IF(ROWS($AD$54:AD74)&lt;=AX$53,INDEX($AB$54:$AB$102,_xlfn.AGGREGATE(15,3,($AD$54:$AD$102=Mapping!$AX$54)/($AD$54:$AD$102=Mapping!$AX$54)*ROW($AD$2:$AD$50)-ROWS($AD$54),ROWS($AD$54:AD74))),"")</f>
        <v/>
      </c>
      <c r="AY75" s="135" t="str" cm="1">
        <f t="array" ref="AY75">IF(ROWS($AD$54:AD74)&lt;=AY$53,INDEX($AB$54:$AB$102,_xlfn.AGGREGATE(15,3,($AD$54:$AD$102=Mapping!$AY$54)/($AD$54:$AD$102=Mapping!$AY$54)*ROW($AD$2:$AD$50)-ROWS($AD$54),ROWS($AD$54:AD74))),"")</f>
        <v/>
      </c>
      <c r="AZ75" s="135" t="str" cm="1">
        <f t="array" ref="AZ75">IF(ROWS($AD$54:AD74)&lt;=AZ$53,INDEX($AB$54:$AB$102,_xlfn.AGGREGATE(15,3,($AD$54:$AD$102=Mapping!$AZ$54)/($AD$54:$AD$102=Mapping!$AZ$54)*ROW($AD$2:$AD$50)-ROWS($AD$54),ROWS($AD$54:AD74))),"")</f>
        <v/>
      </c>
      <c r="BA75" s="135" t="str" cm="1">
        <f t="array" ref="BA75">IF(ROWS($AD$54:AD74)&lt;=BA$53,INDEX($AB$54:$AB$102,_xlfn.AGGREGATE(15,3,($AD$54:$AD$102=Mapping!$BA$54)/($AD$54:$AD$102=Mapping!$BA$54)*ROW($AD$2:$AD$50)-ROWS($AD$54),ROWS($AD$54:AD74))),"")</f>
        <v/>
      </c>
      <c r="BB75" s="135" t="str" cm="1">
        <f t="array" ref="BB75">IF(ROWS($AD$54:AD74)&lt;=BB$53,INDEX($AB$54:$AB$102,_xlfn.AGGREGATE(15,3,($AD$54:$AD$102=Mapping!$BB$54)/($AD$54:$AD$102=Mapping!$BB$54)*ROW($AD$2:$AD$50)-ROWS($AD$54),ROWS($AD$54:AD74))),"")</f>
        <v/>
      </c>
      <c r="BC75" s="135" t="str" cm="1">
        <f t="array" ref="BC75">IF(ROWS($AD$54:AD74)&lt;=BC$53,INDEX($AB$54:$AB$102,_xlfn.AGGREGATE(15,3,($AD$54:$AD$102=Mapping!$BC$54)/($AD$54:$AD$102=Mapping!$BC$54)*ROW($AD$2:$AD$50)-ROWS($AD$54),ROWS($AD$54:AD74))),"")</f>
        <v/>
      </c>
      <c r="BD75" s="135" t="str" cm="1">
        <f t="array" ref="BD75">IF(ROWS($AD$54:AD74)&lt;=BD$53,INDEX($AB$54:$AB$102,_xlfn.AGGREGATE(15,3,($AD$54:$AD$102=Mapping!$BD$54)/($AD$54:$AD$102=Mapping!$BD$54)*ROW($AD$2:$AD$50)-ROWS($AD$54),ROWS($AD$54:AD74))),"")</f>
        <v/>
      </c>
      <c r="BE75" s="135" t="str" cm="1">
        <f t="array" ref="BE75">IF(ROWS($AD$54:AD74)&lt;=BE$53,INDEX($AB$54:$AB$102,_xlfn.AGGREGATE(15,3,($AD$54:$AD$102=Mapping!$BE$54)/($AD$54:$AD$102=Mapping!$BE$54)*ROW($AD$2:$AD$50)-ROWS($AD$54),ROWS($AD$54:AD74))),"")</f>
        <v/>
      </c>
      <c r="BF75" s="135" t="str" cm="1">
        <f t="array" ref="BF75">IF(ROWS($AD$54:AD74)&lt;=BF$53,INDEX($AB$54:$AB$102,_xlfn.AGGREGATE(15,3,($AD$54:$AD$102=Mapping!$BF$54)/($AD$54:$AD$102=Mapping!$BF$54)*ROW($AD$2:$AD$50)-ROWS($AD$54),ROWS($AD$54:AD74))),"")</f>
        <v/>
      </c>
      <c r="BG75" s="135" t="str" cm="1">
        <f t="array" ref="BG75">IF(ROWS($AD$54:AD74)&lt;=BG$53,INDEX($AB$54:$AB$102,_xlfn.AGGREGATE(15,3,($AD$54:$AD$102=Mapping!$BG$54)/($AD$54:$AD$102=Mapping!$BG$54)*ROW($AD$2:$AD$50)-ROWS($AD$54),ROWS($AD$54:AD74))),"")</f>
        <v/>
      </c>
      <c r="BH75" s="135" t="str" cm="1">
        <f t="array" ref="BH75">IF(ROWS($AD$54:AD74)&lt;=BH$53,INDEX($AB$54:$AB$102,_xlfn.AGGREGATE(15,3,($AD$54:$AD$102=Mapping!$BH$54)/($AD$54:$AD$102=Mapping!$BH$54)*ROW($AD$2:$AD$50)-ROWS($AD$54),ROWS($AD$54:AD74))),"")</f>
        <v/>
      </c>
      <c r="BI75" s="135" t="str" cm="1">
        <f t="array" ref="BI75">IF(ROWS($AD$54:AD74)&lt;=BI$53,INDEX($AB$54:$AB$102,_xlfn.AGGREGATE(15,3,($AD$54:$AD$102=Mapping!$BI$54)/($AD$54:$AD$102=Mapping!$BI$54)*ROW($AD$2:$AD$50)-ROWS($AD$54),ROWS($AD$54:AD74))),"")</f>
        <v/>
      </c>
      <c r="BJ75" s="135" t="str" cm="1">
        <f t="array" ref="BJ75">IF(ROWS($AD$54:AD74)&lt;=BJ$53,INDEX($AB$54:$AB$102,_xlfn.AGGREGATE(15,3,($AD$54:$AD$102=Mapping!$BJ$54)/($AD$54:$AD$102=Mapping!$BJ$54)*ROW($AD$2:$AD$50)-ROWS($AD$54),ROWS($AD$54:AD74))),"")</f>
        <v/>
      </c>
      <c r="BK75" s="135" t="str" cm="1">
        <f t="array" ref="BK75">IF(ROWS($AD$54:AD74)&lt;=BK$53,INDEX($AB$54:$AB$102,_xlfn.AGGREGATE(15,3,($AD$54:$AD$102=Mapping!$BK$54)/($AD$54:$AD$102=Mapping!$BK$54)*ROW($AD$2:$AD$50)-ROWS($AD$54),ROWS($AD$54:AD74))),"")</f>
        <v/>
      </c>
      <c r="BL75" s="135" t="str" cm="1">
        <f t="array" ref="BL75">IF(ROWS($AD$54:AD74)&lt;=BL$53,INDEX($AB$54:$AB$102,_xlfn.AGGREGATE(15,3,($AD$54:$AD$102=Mapping!$BL$54)/($AD$54:$AD$102=Mapping!$BL$54)*ROW($AD$2:$AD$50)-ROWS($AD$54),ROWS($AD$54:AD74))),"")</f>
        <v/>
      </c>
      <c r="BM75" s="135" t="str" cm="1">
        <f t="array" ref="BM75">IF(ROWS($AD$54:AD74)&lt;=BM$53,INDEX($AB$54:$AB$102,_xlfn.AGGREGATE(15,3,($AD$54:$AD$102=Mapping!$BM$54)/($AD$54:$AD$102=Mapping!$BM$53)*ROW($AD$2:$AD$50)-ROWS($AD$54),ROWS($AD$54:AD74))),"")</f>
        <v/>
      </c>
      <c r="BN75" s="135" t="str" cm="1">
        <f t="array" ref="BN75">IF(ROWS($AD$54:AD74)&lt;=BN$53,INDEX($AB$54:$AB$102,_xlfn.AGGREGATE(15,3,($AD$54:$AD$102=Mapping!$BN$54)/($AD$54:$AD$102=Mapping!$BN$54)*ROW($AD$2:$AD$50)-ROWS($AD$54),ROWS($AD$54:AD74))),"")</f>
        <v/>
      </c>
    </row>
    <row r="76" spans="1:66" outlineLevel="1">
      <c r="A76" s="135" t="str">
        <f>Background!L29</f>
        <v>Start with impact category</v>
      </c>
      <c r="B76" s="135" t="str" cm="1">
        <f t="array" ref="B76">IF(ROWS($AC$54:AC75)&lt;=B$53,INDEX($AB$54:$AB$102,_xlfn.AGGREGATE(15,3,($AC$54:$AC$102=Mapping!$B$54)/($AC$54:$AC$102=Mapping!$B$54)*ROW($AC$2:$AC$50)-ROWS($AC$54),ROWS($AC$54:AC75))),"")</f>
        <v/>
      </c>
      <c r="C76" s="135" t="str" cm="1">
        <f t="array" ref="C76">IF(ROWS($AC$54:AC75)&lt;=C$53,INDEX($AB$54:$AB$102,_xlfn.AGGREGATE(15,3,($AC$54:$AC$102=Mapping!$C$54)/($AC$54:$AC$102=Mapping!$C$54)*ROW($AC$2:$AC$50)-ROWS($AC$54),ROWS($AC$54:AC75))),"")</f>
        <v/>
      </c>
      <c r="D76" s="135" t="str" cm="1">
        <f t="array" ref="D76">IF(ROWS($AC$54:AC75)&lt;=D$53,INDEX($AB$54:$AB$102,_xlfn.AGGREGATE(15,3,($AC$54:$AC$102=Mapping!$D$54)/($AC$54:$AC$102=Mapping!$D$54)*ROW($AC$2:$AC$50)-ROWS($AC$54),ROWS($AC$54:AC75))),"")</f>
        <v/>
      </c>
      <c r="E76" s="135" t="str" cm="1">
        <f t="array" ref="E76">IF(ROWS($AC$2:AC23)&lt;=E$53,INDEX($AB$54:$AB$102,_xlfn.AGGREGATE(15,3,($AC$54:$AC$102=Mapping!$E$54)/($AC$54:$AC$102=Mapping!$E$54)*ROW($AC$2:$AC$50)-ROWS($AC$54),ROWS($AC$54:AC75))),"")</f>
        <v/>
      </c>
      <c r="F76" s="135" t="str" cm="1">
        <f t="array" ref="F76">IF(ROWS($AC$2:AC23)&lt;=F$53,INDEX($AB$54:$AB$102,_xlfn.AGGREGATE(15,3,($AC$54:$AC$102=Mapping!$F$54)/($AC$54:$AC$102=Mapping!$F$54)*ROW($AC$2:$AC$50)-ROWS($AC$54),ROWS($AC$54:AC75))),"")</f>
        <v/>
      </c>
      <c r="G76" s="135" t="str" cm="1">
        <f t="array" ref="G76">IF(ROWS($AC$2:AC23)&lt;=G$53,INDEX($AB$54:$AB$102,_xlfn.AGGREGATE(15,3,($AC$54:$AC$102=Mapping!$G$54)/($AC$54:$AC$102=Mapping!$G$54)*ROW($AC$2:$AC$50)-ROWS($AC$54),ROWS($AC$54:AC75))),"")</f>
        <v/>
      </c>
      <c r="H76" s="135" t="str" cm="1">
        <f t="array" ref="H76">IF(ROWS($AC$2:AC23)&lt;=H$53,INDEX($AB$54:$AB$102,_xlfn.AGGREGATE(15,3,($AC$54:$AC$102=Mapping!$H$54)/($AC$54:$AC$102=Mapping!$H$54)*ROW($AC$2:$AC$50)-ROWS($AC$54),ROWS($AC$54:AC75))),"")</f>
        <v/>
      </c>
      <c r="I76" s="135" t="str" cm="1">
        <f t="array" ref="I76">IF(ROWS($AC$2:AC23)&lt;=I$53,INDEX($AB$54:$AB$102,_xlfn.AGGREGATE(15,3,($AC$54:$AC$102=Mapping!$I$54)/($AC$54:$AC$102=Mapping!$I$54)*ROW($AC$2:$AC$50)-ROWS($AC$54),ROWS($AC$54:AC75))),"")</f>
        <v/>
      </c>
      <c r="J76" s="135" t="str" cm="1">
        <f t="array" ref="J76">IF(ROWS($AC$2:AC23)&lt;=J$53,INDEX($AB$54:$AB$102,_xlfn.AGGREGATE(15,3,($AC$54:$AC$102=Mapping!$J$54)/($AC$54:$AC$102=Mapping!$J$54)*ROW($AC$2:$AC$50)-ROWS($AC$54),ROWS($AC$54:AC75))),"")</f>
        <v/>
      </c>
      <c r="K76" s="135" t="str" cm="1">
        <f t="array" ref="K76">IF(ROWS($AC$2:AC23)&lt;=K$53,INDEX($AB$54:$AB$102,_xlfn.AGGREGATE(15,3,($AC$54:$AC$102=Mapping!$K$54)/($AC$54:$AC$102=Mapping!$K$54)*ROW($AC$2:$AC$50)-ROWS($AC$54),ROWS($AC$54:AC75))),"")</f>
        <v/>
      </c>
      <c r="L76" s="135" t="str" cm="1">
        <f t="array" ref="L76">IF(ROWS($AC$2:AC23)&lt;=L$53,INDEX($AB$54:$AB$102,_xlfn.AGGREGATE(15,3,($AC$54:$AC$102=Mapping!$L$54)/($AC$54:$AC$102=Mapping!$L$54)*ROW($AC$2:$AC$50)-ROWS($AC$54),ROWS($AC$54:AC75))),"")</f>
        <v/>
      </c>
      <c r="M76" s="135" t="str" cm="1">
        <f t="array" ref="M76">IF(ROWS($AC$2:AC23)&lt;=M$53,INDEX($AB$54:$AB$102,_xlfn.AGGREGATE(15,3,($AC$54:$AC$102=Mapping!$M$54)/($AC$54:$AC$102=Mapping!$M$54)*ROW($AC$2:$AC$50)-ROWS($AC$54),ROWS($AC$54:AC75))),"")</f>
        <v/>
      </c>
      <c r="N76" s="135" t="str" cm="1">
        <f t="array" ref="N76">IF(ROWS($AC$2:AC23)&lt;=N$53,INDEX($AB$54:$AB$102,_xlfn.AGGREGATE(15,3,($AC$54:$AC$102=Mapping!$N$54)/($AC$54:$AC$102=Mapping!$N$54)*ROW($AC$2:$AC$50)-ROWS($AC$54),ROWS($AC$54:AC75))),"")</f>
        <v/>
      </c>
      <c r="O76" s="135" t="str" cm="1">
        <f t="array" ref="O76">IF(ROWS($AC$2:AC23)&lt;=O$53,INDEX($AB$54:$AB$102,_xlfn.AGGREGATE(15,3,($AC$54:$AC$102=Mapping!$O$54)/($AC$54:$AC$102=Mapping!$O$54)*ROW($AC$2:$AC$50)-ROWS($AC$54),ROWS($AC$54:AC75))),"")</f>
        <v/>
      </c>
      <c r="P76" s="135" t="str" cm="1">
        <f t="array" ref="P76">IF(ROWS($AC$2:AC23)&lt;=P$53,INDEX($AB$54:$AB$102,_xlfn.AGGREGATE(15,3,($AC$54:$AC$102=Mapping!$P$54)/($AC$54:$AC$102=Mapping!$P$54)*ROW($AC$2:$AC$50)-ROWS($AC$54),ROWS($AC$54:AC75))),"")</f>
        <v/>
      </c>
      <c r="Q76" s="135" t="str" cm="1">
        <f t="array" ref="Q76">IF(ROWS($AC$2:AC23)&lt;=Q$53,INDEX($AB$54:$AB$102,_xlfn.AGGREGATE(15,3,($AC$54:$AC$102=Mapping!$Q$54)/($AC$54:$AC$102=Mapping!$Q$54)*ROW($AC$2:$AC$50)-ROWS($AC$54),ROWS($AC$54:AC75))),"")</f>
        <v/>
      </c>
      <c r="R76" s="135" t="str" cm="1">
        <f t="array" ref="R76">IF(ROWS($AC$2:AC23)&lt;=R$53,INDEX($AB$54:$AB$102,_xlfn.AGGREGATE(15,3,($AC$54:$AC$102=Mapping!$R$54)/($AC$54:$AC$102=Mapping!$R$54)*ROW($AC$2:$AC$50)-ROWS($AC$54),ROWS($AC$54:AC75))),"")</f>
        <v/>
      </c>
      <c r="S76" s="135" t="str" cm="1">
        <f t="array" ref="S76">IF(ROWS($AC$2:AC23)&lt;=S$53,INDEX($AB$54:$AB$102,_xlfn.AGGREGATE(15,3,($AC$54:$AC$102=Mapping!$S$54)/($AC$54:$AC$102=Mapping!$S$54)*ROW($AC$2:$AC$50)-ROWS($AC$54),ROWS($AC$54:AC75))),"")</f>
        <v/>
      </c>
      <c r="AB76" s="135" t="str" cm="1">
        <f t="array" ref="AB76">IF(ROWS(BA!$B$2:B23)&lt;=AB$53,INDEX(BA!$P$2:$P$961,_xlfn.AGGREGATE(15,3,(BA!$B$2:$B$961=Mapping!$AA$55)/(BA!$B$2:$B$961=Mapping!$AA$55)*ROW(BA!$B$2:$B$961)-ROWS(BA!$B$2),ROWS(BA!$B$2:B23))),"")</f>
        <v>Number of training hours provided for employees (full-time, part-time, or temporary), disaggregated per gender</v>
      </c>
      <c r="AC76" s="135" t="str">
        <f>IFERROR(INDEX(BA!$L$2:$L$961,MATCH($AB76,BA!$P$2:$P$961,0)),"")</f>
        <v>Capacity building</v>
      </c>
      <c r="AD76" s="135" t="str">
        <f>IFERROR(INDEX(BA!$M$2:$M$547,MATCH($AB76,BA!$P$2:$P$547,0)),"")</f>
        <v>4. Quality education</v>
      </c>
      <c r="AE76" s="135" t="str">
        <f>IFERROR(INDEX(BA!$O$2:$O$547,MATCH($AB76,BA!$P$2:$P$547,0)),"")</f>
        <v>Skill development</v>
      </c>
      <c r="AF76" s="135" t="str">
        <f>IFERROR(INDEX(BA!$N$2:$N$547,MATCH($AB76,BA!$P$2:$P$547,0)),"")</f>
        <v>4.4 By 2030, substantially increase the number of youth and adults who have relevant skills, including technical and vocational skills, for employment, decent jobs and entrepreneurship</v>
      </c>
      <c r="AX76" s="135" t="str" cm="1">
        <f t="array" ref="AX76">IF(ROWS($AD$54:AD75)&lt;=AX$53,INDEX($AB$54:$AB$102,_xlfn.AGGREGATE(15,3,($AD$54:$AD$102=Mapping!$AX$54)/($AD$54:$AD$102=Mapping!$AX$54)*ROW($AD$2:$AD$50)-ROWS($AD$54),ROWS($AD$54:AD75))),"")</f>
        <v/>
      </c>
      <c r="AY76" s="135" t="str" cm="1">
        <f t="array" ref="AY76">IF(ROWS($AD$54:AD75)&lt;=AY$53,INDEX($AB$54:$AB$102,_xlfn.AGGREGATE(15,3,($AD$54:$AD$102=Mapping!$AY$54)/($AD$54:$AD$102=Mapping!$AY$54)*ROW($AD$2:$AD$50)-ROWS($AD$54),ROWS($AD$54:AD75))),"")</f>
        <v/>
      </c>
      <c r="AZ76" s="135" t="str" cm="1">
        <f t="array" ref="AZ76">IF(ROWS($AD$54:AD75)&lt;=AZ$53,INDEX($AB$54:$AB$102,_xlfn.AGGREGATE(15,3,($AD$54:$AD$102=Mapping!$AZ$54)/($AD$54:$AD$102=Mapping!$AZ$54)*ROW($AD$2:$AD$50)-ROWS($AD$54),ROWS($AD$54:AD75))),"")</f>
        <v/>
      </c>
      <c r="BA76" s="135" t="str" cm="1">
        <f t="array" ref="BA76">IF(ROWS($AD$54:AD75)&lt;=BA$53,INDEX($AB$54:$AB$102,_xlfn.AGGREGATE(15,3,($AD$54:$AD$102=Mapping!$BA$54)/($AD$54:$AD$102=Mapping!$BA$54)*ROW($AD$2:$AD$50)-ROWS($AD$54),ROWS($AD$54:AD75))),"")</f>
        <v/>
      </c>
      <c r="BB76" s="135" t="str" cm="1">
        <f t="array" ref="BB76">IF(ROWS($AD$54:AD75)&lt;=BB$53,INDEX($AB$54:$AB$102,_xlfn.AGGREGATE(15,3,($AD$54:$AD$102=Mapping!$BB$54)/($AD$54:$AD$102=Mapping!$BB$54)*ROW($AD$2:$AD$50)-ROWS($AD$54),ROWS($AD$54:AD75))),"")</f>
        <v/>
      </c>
      <c r="BC76" s="135" t="str" cm="1">
        <f t="array" ref="BC76">IF(ROWS($AD$54:AD75)&lt;=BC$53,INDEX($AB$54:$AB$102,_xlfn.AGGREGATE(15,3,($AD$54:$AD$102=Mapping!$BC$54)/($AD$54:$AD$102=Mapping!$BC$54)*ROW($AD$2:$AD$50)-ROWS($AD$54),ROWS($AD$54:AD75))),"")</f>
        <v/>
      </c>
      <c r="BD76" s="135" t="str" cm="1">
        <f t="array" ref="BD76">IF(ROWS($AD$54:AD75)&lt;=BD$53,INDEX($AB$54:$AB$102,_xlfn.AGGREGATE(15,3,($AD$54:$AD$102=Mapping!$BD$54)/($AD$54:$AD$102=Mapping!$BD$54)*ROW($AD$2:$AD$50)-ROWS($AD$54),ROWS($AD$54:AD75))),"")</f>
        <v/>
      </c>
      <c r="BE76" s="135" t="str" cm="1">
        <f t="array" ref="BE76">IF(ROWS($AD$54:AD75)&lt;=BE$53,INDEX($AB$54:$AB$102,_xlfn.AGGREGATE(15,3,($AD$54:$AD$102=Mapping!$BE$54)/($AD$54:$AD$102=Mapping!$BE$54)*ROW($AD$2:$AD$50)-ROWS($AD$54),ROWS($AD$54:AD75))),"")</f>
        <v/>
      </c>
      <c r="BF76" s="135" t="str" cm="1">
        <f t="array" ref="BF76">IF(ROWS($AD$54:AD75)&lt;=BF$53,INDEX($AB$54:$AB$102,_xlfn.AGGREGATE(15,3,($AD$54:$AD$102=Mapping!$BF$54)/($AD$54:$AD$102=Mapping!$BF$54)*ROW($AD$2:$AD$50)-ROWS($AD$54),ROWS($AD$54:AD75))),"")</f>
        <v/>
      </c>
      <c r="BG76" s="135" t="str" cm="1">
        <f t="array" ref="BG76">IF(ROWS($AD$54:AD75)&lt;=BG$53,INDEX($AB$54:$AB$102,_xlfn.AGGREGATE(15,3,($AD$54:$AD$102=Mapping!$BG$54)/($AD$54:$AD$102=Mapping!$BG$54)*ROW($AD$2:$AD$50)-ROWS($AD$54),ROWS($AD$54:AD75))),"")</f>
        <v/>
      </c>
      <c r="BH76" s="135" t="str" cm="1">
        <f t="array" ref="BH76">IF(ROWS($AD$54:AD75)&lt;=BH$53,INDEX($AB$54:$AB$102,_xlfn.AGGREGATE(15,3,($AD$54:$AD$102=Mapping!$BH$54)/($AD$54:$AD$102=Mapping!$BH$54)*ROW($AD$2:$AD$50)-ROWS($AD$54),ROWS($AD$54:AD75))),"")</f>
        <v/>
      </c>
      <c r="BI76" s="135" t="str" cm="1">
        <f t="array" ref="BI76">IF(ROWS($AD$54:AD75)&lt;=BI$53,INDEX($AB$54:$AB$102,_xlfn.AGGREGATE(15,3,($AD$54:$AD$102=Mapping!$BI$54)/($AD$54:$AD$102=Mapping!$BI$54)*ROW($AD$2:$AD$50)-ROWS($AD$54),ROWS($AD$54:AD75))),"")</f>
        <v/>
      </c>
      <c r="BJ76" s="135" t="str" cm="1">
        <f t="array" ref="BJ76">IF(ROWS($AD$54:AD75)&lt;=BJ$53,INDEX($AB$54:$AB$102,_xlfn.AGGREGATE(15,3,($AD$54:$AD$102=Mapping!$BJ$54)/($AD$54:$AD$102=Mapping!$BJ$54)*ROW($AD$2:$AD$50)-ROWS($AD$54),ROWS($AD$54:AD75))),"")</f>
        <v/>
      </c>
      <c r="BK76" s="135" t="str" cm="1">
        <f t="array" ref="BK76">IF(ROWS($AD$54:AD75)&lt;=BK$53,INDEX($AB$54:$AB$102,_xlfn.AGGREGATE(15,3,($AD$54:$AD$102=Mapping!$BK$54)/($AD$54:$AD$102=Mapping!$BK$54)*ROW($AD$2:$AD$50)-ROWS($AD$54),ROWS($AD$54:AD75))),"")</f>
        <v/>
      </c>
      <c r="BL76" s="135" t="str" cm="1">
        <f t="array" ref="BL76">IF(ROWS($AD$54:AD75)&lt;=BL$53,INDEX($AB$54:$AB$102,_xlfn.AGGREGATE(15,3,($AD$54:$AD$102=Mapping!$BL$54)/($AD$54:$AD$102=Mapping!$BL$54)*ROW($AD$2:$AD$50)-ROWS($AD$54),ROWS($AD$54:AD75))),"")</f>
        <v/>
      </c>
      <c r="BM76" s="135" t="str" cm="1">
        <f t="array" ref="BM76">IF(ROWS($AD$54:AD75)&lt;=BM$53,INDEX($AB$54:$AB$102,_xlfn.AGGREGATE(15,3,($AD$54:$AD$102=Mapping!$BM$54)/($AD$54:$AD$102=Mapping!$BM$53)*ROW($AD$2:$AD$50)-ROWS($AD$54),ROWS($AD$54:AD75))),"")</f>
        <v/>
      </c>
      <c r="BN76" s="135" t="str" cm="1">
        <f t="array" ref="BN76">IF(ROWS($AD$54:AD75)&lt;=BN$53,INDEX($AB$54:$AB$102,_xlfn.AGGREGATE(15,3,($AD$54:$AD$102=Mapping!$BN$54)/($AD$54:$AD$102=Mapping!$BN$54)*ROW($AD$2:$AD$50)-ROWS($AD$54),ROWS($AD$54:AD75))),"")</f>
        <v/>
      </c>
    </row>
    <row r="77" spans="1:66" outlineLevel="1">
      <c r="A77" s="135" t="str">
        <f>Background!L30</f>
        <v>Start with SDG</v>
      </c>
      <c r="B77" s="135" t="str" cm="1">
        <f t="array" ref="B77">IF(ROWS($AC$54:AC76)&lt;=B$53,INDEX($AB$54:$AB$102,_xlfn.AGGREGATE(15,3,($AC$54:$AC$102=Mapping!$B$54)/($AC$54:$AC$102=Mapping!$B$54)*ROW($AC$2:$AC$50)-ROWS($AC$54),ROWS($AC$54:AC76))),"")</f>
        <v/>
      </c>
      <c r="C77" s="135" t="str" cm="1">
        <f t="array" ref="C77">IF(ROWS($AC$54:AC76)&lt;=C$53,INDEX($AB$54:$AB$102,_xlfn.AGGREGATE(15,3,($AC$54:$AC$102=Mapping!$C$54)/($AC$54:$AC$102=Mapping!$C$54)*ROW($AC$2:$AC$50)-ROWS($AC$54),ROWS($AC$54:AC76))),"")</f>
        <v/>
      </c>
      <c r="D77" s="135" t="str" cm="1">
        <f t="array" ref="D77">IF(ROWS($AC$54:AC76)&lt;=D$53,INDEX($AB$54:$AB$102,_xlfn.AGGREGATE(15,3,($AC$54:$AC$102=Mapping!$D$54)/($AC$54:$AC$102=Mapping!$D$54)*ROW($AC$2:$AC$50)-ROWS($AC$54),ROWS($AC$54:AC76))),"")</f>
        <v/>
      </c>
      <c r="E77" s="135" t="str" cm="1">
        <f t="array" ref="E77">IF(ROWS($AC$2:AC24)&lt;=E$53,INDEX($AB$54:$AB$102,_xlfn.AGGREGATE(15,3,($AC$54:$AC$102=Mapping!$E$54)/($AC$54:$AC$102=Mapping!$E$54)*ROW($AC$2:$AC$50)-ROWS($AC$54),ROWS($AC$54:AC76))),"")</f>
        <v/>
      </c>
      <c r="F77" s="135" t="str" cm="1">
        <f t="array" ref="F77">IF(ROWS($AC$2:AC24)&lt;=F$53,INDEX($AB$54:$AB$102,_xlfn.AGGREGATE(15,3,($AC$54:$AC$102=Mapping!$F$54)/($AC$54:$AC$102=Mapping!$F$54)*ROW($AC$2:$AC$50)-ROWS($AC$54),ROWS($AC$54:AC76))),"")</f>
        <v/>
      </c>
      <c r="G77" s="135" t="str" cm="1">
        <f t="array" ref="G77">IF(ROWS($AC$2:AC24)&lt;=G$53,INDEX($AB$54:$AB$102,_xlfn.AGGREGATE(15,3,($AC$54:$AC$102=Mapping!$G$54)/($AC$54:$AC$102=Mapping!$G$54)*ROW($AC$2:$AC$50)-ROWS($AC$54),ROWS($AC$54:AC76))),"")</f>
        <v/>
      </c>
      <c r="H77" s="135" t="str" cm="1">
        <f t="array" ref="H77">IF(ROWS($AC$2:AC24)&lt;=H$53,INDEX($AB$54:$AB$102,_xlfn.AGGREGATE(15,3,($AC$54:$AC$102=Mapping!$H$54)/($AC$54:$AC$102=Mapping!$H$54)*ROW($AC$2:$AC$50)-ROWS($AC$54),ROWS($AC$54:AC76))),"")</f>
        <v/>
      </c>
      <c r="I77" s="135" t="str" cm="1">
        <f t="array" ref="I77">IF(ROWS($AC$2:AC24)&lt;=I$53,INDEX($AB$54:$AB$102,_xlfn.AGGREGATE(15,3,($AC$54:$AC$102=Mapping!$I$54)/($AC$54:$AC$102=Mapping!$I$54)*ROW($AC$2:$AC$50)-ROWS($AC$54),ROWS($AC$54:AC76))),"")</f>
        <v/>
      </c>
      <c r="J77" s="135" t="str" cm="1">
        <f t="array" ref="J77">IF(ROWS($AC$2:AC24)&lt;=J$53,INDEX($AB$54:$AB$102,_xlfn.AGGREGATE(15,3,($AC$54:$AC$102=Mapping!$J$54)/($AC$54:$AC$102=Mapping!$J$54)*ROW($AC$2:$AC$50)-ROWS($AC$54),ROWS($AC$54:AC76))),"")</f>
        <v/>
      </c>
      <c r="K77" s="135" t="str" cm="1">
        <f t="array" ref="K77">IF(ROWS($AC$2:AC24)&lt;=K$53,INDEX($AB$54:$AB$102,_xlfn.AGGREGATE(15,3,($AC$54:$AC$102=Mapping!$K$54)/($AC$54:$AC$102=Mapping!$K$54)*ROW($AC$2:$AC$50)-ROWS($AC$54),ROWS($AC$54:AC76))),"")</f>
        <v/>
      </c>
      <c r="L77" s="135" t="str" cm="1">
        <f t="array" ref="L77">IF(ROWS($AC$2:AC24)&lt;=L$53,INDEX($AB$54:$AB$102,_xlfn.AGGREGATE(15,3,($AC$54:$AC$102=Mapping!$L$54)/($AC$54:$AC$102=Mapping!$L$54)*ROW($AC$2:$AC$50)-ROWS($AC$54),ROWS($AC$54:AC76))),"")</f>
        <v/>
      </c>
      <c r="M77" s="135" t="str" cm="1">
        <f t="array" ref="M77">IF(ROWS($AC$2:AC24)&lt;=M$53,INDEX($AB$54:$AB$102,_xlfn.AGGREGATE(15,3,($AC$54:$AC$102=Mapping!$M$54)/($AC$54:$AC$102=Mapping!$M$54)*ROW($AC$2:$AC$50)-ROWS($AC$54),ROWS($AC$54:AC76))),"")</f>
        <v/>
      </c>
      <c r="N77" s="135" t="str" cm="1">
        <f t="array" ref="N77">IF(ROWS($AC$2:AC24)&lt;=N$53,INDEX($AB$54:$AB$102,_xlfn.AGGREGATE(15,3,($AC$54:$AC$102=Mapping!$N$54)/($AC$54:$AC$102=Mapping!$N$54)*ROW($AC$2:$AC$50)-ROWS($AC$54),ROWS($AC$54:AC76))),"")</f>
        <v/>
      </c>
      <c r="O77" s="135" t="str" cm="1">
        <f t="array" ref="O77">IF(ROWS($AC$2:AC24)&lt;=O$53,INDEX($AB$54:$AB$102,_xlfn.AGGREGATE(15,3,($AC$54:$AC$102=Mapping!$O$54)/($AC$54:$AC$102=Mapping!$O$54)*ROW($AC$2:$AC$50)-ROWS($AC$54),ROWS($AC$54:AC76))),"")</f>
        <v/>
      </c>
      <c r="P77" s="135" t="str" cm="1">
        <f t="array" ref="P77">IF(ROWS($AC$2:AC24)&lt;=P$53,INDEX($AB$54:$AB$102,_xlfn.AGGREGATE(15,3,($AC$54:$AC$102=Mapping!$P$54)/($AC$54:$AC$102=Mapping!$P$54)*ROW($AC$2:$AC$50)-ROWS($AC$54),ROWS($AC$54:AC76))),"")</f>
        <v/>
      </c>
      <c r="Q77" s="135" t="str" cm="1">
        <f t="array" ref="Q77">IF(ROWS($AC$2:AC24)&lt;=Q$53,INDEX($AB$54:$AB$102,_xlfn.AGGREGATE(15,3,($AC$54:$AC$102=Mapping!$Q$54)/($AC$54:$AC$102=Mapping!$Q$54)*ROW($AC$2:$AC$50)-ROWS($AC$54),ROWS($AC$54:AC76))),"")</f>
        <v/>
      </c>
      <c r="R77" s="135" t="str" cm="1">
        <f t="array" ref="R77">IF(ROWS($AC$2:AC24)&lt;=R$53,INDEX($AB$54:$AB$102,_xlfn.AGGREGATE(15,3,($AC$54:$AC$102=Mapping!$R$54)/($AC$54:$AC$102=Mapping!$R$54)*ROW($AC$2:$AC$50)-ROWS($AC$54),ROWS($AC$54:AC76))),"")</f>
        <v/>
      </c>
      <c r="S77" s="135" t="str" cm="1">
        <f t="array" ref="S77">IF(ROWS($AC$2:AC24)&lt;=S$53,INDEX($AB$54:$AB$102,_xlfn.AGGREGATE(15,3,($AC$54:$AC$102=Mapping!$S$54)/($AC$54:$AC$102=Mapping!$S$54)*ROW($AC$2:$AC$50)-ROWS($AC$54),ROWS($AC$54:AC76))),"")</f>
        <v/>
      </c>
      <c r="AB77" s="135" t="str" cm="1">
        <f t="array" ref="AB77">IF(ROWS(BA!$B$2:B24)&lt;=AB$53,INDEX(BA!$P$2:$P$961,_xlfn.AGGREGATE(15,3,(BA!$B$2:$B$961=Mapping!$AA$55)/(BA!$B$2:$B$961=Mapping!$AA$55)*ROW(BA!$B$2:$B$961)-ROWS(BA!$B$2),ROWS(BA!$B$2:B24))),"")</f>
        <v>1.1.1 Proportion of the population living below the international poverty line by sex, age, employment status and geographic location (urban/rural)</v>
      </c>
      <c r="AC77" s="135" t="str">
        <f>IFERROR(INDEX(BA!$L$2:$L$961,MATCH($AB77,BA!$P$2:$P$961,0)),"")</f>
        <v>Access to basic services</v>
      </c>
      <c r="AD77" s="135" t="str">
        <f>IFERROR(INDEX(BA!$M$2:$M$547,MATCH($AB77,BA!$P$2:$P$547,0)),"")</f>
        <v>1. No poverty</v>
      </c>
      <c r="AE77" s="135" t="str">
        <f>IFERROR(INDEX(BA!$O$2:$O$547,MATCH($AB77,BA!$P$2:$P$547,0)),"")</f>
        <v>Eradicate poverty</v>
      </c>
      <c r="AF77" s="135" t="str">
        <f>IFERROR(INDEX(BA!$N$2:$N$547,MATCH($AB77,BA!$P$2:$P$547,0)),"")</f>
        <v>1.1 By 2030, eradicate extreme poverty for all people everywhere, currently measured as people living on less than $1.25 a day</v>
      </c>
      <c r="AX77" s="135" t="str" cm="1">
        <f t="array" ref="AX77">IF(ROWS($AD$54:AD76)&lt;=AX$53,INDEX($AB$54:$AB$102,_xlfn.AGGREGATE(15,3,($AD$54:$AD$102=Mapping!$AX$54)/($AD$54:$AD$102=Mapping!$AX$54)*ROW($AD$2:$AD$50)-ROWS($AD$54),ROWS($AD$54:AD76))),"")</f>
        <v/>
      </c>
      <c r="AY77" s="135" t="str" cm="1">
        <f t="array" ref="AY77">IF(ROWS($AD$54:AD76)&lt;=AY$53,INDEX($AB$54:$AB$102,_xlfn.AGGREGATE(15,3,($AD$54:$AD$102=Mapping!$AY$54)/($AD$54:$AD$102=Mapping!$AY$54)*ROW($AD$2:$AD$50)-ROWS($AD$54),ROWS($AD$54:AD76))),"")</f>
        <v/>
      </c>
      <c r="AZ77" s="135" t="str" cm="1">
        <f t="array" ref="AZ77">IF(ROWS($AD$54:AD76)&lt;=AZ$53,INDEX($AB$54:$AB$102,_xlfn.AGGREGATE(15,3,($AD$54:$AD$102=Mapping!$AZ$54)/($AD$54:$AD$102=Mapping!$AZ$54)*ROW($AD$2:$AD$50)-ROWS($AD$54),ROWS($AD$54:AD76))),"")</f>
        <v/>
      </c>
      <c r="BA77" s="135" t="str" cm="1">
        <f t="array" ref="BA77">IF(ROWS($AD$54:AD76)&lt;=BA$53,INDEX($AB$54:$AB$102,_xlfn.AGGREGATE(15,3,($AD$54:$AD$102=Mapping!$BA$54)/($AD$54:$AD$102=Mapping!$BA$54)*ROW($AD$2:$AD$50)-ROWS($AD$54),ROWS($AD$54:AD76))),"")</f>
        <v/>
      </c>
      <c r="BB77" s="135" t="str" cm="1">
        <f t="array" ref="BB77">IF(ROWS($AD$54:AD76)&lt;=BB$53,INDEX($AB$54:$AB$102,_xlfn.AGGREGATE(15,3,($AD$54:$AD$102=Mapping!$BB$54)/($AD$54:$AD$102=Mapping!$BB$54)*ROW($AD$2:$AD$50)-ROWS($AD$54),ROWS($AD$54:AD76))),"")</f>
        <v/>
      </c>
      <c r="BC77" s="135" t="str" cm="1">
        <f t="array" ref="BC77">IF(ROWS($AD$54:AD76)&lt;=BC$53,INDEX($AB$54:$AB$102,_xlfn.AGGREGATE(15,3,($AD$54:$AD$102=Mapping!$BC$54)/($AD$54:$AD$102=Mapping!$BC$54)*ROW($AD$2:$AD$50)-ROWS($AD$54),ROWS($AD$54:AD76))),"")</f>
        <v/>
      </c>
      <c r="BD77" s="135" t="str" cm="1">
        <f t="array" ref="BD77">IF(ROWS($AD$54:AD76)&lt;=BD$53,INDEX($AB$54:$AB$102,_xlfn.AGGREGATE(15,3,($AD$54:$AD$102=Mapping!$BD$54)/($AD$54:$AD$102=Mapping!$BD$54)*ROW($AD$2:$AD$50)-ROWS($AD$54),ROWS($AD$54:AD76))),"")</f>
        <v/>
      </c>
      <c r="BE77" s="135" t="str" cm="1">
        <f t="array" ref="BE77">IF(ROWS($AD$54:AD76)&lt;=BE$53,INDEX($AB$54:$AB$102,_xlfn.AGGREGATE(15,3,($AD$54:$AD$102=Mapping!$BE$54)/($AD$54:$AD$102=Mapping!$BE$54)*ROW($AD$2:$AD$50)-ROWS($AD$54),ROWS($AD$54:AD76))),"")</f>
        <v/>
      </c>
      <c r="BF77" s="135" t="str" cm="1">
        <f t="array" ref="BF77">IF(ROWS($AD$54:AD76)&lt;=BF$53,INDEX($AB$54:$AB$102,_xlfn.AGGREGATE(15,3,($AD$54:$AD$102=Mapping!$BF$54)/($AD$54:$AD$102=Mapping!$BF$54)*ROW($AD$2:$AD$50)-ROWS($AD$54),ROWS($AD$54:AD76))),"")</f>
        <v/>
      </c>
      <c r="BG77" s="135" t="str" cm="1">
        <f t="array" ref="BG77">IF(ROWS($AD$54:AD76)&lt;=BG$53,INDEX($AB$54:$AB$102,_xlfn.AGGREGATE(15,3,($AD$54:$AD$102=Mapping!$BG$54)/($AD$54:$AD$102=Mapping!$BG$54)*ROW($AD$2:$AD$50)-ROWS($AD$54),ROWS($AD$54:AD76))),"")</f>
        <v/>
      </c>
      <c r="BH77" s="135" t="str" cm="1">
        <f t="array" ref="BH77">IF(ROWS($AD$54:AD76)&lt;=BH$53,INDEX($AB$54:$AB$102,_xlfn.AGGREGATE(15,3,($AD$54:$AD$102=Mapping!$BH$54)/($AD$54:$AD$102=Mapping!$BH$54)*ROW($AD$2:$AD$50)-ROWS($AD$54),ROWS($AD$54:AD76))),"")</f>
        <v/>
      </c>
      <c r="BI77" s="135" t="str" cm="1">
        <f t="array" ref="BI77">IF(ROWS($AD$54:AD76)&lt;=BI$53,INDEX($AB$54:$AB$102,_xlfn.AGGREGATE(15,3,($AD$54:$AD$102=Mapping!$BI$54)/($AD$54:$AD$102=Mapping!$BI$54)*ROW($AD$2:$AD$50)-ROWS($AD$54),ROWS($AD$54:AD76))),"")</f>
        <v/>
      </c>
      <c r="BJ77" s="135" t="str" cm="1">
        <f t="array" ref="BJ77">IF(ROWS($AD$54:AD76)&lt;=BJ$53,INDEX($AB$54:$AB$102,_xlfn.AGGREGATE(15,3,($AD$54:$AD$102=Mapping!$BJ$54)/($AD$54:$AD$102=Mapping!$BJ$54)*ROW($AD$2:$AD$50)-ROWS($AD$54),ROWS($AD$54:AD76))),"")</f>
        <v/>
      </c>
      <c r="BK77" s="135" t="str" cm="1">
        <f t="array" ref="BK77">IF(ROWS($AD$54:AD76)&lt;=BK$53,INDEX($AB$54:$AB$102,_xlfn.AGGREGATE(15,3,($AD$54:$AD$102=Mapping!$BK$54)/($AD$54:$AD$102=Mapping!$BK$54)*ROW($AD$2:$AD$50)-ROWS($AD$54),ROWS($AD$54:AD76))),"")</f>
        <v/>
      </c>
      <c r="BL77" s="135" t="str" cm="1">
        <f t="array" ref="BL77">IF(ROWS($AD$54:AD76)&lt;=BL$53,INDEX($AB$54:$AB$102,_xlfn.AGGREGATE(15,3,($AD$54:$AD$102=Mapping!$BL$54)/($AD$54:$AD$102=Mapping!$BL$54)*ROW($AD$2:$AD$50)-ROWS($AD$54),ROWS($AD$54:AD76))),"")</f>
        <v/>
      </c>
      <c r="BM77" s="135" t="str" cm="1">
        <f t="array" ref="BM77">IF(ROWS($AD$54:AD76)&lt;=BM$53,INDEX($AB$54:$AB$102,_xlfn.AGGREGATE(15,3,($AD$54:$AD$102=Mapping!$BM$54)/($AD$54:$AD$102=Mapping!$BM$53)*ROW($AD$2:$AD$50)-ROWS($AD$54),ROWS($AD$54:AD76))),"")</f>
        <v/>
      </c>
      <c r="BN77" s="135" t="str" cm="1">
        <f t="array" ref="BN77">IF(ROWS($AD$54:AD76)&lt;=BN$53,INDEX($AB$54:$AB$102,_xlfn.AGGREGATE(15,3,($AD$54:$AD$102=Mapping!$BN$54)/($AD$54:$AD$102=Mapping!$BN$54)*ROW($AD$2:$AD$50)-ROWS($AD$54),ROWS($AD$54:AD76))),"")</f>
        <v/>
      </c>
    </row>
    <row r="78" spans="1:66" outlineLevel="1">
      <c r="A78" s="135" t="e">
        <f>Background!#REF!</f>
        <v>#REF!</v>
      </c>
      <c r="B78" s="135" t="str" cm="1">
        <f t="array" ref="B78">IF(ROWS($AC$54:AC77)&lt;=B$53,INDEX($AB$54:$AB$102,_xlfn.AGGREGATE(15,3,($AC$54:$AC$102=Mapping!$B$54)/($AC$54:$AC$102=Mapping!$B$54)*ROW($AC$2:$AC$50)-ROWS($AC$54),ROWS($AC$54:AC77))),"")</f>
        <v/>
      </c>
      <c r="C78" s="135" t="str" cm="1">
        <f t="array" ref="C78">IF(ROWS($AC$54:AC77)&lt;=C$53,INDEX($AB$54:$AB$102,_xlfn.AGGREGATE(15,3,($AC$54:$AC$102=Mapping!$C$54)/($AC$54:$AC$102=Mapping!$C$54)*ROW($AC$2:$AC$50)-ROWS($AC$54),ROWS($AC$54:AC77))),"")</f>
        <v/>
      </c>
      <c r="D78" s="135" t="str" cm="1">
        <f t="array" ref="D78">IF(ROWS($AC$54:AC77)&lt;=D$53,INDEX($AB$54:$AB$102,_xlfn.AGGREGATE(15,3,($AC$54:$AC$102=Mapping!$D$54)/($AC$54:$AC$102=Mapping!$D$54)*ROW($AC$2:$AC$50)-ROWS($AC$54),ROWS($AC$54:AC77))),"")</f>
        <v/>
      </c>
      <c r="E78" s="135" t="str" cm="1">
        <f t="array" ref="E78">IF(ROWS($AC$2:AC25)&lt;=E$53,INDEX($AB$54:$AB$102,_xlfn.AGGREGATE(15,3,($AC$54:$AC$102=Mapping!$E$54)/($AC$54:$AC$102=Mapping!$E$54)*ROW($AC$2:$AC$50)-ROWS($AC$54),ROWS($AC$54:AC77))),"")</f>
        <v/>
      </c>
      <c r="F78" s="135" t="str" cm="1">
        <f t="array" ref="F78">IF(ROWS($AC$2:AC25)&lt;=F$53,INDEX($AB$54:$AB$102,_xlfn.AGGREGATE(15,3,($AC$54:$AC$102=Mapping!$F$54)/($AC$54:$AC$102=Mapping!$F$54)*ROW($AC$2:$AC$50)-ROWS($AC$54),ROWS($AC$54:AC77))),"")</f>
        <v/>
      </c>
      <c r="G78" s="135" t="str" cm="1">
        <f t="array" ref="G78">IF(ROWS($AC$2:AC25)&lt;=G$53,INDEX($AB$54:$AB$102,_xlfn.AGGREGATE(15,3,($AC$54:$AC$102=Mapping!$G$54)/($AC$54:$AC$102=Mapping!$G$54)*ROW($AC$2:$AC$50)-ROWS($AC$54),ROWS($AC$54:AC77))),"")</f>
        <v/>
      </c>
      <c r="H78" s="135" t="str" cm="1">
        <f t="array" ref="H78">IF(ROWS($AC$2:AC25)&lt;=H$53,INDEX($AB$54:$AB$102,_xlfn.AGGREGATE(15,3,($AC$54:$AC$102=Mapping!$H$54)/($AC$54:$AC$102=Mapping!$H$54)*ROW($AC$2:$AC$50)-ROWS($AC$54),ROWS($AC$54:AC77))),"")</f>
        <v/>
      </c>
      <c r="I78" s="135" t="str" cm="1">
        <f t="array" ref="I78">IF(ROWS($AC$2:AC25)&lt;=I$53,INDEX($AB$54:$AB$102,_xlfn.AGGREGATE(15,3,($AC$54:$AC$102=Mapping!$I$54)/($AC$54:$AC$102=Mapping!$I$54)*ROW($AC$2:$AC$50)-ROWS($AC$54),ROWS($AC$54:AC77))),"")</f>
        <v/>
      </c>
      <c r="J78" s="135" t="str" cm="1">
        <f t="array" ref="J78">IF(ROWS($AC$2:AC25)&lt;=J$53,INDEX($AB$54:$AB$102,_xlfn.AGGREGATE(15,3,($AC$54:$AC$102=Mapping!$J$54)/($AC$54:$AC$102=Mapping!$J$54)*ROW($AC$2:$AC$50)-ROWS($AC$54),ROWS($AC$54:AC77))),"")</f>
        <v/>
      </c>
      <c r="K78" s="135" t="str" cm="1">
        <f t="array" ref="K78">IF(ROWS($AC$2:AC25)&lt;=K$53,INDEX($AB$54:$AB$102,_xlfn.AGGREGATE(15,3,($AC$54:$AC$102=Mapping!$K$54)/($AC$54:$AC$102=Mapping!$K$54)*ROW($AC$2:$AC$50)-ROWS($AC$54),ROWS($AC$54:AC77))),"")</f>
        <v/>
      </c>
      <c r="L78" s="135" t="str" cm="1">
        <f t="array" ref="L78">IF(ROWS($AC$2:AC25)&lt;=L$53,INDEX($AB$54:$AB$102,_xlfn.AGGREGATE(15,3,($AC$54:$AC$102=Mapping!$L$54)/($AC$54:$AC$102=Mapping!$L$54)*ROW($AC$2:$AC$50)-ROWS($AC$54),ROWS($AC$54:AC77))),"")</f>
        <v/>
      </c>
      <c r="M78" s="135" t="str" cm="1">
        <f t="array" ref="M78">IF(ROWS($AC$2:AC25)&lt;=M$53,INDEX($AB$54:$AB$102,_xlfn.AGGREGATE(15,3,($AC$54:$AC$102=Mapping!$M$54)/($AC$54:$AC$102=Mapping!$M$54)*ROW($AC$2:$AC$50)-ROWS($AC$54),ROWS($AC$54:AC77))),"")</f>
        <v/>
      </c>
      <c r="N78" s="135" t="str" cm="1">
        <f t="array" ref="N78">IF(ROWS($AC$2:AC25)&lt;=N$53,INDEX($AB$54:$AB$102,_xlfn.AGGREGATE(15,3,($AC$54:$AC$102=Mapping!$N$54)/($AC$54:$AC$102=Mapping!$N$54)*ROW($AC$2:$AC$50)-ROWS($AC$54),ROWS($AC$54:AC77))),"")</f>
        <v/>
      </c>
      <c r="O78" s="135" t="str" cm="1">
        <f t="array" ref="O78">IF(ROWS($AC$2:AC25)&lt;=O$53,INDEX($AB$54:$AB$102,_xlfn.AGGREGATE(15,3,($AC$54:$AC$102=Mapping!$O$54)/($AC$54:$AC$102=Mapping!$O$54)*ROW($AC$2:$AC$50)-ROWS($AC$54),ROWS($AC$54:AC77))),"")</f>
        <v/>
      </c>
      <c r="P78" s="135" t="str" cm="1">
        <f t="array" ref="P78">IF(ROWS($AC$2:AC25)&lt;=P$53,INDEX($AB$54:$AB$102,_xlfn.AGGREGATE(15,3,($AC$54:$AC$102=Mapping!$P$54)/($AC$54:$AC$102=Mapping!$P$54)*ROW($AC$2:$AC$50)-ROWS($AC$54),ROWS($AC$54:AC77))),"")</f>
        <v/>
      </c>
      <c r="Q78" s="135" t="str" cm="1">
        <f t="array" ref="Q78">IF(ROWS($AC$2:AC25)&lt;=Q$53,INDEX($AB$54:$AB$102,_xlfn.AGGREGATE(15,3,($AC$54:$AC$102=Mapping!$Q$54)/($AC$54:$AC$102=Mapping!$Q$54)*ROW($AC$2:$AC$50)-ROWS($AC$54),ROWS($AC$54:AC77))),"")</f>
        <v/>
      </c>
      <c r="R78" s="135" t="str" cm="1">
        <f t="array" ref="R78">IF(ROWS($AC$2:AC25)&lt;=R$53,INDEX($AB$54:$AB$102,_xlfn.AGGREGATE(15,3,($AC$54:$AC$102=Mapping!$R$54)/($AC$54:$AC$102=Mapping!$R$54)*ROW($AC$2:$AC$50)-ROWS($AC$54),ROWS($AC$54:AC77))),"")</f>
        <v/>
      </c>
      <c r="S78" s="135" t="str" cm="1">
        <f t="array" ref="S78">IF(ROWS($AC$2:AC25)&lt;=S$53,INDEX($AB$54:$AB$102,_xlfn.AGGREGATE(15,3,($AC$54:$AC$102=Mapping!$S$54)/($AC$54:$AC$102=Mapping!$S$54)*ROW($AC$2:$AC$50)-ROWS($AC$54),ROWS($AC$54:AC77))),"")</f>
        <v/>
      </c>
      <c r="AB78" s="135" t="str" cm="1">
        <f t="array" ref="AB78">IF(ROWS(BA!$B$2:B25)&lt;=AB$53,INDEX(BA!$P$2:$P$961,_xlfn.AGGREGATE(15,3,(BA!$B$2:$B$961=Mapping!$AA$55)/(BA!$B$2:$B$961=Mapping!$AA$55)*ROW(BA!$B$2:$B$961)-ROWS(BA!$B$2),ROWS(BA!$B$2:B25))),"")</f>
        <v>1.2.1 Proportion of population living below the national poverty line, by sex and age</v>
      </c>
      <c r="AC78" s="135" t="str">
        <f>IFERROR(INDEX(BA!$L$2:$L$961,MATCH($AB78,BA!$P$2:$P$961,0)),"")</f>
        <v>Access to basic services</v>
      </c>
      <c r="AD78" s="135" t="str">
        <f>IFERROR(INDEX(BA!$M$2:$M$547,MATCH($AB78,BA!$P$2:$P$547,0)),"")</f>
        <v>1. No poverty</v>
      </c>
      <c r="AE78" s="135" t="str">
        <f>IFERROR(INDEX(BA!$O$2:$O$547,MATCH($AB78,BA!$P$2:$P$547,0)),"")</f>
        <v>Eradicate poverty</v>
      </c>
      <c r="AF78" s="135" t="str">
        <f>IFERROR(INDEX(BA!$N$2:$N$547,MATCH($AB78,BA!$P$2:$P$547,0)),"")</f>
        <v>1.2 By 2030, reduce at least by half the proportion of men, women and children of all ages living in poverty in all its dimensions according to national definitions</v>
      </c>
      <c r="AX78" s="135" t="str" cm="1">
        <f t="array" ref="AX78">IF(ROWS($AD$54:AD77)&lt;=AX$53,INDEX($AB$54:$AB$102,_xlfn.AGGREGATE(15,3,($AD$54:$AD$102=Mapping!$AX$54)/($AD$54:$AD$102=Mapping!$AX$54)*ROW($AD$2:$AD$50)-ROWS($AD$54),ROWS($AD$54:AD77))),"")</f>
        <v/>
      </c>
      <c r="AY78" s="135" t="str" cm="1">
        <f t="array" ref="AY78">IF(ROWS($AD$54:AD77)&lt;=AY$53,INDEX($AB$54:$AB$102,_xlfn.AGGREGATE(15,3,($AD$54:$AD$102=Mapping!$AY$54)/($AD$54:$AD$102=Mapping!$AY$54)*ROW($AD$2:$AD$50)-ROWS($AD$54),ROWS($AD$54:AD77))),"")</f>
        <v/>
      </c>
      <c r="AZ78" s="135" t="str" cm="1">
        <f t="array" ref="AZ78">IF(ROWS($AD$54:AD77)&lt;=AZ$53,INDEX($AB$54:$AB$102,_xlfn.AGGREGATE(15,3,($AD$54:$AD$102=Mapping!$AZ$54)/($AD$54:$AD$102=Mapping!$AZ$54)*ROW($AD$2:$AD$50)-ROWS($AD$54),ROWS($AD$54:AD77))),"")</f>
        <v/>
      </c>
      <c r="BA78" s="135" t="str" cm="1">
        <f t="array" ref="BA78">IF(ROWS($AD$54:AD77)&lt;=BA$53,INDEX($AB$54:$AB$102,_xlfn.AGGREGATE(15,3,($AD$54:$AD$102=Mapping!$BA$54)/($AD$54:$AD$102=Mapping!$BA$54)*ROW($AD$2:$AD$50)-ROWS($AD$54),ROWS($AD$54:AD77))),"")</f>
        <v/>
      </c>
      <c r="BB78" s="135" t="str" cm="1">
        <f t="array" ref="BB78">IF(ROWS($AD$54:AD77)&lt;=BB$53,INDEX($AB$54:$AB$102,_xlfn.AGGREGATE(15,3,($AD$54:$AD$102=Mapping!$BB$54)/($AD$54:$AD$102=Mapping!$BB$54)*ROW($AD$2:$AD$50)-ROWS($AD$54),ROWS($AD$54:AD77))),"")</f>
        <v/>
      </c>
      <c r="BC78" s="135" t="str" cm="1">
        <f t="array" ref="BC78">IF(ROWS($AD$54:AD77)&lt;=BC$53,INDEX($AB$54:$AB$102,_xlfn.AGGREGATE(15,3,($AD$54:$AD$102=Mapping!$BC$54)/($AD$54:$AD$102=Mapping!$BC$54)*ROW($AD$2:$AD$50)-ROWS($AD$54),ROWS($AD$54:AD77))),"")</f>
        <v/>
      </c>
      <c r="BD78" s="135" t="str" cm="1">
        <f t="array" ref="BD78">IF(ROWS($AD$54:AD77)&lt;=BD$53,INDEX($AB$54:$AB$102,_xlfn.AGGREGATE(15,3,($AD$54:$AD$102=Mapping!$BD$54)/($AD$54:$AD$102=Mapping!$BD$54)*ROW($AD$2:$AD$50)-ROWS($AD$54),ROWS($AD$54:AD77))),"")</f>
        <v/>
      </c>
      <c r="BE78" s="135" t="str" cm="1">
        <f t="array" ref="BE78">IF(ROWS($AD$54:AD77)&lt;=BE$53,INDEX($AB$54:$AB$102,_xlfn.AGGREGATE(15,3,($AD$54:$AD$102=Mapping!$BE$54)/($AD$54:$AD$102=Mapping!$BE$54)*ROW($AD$2:$AD$50)-ROWS($AD$54),ROWS($AD$54:AD77))),"")</f>
        <v/>
      </c>
      <c r="BF78" s="135" t="str" cm="1">
        <f t="array" ref="BF78">IF(ROWS($AD$54:AD77)&lt;=BF$53,INDEX($AB$54:$AB$102,_xlfn.AGGREGATE(15,3,($AD$54:$AD$102=Mapping!$BF$54)/($AD$54:$AD$102=Mapping!$BF$54)*ROW($AD$2:$AD$50)-ROWS($AD$54),ROWS($AD$54:AD77))),"")</f>
        <v/>
      </c>
      <c r="BG78" s="135" t="str" cm="1">
        <f t="array" ref="BG78">IF(ROWS($AD$54:AD77)&lt;=BG$53,INDEX($AB$54:$AB$102,_xlfn.AGGREGATE(15,3,($AD$54:$AD$102=Mapping!$BG$54)/($AD$54:$AD$102=Mapping!$BG$54)*ROW($AD$2:$AD$50)-ROWS($AD$54),ROWS($AD$54:AD77))),"")</f>
        <v/>
      </c>
      <c r="BH78" s="135" t="str" cm="1">
        <f t="array" ref="BH78">IF(ROWS($AD$54:AD77)&lt;=BH$53,INDEX($AB$54:$AB$102,_xlfn.AGGREGATE(15,3,($AD$54:$AD$102=Mapping!$BH$54)/($AD$54:$AD$102=Mapping!$BH$54)*ROW($AD$2:$AD$50)-ROWS($AD$54),ROWS($AD$54:AD77))),"")</f>
        <v/>
      </c>
      <c r="BI78" s="135" t="str" cm="1">
        <f t="array" ref="BI78">IF(ROWS($AD$54:AD77)&lt;=BI$53,INDEX($AB$54:$AB$102,_xlfn.AGGREGATE(15,3,($AD$54:$AD$102=Mapping!$BI$54)/($AD$54:$AD$102=Mapping!$BI$54)*ROW($AD$2:$AD$50)-ROWS($AD$54),ROWS($AD$54:AD77))),"")</f>
        <v/>
      </c>
      <c r="BJ78" s="135" t="str" cm="1">
        <f t="array" ref="BJ78">IF(ROWS($AD$54:AD77)&lt;=BJ$53,INDEX($AB$54:$AB$102,_xlfn.AGGREGATE(15,3,($AD$54:$AD$102=Mapping!$BJ$54)/($AD$54:$AD$102=Mapping!$BJ$54)*ROW($AD$2:$AD$50)-ROWS($AD$54),ROWS($AD$54:AD77))),"")</f>
        <v/>
      </c>
      <c r="BK78" s="135" t="str" cm="1">
        <f t="array" ref="BK78">IF(ROWS($AD$54:AD77)&lt;=BK$53,INDEX($AB$54:$AB$102,_xlfn.AGGREGATE(15,3,($AD$54:$AD$102=Mapping!$BK$54)/($AD$54:$AD$102=Mapping!$BK$54)*ROW($AD$2:$AD$50)-ROWS($AD$54),ROWS($AD$54:AD77))),"")</f>
        <v/>
      </c>
      <c r="BL78" s="135" t="str" cm="1">
        <f t="array" ref="BL78">IF(ROWS($AD$54:AD77)&lt;=BL$53,INDEX($AB$54:$AB$102,_xlfn.AGGREGATE(15,3,($AD$54:$AD$102=Mapping!$BL$54)/($AD$54:$AD$102=Mapping!$BL$54)*ROW($AD$2:$AD$50)-ROWS($AD$54),ROWS($AD$54:AD77))),"")</f>
        <v/>
      </c>
      <c r="BM78" s="135" t="str" cm="1">
        <f t="array" ref="BM78">IF(ROWS($AD$54:AD77)&lt;=BM$53,INDEX($AB$54:$AB$102,_xlfn.AGGREGATE(15,3,($AD$54:$AD$102=Mapping!$BM$54)/($AD$54:$AD$102=Mapping!$BM$53)*ROW($AD$2:$AD$50)-ROWS($AD$54),ROWS($AD$54:AD77))),"")</f>
        <v/>
      </c>
      <c r="BN78" s="135" t="str" cm="1">
        <f t="array" ref="BN78">IF(ROWS($AD$54:AD77)&lt;=BN$53,INDEX($AB$54:$AB$102,_xlfn.AGGREGATE(15,3,($AD$54:$AD$102=Mapping!$BN$54)/($AD$54:$AD$102=Mapping!$BN$54)*ROW($AD$2:$AD$50)-ROWS($AD$54),ROWS($AD$54:AD77))),"")</f>
        <v/>
      </c>
    </row>
    <row r="79" spans="1:66" outlineLevel="1">
      <c r="A79" s="135">
        <f>Background!L31</f>
        <v>0</v>
      </c>
      <c r="B79" s="135" t="str" cm="1">
        <f t="array" ref="B79">IF(ROWS($AC$54:AC78)&lt;=B$53,INDEX($AB$54:$AB$102,_xlfn.AGGREGATE(15,3,($AC$54:$AC$102=Mapping!$B$54)/($AC$54:$AC$102=Mapping!$B$54)*ROW($AC$2:$AC$50)-ROWS($AC$54),ROWS($AC$54:AC78))),"")</f>
        <v/>
      </c>
      <c r="C79" s="135" t="str" cm="1">
        <f t="array" ref="C79">IF(ROWS($AC$54:AC78)&lt;=C$53,INDEX($AB$54:$AB$102,_xlfn.AGGREGATE(15,3,($AC$54:$AC$102=Mapping!$C$54)/($AC$54:$AC$102=Mapping!$C$54)*ROW($AC$2:$AC$50)-ROWS($AC$54),ROWS($AC$54:AC78))),"")</f>
        <v/>
      </c>
      <c r="D79" s="135" t="str" cm="1">
        <f t="array" ref="D79">IF(ROWS($AC$54:AC78)&lt;=D$53,INDEX($AB$54:$AB$102,_xlfn.AGGREGATE(15,3,($AC$54:$AC$102=Mapping!$D$54)/($AC$54:$AC$102=Mapping!$D$54)*ROW($AC$2:$AC$50)-ROWS($AC$54),ROWS($AC$54:AC78))),"")</f>
        <v/>
      </c>
      <c r="E79" s="135" t="str" cm="1">
        <f t="array" ref="E79">IF(ROWS($AC$2:AC26)&lt;=E$53,INDEX($AB$54:$AB$102,_xlfn.AGGREGATE(15,3,($AC$54:$AC$102=Mapping!$E$54)/($AC$54:$AC$102=Mapping!$E$54)*ROW($AC$2:$AC$50)-ROWS($AC$54),ROWS($AC$54:AC78))),"")</f>
        <v/>
      </c>
      <c r="F79" s="135" t="str" cm="1">
        <f t="array" ref="F79">IF(ROWS($AC$2:AC26)&lt;=F$53,INDEX($AB$54:$AB$102,_xlfn.AGGREGATE(15,3,($AC$54:$AC$102=Mapping!$F$54)/($AC$54:$AC$102=Mapping!$F$54)*ROW($AC$2:$AC$50)-ROWS($AC$54),ROWS($AC$54:AC78))),"")</f>
        <v/>
      </c>
      <c r="G79" s="135" t="str" cm="1">
        <f t="array" ref="G79">IF(ROWS($AC$2:AC26)&lt;=G$53,INDEX($AB$54:$AB$102,_xlfn.AGGREGATE(15,3,($AC$54:$AC$102=Mapping!$G$54)/($AC$54:$AC$102=Mapping!$G$54)*ROW($AC$2:$AC$50)-ROWS($AC$54),ROWS($AC$54:AC78))),"")</f>
        <v/>
      </c>
      <c r="H79" s="135" t="str" cm="1">
        <f t="array" ref="H79">IF(ROWS($AC$2:AC26)&lt;=H$53,INDEX($AB$54:$AB$102,_xlfn.AGGREGATE(15,3,($AC$54:$AC$102=Mapping!$H$54)/($AC$54:$AC$102=Mapping!$H$54)*ROW($AC$2:$AC$50)-ROWS($AC$54),ROWS($AC$54:AC78))),"")</f>
        <v/>
      </c>
      <c r="I79" s="135" t="str" cm="1">
        <f t="array" ref="I79">IF(ROWS($AC$2:AC26)&lt;=I$53,INDEX($AB$54:$AB$102,_xlfn.AGGREGATE(15,3,($AC$54:$AC$102=Mapping!$I$54)/($AC$54:$AC$102=Mapping!$I$54)*ROW($AC$2:$AC$50)-ROWS($AC$54),ROWS($AC$54:AC78))),"")</f>
        <v/>
      </c>
      <c r="J79" s="135" t="str" cm="1">
        <f t="array" ref="J79">IF(ROWS($AC$2:AC26)&lt;=J$53,INDEX($AB$54:$AB$102,_xlfn.AGGREGATE(15,3,($AC$54:$AC$102=Mapping!$J$54)/($AC$54:$AC$102=Mapping!$J$54)*ROW($AC$2:$AC$50)-ROWS($AC$54),ROWS($AC$54:AC78))),"")</f>
        <v/>
      </c>
      <c r="K79" s="135" t="str" cm="1">
        <f t="array" ref="K79">IF(ROWS($AC$2:AC26)&lt;=K$53,INDEX($AB$54:$AB$102,_xlfn.AGGREGATE(15,3,($AC$54:$AC$102=Mapping!$K$54)/($AC$54:$AC$102=Mapping!$K$54)*ROW($AC$2:$AC$50)-ROWS($AC$54),ROWS($AC$54:AC78))),"")</f>
        <v/>
      </c>
      <c r="L79" s="135" t="str" cm="1">
        <f t="array" ref="L79">IF(ROWS($AC$2:AC26)&lt;=L$53,INDEX($AB$54:$AB$102,_xlfn.AGGREGATE(15,3,($AC$54:$AC$102=Mapping!$L$54)/($AC$54:$AC$102=Mapping!$L$54)*ROW($AC$2:$AC$50)-ROWS($AC$54),ROWS($AC$54:AC78))),"")</f>
        <v/>
      </c>
      <c r="M79" s="135" t="str" cm="1">
        <f t="array" ref="M79">IF(ROWS($AC$2:AC26)&lt;=M$53,INDEX($AB$54:$AB$102,_xlfn.AGGREGATE(15,3,($AC$54:$AC$102=Mapping!$M$54)/($AC$54:$AC$102=Mapping!$M$54)*ROW($AC$2:$AC$50)-ROWS($AC$54),ROWS($AC$54:AC78))),"")</f>
        <v/>
      </c>
      <c r="N79" s="135" t="str" cm="1">
        <f t="array" ref="N79">IF(ROWS($AC$2:AC26)&lt;=N$53,INDEX($AB$54:$AB$102,_xlfn.AGGREGATE(15,3,($AC$54:$AC$102=Mapping!$N$54)/($AC$54:$AC$102=Mapping!$N$54)*ROW($AC$2:$AC$50)-ROWS($AC$54),ROWS($AC$54:AC78))),"")</f>
        <v/>
      </c>
      <c r="O79" s="135" t="str" cm="1">
        <f t="array" ref="O79">IF(ROWS($AC$2:AC26)&lt;=O$53,INDEX($AB$54:$AB$102,_xlfn.AGGREGATE(15,3,($AC$54:$AC$102=Mapping!$O$54)/($AC$54:$AC$102=Mapping!$O$54)*ROW($AC$2:$AC$50)-ROWS($AC$54),ROWS($AC$54:AC78))),"")</f>
        <v/>
      </c>
      <c r="P79" s="135" t="str" cm="1">
        <f t="array" ref="P79">IF(ROWS($AC$2:AC26)&lt;=P$53,INDEX($AB$54:$AB$102,_xlfn.AGGREGATE(15,3,($AC$54:$AC$102=Mapping!$P$54)/($AC$54:$AC$102=Mapping!$P$54)*ROW($AC$2:$AC$50)-ROWS($AC$54),ROWS($AC$54:AC78))),"")</f>
        <v/>
      </c>
      <c r="Q79" s="135" t="str" cm="1">
        <f t="array" ref="Q79">IF(ROWS($AC$2:AC26)&lt;=Q$53,INDEX($AB$54:$AB$102,_xlfn.AGGREGATE(15,3,($AC$54:$AC$102=Mapping!$Q$54)/($AC$54:$AC$102=Mapping!$Q$54)*ROW($AC$2:$AC$50)-ROWS($AC$54),ROWS($AC$54:AC78))),"")</f>
        <v/>
      </c>
      <c r="R79" s="135" t="str" cm="1">
        <f t="array" ref="R79">IF(ROWS($AC$2:AC26)&lt;=R$53,INDEX($AB$54:$AB$102,_xlfn.AGGREGATE(15,3,($AC$54:$AC$102=Mapping!$R$54)/($AC$54:$AC$102=Mapping!$R$54)*ROW($AC$2:$AC$50)-ROWS($AC$54),ROWS($AC$54:AC78))),"")</f>
        <v/>
      </c>
      <c r="S79" s="135" t="str" cm="1">
        <f t="array" ref="S79">IF(ROWS($AC$2:AC26)&lt;=S$53,INDEX($AB$54:$AB$102,_xlfn.AGGREGATE(15,3,($AC$54:$AC$102=Mapping!$S$54)/($AC$54:$AC$102=Mapping!$S$54)*ROW($AC$2:$AC$50)-ROWS($AC$54),ROWS($AC$54:AC78))),"")</f>
        <v/>
      </c>
      <c r="AB79" s="135" t="str" cm="1">
        <f t="array" ref="AB79">IF(ROWS(BA!$B$2:B26)&lt;=AB$53,INDEX(BA!$P$2:$P$961,_xlfn.AGGREGATE(15,3,(BA!$B$2:$B$961=Mapping!$AA$55)/(BA!$B$2:$B$961=Mapping!$AA$55)*ROW(BA!$B$2:$B$961)-ROWS(BA!$B$2),ROWS(BA!$B$2:B26))),"")</f>
        <v>1.4.1 Proportion of population living in households with access to basic services</v>
      </c>
      <c r="AC79" s="135" t="str">
        <f>IFERROR(INDEX(BA!$L$2:$L$961,MATCH($AB79,BA!$P$2:$P$961,0)),"")</f>
        <v>Access to basic services</v>
      </c>
      <c r="AD79" s="135" t="str">
        <f>IFERROR(INDEX(BA!$M$2:$M$547,MATCH($AB79,BA!$P$2:$P$547,0)),"")</f>
        <v>1. No poverty</v>
      </c>
      <c r="AE79" s="135" t="str">
        <f>IFERROR(INDEX(BA!$O$2:$O$547,MATCH($AB79,BA!$P$2:$P$547,0)),"")</f>
        <v>Increased access to basic services</v>
      </c>
      <c r="AF79" s="135" t="str">
        <f>IFERROR(INDEX(BA!$N$2:$N$547,MATCH($AB79,BA!$P$2:$P$547,0)),"")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79" s="135" t="str" cm="1">
        <f t="array" ref="AX79">IF(ROWS($AD$54:AD78)&lt;=AX$53,INDEX($AB$54:$AB$102,_xlfn.AGGREGATE(15,3,($AD$54:$AD$102=Mapping!$AX$54)/($AD$54:$AD$102=Mapping!$AX$54)*ROW($AD$2:$AD$50)-ROWS($AD$54),ROWS($AD$54:AD78))),"")</f>
        <v/>
      </c>
      <c r="AY79" s="135" t="str" cm="1">
        <f t="array" ref="AY79">IF(ROWS($AD$54:AD78)&lt;=AY$53,INDEX($AB$54:$AB$102,_xlfn.AGGREGATE(15,3,($AD$54:$AD$102=Mapping!$AY$54)/($AD$54:$AD$102=Mapping!$AY$54)*ROW($AD$2:$AD$50)-ROWS($AD$54),ROWS($AD$54:AD78))),"")</f>
        <v/>
      </c>
      <c r="AZ79" s="135" t="str" cm="1">
        <f t="array" ref="AZ79">IF(ROWS($AD$54:AD78)&lt;=AZ$53,INDEX($AB$54:$AB$102,_xlfn.AGGREGATE(15,3,($AD$54:$AD$102=Mapping!$AZ$54)/($AD$54:$AD$102=Mapping!$AZ$54)*ROW($AD$2:$AD$50)-ROWS($AD$54),ROWS($AD$54:AD78))),"")</f>
        <v/>
      </c>
      <c r="BA79" s="135" t="str" cm="1">
        <f t="array" ref="BA79">IF(ROWS($AD$54:AD78)&lt;=BA$53,INDEX($AB$54:$AB$102,_xlfn.AGGREGATE(15,3,($AD$54:$AD$102=Mapping!$BA$54)/($AD$54:$AD$102=Mapping!$BA$54)*ROW($AD$2:$AD$50)-ROWS($AD$54),ROWS($AD$54:AD78))),"")</f>
        <v/>
      </c>
      <c r="BB79" s="135" t="str" cm="1">
        <f t="array" ref="BB79">IF(ROWS($AD$54:AD78)&lt;=BB$53,INDEX($AB$54:$AB$102,_xlfn.AGGREGATE(15,3,($AD$54:$AD$102=Mapping!$BB$54)/($AD$54:$AD$102=Mapping!$BB$54)*ROW($AD$2:$AD$50)-ROWS($AD$54),ROWS($AD$54:AD78))),"")</f>
        <v/>
      </c>
      <c r="BC79" s="135" t="str" cm="1">
        <f t="array" ref="BC79">IF(ROWS($AD$54:AD78)&lt;=BC$53,INDEX($AB$54:$AB$102,_xlfn.AGGREGATE(15,3,($AD$54:$AD$102=Mapping!$BC$54)/($AD$54:$AD$102=Mapping!$BC$54)*ROW($AD$2:$AD$50)-ROWS($AD$54),ROWS($AD$54:AD78))),"")</f>
        <v/>
      </c>
      <c r="BD79" s="135" t="str" cm="1">
        <f t="array" ref="BD79">IF(ROWS($AD$54:AD78)&lt;=BD$53,INDEX($AB$54:$AB$102,_xlfn.AGGREGATE(15,3,($AD$54:$AD$102=Mapping!$BD$54)/($AD$54:$AD$102=Mapping!$BD$54)*ROW($AD$2:$AD$50)-ROWS($AD$54),ROWS($AD$54:AD78))),"")</f>
        <v/>
      </c>
      <c r="BE79" s="135" t="str" cm="1">
        <f t="array" ref="BE79">IF(ROWS($AD$54:AD78)&lt;=BE$53,INDEX($AB$54:$AB$102,_xlfn.AGGREGATE(15,3,($AD$54:$AD$102=Mapping!$BE$54)/($AD$54:$AD$102=Mapping!$BE$54)*ROW($AD$2:$AD$50)-ROWS($AD$54),ROWS($AD$54:AD78))),"")</f>
        <v/>
      </c>
      <c r="BF79" s="135" t="str" cm="1">
        <f t="array" ref="BF79">IF(ROWS($AD$54:AD78)&lt;=BF$53,INDEX($AB$54:$AB$102,_xlfn.AGGREGATE(15,3,($AD$54:$AD$102=Mapping!$BF$54)/($AD$54:$AD$102=Mapping!$BF$54)*ROW($AD$2:$AD$50)-ROWS($AD$54),ROWS($AD$54:AD78))),"")</f>
        <v/>
      </c>
      <c r="BG79" s="135" t="str" cm="1">
        <f t="array" ref="BG79">IF(ROWS($AD$54:AD78)&lt;=BG$53,INDEX($AB$54:$AB$102,_xlfn.AGGREGATE(15,3,($AD$54:$AD$102=Mapping!$BG$54)/($AD$54:$AD$102=Mapping!$BG$54)*ROW($AD$2:$AD$50)-ROWS($AD$54),ROWS($AD$54:AD78))),"")</f>
        <v/>
      </c>
      <c r="BH79" s="135" t="str" cm="1">
        <f t="array" ref="BH79">IF(ROWS($AD$54:AD78)&lt;=BH$53,INDEX($AB$54:$AB$102,_xlfn.AGGREGATE(15,3,($AD$54:$AD$102=Mapping!$BH$54)/($AD$54:$AD$102=Mapping!$BH$54)*ROW($AD$2:$AD$50)-ROWS($AD$54),ROWS($AD$54:AD78))),"")</f>
        <v/>
      </c>
      <c r="BI79" s="135" t="str" cm="1">
        <f t="array" ref="BI79">IF(ROWS($AD$54:AD78)&lt;=BI$53,INDEX($AB$54:$AB$102,_xlfn.AGGREGATE(15,3,($AD$54:$AD$102=Mapping!$BI$54)/($AD$54:$AD$102=Mapping!$BI$54)*ROW($AD$2:$AD$50)-ROWS($AD$54),ROWS($AD$54:AD78))),"")</f>
        <v/>
      </c>
      <c r="BJ79" s="135" t="str" cm="1">
        <f t="array" ref="BJ79">IF(ROWS($AD$54:AD78)&lt;=BJ$53,INDEX($AB$54:$AB$102,_xlfn.AGGREGATE(15,3,($AD$54:$AD$102=Mapping!$BJ$54)/($AD$54:$AD$102=Mapping!$BJ$54)*ROW($AD$2:$AD$50)-ROWS($AD$54),ROWS($AD$54:AD78))),"")</f>
        <v/>
      </c>
      <c r="BK79" s="135" t="str" cm="1">
        <f t="array" ref="BK79">IF(ROWS($AD$54:AD78)&lt;=BK$53,INDEX($AB$54:$AB$102,_xlfn.AGGREGATE(15,3,($AD$54:$AD$102=Mapping!$BK$54)/($AD$54:$AD$102=Mapping!$BK$54)*ROW($AD$2:$AD$50)-ROWS($AD$54),ROWS($AD$54:AD78))),"")</f>
        <v/>
      </c>
      <c r="BL79" s="135" t="str" cm="1">
        <f t="array" ref="BL79">IF(ROWS($AD$54:AD78)&lt;=BL$53,INDEX($AB$54:$AB$102,_xlfn.AGGREGATE(15,3,($AD$54:$AD$102=Mapping!$BL$54)/($AD$54:$AD$102=Mapping!$BL$54)*ROW($AD$2:$AD$50)-ROWS($AD$54),ROWS($AD$54:AD78))),"")</f>
        <v/>
      </c>
      <c r="BM79" s="135" t="str" cm="1">
        <f t="array" ref="BM79">IF(ROWS($AD$54:AD78)&lt;=BM$53,INDEX($AB$54:$AB$102,_xlfn.AGGREGATE(15,3,($AD$54:$AD$102=Mapping!$BM$54)/($AD$54:$AD$102=Mapping!$BM$53)*ROW($AD$2:$AD$50)-ROWS($AD$54),ROWS($AD$54:AD78))),"")</f>
        <v/>
      </c>
      <c r="BN79" s="135" t="str" cm="1">
        <f t="array" ref="BN79">IF(ROWS($AD$54:AD78)&lt;=BN$53,INDEX($AB$54:$AB$102,_xlfn.AGGREGATE(15,3,($AD$54:$AD$102=Mapping!$BN$54)/($AD$54:$AD$102=Mapping!$BN$54)*ROW($AD$2:$AD$50)-ROWS($AD$54),ROWS($AD$54:AD78))),"")</f>
        <v/>
      </c>
    </row>
    <row r="80" spans="1:66" outlineLevel="1">
      <c r="A80" s="135">
        <f>Background!L32</f>
        <v>0</v>
      </c>
      <c r="B80" s="135" t="str" cm="1">
        <f t="array" ref="B80">IF(ROWS($AC$54:AC79)&lt;=B$53,INDEX($AB$54:$AB$102,_xlfn.AGGREGATE(15,3,($AC$54:$AC$102=Mapping!$B$54)/($AC$54:$AC$102=Mapping!$B$54)*ROW($AC$2:$AC$50)-ROWS($AC$54),ROWS($AC$54:AC79))),"")</f>
        <v/>
      </c>
      <c r="C80" s="135" t="str" cm="1">
        <f t="array" ref="C80">IF(ROWS($AC$54:AC79)&lt;=C$53,INDEX($AB$54:$AB$102,_xlfn.AGGREGATE(15,3,($AC$54:$AC$102=Mapping!$C$54)/($AC$54:$AC$102=Mapping!$C$54)*ROW($AC$2:$AC$50)-ROWS($AC$54),ROWS($AC$54:AC79))),"")</f>
        <v/>
      </c>
      <c r="D80" s="135" t="str" cm="1">
        <f t="array" ref="D80">IF(ROWS($AC$54:AC79)&lt;=D$53,INDEX($AB$54:$AB$102,_xlfn.AGGREGATE(15,3,($AC$54:$AC$102=Mapping!$D$54)/($AC$54:$AC$102=Mapping!$D$54)*ROW($AC$2:$AC$50)-ROWS($AC$54),ROWS($AC$54:AC79))),"")</f>
        <v/>
      </c>
      <c r="E80" s="135" t="str" cm="1">
        <f t="array" ref="E80">IF(ROWS($AC$2:AC27)&lt;=E$53,INDEX($AB$54:$AB$102,_xlfn.AGGREGATE(15,3,($AC$54:$AC$102=Mapping!$E$54)/($AC$54:$AC$102=Mapping!$E$54)*ROW($AC$2:$AC$50)-ROWS($AC$54),ROWS($AC$54:AC79))),"")</f>
        <v/>
      </c>
      <c r="F80" s="135" t="str" cm="1">
        <f t="array" ref="F80">IF(ROWS($AC$2:AC27)&lt;=F$53,INDEX($AB$54:$AB$102,_xlfn.AGGREGATE(15,3,($AC$54:$AC$102=Mapping!$F$54)/($AC$54:$AC$102=Mapping!$F$54)*ROW($AC$2:$AC$50)-ROWS($AC$54),ROWS($AC$54:AC79))),"")</f>
        <v/>
      </c>
      <c r="G80" s="135" t="str" cm="1">
        <f t="array" ref="G80">IF(ROWS($AC$2:AC27)&lt;=G$53,INDEX($AB$54:$AB$102,_xlfn.AGGREGATE(15,3,($AC$54:$AC$102=Mapping!$G$54)/($AC$54:$AC$102=Mapping!$G$54)*ROW($AC$2:$AC$50)-ROWS($AC$54),ROWS($AC$54:AC79))),"")</f>
        <v/>
      </c>
      <c r="H80" s="135" t="str" cm="1">
        <f t="array" ref="H80">IF(ROWS($AC$2:AC27)&lt;=H$53,INDEX($AB$54:$AB$102,_xlfn.AGGREGATE(15,3,($AC$54:$AC$102=Mapping!$H$54)/($AC$54:$AC$102=Mapping!$H$54)*ROW($AC$2:$AC$50)-ROWS($AC$54),ROWS($AC$54:AC79))),"")</f>
        <v/>
      </c>
      <c r="I80" s="135" t="str" cm="1">
        <f t="array" ref="I80">IF(ROWS($AC$2:AC27)&lt;=I$53,INDEX($AB$54:$AB$102,_xlfn.AGGREGATE(15,3,($AC$54:$AC$102=Mapping!$I$54)/($AC$54:$AC$102=Mapping!$I$54)*ROW($AC$2:$AC$50)-ROWS($AC$54),ROWS($AC$54:AC79))),"")</f>
        <v/>
      </c>
      <c r="J80" s="135" t="str" cm="1">
        <f t="array" ref="J80">IF(ROWS($AC$2:AC27)&lt;=J$53,INDEX($AB$54:$AB$102,_xlfn.AGGREGATE(15,3,($AC$54:$AC$102=Mapping!$J$54)/($AC$54:$AC$102=Mapping!$J$54)*ROW($AC$2:$AC$50)-ROWS($AC$54),ROWS($AC$54:AC79))),"")</f>
        <v/>
      </c>
      <c r="K80" s="135" t="str" cm="1">
        <f t="array" ref="K80">IF(ROWS($AC$2:AC27)&lt;=K$53,INDEX($AB$54:$AB$102,_xlfn.AGGREGATE(15,3,($AC$54:$AC$102=Mapping!$K$54)/($AC$54:$AC$102=Mapping!$K$54)*ROW($AC$2:$AC$50)-ROWS($AC$54),ROWS($AC$54:AC79))),"")</f>
        <v/>
      </c>
      <c r="L80" s="135" t="str" cm="1">
        <f t="array" ref="L80">IF(ROWS($AC$2:AC27)&lt;=L$53,INDEX($AB$54:$AB$102,_xlfn.AGGREGATE(15,3,($AC$54:$AC$102=Mapping!$L$54)/($AC$54:$AC$102=Mapping!$L$54)*ROW($AC$2:$AC$50)-ROWS($AC$54),ROWS($AC$54:AC79))),"")</f>
        <v/>
      </c>
      <c r="M80" s="135" t="str" cm="1">
        <f t="array" ref="M80">IF(ROWS($AC$2:AC27)&lt;=M$53,INDEX($AB$54:$AB$102,_xlfn.AGGREGATE(15,3,($AC$54:$AC$102=Mapping!$M$54)/($AC$54:$AC$102=Mapping!$M$54)*ROW($AC$2:$AC$50)-ROWS($AC$54),ROWS($AC$54:AC79))),"")</f>
        <v/>
      </c>
      <c r="N80" s="135" t="str" cm="1">
        <f t="array" ref="N80">IF(ROWS($AC$2:AC27)&lt;=N$53,INDEX($AB$54:$AB$102,_xlfn.AGGREGATE(15,3,($AC$54:$AC$102=Mapping!$N$54)/($AC$54:$AC$102=Mapping!$N$54)*ROW($AC$2:$AC$50)-ROWS($AC$54),ROWS($AC$54:AC79))),"")</f>
        <v/>
      </c>
      <c r="O80" s="135" t="str" cm="1">
        <f t="array" ref="O80">IF(ROWS($AC$2:AC27)&lt;=O$53,INDEX($AB$54:$AB$102,_xlfn.AGGREGATE(15,3,($AC$54:$AC$102=Mapping!$O$54)/($AC$54:$AC$102=Mapping!$O$54)*ROW($AC$2:$AC$50)-ROWS($AC$54),ROWS($AC$54:AC79))),"")</f>
        <v/>
      </c>
      <c r="P80" s="135" t="str" cm="1">
        <f t="array" ref="P80">IF(ROWS($AC$2:AC27)&lt;=P$53,INDEX($AB$54:$AB$102,_xlfn.AGGREGATE(15,3,($AC$54:$AC$102=Mapping!$P$54)/($AC$54:$AC$102=Mapping!$P$54)*ROW($AC$2:$AC$50)-ROWS($AC$54),ROWS($AC$54:AC79))),"")</f>
        <v/>
      </c>
      <c r="Q80" s="135" t="str" cm="1">
        <f t="array" ref="Q80">IF(ROWS($AC$2:AC27)&lt;=Q$53,INDEX($AB$54:$AB$102,_xlfn.AGGREGATE(15,3,($AC$54:$AC$102=Mapping!$Q$54)/($AC$54:$AC$102=Mapping!$Q$54)*ROW($AC$2:$AC$50)-ROWS($AC$54),ROWS($AC$54:AC79))),"")</f>
        <v/>
      </c>
      <c r="R80" s="135" t="str" cm="1">
        <f t="array" ref="R80">IF(ROWS($AC$2:AC27)&lt;=R$53,INDEX($AB$54:$AB$102,_xlfn.AGGREGATE(15,3,($AC$54:$AC$102=Mapping!$R$54)/($AC$54:$AC$102=Mapping!$R$54)*ROW($AC$2:$AC$50)-ROWS($AC$54),ROWS($AC$54:AC79))),"")</f>
        <v/>
      </c>
      <c r="S80" s="135" t="str" cm="1">
        <f t="array" ref="S80">IF(ROWS($AC$2:AC27)&lt;=S$53,INDEX($AB$54:$AB$102,_xlfn.AGGREGATE(15,3,($AC$54:$AC$102=Mapping!$S$54)/($AC$54:$AC$102=Mapping!$S$54)*ROW($AC$2:$AC$50)-ROWS($AC$54),ROWS($AC$54:AC79))),"")</f>
        <v/>
      </c>
      <c r="AB80" s="135" t="str" cm="1">
        <f t="array" ref="AB80">IF(ROWS(BA!$B$2:B27)&lt;=AB$53,INDEX(BA!$P$2:$P$961,_xlfn.AGGREGATE(15,3,(BA!$B$2:$B$961=Mapping!$AA$55)/(BA!$B$2:$B$961=Mapping!$AA$55)*ROW(BA!$B$2:$B$961)-ROWS(BA!$B$2),ROWS(BA!$B$2:B27))),"")</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0" s="135" t="str">
        <f>IFERROR(INDEX(BA!$L$2:$L$961,MATCH($AB80,BA!$P$2:$P$961,0)),"")</f>
        <v/>
      </c>
      <c r="AD80" s="135" t="str">
        <f>IFERROR(INDEX(BA!$M$2:$M$547,MATCH($AB80,BA!$P$2:$P$547,0)),"")</f>
        <v/>
      </c>
      <c r="AE80" s="135" t="str">
        <f>IFERROR(INDEX(BA!$O$2:$O$547,MATCH($AB80,BA!$P$2:$P$547,0)),"")</f>
        <v/>
      </c>
      <c r="AF80" s="135" t="str">
        <f>IFERROR(INDEX(BA!$N$2:$N$547,MATCH($AB80,BA!$P$2:$P$547,0)),"")</f>
        <v/>
      </c>
      <c r="AX80" s="135" t="str" cm="1">
        <f t="array" ref="AX80">IF(ROWS($AD$54:AD79)&lt;=AX$53,INDEX($AB$54:$AB$102,_xlfn.AGGREGATE(15,3,($AD$54:$AD$102=Mapping!$AX$54)/($AD$54:$AD$102=Mapping!$AX$54)*ROW($AD$2:$AD$50)-ROWS($AD$54),ROWS($AD$54:AD79))),"")</f>
        <v/>
      </c>
      <c r="AY80" s="135" t="str" cm="1">
        <f t="array" ref="AY80">IF(ROWS($AD$54:AD79)&lt;=AY$53,INDEX($AB$54:$AB$102,_xlfn.AGGREGATE(15,3,($AD$54:$AD$102=Mapping!$AY$54)/($AD$54:$AD$102=Mapping!$AY$54)*ROW($AD$2:$AD$50)-ROWS($AD$54),ROWS($AD$54:AD79))),"")</f>
        <v/>
      </c>
      <c r="AZ80" s="135" t="str" cm="1">
        <f t="array" ref="AZ80">IF(ROWS($AD$54:AD79)&lt;=AZ$53,INDEX($AB$54:$AB$102,_xlfn.AGGREGATE(15,3,($AD$54:$AD$102=Mapping!$AZ$54)/($AD$54:$AD$102=Mapping!$AZ$54)*ROW($AD$2:$AD$50)-ROWS($AD$54),ROWS($AD$54:AD79))),"")</f>
        <v/>
      </c>
      <c r="BA80" s="135" t="str" cm="1">
        <f t="array" ref="BA80">IF(ROWS($AD$54:AD79)&lt;=BA$53,INDEX($AB$54:$AB$102,_xlfn.AGGREGATE(15,3,($AD$54:$AD$102=Mapping!$BA$54)/($AD$54:$AD$102=Mapping!$BA$54)*ROW($AD$2:$AD$50)-ROWS($AD$54),ROWS($AD$54:AD79))),"")</f>
        <v/>
      </c>
      <c r="BB80" s="135" t="str" cm="1">
        <f t="array" ref="BB80">IF(ROWS($AD$54:AD79)&lt;=BB$53,INDEX($AB$54:$AB$102,_xlfn.AGGREGATE(15,3,($AD$54:$AD$102=Mapping!$BB$54)/($AD$54:$AD$102=Mapping!$BB$54)*ROW($AD$2:$AD$50)-ROWS($AD$54),ROWS($AD$54:AD79))),"")</f>
        <v/>
      </c>
      <c r="BC80" s="135" t="str" cm="1">
        <f t="array" ref="BC80">IF(ROWS($AD$54:AD79)&lt;=BC$53,INDEX($AB$54:$AB$102,_xlfn.AGGREGATE(15,3,($AD$54:$AD$102=Mapping!$BC$54)/($AD$54:$AD$102=Mapping!$BC$54)*ROW($AD$2:$AD$50)-ROWS($AD$54),ROWS($AD$54:AD79))),"")</f>
        <v/>
      </c>
      <c r="BD80" s="135" t="str" cm="1">
        <f t="array" ref="BD80">IF(ROWS($AD$54:AD79)&lt;=BD$53,INDEX($AB$54:$AB$102,_xlfn.AGGREGATE(15,3,($AD$54:$AD$102=Mapping!$BD$54)/($AD$54:$AD$102=Mapping!$BD$54)*ROW($AD$2:$AD$50)-ROWS($AD$54),ROWS($AD$54:AD79))),"")</f>
        <v/>
      </c>
      <c r="BE80" s="135" t="str" cm="1">
        <f t="array" ref="BE80">IF(ROWS($AD$54:AD79)&lt;=BE$53,INDEX($AB$54:$AB$102,_xlfn.AGGREGATE(15,3,($AD$54:$AD$102=Mapping!$BE$54)/($AD$54:$AD$102=Mapping!$BE$54)*ROW($AD$2:$AD$50)-ROWS($AD$54),ROWS($AD$54:AD79))),"")</f>
        <v/>
      </c>
      <c r="BF80" s="135" t="str" cm="1">
        <f t="array" ref="BF80">IF(ROWS($AD$54:AD79)&lt;=BF$53,INDEX($AB$54:$AB$102,_xlfn.AGGREGATE(15,3,($AD$54:$AD$102=Mapping!$BF$54)/($AD$54:$AD$102=Mapping!$BF$54)*ROW($AD$2:$AD$50)-ROWS($AD$54),ROWS($AD$54:AD79))),"")</f>
        <v/>
      </c>
      <c r="BG80" s="135" t="str" cm="1">
        <f t="array" ref="BG80">IF(ROWS($AD$54:AD79)&lt;=BG$53,INDEX($AB$54:$AB$102,_xlfn.AGGREGATE(15,3,($AD$54:$AD$102=Mapping!$BG$54)/($AD$54:$AD$102=Mapping!$BG$54)*ROW($AD$2:$AD$50)-ROWS($AD$54),ROWS($AD$54:AD79))),"")</f>
        <v/>
      </c>
      <c r="BH80" s="135" t="str" cm="1">
        <f t="array" ref="BH80">IF(ROWS($AD$54:AD79)&lt;=BH$53,INDEX($AB$54:$AB$102,_xlfn.AGGREGATE(15,3,($AD$54:$AD$102=Mapping!$BH$54)/($AD$54:$AD$102=Mapping!$BH$54)*ROW($AD$2:$AD$50)-ROWS($AD$54),ROWS($AD$54:AD79))),"")</f>
        <v/>
      </c>
      <c r="BI80" s="135" t="str" cm="1">
        <f t="array" ref="BI80">IF(ROWS($AD$54:AD79)&lt;=BI$53,INDEX($AB$54:$AB$102,_xlfn.AGGREGATE(15,3,($AD$54:$AD$102=Mapping!$BI$54)/($AD$54:$AD$102=Mapping!$BI$54)*ROW($AD$2:$AD$50)-ROWS($AD$54),ROWS($AD$54:AD79))),"")</f>
        <v/>
      </c>
      <c r="BJ80" s="135" t="str" cm="1">
        <f t="array" ref="BJ80">IF(ROWS($AD$54:AD79)&lt;=BJ$53,INDEX($AB$54:$AB$102,_xlfn.AGGREGATE(15,3,($AD$54:$AD$102=Mapping!$BJ$54)/($AD$54:$AD$102=Mapping!$BJ$54)*ROW($AD$2:$AD$50)-ROWS($AD$54),ROWS($AD$54:AD79))),"")</f>
        <v/>
      </c>
      <c r="BK80" s="135" t="str" cm="1">
        <f t="array" ref="BK80">IF(ROWS($AD$54:AD79)&lt;=BK$53,INDEX($AB$54:$AB$102,_xlfn.AGGREGATE(15,3,($AD$54:$AD$102=Mapping!$BK$54)/($AD$54:$AD$102=Mapping!$BK$54)*ROW($AD$2:$AD$50)-ROWS($AD$54),ROWS($AD$54:AD79))),"")</f>
        <v/>
      </c>
      <c r="BL80" s="135" t="str" cm="1">
        <f t="array" ref="BL80">IF(ROWS($AD$54:AD79)&lt;=BL$53,INDEX($AB$54:$AB$102,_xlfn.AGGREGATE(15,3,($AD$54:$AD$102=Mapping!$BL$54)/($AD$54:$AD$102=Mapping!$BL$54)*ROW($AD$2:$AD$50)-ROWS($AD$54),ROWS($AD$54:AD79))),"")</f>
        <v/>
      </c>
      <c r="BM80" s="135" t="str" cm="1">
        <f t="array" ref="BM80">IF(ROWS($AD$54:AD79)&lt;=BM$53,INDEX($AB$54:$AB$102,_xlfn.AGGREGATE(15,3,($AD$54:$AD$102=Mapping!$BM$54)/($AD$54:$AD$102=Mapping!$BM$53)*ROW($AD$2:$AD$50)-ROWS($AD$54),ROWS($AD$54:AD79))),"")</f>
        <v/>
      </c>
      <c r="BN80" s="135" t="str" cm="1">
        <f t="array" ref="BN80">IF(ROWS($AD$54:AD79)&lt;=BN$53,INDEX($AB$54:$AB$102,_xlfn.AGGREGATE(15,3,($AD$54:$AD$102=Mapping!$BN$54)/($AD$54:$AD$102=Mapping!$BN$54)*ROW($AD$2:$AD$50)-ROWS($AD$54),ROWS($AD$54:AD79))),"")</f>
        <v/>
      </c>
    </row>
    <row r="81" spans="1:66" outlineLevel="1">
      <c r="A81" s="135">
        <f>Background!L33</f>
        <v>0</v>
      </c>
      <c r="B81" s="135" t="str" cm="1">
        <f t="array" ref="B81">IF(ROWS($AC$54:AC80)&lt;=B$53,INDEX($AB$54:$AB$102,_xlfn.AGGREGATE(15,3,($AC$54:$AC$102=Mapping!$B$54)/($AC$54:$AC$102=Mapping!$B$54)*ROW($AC$2:$AC$50)-ROWS($AC$54),ROWS($AC$54:AC80))),"")</f>
        <v/>
      </c>
      <c r="C81" s="135" t="str" cm="1">
        <f t="array" ref="C81">IF(ROWS($AC$54:AC80)&lt;=C$53,INDEX($AB$54:$AB$102,_xlfn.AGGREGATE(15,3,($AC$54:$AC$102=Mapping!$C$54)/($AC$54:$AC$102=Mapping!$C$54)*ROW($AC$2:$AC$50)-ROWS($AC$54),ROWS($AC$54:AC80))),"")</f>
        <v/>
      </c>
      <c r="D81" s="135" t="str" cm="1">
        <f t="array" ref="D81">IF(ROWS($AC$54:AC80)&lt;=D$53,INDEX($AB$54:$AB$102,_xlfn.AGGREGATE(15,3,($AC$54:$AC$102=Mapping!$D$54)/($AC$54:$AC$102=Mapping!$D$54)*ROW($AC$2:$AC$50)-ROWS($AC$54),ROWS($AC$54:AC80))),"")</f>
        <v/>
      </c>
      <c r="E81" s="135" t="str" cm="1">
        <f t="array" ref="E81">IF(ROWS($AC$2:AC28)&lt;=E$53,INDEX($AB$54:$AB$102,_xlfn.AGGREGATE(15,3,($AC$54:$AC$102=Mapping!$E$54)/($AC$54:$AC$102=Mapping!$E$54)*ROW($AC$2:$AC$50)-ROWS($AC$54),ROWS($AC$54:AC80))),"")</f>
        <v/>
      </c>
      <c r="F81" s="135" t="str" cm="1">
        <f t="array" ref="F81">IF(ROWS($AC$2:AC28)&lt;=F$53,INDEX($AB$54:$AB$102,_xlfn.AGGREGATE(15,3,($AC$54:$AC$102=Mapping!$F$54)/($AC$54:$AC$102=Mapping!$F$54)*ROW($AC$2:$AC$50)-ROWS($AC$54),ROWS($AC$54:AC80))),"")</f>
        <v/>
      </c>
      <c r="G81" s="135" t="str" cm="1">
        <f t="array" ref="G81">IF(ROWS($AC$2:AC28)&lt;=G$53,INDEX($AB$54:$AB$102,_xlfn.AGGREGATE(15,3,($AC$54:$AC$102=Mapping!$G$54)/($AC$54:$AC$102=Mapping!$G$54)*ROW($AC$2:$AC$50)-ROWS($AC$54),ROWS($AC$54:AC80))),"")</f>
        <v/>
      </c>
      <c r="H81" s="135" t="str" cm="1">
        <f t="array" ref="H81">IF(ROWS($AC$2:AC28)&lt;=H$53,INDEX($AB$54:$AB$102,_xlfn.AGGREGATE(15,3,($AC$54:$AC$102=Mapping!$H$54)/($AC$54:$AC$102=Mapping!$H$54)*ROW($AC$2:$AC$50)-ROWS($AC$54),ROWS($AC$54:AC80))),"")</f>
        <v/>
      </c>
      <c r="I81" s="135" t="str" cm="1">
        <f t="array" ref="I81">IF(ROWS($AC$2:AC28)&lt;=I$53,INDEX($AB$54:$AB$102,_xlfn.AGGREGATE(15,3,($AC$54:$AC$102=Mapping!$I$54)/($AC$54:$AC$102=Mapping!$I$54)*ROW($AC$2:$AC$50)-ROWS($AC$54),ROWS($AC$54:AC80))),"")</f>
        <v/>
      </c>
      <c r="J81" s="135" t="str" cm="1">
        <f t="array" ref="J81">IF(ROWS($AC$2:AC28)&lt;=J$53,INDEX($AB$54:$AB$102,_xlfn.AGGREGATE(15,3,($AC$54:$AC$102=Mapping!$J$54)/($AC$54:$AC$102=Mapping!$J$54)*ROW($AC$2:$AC$50)-ROWS($AC$54),ROWS($AC$54:AC80))),"")</f>
        <v/>
      </c>
      <c r="K81" s="135" t="str" cm="1">
        <f t="array" ref="K81">IF(ROWS($AC$2:AC28)&lt;=K$53,INDEX($AB$54:$AB$102,_xlfn.AGGREGATE(15,3,($AC$54:$AC$102=Mapping!$K$54)/($AC$54:$AC$102=Mapping!$K$54)*ROW($AC$2:$AC$50)-ROWS($AC$54),ROWS($AC$54:AC80))),"")</f>
        <v/>
      </c>
      <c r="L81" s="135" t="str" cm="1">
        <f t="array" ref="L81">IF(ROWS($AC$2:AC28)&lt;=L$53,INDEX($AB$54:$AB$102,_xlfn.AGGREGATE(15,3,($AC$54:$AC$102=Mapping!$L$54)/($AC$54:$AC$102=Mapping!$L$54)*ROW($AC$2:$AC$50)-ROWS($AC$54),ROWS($AC$54:AC80))),"")</f>
        <v/>
      </c>
      <c r="M81" s="135" t="str" cm="1">
        <f t="array" ref="M81">IF(ROWS($AC$2:AC28)&lt;=M$53,INDEX($AB$54:$AB$102,_xlfn.AGGREGATE(15,3,($AC$54:$AC$102=Mapping!$M$54)/($AC$54:$AC$102=Mapping!$M$54)*ROW($AC$2:$AC$50)-ROWS($AC$54),ROWS($AC$54:AC80))),"")</f>
        <v/>
      </c>
      <c r="N81" s="135" t="str" cm="1">
        <f t="array" ref="N81">IF(ROWS($AC$2:AC28)&lt;=N$53,INDEX($AB$54:$AB$102,_xlfn.AGGREGATE(15,3,($AC$54:$AC$102=Mapping!$N$54)/($AC$54:$AC$102=Mapping!$N$54)*ROW($AC$2:$AC$50)-ROWS($AC$54),ROWS($AC$54:AC80))),"")</f>
        <v/>
      </c>
      <c r="O81" s="135" t="str" cm="1">
        <f t="array" ref="O81">IF(ROWS($AC$2:AC28)&lt;=O$53,INDEX($AB$54:$AB$102,_xlfn.AGGREGATE(15,3,($AC$54:$AC$102=Mapping!$O$54)/($AC$54:$AC$102=Mapping!$O$54)*ROW($AC$2:$AC$50)-ROWS($AC$54),ROWS($AC$54:AC80))),"")</f>
        <v/>
      </c>
      <c r="P81" s="135" t="str" cm="1">
        <f t="array" ref="P81">IF(ROWS($AC$2:AC28)&lt;=P$53,INDEX($AB$54:$AB$102,_xlfn.AGGREGATE(15,3,($AC$54:$AC$102=Mapping!$P$54)/($AC$54:$AC$102=Mapping!$P$54)*ROW($AC$2:$AC$50)-ROWS($AC$54),ROWS($AC$54:AC80))),"")</f>
        <v/>
      </c>
      <c r="Q81" s="135" t="str" cm="1">
        <f t="array" ref="Q81">IF(ROWS($AC$2:AC28)&lt;=Q$53,INDEX($AB$54:$AB$102,_xlfn.AGGREGATE(15,3,($AC$54:$AC$102=Mapping!$Q$54)/($AC$54:$AC$102=Mapping!$Q$54)*ROW($AC$2:$AC$50)-ROWS($AC$54),ROWS($AC$54:AC80))),"")</f>
        <v/>
      </c>
      <c r="R81" s="135" t="str" cm="1">
        <f t="array" ref="R81">IF(ROWS($AC$2:AC28)&lt;=R$53,INDEX($AB$54:$AB$102,_xlfn.AGGREGATE(15,3,($AC$54:$AC$102=Mapping!$R$54)/($AC$54:$AC$102=Mapping!$R$54)*ROW($AC$2:$AC$50)-ROWS($AC$54),ROWS($AC$54:AC80))),"")</f>
        <v/>
      </c>
      <c r="S81" s="135" t="str" cm="1">
        <f t="array" ref="S81">IF(ROWS($AC$2:AC28)&lt;=S$53,INDEX($AB$54:$AB$102,_xlfn.AGGREGATE(15,3,($AC$54:$AC$102=Mapping!$S$54)/($AC$54:$AC$102=Mapping!$S$54)*ROW($AC$2:$AC$50)-ROWS($AC$54),ROWS($AC$54:AC80))),"")</f>
        <v/>
      </c>
      <c r="AB81" s="135" t="str" cm="1">
        <f t="array" ref="AB81">IF(ROWS(BA!$B$2:B28)&lt;=AB$53,INDEX(BA!$P$2:$P$961,_xlfn.AGGREGATE(15,3,(BA!$B$2:$B$961=Mapping!$AA$55)/(BA!$B$2:$B$961=Mapping!$AA$55)*ROW(BA!$B$2:$B$961)-ROWS(BA!$B$2),ROWS(BA!$B$2:B28))),"")</f>
        <v>5.4.1 Proportion of time spent on unpaid domestic and care work, by sex, age and location</v>
      </c>
      <c r="AC81" s="135" t="str">
        <f>IFERROR(INDEX(BA!$L$2:$L$961,MATCH($AB81,BA!$P$2:$P$961,0)),"")</f>
        <v>Gender</v>
      </c>
      <c r="AD81" s="135" t="str">
        <f>IFERROR(INDEX(BA!$M$2:$M$547,MATCH($AB81,BA!$P$2:$P$547,0)),"")</f>
        <v xml:space="preserve">5. Gender equality </v>
      </c>
      <c r="AE81" s="135" t="str">
        <f>IFERROR(INDEX(BA!$O$2:$O$547,MATCH($AB81,BA!$P$2:$P$547,0)),"")</f>
        <v xml:space="preserve">Women empowerment and gender equality </v>
      </c>
      <c r="AF81" s="135" t="str">
        <f>IFERROR(INDEX(BA!$N$2:$N$547,MATCH($AB81,BA!$P$2:$P$547,0)),"")</f>
        <v>5.4 Recognize and value unpaid care and domestic work through the provision of public services, infrastructure and social protection policies and the promotion of shared responsibility within the household and the family as nationally appropriate</v>
      </c>
      <c r="AX81" s="135" t="str" cm="1">
        <f t="array" ref="AX81">IF(ROWS($AD$54:AD80)&lt;=AX$53,INDEX($AB$54:$AB$102,_xlfn.AGGREGATE(15,3,($AD$54:$AD$102=Mapping!$AX$54)/($AD$54:$AD$102=Mapping!$AX$54)*ROW($AD$2:$AD$50)-ROWS($AD$54),ROWS($AD$54:AD80))),"")</f>
        <v/>
      </c>
      <c r="AY81" s="135" t="str" cm="1">
        <f t="array" ref="AY81">IF(ROWS($AD$54:AD80)&lt;=AY$53,INDEX($AB$54:$AB$102,_xlfn.AGGREGATE(15,3,($AD$54:$AD$102=Mapping!$AY$54)/($AD$54:$AD$102=Mapping!$AY$54)*ROW($AD$2:$AD$50)-ROWS($AD$54),ROWS($AD$54:AD80))),"")</f>
        <v/>
      </c>
      <c r="AZ81" s="135" t="str" cm="1">
        <f t="array" ref="AZ81">IF(ROWS($AD$54:AD80)&lt;=AZ$53,INDEX($AB$54:$AB$102,_xlfn.AGGREGATE(15,3,($AD$54:$AD$102=Mapping!$AZ$54)/($AD$54:$AD$102=Mapping!$AZ$54)*ROW($AD$2:$AD$50)-ROWS($AD$54),ROWS($AD$54:AD80))),"")</f>
        <v/>
      </c>
      <c r="BA81" s="135" t="str" cm="1">
        <f t="array" ref="BA81">IF(ROWS($AD$54:AD80)&lt;=BA$53,INDEX($AB$54:$AB$102,_xlfn.AGGREGATE(15,3,($AD$54:$AD$102=Mapping!$BA$54)/($AD$54:$AD$102=Mapping!$BA$54)*ROW($AD$2:$AD$50)-ROWS($AD$54),ROWS($AD$54:AD80))),"")</f>
        <v/>
      </c>
      <c r="BB81" s="135" t="str" cm="1">
        <f t="array" ref="BB81">IF(ROWS($AD$54:AD80)&lt;=BB$53,INDEX($AB$54:$AB$102,_xlfn.AGGREGATE(15,3,($AD$54:$AD$102=Mapping!$BB$54)/($AD$54:$AD$102=Mapping!$BB$54)*ROW($AD$2:$AD$50)-ROWS($AD$54),ROWS($AD$54:AD80))),"")</f>
        <v/>
      </c>
      <c r="BC81" s="135" t="str" cm="1">
        <f t="array" ref="BC81">IF(ROWS($AD$54:AD80)&lt;=BC$53,INDEX($AB$54:$AB$102,_xlfn.AGGREGATE(15,3,($AD$54:$AD$102=Mapping!$BC$54)/($AD$54:$AD$102=Mapping!$BC$54)*ROW($AD$2:$AD$50)-ROWS($AD$54),ROWS($AD$54:AD80))),"")</f>
        <v/>
      </c>
      <c r="BD81" s="135" t="str" cm="1">
        <f t="array" ref="BD81">IF(ROWS($AD$54:AD80)&lt;=BD$53,INDEX($AB$54:$AB$102,_xlfn.AGGREGATE(15,3,($AD$54:$AD$102=Mapping!$BD$54)/($AD$54:$AD$102=Mapping!$BD$54)*ROW($AD$2:$AD$50)-ROWS($AD$54),ROWS($AD$54:AD80))),"")</f>
        <v/>
      </c>
      <c r="BE81" s="135" t="str" cm="1">
        <f t="array" ref="BE81">IF(ROWS($AD$54:AD80)&lt;=BE$53,INDEX($AB$54:$AB$102,_xlfn.AGGREGATE(15,3,($AD$54:$AD$102=Mapping!$BE$54)/($AD$54:$AD$102=Mapping!$BE$54)*ROW($AD$2:$AD$50)-ROWS($AD$54),ROWS($AD$54:AD80))),"")</f>
        <v/>
      </c>
      <c r="BF81" s="135" t="str" cm="1">
        <f t="array" ref="BF81">IF(ROWS($AD$54:AD80)&lt;=BF$53,INDEX($AB$54:$AB$102,_xlfn.AGGREGATE(15,3,($AD$54:$AD$102=Mapping!$BF$54)/($AD$54:$AD$102=Mapping!$BF$54)*ROW($AD$2:$AD$50)-ROWS($AD$54),ROWS($AD$54:AD80))),"")</f>
        <v/>
      </c>
      <c r="BG81" s="135" t="str" cm="1">
        <f t="array" ref="BG81">IF(ROWS($AD$54:AD80)&lt;=BG$53,INDEX($AB$54:$AB$102,_xlfn.AGGREGATE(15,3,($AD$54:$AD$102=Mapping!$BG$54)/($AD$54:$AD$102=Mapping!$BG$54)*ROW($AD$2:$AD$50)-ROWS($AD$54),ROWS($AD$54:AD80))),"")</f>
        <v/>
      </c>
      <c r="BH81" s="135" t="str" cm="1">
        <f t="array" ref="BH81">IF(ROWS($AD$54:AD80)&lt;=BH$53,INDEX($AB$54:$AB$102,_xlfn.AGGREGATE(15,3,($AD$54:$AD$102=Mapping!$BH$54)/($AD$54:$AD$102=Mapping!$BH$54)*ROW($AD$2:$AD$50)-ROWS($AD$54),ROWS($AD$54:AD80))),"")</f>
        <v/>
      </c>
      <c r="BI81" s="135" t="str" cm="1">
        <f t="array" ref="BI81">IF(ROWS($AD$54:AD80)&lt;=BI$53,INDEX($AB$54:$AB$102,_xlfn.AGGREGATE(15,3,($AD$54:$AD$102=Mapping!$BI$54)/($AD$54:$AD$102=Mapping!$BI$54)*ROW($AD$2:$AD$50)-ROWS($AD$54),ROWS($AD$54:AD80))),"")</f>
        <v/>
      </c>
      <c r="BJ81" s="135" t="str" cm="1">
        <f t="array" ref="BJ81">IF(ROWS($AD$54:AD80)&lt;=BJ$53,INDEX($AB$54:$AB$102,_xlfn.AGGREGATE(15,3,($AD$54:$AD$102=Mapping!$BJ$54)/($AD$54:$AD$102=Mapping!$BJ$54)*ROW($AD$2:$AD$50)-ROWS($AD$54),ROWS($AD$54:AD80))),"")</f>
        <v/>
      </c>
      <c r="BK81" s="135" t="str" cm="1">
        <f t="array" ref="BK81">IF(ROWS($AD$54:AD80)&lt;=BK$53,INDEX($AB$54:$AB$102,_xlfn.AGGREGATE(15,3,($AD$54:$AD$102=Mapping!$BK$54)/($AD$54:$AD$102=Mapping!$BK$54)*ROW($AD$2:$AD$50)-ROWS($AD$54),ROWS($AD$54:AD80))),"")</f>
        <v/>
      </c>
      <c r="BL81" s="135" t="str" cm="1">
        <f t="array" ref="BL81">IF(ROWS($AD$54:AD80)&lt;=BL$53,INDEX($AB$54:$AB$102,_xlfn.AGGREGATE(15,3,($AD$54:$AD$102=Mapping!$BL$54)/($AD$54:$AD$102=Mapping!$BL$54)*ROW($AD$2:$AD$50)-ROWS($AD$54),ROWS($AD$54:AD80))),"")</f>
        <v/>
      </c>
      <c r="BM81" s="135" t="str" cm="1">
        <f t="array" ref="BM81">IF(ROWS($AD$54:AD80)&lt;=BM$53,INDEX($AB$54:$AB$102,_xlfn.AGGREGATE(15,3,($AD$54:$AD$102=Mapping!$BM$54)/($AD$54:$AD$102=Mapping!$BM$53)*ROW($AD$2:$AD$50)-ROWS($AD$54),ROWS($AD$54:AD80))),"")</f>
        <v/>
      </c>
      <c r="BN81" s="135" t="str" cm="1">
        <f t="array" ref="BN81">IF(ROWS($AD$54:AD80)&lt;=BN$53,INDEX($AB$54:$AB$102,_xlfn.AGGREGATE(15,3,($AD$54:$AD$102=Mapping!$BN$54)/($AD$54:$AD$102=Mapping!$BN$54)*ROW($AD$2:$AD$50)-ROWS($AD$54),ROWS($AD$54:AD80))),"")</f>
        <v/>
      </c>
    </row>
    <row r="82" spans="1:66" outlineLevel="1">
      <c r="A82" s="135">
        <f>Background!L34</f>
        <v>0</v>
      </c>
      <c r="B82" s="135" t="str" cm="1">
        <f t="array" ref="B82">IF(ROWS($AC$54:AC81)&lt;=B$53,INDEX($AB$54:$AB$102,_xlfn.AGGREGATE(15,3,($AC$54:$AC$102=Mapping!$B$54)/($AC$54:$AC$102=Mapping!$B$54)*ROW($AC$2:$AC$50)-ROWS($AC$54),ROWS($AC$54:AC81))),"")</f>
        <v/>
      </c>
      <c r="C82" s="135" t="str" cm="1">
        <f t="array" ref="C82">IF(ROWS($AC$54:AC81)&lt;=C$53,INDEX($AB$54:$AB$102,_xlfn.AGGREGATE(15,3,($AC$54:$AC$102=Mapping!$C$54)/($AC$54:$AC$102=Mapping!$C$54)*ROW($AC$2:$AC$50)-ROWS($AC$54),ROWS($AC$54:AC81))),"")</f>
        <v/>
      </c>
      <c r="D82" s="135" t="str" cm="1">
        <f t="array" ref="D82">IF(ROWS($AC$54:AC81)&lt;=D$53,INDEX($AB$54:$AB$102,_xlfn.AGGREGATE(15,3,($AC$54:$AC$102=Mapping!$D$54)/($AC$54:$AC$102=Mapping!$D$54)*ROW($AC$2:$AC$50)-ROWS($AC$54),ROWS($AC$54:AC81))),"")</f>
        <v/>
      </c>
      <c r="E82" s="135" t="str" cm="1">
        <f t="array" ref="E82">IF(ROWS($AC$2:AC29)&lt;=E$53,INDEX($AB$54:$AB$102,_xlfn.AGGREGATE(15,3,($AC$54:$AC$102=Mapping!$E$54)/($AC$54:$AC$102=Mapping!$E$54)*ROW($AC$2:$AC$50)-ROWS($AC$54),ROWS($AC$54:AC81))),"")</f>
        <v/>
      </c>
      <c r="F82" s="135" t="str" cm="1">
        <f t="array" ref="F82">IF(ROWS($AC$2:AC29)&lt;=F$53,INDEX($AB$54:$AB$102,_xlfn.AGGREGATE(15,3,($AC$54:$AC$102=Mapping!$F$54)/($AC$54:$AC$102=Mapping!$F$54)*ROW($AC$2:$AC$50)-ROWS($AC$54),ROWS($AC$54:AC81))),"")</f>
        <v/>
      </c>
      <c r="G82" s="135" t="str" cm="1">
        <f t="array" ref="G82">IF(ROWS($AC$2:AC29)&lt;=G$53,INDEX($AB$54:$AB$102,_xlfn.AGGREGATE(15,3,($AC$54:$AC$102=Mapping!$G$54)/($AC$54:$AC$102=Mapping!$G$54)*ROW($AC$2:$AC$50)-ROWS($AC$54),ROWS($AC$54:AC81))),"")</f>
        <v/>
      </c>
      <c r="H82" s="135" t="str" cm="1">
        <f t="array" ref="H82">IF(ROWS($AC$2:AC29)&lt;=H$53,INDEX($AB$54:$AB$102,_xlfn.AGGREGATE(15,3,($AC$54:$AC$102=Mapping!$H$54)/($AC$54:$AC$102=Mapping!$H$54)*ROW($AC$2:$AC$50)-ROWS($AC$54),ROWS($AC$54:AC81))),"")</f>
        <v/>
      </c>
      <c r="I82" s="135" t="str" cm="1">
        <f t="array" ref="I82">IF(ROWS($AC$2:AC29)&lt;=I$53,INDEX($AB$54:$AB$102,_xlfn.AGGREGATE(15,3,($AC$54:$AC$102=Mapping!$I$54)/($AC$54:$AC$102=Mapping!$I$54)*ROW($AC$2:$AC$50)-ROWS($AC$54),ROWS($AC$54:AC81))),"")</f>
        <v/>
      </c>
      <c r="J82" s="135" t="str" cm="1">
        <f t="array" ref="J82">IF(ROWS($AC$2:AC29)&lt;=J$53,INDEX($AB$54:$AB$102,_xlfn.AGGREGATE(15,3,($AC$54:$AC$102=Mapping!$J$54)/($AC$54:$AC$102=Mapping!$J$54)*ROW($AC$2:$AC$50)-ROWS($AC$54),ROWS($AC$54:AC81))),"")</f>
        <v/>
      </c>
      <c r="K82" s="135" t="str" cm="1">
        <f t="array" ref="K82">IF(ROWS($AC$2:AC29)&lt;=K$53,INDEX($AB$54:$AB$102,_xlfn.AGGREGATE(15,3,($AC$54:$AC$102=Mapping!$K$54)/($AC$54:$AC$102=Mapping!$K$54)*ROW($AC$2:$AC$50)-ROWS($AC$54),ROWS($AC$54:AC81))),"")</f>
        <v/>
      </c>
      <c r="L82" s="135" t="str" cm="1">
        <f t="array" ref="L82">IF(ROWS($AC$2:AC29)&lt;=L$53,INDEX($AB$54:$AB$102,_xlfn.AGGREGATE(15,3,($AC$54:$AC$102=Mapping!$L$54)/($AC$54:$AC$102=Mapping!$L$54)*ROW($AC$2:$AC$50)-ROWS($AC$54),ROWS($AC$54:AC81))),"")</f>
        <v/>
      </c>
      <c r="M82" s="135" t="str" cm="1">
        <f t="array" ref="M82">IF(ROWS($AC$2:AC29)&lt;=M$53,INDEX($AB$54:$AB$102,_xlfn.AGGREGATE(15,3,($AC$54:$AC$102=Mapping!$M$54)/($AC$54:$AC$102=Mapping!$M$54)*ROW($AC$2:$AC$50)-ROWS($AC$54),ROWS($AC$54:AC81))),"")</f>
        <v/>
      </c>
      <c r="N82" s="135" t="str" cm="1">
        <f t="array" ref="N82">IF(ROWS($AC$2:AC29)&lt;=N$53,INDEX($AB$54:$AB$102,_xlfn.AGGREGATE(15,3,($AC$54:$AC$102=Mapping!$N$54)/($AC$54:$AC$102=Mapping!$N$54)*ROW($AC$2:$AC$50)-ROWS($AC$54),ROWS($AC$54:AC81))),"")</f>
        <v/>
      </c>
      <c r="O82" s="135" t="str" cm="1">
        <f t="array" ref="O82">IF(ROWS($AC$2:AC29)&lt;=O$53,INDEX($AB$54:$AB$102,_xlfn.AGGREGATE(15,3,($AC$54:$AC$102=Mapping!$O$54)/($AC$54:$AC$102=Mapping!$O$54)*ROW($AC$2:$AC$50)-ROWS($AC$54),ROWS($AC$54:AC81))),"")</f>
        <v/>
      </c>
      <c r="P82" s="135" t="str" cm="1">
        <f t="array" ref="P82">IF(ROWS($AC$2:AC29)&lt;=P$53,INDEX($AB$54:$AB$102,_xlfn.AGGREGATE(15,3,($AC$54:$AC$102=Mapping!$P$54)/($AC$54:$AC$102=Mapping!$P$54)*ROW($AC$2:$AC$50)-ROWS($AC$54),ROWS($AC$54:AC81))),"")</f>
        <v/>
      </c>
      <c r="Q82" s="135" t="str" cm="1">
        <f t="array" ref="Q82">IF(ROWS($AC$2:AC29)&lt;=Q$53,INDEX($AB$54:$AB$102,_xlfn.AGGREGATE(15,3,($AC$54:$AC$102=Mapping!$Q$54)/($AC$54:$AC$102=Mapping!$Q$54)*ROW($AC$2:$AC$50)-ROWS($AC$54),ROWS($AC$54:AC81))),"")</f>
        <v/>
      </c>
      <c r="R82" s="135" t="str" cm="1">
        <f t="array" ref="R82">IF(ROWS($AC$2:AC29)&lt;=R$53,INDEX($AB$54:$AB$102,_xlfn.AGGREGATE(15,3,($AC$54:$AC$102=Mapping!$R$54)/($AC$54:$AC$102=Mapping!$R$54)*ROW($AC$2:$AC$50)-ROWS($AC$54),ROWS($AC$54:AC81))),"")</f>
        <v/>
      </c>
      <c r="S82" s="135" t="str" cm="1">
        <f t="array" ref="S82">IF(ROWS($AC$2:AC29)&lt;=S$53,INDEX($AB$54:$AB$102,_xlfn.AGGREGATE(15,3,($AC$54:$AC$102=Mapping!$S$54)/($AC$54:$AC$102=Mapping!$S$54)*ROW($AC$2:$AC$50)-ROWS($AC$54),ROWS($AC$54:AC81))),"")</f>
        <v/>
      </c>
      <c r="AB82" s="135" t="str" cm="1">
        <f t="array" ref="AB82">IF(ROWS(BA!$B$2:B29)&lt;=AB$53,INDEX(BA!$P$2:$P$961,_xlfn.AGGREGATE(15,3,(BA!$B$2:$B$961=Mapping!$AA$55)/(BA!$B$2:$B$961=Mapping!$AA$55)*ROW(BA!$B$2:$B$961)-ROWS(BA!$B$2),ROWS(BA!$B$2:B29))),"")</f>
        <v>5.5.2 Proportion of women in managerial positions</v>
      </c>
      <c r="AC82" s="135" t="str">
        <f>IFERROR(INDEX(BA!$L$2:$L$961,MATCH($AB82,BA!$P$2:$P$961,0)),"")</f>
        <v>Gender</v>
      </c>
      <c r="AD82" s="135" t="str">
        <f>IFERROR(INDEX(BA!$M$2:$M$547,MATCH($AB82,BA!$P$2:$P$547,0)),"")</f>
        <v xml:space="preserve">5. Gender equality </v>
      </c>
      <c r="AE82" s="135" t="str">
        <f>IFERROR(INDEX(BA!$O$2:$O$547,MATCH($AB82,BA!$P$2:$P$547,0)),"")</f>
        <v xml:space="preserve">Women empowerment and gender equality </v>
      </c>
      <c r="AF82" s="135" t="str">
        <f>IFERROR(INDEX(BA!$N$2:$N$547,MATCH($AB82,BA!$P$2:$P$547,0)),"")</f>
        <v>5.5 Ensure women’s full and effective participation and equal opportunities for leadership at all levels of decision-making in political, economic and public life</v>
      </c>
      <c r="AX82" s="135" t="str" cm="1">
        <f t="array" ref="AX82">IF(ROWS($AD$54:AD81)&lt;=AX$53,INDEX($AB$54:$AB$102,_xlfn.AGGREGATE(15,3,($AD$54:$AD$102=Mapping!$AX$54)/($AD$54:$AD$102=Mapping!$AX$54)*ROW($AD$2:$AD$50)-ROWS($AD$54),ROWS($AD$54:AD81))),"")</f>
        <v/>
      </c>
      <c r="AY82" s="135" t="str" cm="1">
        <f t="array" ref="AY82">IF(ROWS($AD$54:AD81)&lt;=AY$53,INDEX($AB$54:$AB$102,_xlfn.AGGREGATE(15,3,($AD$54:$AD$102=Mapping!$AY$54)/($AD$54:$AD$102=Mapping!$AY$54)*ROW($AD$2:$AD$50)-ROWS($AD$54),ROWS($AD$54:AD81))),"")</f>
        <v/>
      </c>
      <c r="AZ82" s="135" t="str" cm="1">
        <f t="array" ref="AZ82">IF(ROWS($AD$54:AD81)&lt;=AZ$53,INDEX($AB$54:$AB$102,_xlfn.AGGREGATE(15,3,($AD$54:$AD$102=Mapping!$AZ$54)/($AD$54:$AD$102=Mapping!$AZ$54)*ROW($AD$2:$AD$50)-ROWS($AD$54),ROWS($AD$54:AD81))),"")</f>
        <v/>
      </c>
      <c r="BA82" s="135" t="str" cm="1">
        <f t="array" ref="BA82">IF(ROWS($AD$54:AD81)&lt;=BA$53,INDEX($AB$54:$AB$102,_xlfn.AGGREGATE(15,3,($AD$54:$AD$102=Mapping!$BA$54)/($AD$54:$AD$102=Mapping!$BA$54)*ROW($AD$2:$AD$50)-ROWS($AD$54),ROWS($AD$54:AD81))),"")</f>
        <v/>
      </c>
      <c r="BB82" s="135" t="str" cm="1">
        <f t="array" ref="BB82">IF(ROWS($AD$54:AD81)&lt;=BB$53,INDEX($AB$54:$AB$102,_xlfn.AGGREGATE(15,3,($AD$54:$AD$102=Mapping!$BB$54)/($AD$54:$AD$102=Mapping!$BB$54)*ROW($AD$2:$AD$50)-ROWS($AD$54),ROWS($AD$54:AD81))),"")</f>
        <v/>
      </c>
      <c r="BC82" s="135" t="str" cm="1">
        <f t="array" ref="BC82">IF(ROWS($AD$54:AD81)&lt;=BC$53,INDEX($AB$54:$AB$102,_xlfn.AGGREGATE(15,3,($AD$54:$AD$102=Mapping!$BC$54)/($AD$54:$AD$102=Mapping!$BC$54)*ROW($AD$2:$AD$50)-ROWS($AD$54),ROWS($AD$54:AD81))),"")</f>
        <v/>
      </c>
      <c r="BD82" s="135" t="str" cm="1">
        <f t="array" ref="BD82">IF(ROWS($AD$54:AD81)&lt;=BD$53,INDEX($AB$54:$AB$102,_xlfn.AGGREGATE(15,3,($AD$54:$AD$102=Mapping!$BD$54)/($AD$54:$AD$102=Mapping!$BD$54)*ROW($AD$2:$AD$50)-ROWS($AD$54),ROWS($AD$54:AD81))),"")</f>
        <v/>
      </c>
      <c r="BE82" s="135" t="str" cm="1">
        <f t="array" ref="BE82">IF(ROWS($AD$54:AD81)&lt;=BE$53,INDEX($AB$54:$AB$102,_xlfn.AGGREGATE(15,3,($AD$54:$AD$102=Mapping!$BE$54)/($AD$54:$AD$102=Mapping!$BE$54)*ROW($AD$2:$AD$50)-ROWS($AD$54),ROWS($AD$54:AD81))),"")</f>
        <v/>
      </c>
      <c r="BF82" s="135" t="str" cm="1">
        <f t="array" ref="BF82">IF(ROWS($AD$54:AD81)&lt;=BF$53,INDEX($AB$54:$AB$102,_xlfn.AGGREGATE(15,3,($AD$54:$AD$102=Mapping!$BF$54)/($AD$54:$AD$102=Mapping!$BF$54)*ROW($AD$2:$AD$50)-ROWS($AD$54),ROWS($AD$54:AD81))),"")</f>
        <v/>
      </c>
      <c r="BG82" s="135" t="str" cm="1">
        <f t="array" ref="BG82">IF(ROWS($AD$54:AD81)&lt;=BG$53,INDEX($AB$54:$AB$102,_xlfn.AGGREGATE(15,3,($AD$54:$AD$102=Mapping!$BG$54)/($AD$54:$AD$102=Mapping!$BG$54)*ROW($AD$2:$AD$50)-ROWS($AD$54),ROWS($AD$54:AD81))),"")</f>
        <v/>
      </c>
      <c r="BH82" s="135" t="str" cm="1">
        <f t="array" ref="BH82">IF(ROWS($AD$54:AD81)&lt;=BH$53,INDEX($AB$54:$AB$102,_xlfn.AGGREGATE(15,3,($AD$54:$AD$102=Mapping!$BH$54)/($AD$54:$AD$102=Mapping!$BH$54)*ROW($AD$2:$AD$50)-ROWS($AD$54),ROWS($AD$54:AD81))),"")</f>
        <v/>
      </c>
      <c r="BI82" s="135" t="str" cm="1">
        <f t="array" ref="BI82">IF(ROWS($AD$54:AD81)&lt;=BI$53,INDEX($AB$54:$AB$102,_xlfn.AGGREGATE(15,3,($AD$54:$AD$102=Mapping!$BI$54)/($AD$54:$AD$102=Mapping!$BI$54)*ROW($AD$2:$AD$50)-ROWS($AD$54),ROWS($AD$54:AD81))),"")</f>
        <v/>
      </c>
      <c r="BJ82" s="135" t="str" cm="1">
        <f t="array" ref="BJ82">IF(ROWS($AD$54:AD81)&lt;=BJ$53,INDEX($AB$54:$AB$102,_xlfn.AGGREGATE(15,3,($AD$54:$AD$102=Mapping!$BJ$54)/($AD$54:$AD$102=Mapping!$BJ$54)*ROW($AD$2:$AD$50)-ROWS($AD$54),ROWS($AD$54:AD81))),"")</f>
        <v/>
      </c>
      <c r="BK82" s="135" t="str" cm="1">
        <f t="array" ref="BK82">IF(ROWS($AD$54:AD81)&lt;=BK$53,INDEX($AB$54:$AB$102,_xlfn.AGGREGATE(15,3,($AD$54:$AD$102=Mapping!$BK$54)/($AD$54:$AD$102=Mapping!$BK$54)*ROW($AD$2:$AD$50)-ROWS($AD$54),ROWS($AD$54:AD81))),"")</f>
        <v/>
      </c>
      <c r="BL82" s="135" t="str" cm="1">
        <f t="array" ref="BL82">IF(ROWS($AD$54:AD81)&lt;=BL$53,INDEX($AB$54:$AB$102,_xlfn.AGGREGATE(15,3,($AD$54:$AD$102=Mapping!$BL$54)/($AD$54:$AD$102=Mapping!$BL$54)*ROW($AD$2:$AD$50)-ROWS($AD$54),ROWS($AD$54:AD81))),"")</f>
        <v/>
      </c>
      <c r="BM82" s="135" t="str" cm="1">
        <f t="array" ref="BM82">IF(ROWS($AD$54:AD81)&lt;=BM$53,INDEX($AB$54:$AB$102,_xlfn.AGGREGATE(15,3,($AD$54:$AD$102=Mapping!$BM$54)/($AD$54:$AD$102=Mapping!$BM$53)*ROW($AD$2:$AD$50)-ROWS($AD$54),ROWS($AD$54:AD81))),"")</f>
        <v/>
      </c>
      <c r="BN82" s="135" t="str" cm="1">
        <f t="array" ref="BN82">IF(ROWS($AD$54:AD81)&lt;=BN$53,INDEX($AB$54:$AB$102,_xlfn.AGGREGATE(15,3,($AD$54:$AD$102=Mapping!$BN$54)/($AD$54:$AD$102=Mapping!$BN$54)*ROW($AD$2:$AD$50)-ROWS($AD$54),ROWS($AD$54:AD81))),"")</f>
        <v/>
      </c>
    </row>
    <row r="83" spans="1:66" outlineLevel="1">
      <c r="A83" s="135">
        <f>Background!L35</f>
        <v>0</v>
      </c>
      <c r="B83" s="135" t="str" cm="1">
        <f t="array" ref="B83">IF(ROWS($AC$54:AC82)&lt;=B$53,INDEX($AB$54:$AB$102,_xlfn.AGGREGATE(15,3,($AC$54:$AC$102=Mapping!$B$54)/($AC$54:$AC$102=Mapping!$B$54)*ROW($AC$2:$AC$50)-ROWS($AC$54),ROWS($AC$54:AC82))),"")</f>
        <v/>
      </c>
      <c r="C83" s="135" t="str" cm="1">
        <f t="array" ref="C83">IF(ROWS($AC$54:AC82)&lt;=C$53,INDEX($AB$54:$AB$102,_xlfn.AGGREGATE(15,3,($AC$54:$AC$102=Mapping!$C$54)/($AC$54:$AC$102=Mapping!$C$54)*ROW($AC$2:$AC$50)-ROWS($AC$54),ROWS($AC$54:AC82))),"")</f>
        <v/>
      </c>
      <c r="D83" s="135" t="str" cm="1">
        <f t="array" ref="D83">IF(ROWS($AC$54:AC82)&lt;=D$53,INDEX($AB$54:$AB$102,_xlfn.AGGREGATE(15,3,($AC$54:$AC$102=Mapping!$D$54)/($AC$54:$AC$102=Mapping!$D$54)*ROW($AC$2:$AC$50)-ROWS($AC$54),ROWS($AC$54:AC82))),"")</f>
        <v/>
      </c>
      <c r="E83" s="135" t="str" cm="1">
        <f t="array" ref="E83">IF(ROWS($AC$2:AC30)&lt;=E$53,INDEX($AB$54:$AB$102,_xlfn.AGGREGATE(15,3,($AC$54:$AC$102=Mapping!$E$54)/($AC$54:$AC$102=Mapping!$E$54)*ROW($AC$2:$AC$50)-ROWS($AC$54),ROWS($AC$54:AC82))),"")</f>
        <v/>
      </c>
      <c r="F83" s="135" t="str" cm="1">
        <f t="array" ref="F83">IF(ROWS($AC$2:AC30)&lt;=F$53,INDEX($AB$54:$AB$102,_xlfn.AGGREGATE(15,3,($AC$54:$AC$102=Mapping!$F$54)/($AC$54:$AC$102=Mapping!$F$54)*ROW($AC$2:$AC$50)-ROWS($AC$54),ROWS($AC$54:AC82))),"")</f>
        <v/>
      </c>
      <c r="G83" s="135" t="str" cm="1">
        <f t="array" ref="G83">IF(ROWS($AC$2:AC30)&lt;=G$53,INDEX($AB$54:$AB$102,_xlfn.AGGREGATE(15,3,($AC$54:$AC$102=Mapping!$G$54)/($AC$54:$AC$102=Mapping!$G$54)*ROW($AC$2:$AC$50)-ROWS($AC$54),ROWS($AC$54:AC82))),"")</f>
        <v/>
      </c>
      <c r="H83" s="135" t="str" cm="1">
        <f t="array" ref="H83">IF(ROWS($AC$2:AC30)&lt;=H$53,INDEX($AB$54:$AB$102,_xlfn.AGGREGATE(15,3,($AC$54:$AC$102=Mapping!$H$54)/($AC$54:$AC$102=Mapping!$H$54)*ROW($AC$2:$AC$50)-ROWS($AC$54),ROWS($AC$54:AC82))),"")</f>
        <v/>
      </c>
      <c r="I83" s="135" t="str" cm="1">
        <f t="array" ref="I83">IF(ROWS($AC$2:AC30)&lt;=I$53,INDEX($AB$54:$AB$102,_xlfn.AGGREGATE(15,3,($AC$54:$AC$102=Mapping!$I$54)/($AC$54:$AC$102=Mapping!$I$54)*ROW($AC$2:$AC$50)-ROWS($AC$54),ROWS($AC$54:AC82))),"")</f>
        <v/>
      </c>
      <c r="J83" s="135" t="str" cm="1">
        <f t="array" ref="J83">IF(ROWS($AC$2:AC30)&lt;=J$53,INDEX($AB$54:$AB$102,_xlfn.AGGREGATE(15,3,($AC$54:$AC$102=Mapping!$J$54)/($AC$54:$AC$102=Mapping!$J$54)*ROW($AC$2:$AC$50)-ROWS($AC$54),ROWS($AC$54:AC82))),"")</f>
        <v/>
      </c>
      <c r="K83" s="135" t="str" cm="1">
        <f t="array" ref="K83">IF(ROWS($AC$2:AC30)&lt;=K$53,INDEX($AB$54:$AB$102,_xlfn.AGGREGATE(15,3,($AC$54:$AC$102=Mapping!$K$54)/($AC$54:$AC$102=Mapping!$K$54)*ROW($AC$2:$AC$50)-ROWS($AC$54),ROWS($AC$54:AC82))),"")</f>
        <v/>
      </c>
      <c r="L83" s="135" t="str" cm="1">
        <f t="array" ref="L83">IF(ROWS($AC$2:AC30)&lt;=L$53,INDEX($AB$54:$AB$102,_xlfn.AGGREGATE(15,3,($AC$54:$AC$102=Mapping!$L$54)/($AC$54:$AC$102=Mapping!$L$54)*ROW($AC$2:$AC$50)-ROWS($AC$54),ROWS($AC$54:AC82))),"")</f>
        <v/>
      </c>
      <c r="M83" s="135" t="str" cm="1">
        <f t="array" ref="M83">IF(ROWS($AC$2:AC30)&lt;=M$53,INDEX($AB$54:$AB$102,_xlfn.AGGREGATE(15,3,($AC$54:$AC$102=Mapping!$M$54)/($AC$54:$AC$102=Mapping!$M$54)*ROW($AC$2:$AC$50)-ROWS($AC$54),ROWS($AC$54:AC82))),"")</f>
        <v/>
      </c>
      <c r="N83" s="135" t="str" cm="1">
        <f t="array" ref="N83">IF(ROWS($AC$2:AC30)&lt;=N$53,INDEX($AB$54:$AB$102,_xlfn.AGGREGATE(15,3,($AC$54:$AC$102=Mapping!$N$54)/($AC$54:$AC$102=Mapping!$N$54)*ROW($AC$2:$AC$50)-ROWS($AC$54),ROWS($AC$54:AC82))),"")</f>
        <v/>
      </c>
      <c r="O83" s="135" t="str" cm="1">
        <f t="array" ref="O83">IF(ROWS($AC$2:AC30)&lt;=O$53,INDEX($AB$54:$AB$102,_xlfn.AGGREGATE(15,3,($AC$54:$AC$102=Mapping!$O$54)/($AC$54:$AC$102=Mapping!$O$54)*ROW($AC$2:$AC$50)-ROWS($AC$54),ROWS($AC$54:AC82))),"")</f>
        <v/>
      </c>
      <c r="P83" s="135" t="str" cm="1">
        <f t="array" ref="P83">IF(ROWS($AC$2:AC30)&lt;=P$53,INDEX($AB$54:$AB$102,_xlfn.AGGREGATE(15,3,($AC$54:$AC$102=Mapping!$P$54)/($AC$54:$AC$102=Mapping!$P$54)*ROW($AC$2:$AC$50)-ROWS($AC$54),ROWS($AC$54:AC82))),"")</f>
        <v/>
      </c>
      <c r="Q83" s="135" t="str" cm="1">
        <f t="array" ref="Q83">IF(ROWS($AC$2:AC30)&lt;=Q$53,INDEX($AB$54:$AB$102,_xlfn.AGGREGATE(15,3,($AC$54:$AC$102=Mapping!$Q$54)/($AC$54:$AC$102=Mapping!$Q$54)*ROW($AC$2:$AC$50)-ROWS($AC$54),ROWS($AC$54:AC82))),"")</f>
        <v/>
      </c>
      <c r="R83" s="135" t="str" cm="1">
        <f t="array" ref="R83">IF(ROWS($AC$2:AC30)&lt;=R$53,INDEX($AB$54:$AB$102,_xlfn.AGGREGATE(15,3,($AC$54:$AC$102=Mapping!$R$54)/($AC$54:$AC$102=Mapping!$R$54)*ROW($AC$2:$AC$50)-ROWS($AC$54),ROWS($AC$54:AC82))),"")</f>
        <v/>
      </c>
      <c r="S83" s="135" t="str" cm="1">
        <f t="array" ref="S83">IF(ROWS($AC$2:AC30)&lt;=S$53,INDEX($AB$54:$AB$102,_xlfn.AGGREGATE(15,3,($AC$54:$AC$102=Mapping!$S$54)/($AC$54:$AC$102=Mapping!$S$54)*ROW($AC$2:$AC$50)-ROWS($AC$54),ROWS($AC$54:AC82))),"")</f>
        <v/>
      </c>
      <c r="AB83" s="135" t="str" cm="1">
        <f t="array" ref="AB83">IF(ROWS(BA!$B$2:B30)&lt;=AB$53,INDEX(BA!$P$2:$P$961,_xlfn.AGGREGATE(15,3,(BA!$B$2:$B$961=Mapping!$AA$55)/(BA!$B$2:$B$961=Mapping!$AA$55)*ROW(BA!$B$2:$B$961)-ROWS(BA!$B$2),ROWS(BA!$B$2:B30))),"")</f>
        <v>6.1.1 Proportion of population using safely managed drinking water services</v>
      </c>
      <c r="AC83" s="135" t="str">
        <f>IFERROR(INDEX(BA!$L$2:$L$961,MATCH($AB83,BA!$P$2:$P$961,0)),"")</f>
        <v>Access to basic services</v>
      </c>
      <c r="AD83" s="135" t="str">
        <f>IFERROR(INDEX(BA!$M$2:$M$547,MATCH($AB83,BA!$P$2:$P$547,0)),"")</f>
        <v xml:space="preserve">6. Clean water and sanitation </v>
      </c>
      <c r="AE83" s="135" t="str">
        <f>IFERROR(INDEX(BA!$O$2:$O$547,MATCH($AB83,BA!$P$2:$P$547,0)),"")</f>
        <v>Access to improved source of water</v>
      </c>
      <c r="AF83" s="135" t="str">
        <f>IFERROR(INDEX(BA!$N$2:$N$547,MATCH($AB83,BA!$P$2:$P$547,0)),"")</f>
        <v>6.1 By 2030, achieve universal and equitable access to safe and affordable drinking water for all</v>
      </c>
      <c r="AX83" s="135" t="str" cm="1">
        <f t="array" ref="AX83">IF(ROWS($AD$54:AD82)&lt;=AX$53,INDEX($AB$54:$AB$102,_xlfn.AGGREGATE(15,3,($AD$54:$AD$102=Mapping!$AX$54)/($AD$54:$AD$102=Mapping!$AX$54)*ROW($AD$2:$AD$50)-ROWS($AD$54),ROWS($AD$54:AD82))),"")</f>
        <v/>
      </c>
      <c r="AY83" s="135" t="str" cm="1">
        <f t="array" ref="AY83">IF(ROWS($AD$54:AD82)&lt;=AY$53,INDEX($AB$54:$AB$102,_xlfn.AGGREGATE(15,3,($AD$54:$AD$102=Mapping!$AY$54)/($AD$54:$AD$102=Mapping!$AY$54)*ROW($AD$2:$AD$50)-ROWS($AD$54),ROWS($AD$54:AD82))),"")</f>
        <v/>
      </c>
      <c r="AZ83" s="135" t="str" cm="1">
        <f t="array" ref="AZ83">IF(ROWS($AD$54:AD82)&lt;=AZ$53,INDEX($AB$54:$AB$102,_xlfn.AGGREGATE(15,3,($AD$54:$AD$102=Mapping!$AZ$54)/($AD$54:$AD$102=Mapping!$AZ$54)*ROW($AD$2:$AD$50)-ROWS($AD$54),ROWS($AD$54:AD82))),"")</f>
        <v/>
      </c>
      <c r="BA83" s="135" t="str" cm="1">
        <f t="array" ref="BA83">IF(ROWS($AD$54:AD82)&lt;=BA$53,INDEX($AB$54:$AB$102,_xlfn.AGGREGATE(15,3,($AD$54:$AD$102=Mapping!$BA$54)/($AD$54:$AD$102=Mapping!$BA$54)*ROW($AD$2:$AD$50)-ROWS($AD$54),ROWS($AD$54:AD82))),"")</f>
        <v/>
      </c>
      <c r="BB83" s="135" t="str" cm="1">
        <f t="array" ref="BB83">IF(ROWS($AD$54:AD82)&lt;=BB$53,INDEX($AB$54:$AB$102,_xlfn.AGGREGATE(15,3,($AD$54:$AD$102=Mapping!$BB$54)/($AD$54:$AD$102=Mapping!$BB$54)*ROW($AD$2:$AD$50)-ROWS($AD$54),ROWS($AD$54:AD82))),"")</f>
        <v/>
      </c>
      <c r="BC83" s="135" t="str" cm="1">
        <f t="array" ref="BC83">IF(ROWS($AD$54:AD82)&lt;=BC$53,INDEX($AB$54:$AB$102,_xlfn.AGGREGATE(15,3,($AD$54:$AD$102=Mapping!$BC$54)/($AD$54:$AD$102=Mapping!$BC$54)*ROW($AD$2:$AD$50)-ROWS($AD$54),ROWS($AD$54:AD82))),"")</f>
        <v/>
      </c>
      <c r="BD83" s="135" t="str" cm="1">
        <f t="array" ref="BD83">IF(ROWS($AD$54:AD82)&lt;=BD$53,INDEX($AB$54:$AB$102,_xlfn.AGGREGATE(15,3,($AD$54:$AD$102=Mapping!$BD$54)/($AD$54:$AD$102=Mapping!$BD$54)*ROW($AD$2:$AD$50)-ROWS($AD$54),ROWS($AD$54:AD82))),"")</f>
        <v/>
      </c>
      <c r="BE83" s="135" t="str" cm="1">
        <f t="array" ref="BE83">IF(ROWS($AD$54:AD82)&lt;=BE$53,INDEX($AB$54:$AB$102,_xlfn.AGGREGATE(15,3,($AD$54:$AD$102=Mapping!$BE$54)/($AD$54:$AD$102=Mapping!$BE$54)*ROW($AD$2:$AD$50)-ROWS($AD$54),ROWS($AD$54:AD82))),"")</f>
        <v/>
      </c>
      <c r="BF83" s="135" t="str" cm="1">
        <f t="array" ref="BF83">IF(ROWS($AD$54:AD82)&lt;=BF$53,INDEX($AB$54:$AB$102,_xlfn.AGGREGATE(15,3,($AD$54:$AD$102=Mapping!$BF$54)/($AD$54:$AD$102=Mapping!$BF$54)*ROW($AD$2:$AD$50)-ROWS($AD$54),ROWS($AD$54:AD82))),"")</f>
        <v/>
      </c>
      <c r="BG83" s="135" t="str" cm="1">
        <f t="array" ref="BG83">IF(ROWS($AD$54:AD82)&lt;=BG$53,INDEX($AB$54:$AB$102,_xlfn.AGGREGATE(15,3,($AD$54:$AD$102=Mapping!$BG$54)/($AD$54:$AD$102=Mapping!$BG$54)*ROW($AD$2:$AD$50)-ROWS($AD$54),ROWS($AD$54:AD82))),"")</f>
        <v/>
      </c>
      <c r="BH83" s="135" t="str" cm="1">
        <f t="array" ref="BH83">IF(ROWS($AD$54:AD82)&lt;=BH$53,INDEX($AB$54:$AB$102,_xlfn.AGGREGATE(15,3,($AD$54:$AD$102=Mapping!$BH$54)/($AD$54:$AD$102=Mapping!$BH$54)*ROW($AD$2:$AD$50)-ROWS($AD$54),ROWS($AD$54:AD82))),"")</f>
        <v/>
      </c>
      <c r="BI83" s="135" t="str" cm="1">
        <f t="array" ref="BI83">IF(ROWS($AD$54:AD82)&lt;=BI$53,INDEX($AB$54:$AB$102,_xlfn.AGGREGATE(15,3,($AD$54:$AD$102=Mapping!$BI$54)/($AD$54:$AD$102=Mapping!$BI$54)*ROW($AD$2:$AD$50)-ROWS($AD$54),ROWS($AD$54:AD82))),"")</f>
        <v/>
      </c>
      <c r="BJ83" s="135" t="str" cm="1">
        <f t="array" ref="BJ83">IF(ROWS($AD$54:AD82)&lt;=BJ$53,INDEX($AB$54:$AB$102,_xlfn.AGGREGATE(15,3,($AD$54:$AD$102=Mapping!$BJ$54)/($AD$54:$AD$102=Mapping!$BJ$54)*ROW($AD$2:$AD$50)-ROWS($AD$54),ROWS($AD$54:AD82))),"")</f>
        <v/>
      </c>
      <c r="BK83" s="135" t="str" cm="1">
        <f t="array" ref="BK83">IF(ROWS($AD$54:AD82)&lt;=BK$53,INDEX($AB$54:$AB$102,_xlfn.AGGREGATE(15,3,($AD$54:$AD$102=Mapping!$BK$54)/($AD$54:$AD$102=Mapping!$BK$54)*ROW($AD$2:$AD$50)-ROWS($AD$54),ROWS($AD$54:AD82))),"")</f>
        <v/>
      </c>
      <c r="BL83" s="135" t="str" cm="1">
        <f t="array" ref="BL83">IF(ROWS($AD$54:AD82)&lt;=BL$53,INDEX($AB$54:$AB$102,_xlfn.AGGREGATE(15,3,($AD$54:$AD$102=Mapping!$BL$54)/($AD$54:$AD$102=Mapping!$BL$54)*ROW($AD$2:$AD$50)-ROWS($AD$54),ROWS($AD$54:AD82))),"")</f>
        <v/>
      </c>
      <c r="BM83" s="135" t="str" cm="1">
        <f t="array" ref="BM83">IF(ROWS($AD$54:AD82)&lt;=BM$53,INDEX($AB$54:$AB$102,_xlfn.AGGREGATE(15,3,($AD$54:$AD$102=Mapping!$BM$54)/($AD$54:$AD$102=Mapping!$BM$53)*ROW($AD$2:$AD$50)-ROWS($AD$54),ROWS($AD$54:AD82))),"")</f>
        <v/>
      </c>
      <c r="BN83" s="135" t="str" cm="1">
        <f t="array" ref="BN83">IF(ROWS($AD$54:AD82)&lt;=BN$53,INDEX($AB$54:$AB$102,_xlfn.AGGREGATE(15,3,($AD$54:$AD$102=Mapping!$BN$54)/($AD$54:$AD$102=Mapping!$BN$54)*ROW($AD$2:$AD$50)-ROWS($AD$54),ROWS($AD$54:AD82))),"")</f>
        <v/>
      </c>
    </row>
    <row r="84" spans="1:66" outlineLevel="1">
      <c r="A84" s="135">
        <f>Background!L36</f>
        <v>0</v>
      </c>
      <c r="B84" s="135" t="str" cm="1">
        <f t="array" ref="B84">IF(ROWS($AC$54:AC83)&lt;=B$53,INDEX($AB$54:$AB$102,_xlfn.AGGREGATE(15,3,($AC$54:$AC$102=Mapping!$B$54)/($AC$54:$AC$102=Mapping!$B$54)*ROW($AC$2:$AC$50)-ROWS($AC$54),ROWS($AC$54:AC83))),"")</f>
        <v/>
      </c>
      <c r="C84" s="135" t="str" cm="1">
        <f t="array" ref="C84">IF(ROWS($AC$54:AC83)&lt;=C$53,INDEX($AB$54:$AB$102,_xlfn.AGGREGATE(15,3,($AC$54:$AC$102=Mapping!$C$54)/($AC$54:$AC$102=Mapping!$C$54)*ROW($AC$2:$AC$50)-ROWS($AC$54),ROWS($AC$54:AC83))),"")</f>
        <v/>
      </c>
      <c r="D84" s="135" t="str" cm="1">
        <f t="array" ref="D84">IF(ROWS($AC$54:AC83)&lt;=D$53,INDEX($AB$54:$AB$102,_xlfn.AGGREGATE(15,3,($AC$54:$AC$102=Mapping!$D$54)/($AC$54:$AC$102=Mapping!$D$54)*ROW($AC$2:$AC$50)-ROWS($AC$54),ROWS($AC$54:AC83))),"")</f>
        <v/>
      </c>
      <c r="E84" s="135" t="str" cm="1">
        <f t="array" ref="E84">IF(ROWS($AC$2:AC31)&lt;=E$53,INDEX($AB$54:$AB$102,_xlfn.AGGREGATE(15,3,($AC$54:$AC$102=Mapping!$E$54)/($AC$54:$AC$102=Mapping!$E$54)*ROW($AC$2:$AC$50)-ROWS($AC$54),ROWS($AC$54:AC83))),"")</f>
        <v/>
      </c>
      <c r="F84" s="135" t="str" cm="1">
        <f t="array" ref="F84">IF(ROWS($AC$2:AC31)&lt;=F$53,INDEX($AB$54:$AB$102,_xlfn.AGGREGATE(15,3,($AC$54:$AC$102=Mapping!$F$54)/($AC$54:$AC$102=Mapping!$F$54)*ROW($AC$2:$AC$50)-ROWS($AC$54),ROWS($AC$54:AC83))),"")</f>
        <v/>
      </c>
      <c r="G84" s="135" t="str" cm="1">
        <f t="array" ref="G84">IF(ROWS($AC$2:AC31)&lt;=G$53,INDEX($AB$54:$AB$102,_xlfn.AGGREGATE(15,3,($AC$54:$AC$102=Mapping!$G$54)/($AC$54:$AC$102=Mapping!$G$54)*ROW($AC$2:$AC$50)-ROWS($AC$54),ROWS($AC$54:AC83))),"")</f>
        <v/>
      </c>
      <c r="H84" s="135" t="str" cm="1">
        <f t="array" ref="H84">IF(ROWS($AC$2:AC31)&lt;=H$53,INDEX($AB$54:$AB$102,_xlfn.AGGREGATE(15,3,($AC$54:$AC$102=Mapping!$H$54)/($AC$54:$AC$102=Mapping!$H$54)*ROW($AC$2:$AC$50)-ROWS($AC$54),ROWS($AC$54:AC83))),"")</f>
        <v/>
      </c>
      <c r="I84" s="135" t="str" cm="1">
        <f t="array" ref="I84">IF(ROWS($AC$2:AC31)&lt;=I$53,INDEX($AB$54:$AB$102,_xlfn.AGGREGATE(15,3,($AC$54:$AC$102=Mapping!$I$54)/($AC$54:$AC$102=Mapping!$I$54)*ROW($AC$2:$AC$50)-ROWS($AC$54),ROWS($AC$54:AC83))),"")</f>
        <v/>
      </c>
      <c r="J84" s="135" t="str" cm="1">
        <f t="array" ref="J84">IF(ROWS($AC$2:AC31)&lt;=J$53,INDEX($AB$54:$AB$102,_xlfn.AGGREGATE(15,3,($AC$54:$AC$102=Mapping!$J$54)/($AC$54:$AC$102=Mapping!$J$54)*ROW($AC$2:$AC$50)-ROWS($AC$54),ROWS($AC$54:AC83))),"")</f>
        <v/>
      </c>
      <c r="K84" s="135" t="str" cm="1">
        <f t="array" ref="K84">IF(ROWS($AC$2:AC31)&lt;=K$53,INDEX($AB$54:$AB$102,_xlfn.AGGREGATE(15,3,($AC$54:$AC$102=Mapping!$K$54)/($AC$54:$AC$102=Mapping!$K$54)*ROW($AC$2:$AC$50)-ROWS($AC$54),ROWS($AC$54:AC83))),"")</f>
        <v/>
      </c>
      <c r="L84" s="135" t="str" cm="1">
        <f t="array" ref="L84">IF(ROWS($AC$2:AC31)&lt;=L$53,INDEX($AB$54:$AB$102,_xlfn.AGGREGATE(15,3,($AC$54:$AC$102=Mapping!$L$54)/($AC$54:$AC$102=Mapping!$L$54)*ROW($AC$2:$AC$50)-ROWS($AC$54),ROWS($AC$54:AC83))),"")</f>
        <v/>
      </c>
      <c r="M84" s="135" t="str" cm="1">
        <f t="array" ref="M84">IF(ROWS($AC$2:AC31)&lt;=M$53,INDEX($AB$54:$AB$102,_xlfn.AGGREGATE(15,3,($AC$54:$AC$102=Mapping!$M$54)/($AC$54:$AC$102=Mapping!$M$54)*ROW($AC$2:$AC$50)-ROWS($AC$54),ROWS($AC$54:AC83))),"")</f>
        <v/>
      </c>
      <c r="N84" s="135" t="str" cm="1">
        <f t="array" ref="N84">IF(ROWS($AC$2:AC31)&lt;=N$53,INDEX($AB$54:$AB$102,_xlfn.AGGREGATE(15,3,($AC$54:$AC$102=Mapping!$N$54)/($AC$54:$AC$102=Mapping!$N$54)*ROW($AC$2:$AC$50)-ROWS($AC$54),ROWS($AC$54:AC83))),"")</f>
        <v/>
      </c>
      <c r="O84" s="135" t="str" cm="1">
        <f t="array" ref="O84">IF(ROWS($AC$2:AC31)&lt;=O$53,INDEX($AB$54:$AB$102,_xlfn.AGGREGATE(15,3,($AC$54:$AC$102=Mapping!$O$54)/($AC$54:$AC$102=Mapping!$O$54)*ROW($AC$2:$AC$50)-ROWS($AC$54),ROWS($AC$54:AC83))),"")</f>
        <v/>
      </c>
      <c r="P84" s="135" t="str" cm="1">
        <f t="array" ref="P84">IF(ROWS($AC$2:AC31)&lt;=P$53,INDEX($AB$54:$AB$102,_xlfn.AGGREGATE(15,3,($AC$54:$AC$102=Mapping!$P$54)/($AC$54:$AC$102=Mapping!$P$54)*ROW($AC$2:$AC$50)-ROWS($AC$54),ROWS($AC$54:AC83))),"")</f>
        <v/>
      </c>
      <c r="Q84" s="135" t="str" cm="1">
        <f t="array" ref="Q84">IF(ROWS($AC$2:AC31)&lt;=Q$53,INDEX($AB$54:$AB$102,_xlfn.AGGREGATE(15,3,($AC$54:$AC$102=Mapping!$Q$54)/($AC$54:$AC$102=Mapping!$Q$54)*ROW($AC$2:$AC$50)-ROWS($AC$54),ROWS($AC$54:AC83))),"")</f>
        <v/>
      </c>
      <c r="R84" s="135" t="str" cm="1">
        <f t="array" ref="R84">IF(ROWS($AC$2:AC31)&lt;=R$53,INDEX($AB$54:$AB$102,_xlfn.AGGREGATE(15,3,($AC$54:$AC$102=Mapping!$R$54)/($AC$54:$AC$102=Mapping!$R$54)*ROW($AC$2:$AC$50)-ROWS($AC$54),ROWS($AC$54:AC83))),"")</f>
        <v/>
      </c>
      <c r="S84" s="135" t="str" cm="1">
        <f t="array" ref="S84">IF(ROWS($AC$2:AC31)&lt;=S$53,INDEX($AB$54:$AB$102,_xlfn.AGGREGATE(15,3,($AC$54:$AC$102=Mapping!$S$54)/($AC$54:$AC$102=Mapping!$S$54)*ROW($AC$2:$AC$50)-ROWS($AC$54),ROWS($AC$54:AC83))),"")</f>
        <v/>
      </c>
      <c r="AB84" s="135" t="str" cm="1">
        <f t="array" ref="AB84">IF(ROWS(BA!$B$2:B31)&lt;=AB$53,INDEX(BA!$P$2:$P$961,_xlfn.AGGREGATE(15,3,(BA!$B$2:$B$961=Mapping!$AA$55)/(BA!$B$2:$B$961=Mapping!$AA$55)*ROW(BA!$B$2:$B$961)-ROWS(BA!$B$2),ROWS(BA!$B$2:B31))),"")</f>
        <v>6.2.1 Proportion of population using (a) safely managed sanitation services and (b) a hand-washing facility with soap and water</v>
      </c>
      <c r="AC84" s="135" t="str">
        <f>IFERROR(INDEX(BA!$L$2:$L$961,MATCH($AB84,BA!$P$2:$P$961,0)),"")</f>
        <v>Access to basic services</v>
      </c>
      <c r="AD84" s="135" t="str">
        <f>IFERROR(INDEX(BA!$M$2:$M$547,MATCH($AB84,BA!$P$2:$P$547,0)),"")</f>
        <v xml:space="preserve">6. Clean water and sanitation </v>
      </c>
      <c r="AE84" s="135" t="str">
        <f>IFERROR(INDEX(BA!$O$2:$O$547,MATCH($AB84,BA!$P$2:$P$547,0)),"")</f>
        <v xml:space="preserve">Access to safely managed water source and sanitation services </v>
      </c>
      <c r="AF84" s="135" t="str">
        <f>IFERROR(INDEX(BA!$N$2:$N$547,MATCH($AB84,BA!$P$2:$P$547,0)),"")</f>
        <v>6.2 By 2030, achieve access to adequate and equitable sanitation and hygiene for all and end open defecation, paying special attention to the needs of women and girls and those in vulnerable situations</v>
      </c>
      <c r="AX84" s="135" t="str" cm="1">
        <f t="array" ref="AX84">IF(ROWS($AD$54:AD83)&lt;=AX$53,INDEX($AB$54:$AB$102,_xlfn.AGGREGATE(15,3,($AD$54:$AD$102=Mapping!$AX$54)/($AD$54:$AD$102=Mapping!$AX$54)*ROW($AD$2:$AD$50)-ROWS($AD$54),ROWS($AD$54:AD83))),"")</f>
        <v/>
      </c>
      <c r="AY84" s="135" t="str" cm="1">
        <f t="array" ref="AY84">IF(ROWS($AD$54:AD83)&lt;=AY$53,INDEX($AB$54:$AB$102,_xlfn.AGGREGATE(15,3,($AD$54:$AD$102=Mapping!$AY$54)/($AD$54:$AD$102=Mapping!$AY$54)*ROW($AD$2:$AD$50)-ROWS($AD$54),ROWS($AD$54:AD83))),"")</f>
        <v/>
      </c>
      <c r="AZ84" s="135" t="str" cm="1">
        <f t="array" ref="AZ84">IF(ROWS($AD$54:AD83)&lt;=AZ$53,INDEX($AB$54:$AB$102,_xlfn.AGGREGATE(15,3,($AD$54:$AD$102=Mapping!$AZ$54)/($AD$54:$AD$102=Mapping!$AZ$54)*ROW($AD$2:$AD$50)-ROWS($AD$54),ROWS($AD$54:AD83))),"")</f>
        <v/>
      </c>
      <c r="BA84" s="135" t="str" cm="1">
        <f t="array" ref="BA84">IF(ROWS($AD$54:AD83)&lt;=BA$53,INDEX($AB$54:$AB$102,_xlfn.AGGREGATE(15,3,($AD$54:$AD$102=Mapping!$BA$54)/($AD$54:$AD$102=Mapping!$BA$54)*ROW($AD$2:$AD$50)-ROWS($AD$54),ROWS($AD$54:AD83))),"")</f>
        <v/>
      </c>
      <c r="BB84" s="135" t="str" cm="1">
        <f t="array" ref="BB84">IF(ROWS($AD$54:AD83)&lt;=BB$53,INDEX($AB$54:$AB$102,_xlfn.AGGREGATE(15,3,($AD$54:$AD$102=Mapping!$BB$54)/($AD$54:$AD$102=Mapping!$BB$54)*ROW($AD$2:$AD$50)-ROWS($AD$54),ROWS($AD$54:AD83))),"")</f>
        <v/>
      </c>
      <c r="BC84" s="135" t="str" cm="1">
        <f t="array" ref="BC84">IF(ROWS($AD$54:AD83)&lt;=BC$53,INDEX($AB$54:$AB$102,_xlfn.AGGREGATE(15,3,($AD$54:$AD$102=Mapping!$BC$54)/($AD$54:$AD$102=Mapping!$BC$54)*ROW($AD$2:$AD$50)-ROWS($AD$54),ROWS($AD$54:AD83))),"")</f>
        <v/>
      </c>
      <c r="BD84" s="135" t="str" cm="1">
        <f t="array" ref="BD84">IF(ROWS($AD$54:AD83)&lt;=BD$53,INDEX($AB$54:$AB$102,_xlfn.AGGREGATE(15,3,($AD$54:$AD$102=Mapping!$BD$54)/($AD$54:$AD$102=Mapping!$BD$54)*ROW($AD$2:$AD$50)-ROWS($AD$54),ROWS($AD$54:AD83))),"")</f>
        <v/>
      </c>
      <c r="BE84" s="135" t="str" cm="1">
        <f t="array" ref="BE84">IF(ROWS($AD$54:AD83)&lt;=BE$53,INDEX($AB$54:$AB$102,_xlfn.AGGREGATE(15,3,($AD$54:$AD$102=Mapping!$BE$54)/($AD$54:$AD$102=Mapping!$BE$54)*ROW($AD$2:$AD$50)-ROWS($AD$54),ROWS($AD$54:AD83))),"")</f>
        <v/>
      </c>
      <c r="BF84" s="135" t="str" cm="1">
        <f t="array" ref="BF84">IF(ROWS($AD$54:AD83)&lt;=BF$53,INDEX($AB$54:$AB$102,_xlfn.AGGREGATE(15,3,($AD$54:$AD$102=Mapping!$BF$54)/($AD$54:$AD$102=Mapping!$BF$54)*ROW($AD$2:$AD$50)-ROWS($AD$54),ROWS($AD$54:AD83))),"")</f>
        <v/>
      </c>
      <c r="BG84" s="135" t="str" cm="1">
        <f t="array" ref="BG84">IF(ROWS($AD$54:AD83)&lt;=BG$53,INDEX($AB$54:$AB$102,_xlfn.AGGREGATE(15,3,($AD$54:$AD$102=Mapping!$BG$54)/($AD$54:$AD$102=Mapping!$BG$54)*ROW($AD$2:$AD$50)-ROWS($AD$54),ROWS($AD$54:AD83))),"")</f>
        <v/>
      </c>
      <c r="BH84" s="135" t="str" cm="1">
        <f t="array" ref="BH84">IF(ROWS($AD$54:AD83)&lt;=BH$53,INDEX($AB$54:$AB$102,_xlfn.AGGREGATE(15,3,($AD$54:$AD$102=Mapping!$BH$54)/($AD$54:$AD$102=Mapping!$BH$54)*ROW($AD$2:$AD$50)-ROWS($AD$54),ROWS($AD$54:AD83))),"")</f>
        <v/>
      </c>
      <c r="BI84" s="135" t="str" cm="1">
        <f t="array" ref="BI84">IF(ROWS($AD$54:AD83)&lt;=BI$53,INDEX($AB$54:$AB$102,_xlfn.AGGREGATE(15,3,($AD$54:$AD$102=Mapping!$BI$54)/($AD$54:$AD$102=Mapping!$BI$54)*ROW($AD$2:$AD$50)-ROWS($AD$54),ROWS($AD$54:AD83))),"")</f>
        <v/>
      </c>
      <c r="BJ84" s="135" t="str" cm="1">
        <f t="array" ref="BJ84">IF(ROWS($AD$54:AD83)&lt;=BJ$53,INDEX($AB$54:$AB$102,_xlfn.AGGREGATE(15,3,($AD$54:$AD$102=Mapping!$BJ$54)/($AD$54:$AD$102=Mapping!$BJ$54)*ROW($AD$2:$AD$50)-ROWS($AD$54),ROWS($AD$54:AD83))),"")</f>
        <v/>
      </c>
      <c r="BK84" s="135" t="str" cm="1">
        <f t="array" ref="BK84">IF(ROWS($AD$54:AD83)&lt;=BK$53,INDEX($AB$54:$AB$102,_xlfn.AGGREGATE(15,3,($AD$54:$AD$102=Mapping!$BK$54)/($AD$54:$AD$102=Mapping!$BK$54)*ROW($AD$2:$AD$50)-ROWS($AD$54),ROWS($AD$54:AD83))),"")</f>
        <v/>
      </c>
      <c r="BL84" s="135" t="str" cm="1">
        <f t="array" ref="BL84">IF(ROWS($AD$54:AD83)&lt;=BL$53,INDEX($AB$54:$AB$102,_xlfn.AGGREGATE(15,3,($AD$54:$AD$102=Mapping!$BL$54)/($AD$54:$AD$102=Mapping!$BL$54)*ROW($AD$2:$AD$50)-ROWS($AD$54),ROWS($AD$54:AD83))),"")</f>
        <v/>
      </c>
      <c r="BM84" s="135" t="str" cm="1">
        <f t="array" ref="BM84">IF(ROWS($AD$54:AD83)&lt;=BM$53,INDEX($AB$54:$AB$102,_xlfn.AGGREGATE(15,3,($AD$54:$AD$102=Mapping!$BM$54)/($AD$54:$AD$102=Mapping!$BM$53)*ROW($AD$2:$AD$50)-ROWS($AD$54),ROWS($AD$54:AD83))),"")</f>
        <v/>
      </c>
      <c r="BN84" s="135" t="str" cm="1">
        <f t="array" ref="BN84">IF(ROWS($AD$54:AD83)&lt;=BN$53,INDEX($AB$54:$AB$102,_xlfn.AGGREGATE(15,3,($AD$54:$AD$102=Mapping!$BN$54)/($AD$54:$AD$102=Mapping!$BN$54)*ROW($AD$2:$AD$50)-ROWS($AD$54),ROWS($AD$54:AD83))),"")</f>
        <v/>
      </c>
    </row>
    <row r="85" spans="1:66" outlineLevel="1">
      <c r="A85" s="126">
        <f>Background!L37</f>
        <v>0</v>
      </c>
      <c r="B85" s="135" t="str" cm="1">
        <f t="array" ref="B85">IF(ROWS($AC$54:AC84)&lt;=B$53,INDEX($AB$54:$AB$102,_xlfn.AGGREGATE(15,3,($AC$54:$AC$102=Mapping!$B$54)/($AC$54:$AC$102=Mapping!$B$54)*ROW($AC$2:$AC$50)-ROWS($AC$54),ROWS($AC$54:AC84))),"")</f>
        <v/>
      </c>
      <c r="C85" s="135" t="str" cm="1">
        <f t="array" ref="C85">IF(ROWS($AC$54:AC84)&lt;=C$53,INDEX($AB$54:$AB$102,_xlfn.AGGREGATE(15,3,($AC$54:$AC$102=Mapping!$C$54)/($AC$54:$AC$102=Mapping!$C$54)*ROW($AC$2:$AC$50)-ROWS($AC$54),ROWS($AC$54:AC84))),"")</f>
        <v/>
      </c>
      <c r="D85" s="135" t="str" cm="1">
        <f t="array" ref="D85">IF(ROWS($AC$54:AC84)&lt;=D$53,INDEX($AB$54:$AB$102,_xlfn.AGGREGATE(15,3,($AC$54:$AC$102=Mapping!$D$54)/($AC$54:$AC$102=Mapping!$D$54)*ROW($AC$2:$AC$50)-ROWS($AC$54),ROWS($AC$54:AC84))),"")</f>
        <v/>
      </c>
      <c r="E85" s="135" t="str" cm="1">
        <f t="array" ref="E85">IF(ROWS($AC$2:AC32)&lt;=E$53,INDEX($AB$54:$AB$102,_xlfn.AGGREGATE(15,3,($AC$54:$AC$102=Mapping!$E$54)/($AC$54:$AC$102=Mapping!$E$54)*ROW($AC$2:$AC$50)-ROWS($AC$54),ROWS($AC$54:AC84))),"")</f>
        <v/>
      </c>
      <c r="F85" s="135" t="str" cm="1">
        <f t="array" ref="F85">IF(ROWS($AC$2:AC32)&lt;=F$53,INDEX($AB$54:$AB$102,_xlfn.AGGREGATE(15,3,($AC$54:$AC$102=Mapping!$F$54)/($AC$54:$AC$102=Mapping!$F$54)*ROW($AC$2:$AC$50)-ROWS($AC$54),ROWS($AC$54:AC84))),"")</f>
        <v/>
      </c>
      <c r="G85" s="135" t="str" cm="1">
        <f t="array" ref="G85">IF(ROWS($AC$2:AC32)&lt;=G$53,INDEX($AB$54:$AB$102,_xlfn.AGGREGATE(15,3,($AC$54:$AC$102=Mapping!$G$54)/($AC$54:$AC$102=Mapping!$G$54)*ROW($AC$2:$AC$50)-ROWS($AC$54),ROWS($AC$54:AC84))),"")</f>
        <v/>
      </c>
      <c r="H85" s="135" t="str" cm="1">
        <f t="array" ref="H85">IF(ROWS($AC$2:AC32)&lt;=H$53,INDEX($AB$54:$AB$102,_xlfn.AGGREGATE(15,3,($AC$54:$AC$102=Mapping!$H$54)/($AC$54:$AC$102=Mapping!$H$54)*ROW($AC$2:$AC$50)-ROWS($AC$54),ROWS($AC$54:AC84))),"")</f>
        <v/>
      </c>
      <c r="I85" s="135" t="str" cm="1">
        <f t="array" ref="I85">IF(ROWS($AC$2:AC32)&lt;=I$53,INDEX($AB$54:$AB$102,_xlfn.AGGREGATE(15,3,($AC$54:$AC$102=Mapping!$I$54)/($AC$54:$AC$102=Mapping!$I$54)*ROW($AC$2:$AC$50)-ROWS($AC$54),ROWS($AC$54:AC84))),"")</f>
        <v/>
      </c>
      <c r="J85" s="135" t="str" cm="1">
        <f t="array" ref="J85">IF(ROWS($AC$2:AC32)&lt;=J$53,INDEX($AB$54:$AB$102,_xlfn.AGGREGATE(15,3,($AC$54:$AC$102=Mapping!$J$54)/($AC$54:$AC$102=Mapping!$J$54)*ROW($AC$2:$AC$50)-ROWS($AC$54),ROWS($AC$54:AC84))),"")</f>
        <v/>
      </c>
      <c r="K85" s="135" t="str" cm="1">
        <f t="array" ref="K85">IF(ROWS($AC$2:AC32)&lt;=K$53,INDEX($AB$54:$AB$102,_xlfn.AGGREGATE(15,3,($AC$54:$AC$102=Mapping!$K$54)/($AC$54:$AC$102=Mapping!$K$54)*ROW($AC$2:$AC$50)-ROWS($AC$54),ROWS($AC$54:AC84))),"")</f>
        <v/>
      </c>
      <c r="L85" s="135" t="str" cm="1">
        <f t="array" ref="L85">IF(ROWS($AC$2:AC32)&lt;=L$53,INDEX($AB$54:$AB$102,_xlfn.AGGREGATE(15,3,($AC$54:$AC$102=Mapping!$L$54)/($AC$54:$AC$102=Mapping!$L$54)*ROW($AC$2:$AC$50)-ROWS($AC$54),ROWS($AC$54:AC84))),"")</f>
        <v/>
      </c>
      <c r="M85" s="135" t="str" cm="1">
        <f t="array" ref="M85">IF(ROWS($AC$2:AC32)&lt;=M$53,INDEX($AB$54:$AB$102,_xlfn.AGGREGATE(15,3,($AC$54:$AC$102=Mapping!$M$54)/($AC$54:$AC$102=Mapping!$M$54)*ROW($AC$2:$AC$50)-ROWS($AC$54),ROWS($AC$54:AC84))),"")</f>
        <v/>
      </c>
      <c r="N85" s="135" t="str" cm="1">
        <f t="array" ref="N85">IF(ROWS($AC$2:AC32)&lt;=N$53,INDEX($AB$54:$AB$102,_xlfn.AGGREGATE(15,3,($AC$54:$AC$102=Mapping!$N$54)/($AC$54:$AC$102=Mapping!$N$54)*ROW($AC$2:$AC$50)-ROWS($AC$54),ROWS($AC$54:AC84))),"")</f>
        <v/>
      </c>
      <c r="O85" s="135" t="str" cm="1">
        <f t="array" ref="O85">IF(ROWS($AC$2:AC32)&lt;=O$53,INDEX($AB$54:$AB$102,_xlfn.AGGREGATE(15,3,($AC$54:$AC$102=Mapping!$O$54)/($AC$54:$AC$102=Mapping!$O$54)*ROW($AC$2:$AC$50)-ROWS($AC$54),ROWS($AC$54:AC84))),"")</f>
        <v/>
      </c>
      <c r="P85" s="135" t="str" cm="1">
        <f t="array" ref="P85">IF(ROWS($AC$2:AC32)&lt;=P$53,INDEX($AB$54:$AB$102,_xlfn.AGGREGATE(15,3,($AC$54:$AC$102=Mapping!$P$54)/($AC$54:$AC$102=Mapping!$P$54)*ROW($AC$2:$AC$50)-ROWS($AC$54),ROWS($AC$54:AC84))),"")</f>
        <v/>
      </c>
      <c r="Q85" s="135" t="str" cm="1">
        <f t="array" ref="Q85">IF(ROWS($AC$2:AC32)&lt;=Q$53,INDEX($AB$54:$AB$102,_xlfn.AGGREGATE(15,3,($AC$54:$AC$102=Mapping!$Q$54)/($AC$54:$AC$102=Mapping!$Q$54)*ROW($AC$2:$AC$50)-ROWS($AC$54),ROWS($AC$54:AC84))),"")</f>
        <v/>
      </c>
      <c r="R85" s="135" t="str" cm="1">
        <f t="array" ref="R85">IF(ROWS($AC$2:AC32)&lt;=R$53,INDEX($AB$54:$AB$102,_xlfn.AGGREGATE(15,3,($AC$54:$AC$102=Mapping!$R$54)/($AC$54:$AC$102=Mapping!$R$54)*ROW($AC$2:$AC$50)-ROWS($AC$54),ROWS($AC$54:AC84))),"")</f>
        <v/>
      </c>
      <c r="S85" s="135" t="str" cm="1">
        <f t="array" ref="S85">IF(ROWS($AC$2:AC32)&lt;=S$53,INDEX($AB$54:$AB$102,_xlfn.AGGREGATE(15,3,($AC$54:$AC$102=Mapping!$S$54)/($AC$54:$AC$102=Mapping!$S$54)*ROW($AC$2:$AC$50)-ROWS($AC$54),ROWS($AC$54:AC84))),"")</f>
        <v/>
      </c>
      <c r="AB85" s="135" t="str" cm="1">
        <f t="array" ref="AB85">IF(ROWS(BA!$B$2:B32)&lt;=AB$53,INDEX(BA!$P$2:$P$961,_xlfn.AGGREGATE(15,3,(BA!$B$2:$B$961=Mapping!$AA$55)/(BA!$B$2:$B$961=Mapping!$AA$55)*ROW(BA!$B$2:$B$961)-ROWS(BA!$B$2),ROWS(BA!$B$2:B32))),"")</f>
        <v>7.1.1 Proportion of population with access to electricity</v>
      </c>
      <c r="AC85" s="135" t="str">
        <f>IFERROR(INDEX(BA!$L$2:$L$961,MATCH($AB85,BA!$P$2:$P$961,0)),"")</f>
        <v>Access to basic services</v>
      </c>
      <c r="AD85" s="135" t="str">
        <f>IFERROR(INDEX(BA!$M$2:$M$547,MATCH($AB85,BA!$P$2:$P$547,0)),"")</f>
        <v xml:space="preserve">7. Affordable and clean energy </v>
      </c>
      <c r="AE85" s="135" t="str">
        <f>IFERROR(INDEX(BA!$O$2:$O$547,MATCH($AB85,BA!$P$2:$P$547,0)),"")</f>
        <v xml:space="preserve">Increased access to electricity </v>
      </c>
      <c r="AF85" s="135" t="str">
        <f>IFERROR(INDEX(BA!$N$2:$N$547,MATCH($AB85,BA!$P$2:$P$547,0)),"")</f>
        <v>7.1 By 2030, ensure universal access to affordable, reliable and modern energy services</v>
      </c>
      <c r="AX85" s="135" t="str" cm="1">
        <f t="array" ref="AX85">IF(ROWS($AD$54:AD84)&lt;=AX$53,INDEX($AB$54:$AB$102,_xlfn.AGGREGATE(15,3,($AD$54:$AD$102=Mapping!$AX$54)/($AD$54:$AD$102=Mapping!$AX$54)*ROW($AD$2:$AD$50)-ROWS($AD$54),ROWS($AD$54:AD84))),"")</f>
        <v/>
      </c>
      <c r="AY85" s="135" t="str" cm="1">
        <f t="array" ref="AY85">IF(ROWS($AD$54:AD84)&lt;=AY$53,INDEX($AB$54:$AB$102,_xlfn.AGGREGATE(15,3,($AD$54:$AD$102=Mapping!$AY$54)/($AD$54:$AD$102=Mapping!$AY$54)*ROW($AD$2:$AD$50)-ROWS($AD$54),ROWS($AD$54:AD84))),"")</f>
        <v/>
      </c>
      <c r="AZ85" s="135" t="str" cm="1">
        <f t="array" ref="AZ85">IF(ROWS($AD$54:AD84)&lt;=AZ$53,INDEX($AB$54:$AB$102,_xlfn.AGGREGATE(15,3,($AD$54:$AD$102=Mapping!$AZ$54)/($AD$54:$AD$102=Mapping!$AZ$54)*ROW($AD$2:$AD$50)-ROWS($AD$54),ROWS($AD$54:AD84))),"")</f>
        <v/>
      </c>
      <c r="BA85" s="135" t="str" cm="1">
        <f t="array" ref="BA85">IF(ROWS($AD$54:AD84)&lt;=BA$53,INDEX($AB$54:$AB$102,_xlfn.AGGREGATE(15,3,($AD$54:$AD$102=Mapping!$BA$54)/($AD$54:$AD$102=Mapping!$BA$54)*ROW($AD$2:$AD$50)-ROWS($AD$54),ROWS($AD$54:AD84))),"")</f>
        <v/>
      </c>
      <c r="BB85" s="135" t="str" cm="1">
        <f t="array" ref="BB85">IF(ROWS($AD$54:AD84)&lt;=BB$53,INDEX($AB$54:$AB$102,_xlfn.AGGREGATE(15,3,($AD$54:$AD$102=Mapping!$BB$54)/($AD$54:$AD$102=Mapping!$BB$54)*ROW($AD$2:$AD$50)-ROWS($AD$54),ROWS($AD$54:AD84))),"")</f>
        <v/>
      </c>
      <c r="BC85" s="135" t="str" cm="1">
        <f t="array" ref="BC85">IF(ROWS($AD$54:AD84)&lt;=BC$53,INDEX($AB$54:$AB$102,_xlfn.AGGREGATE(15,3,($AD$54:$AD$102=Mapping!$BC$54)/($AD$54:$AD$102=Mapping!$BC$54)*ROW($AD$2:$AD$50)-ROWS($AD$54),ROWS($AD$54:AD84))),"")</f>
        <v/>
      </c>
      <c r="BD85" s="135" t="str" cm="1">
        <f t="array" ref="BD85">IF(ROWS($AD$54:AD84)&lt;=BD$53,INDEX($AB$54:$AB$102,_xlfn.AGGREGATE(15,3,($AD$54:$AD$102=Mapping!$BD$54)/($AD$54:$AD$102=Mapping!$BD$54)*ROW($AD$2:$AD$50)-ROWS($AD$54),ROWS($AD$54:AD84))),"")</f>
        <v/>
      </c>
      <c r="BE85" s="135" t="str" cm="1">
        <f t="array" ref="BE85">IF(ROWS($AD$54:AD84)&lt;=BE$53,INDEX($AB$54:$AB$102,_xlfn.AGGREGATE(15,3,($AD$54:$AD$102=Mapping!$BE$54)/($AD$54:$AD$102=Mapping!$BE$54)*ROW($AD$2:$AD$50)-ROWS($AD$54),ROWS($AD$54:AD84))),"")</f>
        <v/>
      </c>
      <c r="BF85" s="135" t="str" cm="1">
        <f t="array" ref="BF85">IF(ROWS($AD$54:AD84)&lt;=BF$53,INDEX($AB$54:$AB$102,_xlfn.AGGREGATE(15,3,($AD$54:$AD$102=Mapping!$BF$54)/($AD$54:$AD$102=Mapping!$BF$54)*ROW($AD$2:$AD$50)-ROWS($AD$54),ROWS($AD$54:AD84))),"")</f>
        <v/>
      </c>
      <c r="BG85" s="135" t="str" cm="1">
        <f t="array" ref="BG85">IF(ROWS($AD$54:AD84)&lt;=BG$53,INDEX($AB$54:$AB$102,_xlfn.AGGREGATE(15,3,($AD$54:$AD$102=Mapping!$BG$54)/($AD$54:$AD$102=Mapping!$BG$54)*ROW($AD$2:$AD$50)-ROWS($AD$54),ROWS($AD$54:AD84))),"")</f>
        <v/>
      </c>
      <c r="BH85" s="135" t="str" cm="1">
        <f t="array" ref="BH85">IF(ROWS($AD$54:AD84)&lt;=BH$53,INDEX($AB$54:$AB$102,_xlfn.AGGREGATE(15,3,($AD$54:$AD$102=Mapping!$BH$54)/($AD$54:$AD$102=Mapping!$BH$54)*ROW($AD$2:$AD$50)-ROWS($AD$54),ROWS($AD$54:AD84))),"")</f>
        <v/>
      </c>
      <c r="BI85" s="135" t="str" cm="1">
        <f t="array" ref="BI85">IF(ROWS($AD$54:AD84)&lt;=BI$53,INDEX($AB$54:$AB$102,_xlfn.AGGREGATE(15,3,($AD$54:$AD$102=Mapping!$BI$54)/($AD$54:$AD$102=Mapping!$BI$54)*ROW($AD$2:$AD$50)-ROWS($AD$54),ROWS($AD$54:AD84))),"")</f>
        <v/>
      </c>
      <c r="BJ85" s="135" t="str" cm="1">
        <f t="array" ref="BJ85">IF(ROWS($AD$54:AD84)&lt;=BJ$53,INDEX($AB$54:$AB$102,_xlfn.AGGREGATE(15,3,($AD$54:$AD$102=Mapping!$BJ$54)/($AD$54:$AD$102=Mapping!$BJ$54)*ROW($AD$2:$AD$50)-ROWS($AD$54),ROWS($AD$54:AD84))),"")</f>
        <v/>
      </c>
      <c r="BK85" s="135" t="str" cm="1">
        <f t="array" ref="BK85">IF(ROWS($AD$54:AD84)&lt;=BK$53,INDEX($AB$54:$AB$102,_xlfn.AGGREGATE(15,3,($AD$54:$AD$102=Mapping!$BK$54)/($AD$54:$AD$102=Mapping!$BK$54)*ROW($AD$2:$AD$50)-ROWS($AD$54),ROWS($AD$54:AD84))),"")</f>
        <v/>
      </c>
      <c r="BL85" s="135" t="str" cm="1">
        <f t="array" ref="BL85">IF(ROWS($AD$54:AD84)&lt;=BL$53,INDEX($AB$54:$AB$102,_xlfn.AGGREGATE(15,3,($AD$54:$AD$102=Mapping!$BL$54)/($AD$54:$AD$102=Mapping!$BL$54)*ROW($AD$2:$AD$50)-ROWS($AD$54),ROWS($AD$54:AD84))),"")</f>
        <v/>
      </c>
      <c r="BM85" s="135" t="str" cm="1">
        <f t="array" ref="BM85">IF(ROWS($AD$54:AD84)&lt;=BM$53,INDEX($AB$54:$AB$102,_xlfn.AGGREGATE(15,3,($AD$54:$AD$102=Mapping!$BM$54)/($AD$54:$AD$102=Mapping!$BM$53)*ROW($AD$2:$AD$50)-ROWS($AD$54),ROWS($AD$54:AD84))),"")</f>
        <v/>
      </c>
      <c r="BN85" s="135" t="str" cm="1">
        <f t="array" ref="BN85">IF(ROWS($AD$54:AD84)&lt;=BN$53,INDEX($AB$54:$AB$102,_xlfn.AGGREGATE(15,3,($AD$54:$AD$102=Mapping!$BN$54)/($AD$54:$AD$102=Mapping!$BN$54)*ROW($AD$2:$AD$50)-ROWS($AD$54),ROWS($AD$54:AD84))),"")</f>
        <v/>
      </c>
    </row>
    <row r="86" spans="1:66" outlineLevel="1">
      <c r="A86" s="126">
        <f>Background!L38</f>
        <v>0</v>
      </c>
      <c r="B86" s="135" t="str" cm="1">
        <f t="array" ref="B86">IF(ROWS($AC$54:AC85)&lt;=B$53,INDEX($AB$54:$AB$102,_xlfn.AGGREGATE(15,3,($AC$54:$AC$102=Mapping!$B$54)/($AC$54:$AC$102=Mapping!$B$54)*ROW($AC$2:$AC$50)-ROWS($AC$54),ROWS($AC$54:AC85))),"")</f>
        <v/>
      </c>
      <c r="C86" s="135" t="str" cm="1">
        <f t="array" ref="C86">IF(ROWS($AC$54:AC85)&lt;=C$53,INDEX($AB$54:$AB$102,_xlfn.AGGREGATE(15,3,($AC$54:$AC$102=Mapping!$C$54)/($AC$54:$AC$102=Mapping!$C$54)*ROW($AC$2:$AC$50)-ROWS($AC$54),ROWS($AC$54:AC85))),"")</f>
        <v/>
      </c>
      <c r="D86" s="135" t="str" cm="1">
        <f t="array" ref="D86">IF(ROWS($AC$54:AC85)&lt;=D$53,INDEX($AB$54:$AB$102,_xlfn.AGGREGATE(15,3,($AC$54:$AC$102=Mapping!$D$54)/($AC$54:$AC$102=Mapping!$D$54)*ROW($AC$2:$AC$50)-ROWS($AC$54),ROWS($AC$54:AC85))),"")</f>
        <v/>
      </c>
      <c r="E86" s="135" t="str" cm="1">
        <f t="array" ref="E86">IF(ROWS($AC$2:AC33)&lt;=E$53,INDEX($AB$54:$AB$102,_xlfn.AGGREGATE(15,3,($AC$54:$AC$102=Mapping!$E$54)/($AC$54:$AC$102=Mapping!$E$54)*ROW($AC$2:$AC$50)-ROWS($AC$54),ROWS($AC$54:AC85))),"")</f>
        <v/>
      </c>
      <c r="F86" s="135" t="str" cm="1">
        <f t="array" ref="F86">IF(ROWS($AC$2:AC33)&lt;=F$53,INDEX($AB$54:$AB$102,_xlfn.AGGREGATE(15,3,($AC$54:$AC$102=Mapping!$F$54)/($AC$54:$AC$102=Mapping!$F$54)*ROW($AC$2:$AC$50)-ROWS($AC$54),ROWS($AC$54:AC85))),"")</f>
        <v/>
      </c>
      <c r="G86" s="135" t="str" cm="1">
        <f t="array" ref="G86">IF(ROWS($AC$2:AC33)&lt;=G$53,INDEX($AB$54:$AB$102,_xlfn.AGGREGATE(15,3,($AC$54:$AC$102=Mapping!$G$54)/($AC$54:$AC$102=Mapping!$G$54)*ROW($AC$2:$AC$50)-ROWS($AC$54),ROWS($AC$54:AC85))),"")</f>
        <v/>
      </c>
      <c r="H86" s="135" t="str" cm="1">
        <f t="array" ref="H86">IF(ROWS($AC$2:AC33)&lt;=H$53,INDEX($AB$54:$AB$102,_xlfn.AGGREGATE(15,3,($AC$54:$AC$102=Mapping!$H$54)/($AC$54:$AC$102=Mapping!$H$54)*ROW($AC$2:$AC$50)-ROWS($AC$54),ROWS($AC$54:AC85))),"")</f>
        <v/>
      </c>
      <c r="I86" s="135" t="str" cm="1">
        <f t="array" ref="I86">IF(ROWS($AC$2:AC33)&lt;=I$53,INDEX($AB$54:$AB$102,_xlfn.AGGREGATE(15,3,($AC$54:$AC$102=Mapping!$I$54)/($AC$54:$AC$102=Mapping!$I$54)*ROW($AC$2:$AC$50)-ROWS($AC$54),ROWS($AC$54:AC85))),"")</f>
        <v/>
      </c>
      <c r="J86" s="135" t="str" cm="1">
        <f t="array" ref="J86">IF(ROWS($AC$2:AC33)&lt;=J$53,INDEX($AB$54:$AB$102,_xlfn.AGGREGATE(15,3,($AC$54:$AC$102=Mapping!$J$54)/($AC$54:$AC$102=Mapping!$J$54)*ROW($AC$2:$AC$50)-ROWS($AC$54),ROWS($AC$54:AC85))),"")</f>
        <v/>
      </c>
      <c r="K86" s="135" t="str" cm="1">
        <f t="array" ref="K86">IF(ROWS($AC$2:AC33)&lt;=K$53,INDEX($AB$54:$AB$102,_xlfn.AGGREGATE(15,3,($AC$54:$AC$102=Mapping!$K$54)/($AC$54:$AC$102=Mapping!$K$54)*ROW($AC$2:$AC$50)-ROWS($AC$54),ROWS($AC$54:AC85))),"")</f>
        <v/>
      </c>
      <c r="L86" s="135" t="str" cm="1">
        <f t="array" ref="L86">IF(ROWS($AC$2:AC33)&lt;=L$53,INDEX($AB$54:$AB$102,_xlfn.AGGREGATE(15,3,($AC$54:$AC$102=Mapping!$L$54)/($AC$54:$AC$102=Mapping!$L$54)*ROW($AC$2:$AC$50)-ROWS($AC$54),ROWS($AC$54:AC85))),"")</f>
        <v/>
      </c>
      <c r="M86" s="135" t="str" cm="1">
        <f t="array" ref="M86">IF(ROWS($AC$2:AC33)&lt;=M$53,INDEX($AB$54:$AB$102,_xlfn.AGGREGATE(15,3,($AC$54:$AC$102=Mapping!$M$54)/($AC$54:$AC$102=Mapping!$M$54)*ROW($AC$2:$AC$50)-ROWS($AC$54),ROWS($AC$54:AC85))),"")</f>
        <v/>
      </c>
      <c r="N86" s="135" t="str" cm="1">
        <f t="array" ref="N86">IF(ROWS($AC$2:AC33)&lt;=N$53,INDEX($AB$54:$AB$102,_xlfn.AGGREGATE(15,3,($AC$54:$AC$102=Mapping!$N$54)/($AC$54:$AC$102=Mapping!$N$54)*ROW($AC$2:$AC$50)-ROWS($AC$54),ROWS($AC$54:AC85))),"")</f>
        <v/>
      </c>
      <c r="O86" s="135" t="str" cm="1">
        <f t="array" ref="O86">IF(ROWS($AC$2:AC33)&lt;=O$53,INDEX($AB$54:$AB$102,_xlfn.AGGREGATE(15,3,($AC$54:$AC$102=Mapping!$O$54)/($AC$54:$AC$102=Mapping!$O$54)*ROW($AC$2:$AC$50)-ROWS($AC$54),ROWS($AC$54:AC85))),"")</f>
        <v/>
      </c>
      <c r="P86" s="135" t="str" cm="1">
        <f t="array" ref="P86">IF(ROWS($AC$2:AC33)&lt;=P$53,INDEX($AB$54:$AB$102,_xlfn.AGGREGATE(15,3,($AC$54:$AC$102=Mapping!$P$54)/($AC$54:$AC$102=Mapping!$P$54)*ROW($AC$2:$AC$50)-ROWS($AC$54),ROWS($AC$54:AC85))),"")</f>
        <v/>
      </c>
      <c r="Q86" s="135" t="str" cm="1">
        <f t="array" ref="Q86">IF(ROWS($AC$2:AC33)&lt;=Q$53,INDEX($AB$54:$AB$102,_xlfn.AGGREGATE(15,3,($AC$54:$AC$102=Mapping!$Q$54)/($AC$54:$AC$102=Mapping!$Q$54)*ROW($AC$2:$AC$50)-ROWS($AC$54),ROWS($AC$54:AC85))),"")</f>
        <v/>
      </c>
      <c r="R86" s="135" t="str" cm="1">
        <f t="array" ref="R86">IF(ROWS($AC$2:AC33)&lt;=R$53,INDEX($AB$54:$AB$102,_xlfn.AGGREGATE(15,3,($AC$54:$AC$102=Mapping!$R$54)/($AC$54:$AC$102=Mapping!$R$54)*ROW($AC$2:$AC$50)-ROWS($AC$54),ROWS($AC$54:AC85))),"")</f>
        <v/>
      </c>
      <c r="S86" s="135" t="str" cm="1">
        <f t="array" ref="S86">IF(ROWS($AC$2:AC33)&lt;=S$53,INDEX($AB$54:$AB$102,_xlfn.AGGREGATE(15,3,($AC$54:$AC$102=Mapping!$S$54)/($AC$54:$AC$102=Mapping!$S$54)*ROW($AC$2:$AC$50)-ROWS($AC$54),ROWS($AC$54:AC85))),"")</f>
        <v/>
      </c>
      <c r="AB86" s="135" t="str" cm="1">
        <f t="array" ref="AB86">IF(ROWS(BA!$B$2:B33)&lt;=AB$53,INDEX(BA!$P$2:$P$961,_xlfn.AGGREGATE(15,3,(BA!$B$2:$B$961=Mapping!$AA$55)/(BA!$B$2:$B$961=Mapping!$AA$55)*ROW(BA!$B$2:$B$961)-ROWS(BA!$B$2),ROWS(BA!$B$2:B33))),"")</f>
        <v>7.1.2 Proportion of population with primary reliance on clean fuels and technology</v>
      </c>
      <c r="AC86" s="135" t="str">
        <f>IFERROR(INDEX(BA!$L$2:$L$961,MATCH($AB86,BA!$P$2:$P$961,0)),"")</f>
        <v>Access to basic services</v>
      </c>
      <c r="AD86" s="135" t="str">
        <f>IFERROR(INDEX(BA!$M$2:$M$547,MATCH($AB86,BA!$P$2:$P$547,0)),"")</f>
        <v xml:space="preserve">7. Affordable and clean energy </v>
      </c>
      <c r="AE86" s="135" t="str">
        <f>IFERROR(INDEX(BA!$O$2:$O$547,MATCH($AB86,BA!$P$2:$P$547,0)),"")</f>
        <v>Increased access to clean cooking</v>
      </c>
      <c r="AF86" s="135" t="str">
        <f>IFERROR(INDEX(BA!$N$2:$N$547,MATCH($AB86,BA!$P$2:$P$547,0)),"")</f>
        <v>7.1 By 2030, ensure universal access to affordable, reliable and modern energy services</v>
      </c>
      <c r="AX86" s="135" t="str" cm="1">
        <f t="array" ref="AX86">IF(ROWS($AD$54:AD85)&lt;=AX$53,INDEX($AB$54:$AB$102,_xlfn.AGGREGATE(15,3,($AD$54:$AD$102=Mapping!$AX$54)/($AD$54:$AD$102=Mapping!$AX$54)*ROW($AD$2:$AD$50)-ROWS($AD$54),ROWS($AD$54:AD85))),"")</f>
        <v/>
      </c>
      <c r="AY86" s="135" t="str" cm="1">
        <f t="array" ref="AY86">IF(ROWS($AD$54:AD85)&lt;=AY$53,INDEX($AB$54:$AB$102,_xlfn.AGGREGATE(15,3,($AD$54:$AD$102=Mapping!$AY$54)/($AD$54:$AD$102=Mapping!$AY$54)*ROW($AD$2:$AD$50)-ROWS($AD$54),ROWS($AD$54:AD85))),"")</f>
        <v/>
      </c>
      <c r="AZ86" s="135" t="str" cm="1">
        <f t="array" ref="AZ86">IF(ROWS($AD$54:AD85)&lt;=AZ$53,INDEX($AB$54:$AB$102,_xlfn.AGGREGATE(15,3,($AD$54:$AD$102=Mapping!$AZ$54)/($AD$54:$AD$102=Mapping!$AZ$54)*ROW($AD$2:$AD$50)-ROWS($AD$54),ROWS($AD$54:AD85))),"")</f>
        <v/>
      </c>
      <c r="BA86" s="135" t="str" cm="1">
        <f t="array" ref="BA86">IF(ROWS($AD$54:AD85)&lt;=BA$53,INDEX($AB$54:$AB$102,_xlfn.AGGREGATE(15,3,($AD$54:$AD$102=Mapping!$BA$54)/($AD$54:$AD$102=Mapping!$BA$54)*ROW($AD$2:$AD$50)-ROWS($AD$54),ROWS($AD$54:AD85))),"")</f>
        <v/>
      </c>
      <c r="BB86" s="135" t="str" cm="1">
        <f t="array" ref="BB86">IF(ROWS($AD$54:AD85)&lt;=BB$53,INDEX($AB$54:$AB$102,_xlfn.AGGREGATE(15,3,($AD$54:$AD$102=Mapping!$BB$54)/($AD$54:$AD$102=Mapping!$BB$54)*ROW($AD$2:$AD$50)-ROWS($AD$54),ROWS($AD$54:AD85))),"")</f>
        <v/>
      </c>
      <c r="BC86" s="135" t="str" cm="1">
        <f t="array" ref="BC86">IF(ROWS($AD$54:AD85)&lt;=BC$53,INDEX($AB$54:$AB$102,_xlfn.AGGREGATE(15,3,($AD$54:$AD$102=Mapping!$BC$54)/($AD$54:$AD$102=Mapping!$BC$54)*ROW($AD$2:$AD$50)-ROWS($AD$54),ROWS($AD$54:AD85))),"")</f>
        <v/>
      </c>
      <c r="BD86" s="135" t="str" cm="1">
        <f t="array" ref="BD86">IF(ROWS($AD$54:AD85)&lt;=BD$53,INDEX($AB$54:$AB$102,_xlfn.AGGREGATE(15,3,($AD$54:$AD$102=Mapping!$BD$54)/($AD$54:$AD$102=Mapping!$BD$54)*ROW($AD$2:$AD$50)-ROWS($AD$54),ROWS($AD$54:AD85))),"")</f>
        <v/>
      </c>
      <c r="BE86" s="135" t="str" cm="1">
        <f t="array" ref="BE86">IF(ROWS($AD$54:AD85)&lt;=BE$53,INDEX($AB$54:$AB$102,_xlfn.AGGREGATE(15,3,($AD$54:$AD$102=Mapping!$BE$54)/($AD$54:$AD$102=Mapping!$BE$54)*ROW($AD$2:$AD$50)-ROWS($AD$54),ROWS($AD$54:AD85))),"")</f>
        <v/>
      </c>
      <c r="BF86" s="135" t="str" cm="1">
        <f t="array" ref="BF86">IF(ROWS($AD$54:AD85)&lt;=BF$53,INDEX($AB$54:$AB$102,_xlfn.AGGREGATE(15,3,($AD$54:$AD$102=Mapping!$BF$54)/($AD$54:$AD$102=Mapping!$BF$54)*ROW($AD$2:$AD$50)-ROWS($AD$54),ROWS($AD$54:AD85))),"")</f>
        <v/>
      </c>
      <c r="BG86" s="135" t="str" cm="1">
        <f t="array" ref="BG86">IF(ROWS($AD$54:AD85)&lt;=BG$53,INDEX($AB$54:$AB$102,_xlfn.AGGREGATE(15,3,($AD$54:$AD$102=Mapping!$BG$54)/($AD$54:$AD$102=Mapping!$BG$54)*ROW($AD$2:$AD$50)-ROWS($AD$54),ROWS($AD$54:AD85))),"")</f>
        <v/>
      </c>
      <c r="BH86" s="135" t="str" cm="1">
        <f t="array" ref="BH86">IF(ROWS($AD$54:AD85)&lt;=BH$53,INDEX($AB$54:$AB$102,_xlfn.AGGREGATE(15,3,($AD$54:$AD$102=Mapping!$BH$54)/($AD$54:$AD$102=Mapping!$BH$54)*ROW($AD$2:$AD$50)-ROWS($AD$54),ROWS($AD$54:AD85))),"")</f>
        <v/>
      </c>
      <c r="BI86" s="135" t="str" cm="1">
        <f t="array" ref="BI86">IF(ROWS($AD$54:AD85)&lt;=BI$53,INDEX($AB$54:$AB$102,_xlfn.AGGREGATE(15,3,($AD$54:$AD$102=Mapping!$BI$54)/($AD$54:$AD$102=Mapping!$BI$54)*ROW($AD$2:$AD$50)-ROWS($AD$54),ROWS($AD$54:AD85))),"")</f>
        <v/>
      </c>
      <c r="BJ86" s="135" t="str" cm="1">
        <f t="array" ref="BJ86">IF(ROWS($AD$54:AD85)&lt;=BJ$53,INDEX($AB$54:$AB$102,_xlfn.AGGREGATE(15,3,($AD$54:$AD$102=Mapping!$BJ$54)/($AD$54:$AD$102=Mapping!$BJ$54)*ROW($AD$2:$AD$50)-ROWS($AD$54),ROWS($AD$54:AD85))),"")</f>
        <v/>
      </c>
      <c r="BK86" s="135" t="str" cm="1">
        <f t="array" ref="BK86">IF(ROWS($AD$54:AD85)&lt;=BK$53,INDEX($AB$54:$AB$102,_xlfn.AGGREGATE(15,3,($AD$54:$AD$102=Mapping!$BK$54)/($AD$54:$AD$102=Mapping!$BK$54)*ROW($AD$2:$AD$50)-ROWS($AD$54),ROWS($AD$54:AD85))),"")</f>
        <v/>
      </c>
      <c r="BL86" s="135" t="str" cm="1">
        <f t="array" ref="BL86">IF(ROWS($AD$54:AD85)&lt;=BL$53,INDEX($AB$54:$AB$102,_xlfn.AGGREGATE(15,3,($AD$54:$AD$102=Mapping!$BL$54)/($AD$54:$AD$102=Mapping!$BL$54)*ROW($AD$2:$AD$50)-ROWS($AD$54),ROWS($AD$54:AD85))),"")</f>
        <v/>
      </c>
      <c r="BM86" s="135" t="str" cm="1">
        <f t="array" ref="BM86">IF(ROWS($AD$54:AD85)&lt;=BM$53,INDEX($AB$54:$AB$102,_xlfn.AGGREGATE(15,3,($AD$54:$AD$102=Mapping!$BM$54)/($AD$54:$AD$102=Mapping!$BM$53)*ROW($AD$2:$AD$50)-ROWS($AD$54),ROWS($AD$54:AD85))),"")</f>
        <v/>
      </c>
      <c r="BN86" s="135" t="str" cm="1">
        <f t="array" ref="BN86">IF(ROWS($AD$54:AD85)&lt;=BN$53,INDEX($AB$54:$AB$102,_xlfn.AGGREGATE(15,3,($AD$54:$AD$102=Mapping!$BN$54)/($AD$54:$AD$102=Mapping!$BN$54)*ROW($AD$2:$AD$50)-ROWS($AD$54),ROWS($AD$54:AD85))),"")</f>
        <v/>
      </c>
    </row>
    <row r="87" spans="1:66" outlineLevel="1">
      <c r="A87" s="126" t="e">
        <f>Background!#REF!</f>
        <v>#REF!</v>
      </c>
      <c r="B87" s="141" t="str" cm="1">
        <f t="array" ref="B87">IF(ROWS($AC$54:AC86)&lt;=B$53,INDEX($AB$54:$AB$102,_xlfn.AGGREGATE(15,3,($AC$54:$AC$102=Mapping!$B$54)/($AC$54:$AC$102=Mapping!$B$54)*ROW($AC$2:$AC$50)-ROWS($AC$54),ROWS($AC$54:AC86))),"")</f>
        <v/>
      </c>
      <c r="C87" s="141" t="str" cm="1">
        <f t="array" ref="C87">IF(ROWS($AC$54:AC86)&lt;=C$53,INDEX($AB$54:$AB$102,_xlfn.AGGREGATE(15,3,($AC$54:$AC$102=Mapping!$C$54)/($AC$54:$AC$102=Mapping!$C$54)*ROW($AC$2:$AC$50)-ROWS($AC$54),ROWS($AC$54:AC86))),"")</f>
        <v/>
      </c>
      <c r="D87" s="141" t="str" cm="1">
        <f t="array" ref="D87">IF(ROWS($AC$54:AC86)&lt;=D$53,INDEX($AB$54:$AB$102,_xlfn.AGGREGATE(15,3,($AC$54:$AC$102=Mapping!$D$54)/($AC$54:$AC$102=Mapping!$D$54)*ROW($AC$2:$AC$50)-ROWS($AC$54),ROWS($AC$54:AC86))),"")</f>
        <v/>
      </c>
      <c r="E87" s="141" t="str" cm="1">
        <f t="array" ref="E87">IF(ROWS($AC$2:AC34)&lt;=E$53,INDEX($AB$54:$AB$102,_xlfn.AGGREGATE(15,3,($AC$54:$AC$102=Mapping!$E$54)/($AC$54:$AC$102=Mapping!$E$54)*ROW($AC$2:$AC$50)-ROWS($AC$54),ROWS($AC$54:AC86))),"")</f>
        <v/>
      </c>
      <c r="F87" s="141" t="str" cm="1">
        <f t="array" ref="F87">IF(ROWS($AC$2:AC34)&lt;=F$53,INDEX($AB$54:$AB$102,_xlfn.AGGREGATE(15,3,($AC$54:$AC$102=Mapping!$F$54)/($AC$54:$AC$102=Mapping!$F$54)*ROW($AC$2:$AC$50)-ROWS($AC$54),ROWS($AC$54:AC86))),"")</f>
        <v/>
      </c>
      <c r="G87" s="141" t="str" cm="1">
        <f t="array" ref="G87">IF(ROWS($AC$2:AC34)&lt;=G$53,INDEX($AB$54:$AB$102,_xlfn.AGGREGATE(15,3,($AC$54:$AC$102=Mapping!$G$54)/($AC$54:$AC$102=Mapping!$G$54)*ROW($AC$2:$AC$50)-ROWS($AC$54),ROWS($AC$54:AC86))),"")</f>
        <v/>
      </c>
      <c r="H87" s="141" t="str" cm="1">
        <f t="array" ref="H87">IF(ROWS($AC$2:AC34)&lt;=H$53,INDEX($AB$54:$AB$102,_xlfn.AGGREGATE(15,3,($AC$54:$AC$102=Mapping!$H$54)/($AC$54:$AC$102=Mapping!$H$54)*ROW($AC$2:$AC$50)-ROWS($AC$54),ROWS($AC$54:AC86))),"")</f>
        <v/>
      </c>
      <c r="I87" s="141" t="str" cm="1">
        <f t="array" ref="I87">IF(ROWS($AC$2:AC34)&lt;=I$53,INDEX($AB$54:$AB$102,_xlfn.AGGREGATE(15,3,($AC$54:$AC$102=Mapping!$I$54)/($AC$54:$AC$102=Mapping!$I$54)*ROW($AC$2:$AC$50)-ROWS($AC$54),ROWS($AC$54:AC86))),"")</f>
        <v/>
      </c>
      <c r="J87" s="141" t="str" cm="1">
        <f t="array" ref="J87">IF(ROWS($AC$2:AC34)&lt;=J$53,INDEX($AB$54:$AB$102,_xlfn.AGGREGATE(15,3,($AC$54:$AC$102=Mapping!$J$54)/($AC$54:$AC$102=Mapping!$J$54)*ROW($AC$2:$AC$50)-ROWS($AC$54),ROWS($AC$54:AC86))),"")</f>
        <v/>
      </c>
      <c r="K87" s="141" t="str" cm="1">
        <f t="array" ref="K87">IF(ROWS($AC$2:AC34)&lt;=K$53,INDEX($AB$54:$AB$102,_xlfn.AGGREGATE(15,3,($AC$54:$AC$102=Mapping!$K$54)/($AC$54:$AC$102=Mapping!$K$54)*ROW($AC$2:$AC$50)-ROWS($AC$54),ROWS($AC$54:AC86))),"")</f>
        <v/>
      </c>
      <c r="L87" s="141" t="str" cm="1">
        <f t="array" ref="L87">IF(ROWS($AC$2:AC34)&lt;=L$53,INDEX($AB$54:$AB$102,_xlfn.AGGREGATE(15,3,($AC$54:$AC$102=Mapping!$L$54)/($AC$54:$AC$102=Mapping!$L$54)*ROW($AC$2:$AC$50)-ROWS($AC$54),ROWS($AC$54:AC86))),"")</f>
        <v/>
      </c>
      <c r="M87" s="141" t="str" cm="1">
        <f t="array" ref="M87">IF(ROWS($AC$2:AC34)&lt;=M$53,INDEX($AB$54:$AB$102,_xlfn.AGGREGATE(15,3,($AC$54:$AC$102=Mapping!$M$54)/($AC$54:$AC$102=Mapping!$M$54)*ROW($AC$2:$AC$50)-ROWS($AC$54),ROWS($AC$54:AC86))),"")</f>
        <v/>
      </c>
      <c r="N87" s="141" t="str" cm="1">
        <f t="array" ref="N87">IF(ROWS($AC$2:AC34)&lt;=N$53,INDEX($AB$54:$AB$102,_xlfn.AGGREGATE(15,3,($AC$54:$AC$102=Mapping!$N$54)/($AC$54:$AC$102=Mapping!$N$54)*ROW($AC$2:$AC$50)-ROWS($AC$54),ROWS($AC$54:AC86))),"")</f>
        <v/>
      </c>
      <c r="O87" s="141" t="str" cm="1">
        <f t="array" ref="O87">IF(ROWS($AC$2:AC34)&lt;=O$53,INDEX($AB$54:$AB$102,_xlfn.AGGREGATE(15,3,($AC$54:$AC$102=Mapping!$O$54)/($AC$54:$AC$102=Mapping!$O$54)*ROW($AC$2:$AC$50)-ROWS($AC$54),ROWS($AC$54:AC86))),"")</f>
        <v/>
      </c>
      <c r="P87" s="141" t="str" cm="1">
        <f t="array" ref="P87">IF(ROWS($AC$2:AC34)&lt;=P$53,INDEX($AB$54:$AB$102,_xlfn.AGGREGATE(15,3,($AC$54:$AC$102=Mapping!$P$54)/($AC$54:$AC$102=Mapping!$P$54)*ROW($AC$2:$AC$50)-ROWS($AC$54),ROWS($AC$54:AC86))),"")</f>
        <v/>
      </c>
      <c r="Q87" s="141" t="str" cm="1">
        <f t="array" ref="Q87">IF(ROWS($AC$2:AC34)&lt;=Q$53,INDEX($AB$54:$AB$102,_xlfn.AGGREGATE(15,3,($AC$54:$AC$102=Mapping!$Q$54)/($AC$54:$AC$102=Mapping!$Q$54)*ROW($AC$2:$AC$50)-ROWS($AC$54),ROWS($AC$54:AC86))),"")</f>
        <v/>
      </c>
      <c r="R87" s="141" t="str" cm="1">
        <f t="array" ref="R87">IF(ROWS($AC$2:AC34)&lt;=R$53,INDEX($AB$54:$AB$102,_xlfn.AGGREGATE(15,3,($AC$54:$AC$102=Mapping!$R$54)/($AC$54:$AC$102=Mapping!$R$54)*ROW($AC$2:$AC$50)-ROWS($AC$54),ROWS($AC$54:AC86))),"")</f>
        <v/>
      </c>
      <c r="S87" s="141" t="str" cm="1">
        <f t="array" ref="S87">IF(ROWS($AC$2:AC34)&lt;=S$53,INDEX($AB$54:$AB$102,_xlfn.AGGREGATE(15,3,($AC$54:$AC$102=Mapping!$S$54)/($AC$54:$AC$102=Mapping!$S$54)*ROW($AC$2:$AC$50)-ROWS($AC$54),ROWS($AC$54:AC86))),"")</f>
        <v/>
      </c>
      <c r="T87" s="142"/>
      <c r="AB87" s="135" t="str" cm="1">
        <f t="array" ref="AB87">IF(ROWS(BA!$B$2:B34)&lt;=AB$53,INDEX(BA!$P$2:$P$961,_xlfn.AGGREGATE(15,3,(BA!$B$2:$B$961=Mapping!$AA$55)/(BA!$B$2:$B$961=Mapping!$AA$55)*ROW(BA!$B$2:$B$961)-ROWS(BA!$B$2),ROWS(BA!$B$2:B34))),"")</f>
        <v/>
      </c>
      <c r="AC87" s="135" t="str">
        <f>IFERROR(INDEX(BA!$L$2:$L$961,MATCH($AB87,BA!$P$2:$P$961,0)),"")</f>
        <v/>
      </c>
      <c r="AD87" s="135" t="str">
        <f>IFERROR(INDEX(BA!$M$2:$M$547,MATCH($AB87,BA!$P$2:$P$547,0)),"")</f>
        <v/>
      </c>
      <c r="AE87" s="135" t="str">
        <f>IFERROR(INDEX(BA!$O$2:$O$547,MATCH($AB87,BA!$P$2:$P$547,0)),"")</f>
        <v/>
      </c>
      <c r="AF87" s="135" t="str">
        <f>IFERROR(INDEX(BA!$N$2:$N$547,MATCH($AB87,BA!$P$2:$P$547,0)),"")</f>
        <v/>
      </c>
      <c r="AX87" s="135" t="str" cm="1">
        <f t="array" ref="AX87">IF(ROWS($AD$54:AD86)&lt;=AX$53,INDEX($AB$54:$AB$102,_xlfn.AGGREGATE(15,3,($AD$54:$AD$102=Mapping!$AX$54)/($AD$54:$AD$102=Mapping!$AX$54)*ROW($AD$2:$AD$50)-ROWS($AD$54),ROWS($AD$54:AD86))),"")</f>
        <v/>
      </c>
      <c r="AY87" s="135" t="str" cm="1">
        <f t="array" ref="AY87">IF(ROWS($AD$54:AD86)&lt;=AY$53,INDEX($AB$54:$AB$102,_xlfn.AGGREGATE(15,3,($AD$54:$AD$102=Mapping!$AY$54)/($AD$54:$AD$102=Mapping!$AY$54)*ROW($AD$2:$AD$50)-ROWS($AD$54),ROWS($AD$54:AD86))),"")</f>
        <v/>
      </c>
      <c r="AZ87" s="135" t="str" cm="1">
        <f t="array" ref="AZ87">IF(ROWS($AD$54:AD86)&lt;=AZ$53,INDEX($AB$54:$AB$102,_xlfn.AGGREGATE(15,3,($AD$54:$AD$102=Mapping!$AZ$54)/($AD$54:$AD$102=Mapping!$AZ$54)*ROW($AD$2:$AD$50)-ROWS($AD$54),ROWS($AD$54:AD86))),"")</f>
        <v/>
      </c>
      <c r="BA87" s="135" t="str" cm="1">
        <f t="array" ref="BA87">IF(ROWS($AD$54:AD86)&lt;=BA$53,INDEX($AB$54:$AB$102,_xlfn.AGGREGATE(15,3,($AD$54:$AD$102=Mapping!$BA$54)/($AD$54:$AD$102=Mapping!$BA$54)*ROW($AD$2:$AD$50)-ROWS($AD$54),ROWS($AD$54:AD86))),"")</f>
        <v/>
      </c>
      <c r="BB87" s="135" t="str" cm="1">
        <f t="array" ref="BB87">IF(ROWS($AD$54:AD86)&lt;=BB$53,INDEX($AB$54:$AB$102,_xlfn.AGGREGATE(15,3,($AD$54:$AD$102=Mapping!$BB$54)/($AD$54:$AD$102=Mapping!$BB$54)*ROW($AD$2:$AD$50)-ROWS($AD$54),ROWS($AD$54:AD86))),"")</f>
        <v/>
      </c>
      <c r="BC87" s="135" t="str" cm="1">
        <f t="array" ref="BC87">IF(ROWS($AD$54:AD86)&lt;=BC$53,INDEX($AB$54:$AB$102,_xlfn.AGGREGATE(15,3,($AD$54:$AD$102=Mapping!$BC$54)/($AD$54:$AD$102=Mapping!$BC$54)*ROW($AD$2:$AD$50)-ROWS($AD$54),ROWS($AD$54:AD86))),"")</f>
        <v/>
      </c>
      <c r="BD87" s="135" t="str" cm="1">
        <f t="array" ref="BD87">IF(ROWS($AD$54:AD86)&lt;=BD$53,INDEX($AB$54:$AB$102,_xlfn.AGGREGATE(15,3,($AD$54:$AD$102=Mapping!$BD$54)/($AD$54:$AD$102=Mapping!$BD$54)*ROW($AD$2:$AD$50)-ROWS($AD$54),ROWS($AD$54:AD86))),"")</f>
        <v/>
      </c>
      <c r="BE87" s="135" t="str" cm="1">
        <f t="array" ref="BE87">IF(ROWS($AD$54:AD86)&lt;=BE$53,INDEX($AB$54:$AB$102,_xlfn.AGGREGATE(15,3,($AD$54:$AD$102=Mapping!$BE$54)/($AD$54:$AD$102=Mapping!$BE$54)*ROW($AD$2:$AD$50)-ROWS($AD$54),ROWS($AD$54:AD86))),"")</f>
        <v/>
      </c>
      <c r="BF87" s="135" t="str" cm="1">
        <f t="array" ref="BF87">IF(ROWS($AD$54:AD86)&lt;=BF$53,INDEX($AB$54:$AB$102,_xlfn.AGGREGATE(15,3,($AD$54:$AD$102=Mapping!$BF$54)/($AD$54:$AD$102=Mapping!$BF$54)*ROW($AD$2:$AD$50)-ROWS($AD$54),ROWS($AD$54:AD86))),"")</f>
        <v/>
      </c>
      <c r="BG87" s="135" t="str" cm="1">
        <f t="array" ref="BG87">IF(ROWS($AD$54:AD86)&lt;=BG$53,INDEX($AB$54:$AB$102,_xlfn.AGGREGATE(15,3,($AD$54:$AD$102=Mapping!$BG$54)/($AD$54:$AD$102=Mapping!$BG$54)*ROW($AD$2:$AD$50)-ROWS($AD$54),ROWS($AD$54:AD86))),"")</f>
        <v/>
      </c>
      <c r="BH87" s="135" t="str" cm="1">
        <f t="array" ref="BH87">IF(ROWS($AD$54:AD86)&lt;=BH$53,INDEX($AB$54:$AB$102,_xlfn.AGGREGATE(15,3,($AD$54:$AD$102=Mapping!$BH$54)/($AD$54:$AD$102=Mapping!$BH$54)*ROW($AD$2:$AD$50)-ROWS($AD$54),ROWS($AD$54:AD86))),"")</f>
        <v/>
      </c>
      <c r="BI87" s="135" t="str" cm="1">
        <f t="array" ref="BI87">IF(ROWS($AD$54:AD86)&lt;=BI$53,INDEX($AB$54:$AB$102,_xlfn.AGGREGATE(15,3,($AD$54:$AD$102=Mapping!$BI$54)/($AD$54:$AD$102=Mapping!$BI$54)*ROW($AD$2:$AD$50)-ROWS($AD$54),ROWS($AD$54:AD86))),"")</f>
        <v/>
      </c>
      <c r="BJ87" s="135" t="str" cm="1">
        <f t="array" ref="BJ87">IF(ROWS($AD$54:AD86)&lt;=BJ$53,INDEX($AB$54:$AB$102,_xlfn.AGGREGATE(15,3,($AD$54:$AD$102=Mapping!$BJ$54)/($AD$54:$AD$102=Mapping!$BJ$54)*ROW($AD$2:$AD$50)-ROWS($AD$54),ROWS($AD$54:AD86))),"")</f>
        <v/>
      </c>
      <c r="BK87" s="135" t="str" cm="1">
        <f t="array" ref="BK87">IF(ROWS($AD$54:AD86)&lt;=BK$53,INDEX($AB$54:$AB$102,_xlfn.AGGREGATE(15,3,($AD$54:$AD$102=Mapping!$BK$54)/($AD$54:$AD$102=Mapping!$BK$54)*ROW($AD$2:$AD$50)-ROWS($AD$54),ROWS($AD$54:AD86))),"")</f>
        <v/>
      </c>
      <c r="BL87" s="135" t="str" cm="1">
        <f t="array" ref="BL87">IF(ROWS($AD$54:AD86)&lt;=BL$53,INDEX($AB$54:$AB$102,_xlfn.AGGREGATE(15,3,($AD$54:$AD$102=Mapping!$BL$54)/($AD$54:$AD$102=Mapping!$BL$54)*ROW($AD$2:$AD$50)-ROWS($AD$54),ROWS($AD$54:AD86))),"")</f>
        <v/>
      </c>
      <c r="BM87" s="135" t="str" cm="1">
        <f t="array" ref="BM87">IF(ROWS($AD$54:AD86)&lt;=BM$53,INDEX($AB$54:$AB$102,_xlfn.AGGREGATE(15,3,($AD$54:$AD$102=Mapping!$BM$54)/($AD$54:$AD$102=Mapping!$BM$53)*ROW($AD$2:$AD$50)-ROWS($AD$54),ROWS($AD$54:AD86))),"")</f>
        <v/>
      </c>
      <c r="BN87" s="135" t="str" cm="1">
        <f t="array" ref="BN87">IF(ROWS($AD$54:AD86)&lt;=BN$53,INDEX($AB$54:$AB$102,_xlfn.AGGREGATE(15,3,($AD$54:$AD$102=Mapping!$BN$54)/($AD$54:$AD$102=Mapping!$BN$54)*ROW($AD$2:$AD$50)-ROWS($AD$54),ROWS($AD$54:AD86))),"")</f>
        <v/>
      </c>
    </row>
    <row r="88" spans="1:66" outlineLevel="1">
      <c r="A88" s="126" t="e">
        <f>Background!#REF!</f>
        <v>#REF!</v>
      </c>
      <c r="B88" s="141" t="str" cm="1">
        <f t="array" ref="B88">IF(ROWS($AC$54:AC87)&lt;=B$53,INDEX($AB$54:$AB$102,_xlfn.AGGREGATE(15,3,($AC$54:$AC$102=Mapping!$B$54)/($AC$54:$AC$102=Mapping!$B$54)*ROW($AC$2:$AC$50)-ROWS($AC$54),ROWS($AC$54:AC87))),"")</f>
        <v/>
      </c>
      <c r="C88" s="141" t="str" cm="1">
        <f t="array" ref="C88">IF(ROWS($AC$54:AC87)&lt;=C$53,INDEX($AB$54:$AB$102,_xlfn.AGGREGATE(15,3,($AC$54:$AC$102=Mapping!$C$54)/($AC$54:$AC$102=Mapping!$C$54)*ROW($AC$2:$AC$50)-ROWS($AC$54),ROWS($AC$54:AC87))),"")</f>
        <v/>
      </c>
      <c r="D88" s="141" t="str" cm="1">
        <f t="array" ref="D88">IF(ROWS($AC$54:AC87)&lt;=D$53,INDEX($AB$54:$AB$102,_xlfn.AGGREGATE(15,3,($AC$54:$AC$102=Mapping!$D$54)/($AC$54:$AC$102=Mapping!$D$54)*ROW($AC$2:$AC$50)-ROWS($AC$54),ROWS($AC$54:AC87))),"")</f>
        <v/>
      </c>
      <c r="E88" s="141" t="str" cm="1">
        <f t="array" ref="E88">IF(ROWS($AC$2:AC35)&lt;=E$53,INDEX($AB$54:$AB$102,_xlfn.AGGREGATE(15,3,($AC$54:$AC$102=Mapping!$E$54)/($AC$54:$AC$102=Mapping!$E$54)*ROW($AC$2:$AC$50)-ROWS($AC$54),ROWS($AC$54:AC87))),"")</f>
        <v/>
      </c>
      <c r="F88" s="141" t="str" cm="1">
        <f t="array" ref="F88">IF(ROWS($AC$2:AC35)&lt;=F$53,INDEX($AB$54:$AB$102,_xlfn.AGGREGATE(15,3,($AC$54:$AC$102=Mapping!$F$54)/($AC$54:$AC$102=Mapping!$F$54)*ROW($AC$2:$AC$50)-ROWS($AC$54),ROWS($AC$54:AC87))),"")</f>
        <v/>
      </c>
      <c r="G88" s="141" t="str" cm="1">
        <f t="array" ref="G88">IF(ROWS($AC$2:AC35)&lt;=G$53,INDEX($AB$54:$AB$102,_xlfn.AGGREGATE(15,3,($AC$54:$AC$102=Mapping!$G$54)/($AC$54:$AC$102=Mapping!$G$54)*ROW($AC$2:$AC$50)-ROWS($AC$54),ROWS($AC$54:AC87))),"")</f>
        <v/>
      </c>
      <c r="H88" s="141" t="str" cm="1">
        <f t="array" ref="H88">IF(ROWS($AC$2:AC35)&lt;=H$53,INDEX($AB$54:$AB$102,_xlfn.AGGREGATE(15,3,($AC$54:$AC$102=Mapping!$H$54)/($AC$54:$AC$102=Mapping!$H$54)*ROW($AC$2:$AC$50)-ROWS($AC$54),ROWS($AC$54:AC87))),"")</f>
        <v/>
      </c>
      <c r="I88" s="141" t="str" cm="1">
        <f t="array" ref="I88">IF(ROWS($AC$2:AC35)&lt;=I$53,INDEX($AB$54:$AB$102,_xlfn.AGGREGATE(15,3,($AC$54:$AC$102=Mapping!$I$54)/($AC$54:$AC$102=Mapping!$I$54)*ROW($AC$2:$AC$50)-ROWS($AC$54),ROWS($AC$54:AC87))),"")</f>
        <v/>
      </c>
      <c r="J88" s="141" t="str" cm="1">
        <f t="array" ref="J88">IF(ROWS($AC$2:AC35)&lt;=J$53,INDEX($AB$54:$AB$102,_xlfn.AGGREGATE(15,3,($AC$54:$AC$102=Mapping!$J$54)/($AC$54:$AC$102=Mapping!$J$54)*ROW($AC$2:$AC$50)-ROWS($AC$54),ROWS($AC$54:AC87))),"")</f>
        <v/>
      </c>
      <c r="K88" s="141" t="str" cm="1">
        <f t="array" ref="K88">IF(ROWS($AC$2:AC35)&lt;=K$53,INDEX($AB$54:$AB$102,_xlfn.AGGREGATE(15,3,($AC$54:$AC$102=Mapping!$K$54)/($AC$54:$AC$102=Mapping!$K$54)*ROW($AC$2:$AC$50)-ROWS($AC$54),ROWS($AC$54:AC87))),"")</f>
        <v/>
      </c>
      <c r="L88" s="141" t="str" cm="1">
        <f t="array" ref="L88">IF(ROWS($AC$2:AC35)&lt;=L$53,INDEX($AB$54:$AB$102,_xlfn.AGGREGATE(15,3,($AC$54:$AC$102=Mapping!$L$54)/($AC$54:$AC$102=Mapping!$L$54)*ROW($AC$2:$AC$50)-ROWS($AC$54),ROWS($AC$54:AC87))),"")</f>
        <v/>
      </c>
      <c r="M88" s="141" t="str" cm="1">
        <f t="array" ref="M88">IF(ROWS($AC$2:AC35)&lt;=M$53,INDEX($AB$54:$AB$102,_xlfn.AGGREGATE(15,3,($AC$54:$AC$102=Mapping!$M$54)/($AC$54:$AC$102=Mapping!$M$54)*ROW($AC$2:$AC$50)-ROWS($AC$54),ROWS($AC$54:AC87))),"")</f>
        <v/>
      </c>
      <c r="N88" s="141" t="str" cm="1">
        <f t="array" ref="N88">IF(ROWS($AC$2:AC35)&lt;=N$53,INDEX($AB$54:$AB$102,_xlfn.AGGREGATE(15,3,($AC$54:$AC$102=Mapping!$N$54)/($AC$54:$AC$102=Mapping!$N$54)*ROW($AC$2:$AC$50)-ROWS($AC$54),ROWS($AC$54:AC87))),"")</f>
        <v/>
      </c>
      <c r="O88" s="141" t="str" cm="1">
        <f t="array" ref="O88">IF(ROWS($AC$2:AC35)&lt;=O$53,INDEX($AB$54:$AB$102,_xlfn.AGGREGATE(15,3,($AC$54:$AC$102=Mapping!$O$54)/($AC$54:$AC$102=Mapping!$O$54)*ROW($AC$2:$AC$50)-ROWS($AC$54),ROWS($AC$54:AC87))),"")</f>
        <v/>
      </c>
      <c r="P88" s="141" t="str" cm="1">
        <f t="array" ref="P88">IF(ROWS($AC$2:AC35)&lt;=P$53,INDEX($AB$54:$AB$102,_xlfn.AGGREGATE(15,3,($AC$54:$AC$102=Mapping!$P$54)/($AC$54:$AC$102=Mapping!$P$54)*ROW($AC$2:$AC$50)-ROWS($AC$54),ROWS($AC$54:AC87))),"")</f>
        <v/>
      </c>
      <c r="Q88" s="141" t="str" cm="1">
        <f t="array" ref="Q88">IF(ROWS($AC$2:AC35)&lt;=Q$53,INDEX($AB$54:$AB$102,_xlfn.AGGREGATE(15,3,($AC$54:$AC$102=Mapping!$Q$54)/($AC$54:$AC$102=Mapping!$Q$54)*ROW($AC$2:$AC$50)-ROWS($AC$54),ROWS($AC$54:AC87))),"")</f>
        <v/>
      </c>
      <c r="R88" s="141" t="str" cm="1">
        <f t="array" ref="R88">IF(ROWS($AC$2:AC35)&lt;=R$53,INDEX($AB$54:$AB$102,_xlfn.AGGREGATE(15,3,($AC$54:$AC$102=Mapping!$R$54)/($AC$54:$AC$102=Mapping!$R$54)*ROW($AC$2:$AC$50)-ROWS($AC$54),ROWS($AC$54:AC87))),"")</f>
        <v/>
      </c>
      <c r="S88" s="141" t="str" cm="1">
        <f t="array" ref="S88">IF(ROWS($AC$2:AC35)&lt;=S$53,INDEX($AB$54:$AB$102,_xlfn.AGGREGATE(15,3,($AC$54:$AC$102=Mapping!$S$54)/($AC$54:$AC$102=Mapping!$S$54)*ROW($AC$2:$AC$50)-ROWS($AC$54),ROWS($AC$54:AC87))),"")</f>
        <v/>
      </c>
      <c r="T88" s="142"/>
      <c r="AB88" s="135" t="str" cm="1">
        <f t="array" ref="AB88">IF(ROWS(BA!$B$2:B35)&lt;=AB$53,INDEX(BA!$P$2:$P$961,_xlfn.AGGREGATE(15,3,(BA!$B$2:$B$961=Mapping!$AA$55)/(BA!$B$2:$B$961=Mapping!$AA$55)*ROW(BA!$B$2:$B$961)-ROWS(BA!$B$2),ROWS(BA!$B$2:B35))),"")</f>
        <v/>
      </c>
      <c r="AC88" s="135" t="str">
        <f>IFERROR(INDEX(BA!$L$2:$L$961,MATCH($AB88,BA!$P$2:$P$961,0)),"")</f>
        <v/>
      </c>
      <c r="AD88" s="135" t="str">
        <f>IFERROR(INDEX(BA!$M$2:$M$547,MATCH($AB88,BA!$P$2:$P$547,0)),"")</f>
        <v/>
      </c>
      <c r="AE88" s="135" t="str">
        <f>IFERROR(INDEX(BA!$O$2:$O$547,MATCH($AB88,BA!$P$2:$P$547,0)),"")</f>
        <v/>
      </c>
      <c r="AF88" s="135" t="str">
        <f>IFERROR(INDEX(BA!$N$2:$N$547,MATCH($AB88,BA!$P$2:$P$547,0)),"")</f>
        <v/>
      </c>
      <c r="AX88" s="135" t="str" cm="1">
        <f t="array" ref="AX88">IF(ROWS($AD$54:AD87)&lt;=AX$53,INDEX($AB$54:$AB$102,_xlfn.AGGREGATE(15,3,($AD$54:$AD$102=Mapping!$AX$54)/($AD$54:$AD$102=Mapping!$AX$54)*ROW($AD$2:$AD$50)-ROWS($AD$54),ROWS($AD$54:AD87))),"")</f>
        <v/>
      </c>
      <c r="AY88" s="135" t="str" cm="1">
        <f t="array" ref="AY88">IF(ROWS($AD$54:AD87)&lt;=AY$53,INDEX($AB$54:$AB$102,_xlfn.AGGREGATE(15,3,($AD$54:$AD$102=Mapping!$AY$54)/($AD$54:$AD$102=Mapping!$AY$54)*ROW($AD$2:$AD$50)-ROWS($AD$54),ROWS($AD$54:AD87))),"")</f>
        <v/>
      </c>
      <c r="AZ88" s="135" t="str" cm="1">
        <f t="array" ref="AZ88">IF(ROWS($AD$54:AD87)&lt;=AZ$53,INDEX($AB$54:$AB$102,_xlfn.AGGREGATE(15,3,($AD$54:$AD$102=Mapping!$AZ$54)/($AD$54:$AD$102=Mapping!$AZ$54)*ROW($AD$2:$AD$50)-ROWS($AD$54),ROWS($AD$54:AD87))),"")</f>
        <v/>
      </c>
      <c r="BA88" s="135" t="str" cm="1">
        <f t="array" ref="BA88">IF(ROWS($AD$54:AD87)&lt;=BA$53,INDEX($AB$54:$AB$102,_xlfn.AGGREGATE(15,3,($AD$54:$AD$102=Mapping!$BA$54)/($AD$54:$AD$102=Mapping!$BA$54)*ROW($AD$2:$AD$50)-ROWS($AD$54),ROWS($AD$54:AD87))),"")</f>
        <v/>
      </c>
      <c r="BB88" s="135" t="str" cm="1">
        <f t="array" ref="BB88">IF(ROWS($AD$54:AD87)&lt;=BB$53,INDEX($AB$54:$AB$102,_xlfn.AGGREGATE(15,3,($AD$54:$AD$102=Mapping!$BB$54)/($AD$54:$AD$102=Mapping!$BB$54)*ROW($AD$2:$AD$50)-ROWS($AD$54),ROWS($AD$54:AD87))),"")</f>
        <v/>
      </c>
      <c r="BC88" s="135" t="str" cm="1">
        <f t="array" ref="BC88">IF(ROWS($AD$54:AD87)&lt;=BC$53,INDEX($AB$54:$AB$102,_xlfn.AGGREGATE(15,3,($AD$54:$AD$102=Mapping!$BC$54)/($AD$54:$AD$102=Mapping!$BC$54)*ROW($AD$2:$AD$50)-ROWS($AD$54),ROWS($AD$54:AD87))),"")</f>
        <v/>
      </c>
      <c r="BD88" s="135" t="str" cm="1">
        <f t="array" ref="BD88">IF(ROWS($AD$54:AD87)&lt;=BD$53,INDEX($AB$54:$AB$102,_xlfn.AGGREGATE(15,3,($AD$54:$AD$102=Mapping!$BD$54)/($AD$54:$AD$102=Mapping!$BD$54)*ROW($AD$2:$AD$50)-ROWS($AD$54),ROWS($AD$54:AD87))),"")</f>
        <v/>
      </c>
      <c r="BE88" s="135" t="str" cm="1">
        <f t="array" ref="BE88">IF(ROWS($AD$54:AD87)&lt;=BE$53,INDEX($AB$54:$AB$102,_xlfn.AGGREGATE(15,3,($AD$54:$AD$102=Mapping!$BE$54)/($AD$54:$AD$102=Mapping!$BE$54)*ROW($AD$2:$AD$50)-ROWS($AD$54),ROWS($AD$54:AD87))),"")</f>
        <v/>
      </c>
      <c r="BF88" s="135" t="str" cm="1">
        <f t="array" ref="BF88">IF(ROWS($AD$54:AD87)&lt;=BF$53,INDEX($AB$54:$AB$102,_xlfn.AGGREGATE(15,3,($AD$54:$AD$102=Mapping!$BF$54)/($AD$54:$AD$102=Mapping!$BF$54)*ROW($AD$2:$AD$50)-ROWS($AD$54),ROWS($AD$54:AD87))),"")</f>
        <v/>
      </c>
      <c r="BG88" s="135" t="str" cm="1">
        <f t="array" ref="BG88">IF(ROWS($AD$54:AD87)&lt;=BG$53,INDEX($AB$54:$AB$102,_xlfn.AGGREGATE(15,3,($AD$54:$AD$102=Mapping!$BG$54)/($AD$54:$AD$102=Mapping!$BG$54)*ROW($AD$2:$AD$50)-ROWS($AD$54),ROWS($AD$54:AD87))),"")</f>
        <v/>
      </c>
      <c r="BH88" s="135" t="str" cm="1">
        <f t="array" ref="BH88">IF(ROWS($AD$54:AD87)&lt;=BH$53,INDEX($AB$54:$AB$102,_xlfn.AGGREGATE(15,3,($AD$54:$AD$102=Mapping!$BH$54)/($AD$54:$AD$102=Mapping!$BH$54)*ROW($AD$2:$AD$50)-ROWS($AD$54),ROWS($AD$54:AD87))),"")</f>
        <v/>
      </c>
      <c r="BI88" s="135" t="str" cm="1">
        <f t="array" ref="BI88">IF(ROWS($AD$54:AD87)&lt;=BI$53,INDEX($AB$54:$AB$102,_xlfn.AGGREGATE(15,3,($AD$54:$AD$102=Mapping!$BI$54)/($AD$54:$AD$102=Mapping!$BI$54)*ROW($AD$2:$AD$50)-ROWS($AD$54),ROWS($AD$54:AD87))),"")</f>
        <v/>
      </c>
      <c r="BJ88" s="135" t="str" cm="1">
        <f t="array" ref="BJ88">IF(ROWS($AD$54:AD87)&lt;=BJ$53,INDEX($AB$54:$AB$102,_xlfn.AGGREGATE(15,3,($AD$54:$AD$102=Mapping!$BJ$54)/($AD$54:$AD$102=Mapping!$BJ$54)*ROW($AD$2:$AD$50)-ROWS($AD$54),ROWS($AD$54:AD87))),"")</f>
        <v/>
      </c>
      <c r="BK88" s="135" t="str" cm="1">
        <f t="array" ref="BK88">IF(ROWS($AD$54:AD87)&lt;=BK$53,INDEX($AB$54:$AB$102,_xlfn.AGGREGATE(15,3,($AD$54:$AD$102=Mapping!$BK$54)/($AD$54:$AD$102=Mapping!$BK$54)*ROW($AD$2:$AD$50)-ROWS($AD$54),ROWS($AD$54:AD87))),"")</f>
        <v/>
      </c>
      <c r="BL88" s="135" t="str" cm="1">
        <f t="array" ref="BL88">IF(ROWS($AD$54:AD87)&lt;=BL$53,INDEX($AB$54:$AB$102,_xlfn.AGGREGATE(15,3,($AD$54:$AD$102=Mapping!$BL$54)/($AD$54:$AD$102=Mapping!$BL$54)*ROW($AD$2:$AD$50)-ROWS($AD$54),ROWS($AD$54:AD87))),"")</f>
        <v/>
      </c>
      <c r="BM88" s="135" t="str" cm="1">
        <f t="array" ref="BM88">IF(ROWS($AD$54:AD87)&lt;=BM$53,INDEX($AB$54:$AB$102,_xlfn.AGGREGATE(15,3,($AD$54:$AD$102=Mapping!$BM$54)/($AD$54:$AD$102=Mapping!$BM$53)*ROW($AD$2:$AD$50)-ROWS($AD$54),ROWS($AD$54:AD87))),"")</f>
        <v/>
      </c>
      <c r="BN88" s="135" t="str" cm="1">
        <f t="array" ref="BN88">IF(ROWS($AD$54:AD87)&lt;=BN$53,INDEX($AB$54:$AB$102,_xlfn.AGGREGATE(15,3,($AD$54:$AD$102=Mapping!$BN$54)/($AD$54:$AD$102=Mapping!$BN$54)*ROW($AD$2:$AD$50)-ROWS($AD$54),ROWS($AD$54:AD87))),"")</f>
        <v/>
      </c>
    </row>
    <row r="89" spans="1:66" outlineLevel="1">
      <c r="A89" s="126" t="e">
        <f>Background!#REF!</f>
        <v>#REF!</v>
      </c>
      <c r="B89" s="141" t="str" cm="1">
        <f t="array" ref="B89">IF(ROWS($AC$54:AC88)&lt;=B$53,INDEX($AB$54:$AB$102,_xlfn.AGGREGATE(15,3,($AC$54:$AC$102=Mapping!$B$54)/($AC$54:$AC$102=Mapping!$B$54)*ROW($AC$2:$AC$50)-ROWS($AC$54),ROWS($AC$54:AC88))),"")</f>
        <v/>
      </c>
      <c r="C89" s="141" t="str" cm="1">
        <f t="array" ref="C89">IF(ROWS($AC$54:AC88)&lt;=C$53,INDEX($AB$54:$AB$102,_xlfn.AGGREGATE(15,3,($AC$54:$AC$102=Mapping!$C$54)/($AC$54:$AC$102=Mapping!$C$54)*ROW($AC$2:$AC$50)-ROWS($AC$54),ROWS($AC$54:AC88))),"")</f>
        <v/>
      </c>
      <c r="D89" s="141" t="str" cm="1">
        <f t="array" ref="D89">IF(ROWS($AC$54:AC88)&lt;=D$53,INDEX($AB$54:$AB$102,_xlfn.AGGREGATE(15,3,($AC$54:$AC$102=Mapping!$D$54)/($AC$54:$AC$102=Mapping!$D$54)*ROW($AC$2:$AC$50)-ROWS($AC$54),ROWS($AC$54:AC88))),"")</f>
        <v/>
      </c>
      <c r="E89" s="141" t="str" cm="1">
        <f t="array" ref="E89">IF(ROWS($AC$2:AC36)&lt;=E$53,INDEX($AB$54:$AB$102,_xlfn.AGGREGATE(15,3,($AC$54:$AC$102=Mapping!$E$54)/($AC$54:$AC$102=Mapping!$E$54)*ROW($AC$2:$AC$50)-ROWS($AC$54),ROWS($AC$54:AC88))),"")</f>
        <v/>
      </c>
      <c r="F89" s="141" t="str" cm="1">
        <f t="array" ref="F89">IF(ROWS($AC$2:AC36)&lt;=F$53,INDEX($AB$54:$AB$102,_xlfn.AGGREGATE(15,3,($AC$54:$AC$102=Mapping!$F$54)/($AC$54:$AC$102=Mapping!$F$54)*ROW($AC$2:$AC$50)-ROWS($AC$54),ROWS($AC$54:AC88))),"")</f>
        <v/>
      </c>
      <c r="G89" s="141" t="str" cm="1">
        <f t="array" ref="G89">IF(ROWS($AC$2:AC36)&lt;=G$53,INDEX($AB$54:$AB$102,_xlfn.AGGREGATE(15,3,($AC$54:$AC$102=Mapping!$G$54)/($AC$54:$AC$102=Mapping!$G$54)*ROW($AC$2:$AC$50)-ROWS($AC$54),ROWS($AC$54:AC88))),"")</f>
        <v/>
      </c>
      <c r="H89" s="141" t="str" cm="1">
        <f t="array" ref="H89">IF(ROWS($AC$2:AC36)&lt;=H$53,INDEX($AB$54:$AB$102,_xlfn.AGGREGATE(15,3,($AC$54:$AC$102=Mapping!$H$54)/($AC$54:$AC$102=Mapping!$H$54)*ROW($AC$2:$AC$50)-ROWS($AC$54),ROWS($AC$54:AC88))),"")</f>
        <v/>
      </c>
      <c r="I89" s="141" t="str" cm="1">
        <f t="array" ref="I89">IF(ROWS($AC$2:AC36)&lt;=I$53,INDEX($AB$54:$AB$102,_xlfn.AGGREGATE(15,3,($AC$54:$AC$102=Mapping!$I$54)/($AC$54:$AC$102=Mapping!$I$54)*ROW($AC$2:$AC$50)-ROWS($AC$54),ROWS($AC$54:AC88))),"")</f>
        <v/>
      </c>
      <c r="J89" s="141" t="str" cm="1">
        <f t="array" ref="J89">IF(ROWS($AC$2:AC36)&lt;=J$53,INDEX($AB$54:$AB$102,_xlfn.AGGREGATE(15,3,($AC$54:$AC$102=Mapping!$J$54)/($AC$54:$AC$102=Mapping!$J$54)*ROW($AC$2:$AC$50)-ROWS($AC$54),ROWS($AC$54:AC88))),"")</f>
        <v/>
      </c>
      <c r="K89" s="141" t="str" cm="1">
        <f t="array" ref="K89">IF(ROWS($AC$2:AC36)&lt;=K$53,INDEX($AB$54:$AB$102,_xlfn.AGGREGATE(15,3,($AC$54:$AC$102=Mapping!$K$54)/($AC$54:$AC$102=Mapping!$K$54)*ROW($AC$2:$AC$50)-ROWS($AC$54),ROWS($AC$54:AC88))),"")</f>
        <v/>
      </c>
      <c r="L89" s="141" t="str" cm="1">
        <f t="array" ref="L89">IF(ROWS($AC$2:AC36)&lt;=L$53,INDEX($AB$54:$AB$102,_xlfn.AGGREGATE(15,3,($AC$54:$AC$102=Mapping!$L$54)/($AC$54:$AC$102=Mapping!$L$54)*ROW($AC$2:$AC$50)-ROWS($AC$54),ROWS($AC$54:AC88))),"")</f>
        <v/>
      </c>
      <c r="M89" s="141" t="str" cm="1">
        <f t="array" ref="M89">IF(ROWS($AC$2:AC36)&lt;=M$53,INDEX($AB$54:$AB$102,_xlfn.AGGREGATE(15,3,($AC$54:$AC$102=Mapping!$M$54)/($AC$54:$AC$102=Mapping!$M$54)*ROW($AC$2:$AC$50)-ROWS($AC$54),ROWS($AC$54:AC88))),"")</f>
        <v/>
      </c>
      <c r="N89" s="141" t="str" cm="1">
        <f t="array" ref="N89">IF(ROWS($AC$2:AC36)&lt;=N$53,INDEX($AB$54:$AB$102,_xlfn.AGGREGATE(15,3,($AC$54:$AC$102=Mapping!$N$54)/($AC$54:$AC$102=Mapping!$N$54)*ROW($AC$2:$AC$50)-ROWS($AC$54),ROWS($AC$54:AC88))),"")</f>
        <v/>
      </c>
      <c r="O89" s="141" t="str" cm="1">
        <f t="array" ref="O89">IF(ROWS($AC$2:AC36)&lt;=O$53,INDEX($AB$54:$AB$102,_xlfn.AGGREGATE(15,3,($AC$54:$AC$102=Mapping!$O$54)/($AC$54:$AC$102=Mapping!$O$54)*ROW($AC$2:$AC$50)-ROWS($AC$54),ROWS($AC$54:AC88))),"")</f>
        <v/>
      </c>
      <c r="P89" s="141" t="str" cm="1">
        <f t="array" ref="P89">IF(ROWS($AC$2:AC36)&lt;=P$53,INDEX($AB$54:$AB$102,_xlfn.AGGREGATE(15,3,($AC$54:$AC$102=Mapping!$P$54)/($AC$54:$AC$102=Mapping!$P$54)*ROW($AC$2:$AC$50)-ROWS($AC$54),ROWS($AC$54:AC88))),"")</f>
        <v/>
      </c>
      <c r="Q89" s="141" t="str" cm="1">
        <f t="array" ref="Q89">IF(ROWS($AC$2:AC36)&lt;=Q$53,INDEX($AB$54:$AB$102,_xlfn.AGGREGATE(15,3,($AC$54:$AC$102=Mapping!$Q$54)/($AC$54:$AC$102=Mapping!$Q$54)*ROW($AC$2:$AC$50)-ROWS($AC$54),ROWS($AC$54:AC88))),"")</f>
        <v/>
      </c>
      <c r="R89" s="141" t="str" cm="1">
        <f t="array" ref="R89">IF(ROWS($AC$2:AC36)&lt;=R$53,INDEX($AB$54:$AB$102,_xlfn.AGGREGATE(15,3,($AC$54:$AC$102=Mapping!$R$54)/($AC$54:$AC$102=Mapping!$R$54)*ROW($AC$2:$AC$50)-ROWS($AC$54),ROWS($AC$54:AC88))),"")</f>
        <v/>
      </c>
      <c r="S89" s="141" t="str" cm="1">
        <f t="array" ref="S89">IF(ROWS($AC$2:AC36)&lt;=S$53,INDEX($AB$54:$AB$102,_xlfn.AGGREGATE(15,3,($AC$54:$AC$102=Mapping!$S$54)/($AC$54:$AC$102=Mapping!$S$54)*ROW($AC$2:$AC$50)-ROWS($AC$54),ROWS($AC$54:AC88))),"")</f>
        <v/>
      </c>
      <c r="T89" s="142"/>
      <c r="AA89" s="135" t="str" cm="1">
        <f t="array" ref="AA89">IF(ROWS(BA!$L$2:L127)&lt;=B$1,INDEX(BA!$P$2:$P$63,_xlfn.AGGREGATE(15,3,(BA!$L$2:$L$63=Mapping!$A$3)/(BA!$L$2:$L$63=Mapping!$A$3)*ROW(BA!$L$2:$L$248)-ROWS(BA!$L$2),ROWS(BA!$L$2:L127))),"")</f>
        <v/>
      </c>
      <c r="AB89" s="135" t="str" cm="1">
        <f t="array" ref="AB89">IF(ROWS(BA!$B$2:B36)&lt;=AB$53,INDEX(BA!$P$2:$P$961,_xlfn.AGGREGATE(15,3,(BA!$B$2:$B$961=Mapping!$AA$55)/(BA!$B$2:$B$961=Mapping!$AA$55)*ROW(BA!$B$2:$B$961)-ROWS(BA!$B$2),ROWS(BA!$B$2:B36))),"")</f>
        <v/>
      </c>
      <c r="AC89" s="135" t="str">
        <f>IFERROR(INDEX(BA!$L$2:$L$961,MATCH($AB89,BA!$P$2:$P$961,0)),"")</f>
        <v/>
      </c>
      <c r="AD89" s="135" t="str">
        <f>IFERROR(INDEX(BA!$M$2:$M$547,MATCH($AB89,BA!$P$2:$P$547,0)),"")</f>
        <v/>
      </c>
      <c r="AE89" s="135" t="str">
        <f>IFERROR(INDEX(BA!$O$2:$O$547,MATCH($AB89,BA!$P$2:$P$547,0)),"")</f>
        <v/>
      </c>
      <c r="AF89" s="135" t="str">
        <f>IFERROR(INDEX(BA!$N$2:$N$547,MATCH($AB89,BA!$P$2:$P$547,0)),"")</f>
        <v/>
      </c>
      <c r="AX89" s="135" t="str" cm="1">
        <f t="array" ref="AX89">IF(ROWS($AD$54:AD88)&lt;=AX$53,INDEX($AB$54:$AB$102,_xlfn.AGGREGATE(15,3,($AD$54:$AD$102=Mapping!$AX$54)/($AD$54:$AD$102=Mapping!$AX$54)*ROW($AD$2:$AD$50)-ROWS($AD$54),ROWS($AD$54:AD88))),"")</f>
        <v/>
      </c>
      <c r="AY89" s="135" t="str" cm="1">
        <f t="array" ref="AY89">IF(ROWS($AD$54:AD88)&lt;=AY$53,INDEX($AB$54:$AB$102,_xlfn.AGGREGATE(15,3,($AD$54:$AD$102=Mapping!$AY$54)/($AD$54:$AD$102=Mapping!$AY$54)*ROW($AD$2:$AD$50)-ROWS($AD$54),ROWS($AD$54:AD88))),"")</f>
        <v/>
      </c>
      <c r="AZ89" s="135" t="str" cm="1">
        <f t="array" ref="AZ89">IF(ROWS($AD$54:AD88)&lt;=AZ$53,INDEX($AB$54:$AB$102,_xlfn.AGGREGATE(15,3,($AD$54:$AD$102=Mapping!$AZ$54)/($AD$54:$AD$102=Mapping!$AZ$54)*ROW($AD$2:$AD$50)-ROWS($AD$54),ROWS($AD$54:AD88))),"")</f>
        <v/>
      </c>
      <c r="BA89" s="135" t="str" cm="1">
        <f t="array" ref="BA89">IF(ROWS($AD$54:AD88)&lt;=BA$53,INDEX($AB$54:$AB$102,_xlfn.AGGREGATE(15,3,($AD$54:$AD$102=Mapping!$BA$54)/($AD$54:$AD$102=Mapping!$BA$54)*ROW($AD$2:$AD$50)-ROWS($AD$54),ROWS($AD$54:AD88))),"")</f>
        <v/>
      </c>
      <c r="BB89" s="135" t="str" cm="1">
        <f t="array" ref="BB89">IF(ROWS($AD$54:AD88)&lt;=BB$53,INDEX($AB$54:$AB$102,_xlfn.AGGREGATE(15,3,($AD$54:$AD$102=Mapping!$BB$54)/($AD$54:$AD$102=Mapping!$BB$54)*ROW($AD$2:$AD$50)-ROWS($AD$54),ROWS($AD$54:AD88))),"")</f>
        <v/>
      </c>
      <c r="BC89" s="135" t="str" cm="1">
        <f t="array" ref="BC89">IF(ROWS($AD$54:AD88)&lt;=BC$53,INDEX($AB$54:$AB$102,_xlfn.AGGREGATE(15,3,($AD$54:$AD$102=Mapping!$BC$54)/($AD$54:$AD$102=Mapping!$BC$54)*ROW($AD$2:$AD$50)-ROWS($AD$54),ROWS($AD$54:AD88))),"")</f>
        <v/>
      </c>
      <c r="BD89" s="135" t="str" cm="1">
        <f t="array" ref="BD89">IF(ROWS($AD$54:AD88)&lt;=BD$53,INDEX($AB$54:$AB$102,_xlfn.AGGREGATE(15,3,($AD$54:$AD$102=Mapping!$BD$54)/($AD$54:$AD$102=Mapping!$BD$54)*ROW($AD$2:$AD$50)-ROWS($AD$54),ROWS($AD$54:AD88))),"")</f>
        <v/>
      </c>
      <c r="BE89" s="135" t="str" cm="1">
        <f t="array" ref="BE89">IF(ROWS($AD$54:AD88)&lt;=BE$53,INDEX($AB$54:$AB$102,_xlfn.AGGREGATE(15,3,($AD$54:$AD$102=Mapping!$BE$54)/($AD$54:$AD$102=Mapping!$BE$54)*ROW($AD$2:$AD$50)-ROWS($AD$54),ROWS($AD$54:AD88))),"")</f>
        <v/>
      </c>
      <c r="BF89" s="135" t="str" cm="1">
        <f t="array" ref="BF89">IF(ROWS($AD$54:AD88)&lt;=BF$53,INDEX($AB$54:$AB$102,_xlfn.AGGREGATE(15,3,($AD$54:$AD$102=Mapping!$BF$54)/($AD$54:$AD$102=Mapping!$BF$54)*ROW($AD$2:$AD$50)-ROWS($AD$54),ROWS($AD$54:AD88))),"")</f>
        <v/>
      </c>
      <c r="BG89" s="135" t="str" cm="1">
        <f t="array" ref="BG89">IF(ROWS($AD$54:AD88)&lt;=BG$53,INDEX($AB$54:$AB$102,_xlfn.AGGREGATE(15,3,($AD$54:$AD$102=Mapping!$BG$54)/($AD$54:$AD$102=Mapping!$BG$54)*ROW($AD$2:$AD$50)-ROWS($AD$54),ROWS($AD$54:AD88))),"")</f>
        <v/>
      </c>
      <c r="BH89" s="135" t="str" cm="1">
        <f t="array" ref="BH89">IF(ROWS($AD$54:AD88)&lt;=BH$53,INDEX($AB$54:$AB$102,_xlfn.AGGREGATE(15,3,($AD$54:$AD$102=Mapping!$BH$54)/($AD$54:$AD$102=Mapping!$BH$54)*ROW($AD$2:$AD$50)-ROWS($AD$54),ROWS($AD$54:AD88))),"")</f>
        <v/>
      </c>
      <c r="BI89" s="135" t="str" cm="1">
        <f t="array" ref="BI89">IF(ROWS($AD$54:AD88)&lt;=BI$53,INDEX($AB$54:$AB$102,_xlfn.AGGREGATE(15,3,($AD$54:$AD$102=Mapping!$BI$54)/($AD$54:$AD$102=Mapping!$BI$54)*ROW($AD$2:$AD$50)-ROWS($AD$54),ROWS($AD$54:AD88))),"")</f>
        <v/>
      </c>
      <c r="BJ89" s="135" t="str" cm="1">
        <f t="array" ref="BJ89">IF(ROWS($AD$54:AD88)&lt;=BJ$53,INDEX($AB$54:$AB$102,_xlfn.AGGREGATE(15,3,($AD$54:$AD$102=Mapping!$BJ$54)/($AD$54:$AD$102=Mapping!$BJ$54)*ROW($AD$2:$AD$50)-ROWS($AD$54),ROWS($AD$54:AD88))),"")</f>
        <v/>
      </c>
      <c r="BK89" s="135" t="str" cm="1">
        <f t="array" ref="BK89">IF(ROWS($AD$54:AD88)&lt;=BK$53,INDEX($AB$54:$AB$102,_xlfn.AGGREGATE(15,3,($AD$54:$AD$102=Mapping!$BK$54)/($AD$54:$AD$102=Mapping!$BK$54)*ROW($AD$2:$AD$50)-ROWS($AD$54),ROWS($AD$54:AD88))),"")</f>
        <v/>
      </c>
      <c r="BL89" s="135" t="str" cm="1">
        <f t="array" ref="BL89">IF(ROWS($AD$54:AD88)&lt;=BL$53,INDEX($AB$54:$AB$102,_xlfn.AGGREGATE(15,3,($AD$54:$AD$102=Mapping!$BL$54)/($AD$54:$AD$102=Mapping!$BL$54)*ROW($AD$2:$AD$50)-ROWS($AD$54),ROWS($AD$54:AD88))),"")</f>
        <v/>
      </c>
      <c r="BM89" s="135" t="str" cm="1">
        <f t="array" ref="BM89">IF(ROWS($AD$54:AD88)&lt;=BM$53,INDEX($AB$54:$AB$102,_xlfn.AGGREGATE(15,3,($AD$54:$AD$102=Mapping!$BM$54)/($AD$54:$AD$102=Mapping!$BM$53)*ROW($AD$2:$AD$50)-ROWS($AD$54),ROWS($AD$54:AD88))),"")</f>
        <v/>
      </c>
      <c r="BN89" s="135" t="str" cm="1">
        <f t="array" ref="BN89">IF(ROWS($AD$54:AD88)&lt;=BN$53,INDEX($AB$54:$AB$102,_xlfn.AGGREGATE(15,3,($AD$54:$AD$102=Mapping!$BN$54)/($AD$54:$AD$102=Mapping!$BN$54)*ROW($AD$2:$AD$50)-ROWS($AD$54),ROWS($AD$54:AD88))),"")</f>
        <v/>
      </c>
    </row>
    <row r="90" spans="1:66" outlineLevel="1">
      <c r="A90" s="126">
        <f>Background!L42</f>
        <v>0</v>
      </c>
      <c r="B90" s="141" t="str" cm="1">
        <f t="array" ref="B90">IF(ROWS($AC$54:AC89)&lt;=B$53,INDEX($AB$54:$AB$102,_xlfn.AGGREGATE(15,3,($AC$54:$AC$102=Mapping!$B$54)/($AC$54:$AC$102=Mapping!$B$54)*ROW($AC$2:$AC$50)-ROWS($AC$54),ROWS($AC$54:AC89))),"")</f>
        <v/>
      </c>
      <c r="C90" s="141" t="str" cm="1">
        <f t="array" ref="C90">IF(ROWS($AC$54:AC89)&lt;=C$53,INDEX($AB$54:$AB$102,_xlfn.AGGREGATE(15,3,($AC$54:$AC$102=Mapping!$C$54)/($AC$54:$AC$102=Mapping!$C$54)*ROW($AC$2:$AC$50)-ROWS($AC$54),ROWS($AC$54:AC89))),"")</f>
        <v/>
      </c>
      <c r="D90" s="141" t="str" cm="1">
        <f t="array" ref="D90">IF(ROWS($AC$54:AC89)&lt;=D$53,INDEX($AB$54:$AB$102,_xlfn.AGGREGATE(15,3,($AC$54:$AC$102=Mapping!$D$54)/($AC$54:$AC$102=Mapping!$D$54)*ROW($AC$2:$AC$50)-ROWS($AC$54),ROWS($AC$54:AC89))),"")</f>
        <v/>
      </c>
      <c r="E90" s="141" t="str" cm="1">
        <f t="array" ref="E90">IF(ROWS($AC$2:AC37)&lt;=E$53,INDEX($AB$54:$AB$102,_xlfn.AGGREGATE(15,3,($AC$54:$AC$102=Mapping!$E$54)/($AC$54:$AC$102=Mapping!$E$54)*ROW($AC$2:$AC$50)-ROWS($AC$54),ROWS($AC$54:AC89))),"")</f>
        <v/>
      </c>
      <c r="F90" s="141" t="str" cm="1">
        <f t="array" ref="F90">IF(ROWS($AC$2:AC37)&lt;=F$53,INDEX($AB$54:$AB$102,_xlfn.AGGREGATE(15,3,($AC$54:$AC$102=Mapping!$F$54)/($AC$54:$AC$102=Mapping!$F$54)*ROW($AC$2:$AC$50)-ROWS($AC$54),ROWS($AC$54:AC89))),"")</f>
        <v/>
      </c>
      <c r="G90" s="141" t="str" cm="1">
        <f t="array" ref="G90">IF(ROWS($AC$2:AC37)&lt;=G$53,INDEX($AB$54:$AB$102,_xlfn.AGGREGATE(15,3,($AC$54:$AC$102=Mapping!$G$54)/($AC$54:$AC$102=Mapping!$G$54)*ROW($AC$2:$AC$50)-ROWS($AC$54),ROWS($AC$54:AC89))),"")</f>
        <v/>
      </c>
      <c r="H90" s="141" t="str" cm="1">
        <f t="array" ref="H90">IF(ROWS($AC$2:AC37)&lt;=H$53,INDEX($AB$54:$AB$102,_xlfn.AGGREGATE(15,3,($AC$54:$AC$102=Mapping!$H$54)/($AC$54:$AC$102=Mapping!$H$54)*ROW($AC$2:$AC$50)-ROWS($AC$54),ROWS($AC$54:AC89))),"")</f>
        <v/>
      </c>
      <c r="I90" s="141" t="str" cm="1">
        <f t="array" ref="I90">IF(ROWS($AC$2:AC37)&lt;=I$53,INDEX($AB$54:$AB$102,_xlfn.AGGREGATE(15,3,($AC$54:$AC$102=Mapping!$I$54)/($AC$54:$AC$102=Mapping!$I$54)*ROW($AC$2:$AC$50)-ROWS($AC$54),ROWS($AC$54:AC89))),"")</f>
        <v/>
      </c>
      <c r="J90" s="141" t="str" cm="1">
        <f t="array" ref="J90">IF(ROWS($AC$2:AC37)&lt;=J$53,INDEX($AB$54:$AB$102,_xlfn.AGGREGATE(15,3,($AC$54:$AC$102=Mapping!$J$54)/($AC$54:$AC$102=Mapping!$J$54)*ROW($AC$2:$AC$50)-ROWS($AC$54),ROWS($AC$54:AC89))),"")</f>
        <v/>
      </c>
      <c r="K90" s="141" t="str" cm="1">
        <f t="array" ref="K90">IF(ROWS($AC$2:AC37)&lt;=K$53,INDEX($AB$54:$AB$102,_xlfn.AGGREGATE(15,3,($AC$54:$AC$102=Mapping!$K$54)/($AC$54:$AC$102=Mapping!$K$54)*ROW($AC$2:$AC$50)-ROWS($AC$54),ROWS($AC$54:AC89))),"")</f>
        <v/>
      </c>
      <c r="L90" s="141" t="str" cm="1">
        <f t="array" ref="L90">IF(ROWS($AC$2:AC37)&lt;=L$53,INDEX($AB$54:$AB$102,_xlfn.AGGREGATE(15,3,($AC$54:$AC$102=Mapping!$L$54)/($AC$54:$AC$102=Mapping!$L$54)*ROW($AC$2:$AC$50)-ROWS($AC$54),ROWS($AC$54:AC89))),"")</f>
        <v/>
      </c>
      <c r="M90" s="141" t="str" cm="1">
        <f t="array" ref="M90">IF(ROWS($AC$2:AC37)&lt;=M$53,INDEX($AB$54:$AB$102,_xlfn.AGGREGATE(15,3,($AC$54:$AC$102=Mapping!$M$54)/($AC$54:$AC$102=Mapping!$M$54)*ROW($AC$2:$AC$50)-ROWS($AC$54),ROWS($AC$54:AC89))),"")</f>
        <v/>
      </c>
      <c r="N90" s="141" t="str" cm="1">
        <f t="array" ref="N90">IF(ROWS($AC$2:AC37)&lt;=N$53,INDEX($AB$54:$AB$102,_xlfn.AGGREGATE(15,3,($AC$54:$AC$102=Mapping!$N$54)/($AC$54:$AC$102=Mapping!$N$54)*ROW($AC$2:$AC$50)-ROWS($AC$54),ROWS($AC$54:AC89))),"")</f>
        <v/>
      </c>
      <c r="O90" s="141" t="str" cm="1">
        <f t="array" ref="O90">IF(ROWS($AC$2:AC37)&lt;=O$53,INDEX($AB$54:$AB$102,_xlfn.AGGREGATE(15,3,($AC$54:$AC$102=Mapping!$O$54)/($AC$54:$AC$102=Mapping!$O$54)*ROW($AC$2:$AC$50)-ROWS($AC$54),ROWS($AC$54:AC89))),"")</f>
        <v/>
      </c>
      <c r="P90" s="141" t="str" cm="1">
        <f t="array" ref="P90">IF(ROWS($AC$2:AC37)&lt;=P$53,INDEX($AB$54:$AB$102,_xlfn.AGGREGATE(15,3,($AC$54:$AC$102=Mapping!$P$54)/($AC$54:$AC$102=Mapping!$P$54)*ROW($AC$2:$AC$50)-ROWS($AC$54),ROWS($AC$54:AC89))),"")</f>
        <v/>
      </c>
      <c r="Q90" s="141" t="str" cm="1">
        <f t="array" ref="Q90">IF(ROWS($AC$2:AC37)&lt;=Q$53,INDEX($AB$54:$AB$102,_xlfn.AGGREGATE(15,3,($AC$54:$AC$102=Mapping!$Q$54)/($AC$54:$AC$102=Mapping!$Q$54)*ROW($AC$2:$AC$50)-ROWS($AC$54),ROWS($AC$54:AC89))),"")</f>
        <v/>
      </c>
      <c r="R90" s="141" t="str" cm="1">
        <f t="array" ref="R90">IF(ROWS($AC$2:AC37)&lt;=R$53,INDEX($AB$54:$AB$102,_xlfn.AGGREGATE(15,3,($AC$54:$AC$102=Mapping!$R$54)/($AC$54:$AC$102=Mapping!$R$54)*ROW($AC$2:$AC$50)-ROWS($AC$54),ROWS($AC$54:AC89))),"")</f>
        <v/>
      </c>
      <c r="S90" s="141" t="str" cm="1">
        <f t="array" ref="S90">IF(ROWS($AC$2:AC37)&lt;=S$53,INDEX($AB$54:$AB$102,_xlfn.AGGREGATE(15,3,($AC$54:$AC$102=Mapping!$S$54)/($AC$54:$AC$102=Mapping!$S$54)*ROW($AC$2:$AC$50)-ROWS($AC$54),ROWS($AC$54:AC89))),"")</f>
        <v/>
      </c>
      <c r="T90" s="142"/>
      <c r="AA90" s="135" t="str" cm="1">
        <f t="array" ref="AA90">IF(ROWS(BA!$L$2:L128)&lt;=B$1,INDEX(BA!$P$2:$P$63,_xlfn.AGGREGATE(15,3,(BA!$L$2:$L$63=Mapping!$A$3)/(BA!$L$2:$L$63=Mapping!$A$3)*ROW(BA!$L$2:$L$248)-ROWS(BA!$L$2),ROWS(BA!$L$2:L128))),"")</f>
        <v/>
      </c>
      <c r="AB90" s="135" t="str" cm="1">
        <f t="array" ref="AB90">IF(ROWS(BA!$B$2:B37)&lt;=AB$53,INDEX(BA!$P$2:$P$961,_xlfn.AGGREGATE(15,3,(BA!$B$2:$B$961=Mapping!$AA$55)/(BA!$B$2:$B$961=Mapping!$AA$55)*ROW(BA!$B$2:$B$961)-ROWS(BA!$B$2),ROWS(BA!$B$2:B37))),"")</f>
        <v/>
      </c>
      <c r="AC90" s="135" t="str">
        <f>IFERROR(INDEX(BA!$L$2:$L$961,MATCH($AB90,BA!$P$2:$P$961,0)),"")</f>
        <v/>
      </c>
      <c r="AD90" s="135" t="str">
        <f>IFERROR(INDEX(BA!$M$2:$M$547,MATCH($AB90,BA!$P$2:$P$547,0)),"")</f>
        <v/>
      </c>
      <c r="AE90" s="135" t="str">
        <f>IFERROR(INDEX(BA!$O$2:$O$547,MATCH($AB90,BA!$P$2:$P$547,0)),"")</f>
        <v/>
      </c>
      <c r="AF90" s="135" t="str">
        <f>IFERROR(INDEX(BA!$N$2:$N$547,MATCH($AB90,BA!$P$2:$P$547,0)),"")</f>
        <v/>
      </c>
      <c r="AG90" s="135"/>
      <c r="AH90" s="135"/>
      <c r="AI90" s="135"/>
      <c r="AJ90" s="135"/>
      <c r="AK90" s="135"/>
      <c r="AL90" s="135"/>
      <c r="AM90" s="135"/>
      <c r="AN90" s="135"/>
      <c r="AO90" s="135"/>
      <c r="AP90" s="135"/>
      <c r="AQ90" s="135"/>
      <c r="AR90" s="135"/>
      <c r="AX90" s="135" t="str" cm="1">
        <f t="array" ref="AX90">IF(ROWS($AD$54:AD89)&lt;=AX$53,INDEX($AB$54:$AB$102,_xlfn.AGGREGATE(15,3,($AD$54:$AD$102=Mapping!$AX$54)/($AD$54:$AD$102=Mapping!$AX$54)*ROW($AD$2:$AD$50)-ROWS($AD$54),ROWS($AD$54:AD89))),"")</f>
        <v/>
      </c>
      <c r="AY90" s="135" t="str" cm="1">
        <f t="array" ref="AY90">IF(ROWS($AD$54:AD89)&lt;=AY$53,INDEX($AB$54:$AB$102,_xlfn.AGGREGATE(15,3,($AD$54:$AD$102=Mapping!$AY$54)/($AD$54:$AD$102=Mapping!$AY$54)*ROW($AD$2:$AD$50)-ROWS($AD$54),ROWS($AD$54:AD89))),"")</f>
        <v/>
      </c>
      <c r="AZ90" s="135" t="str" cm="1">
        <f t="array" ref="AZ90">IF(ROWS($AD$54:AD89)&lt;=AZ$53,INDEX($AB$54:$AB$102,_xlfn.AGGREGATE(15,3,($AD$54:$AD$102=Mapping!$AZ$54)/($AD$54:$AD$102=Mapping!$AZ$54)*ROW($AD$2:$AD$50)-ROWS($AD$54),ROWS($AD$54:AD89))),"")</f>
        <v/>
      </c>
      <c r="BA90" s="135" t="str" cm="1">
        <f t="array" ref="BA90">IF(ROWS($AD$54:AD89)&lt;=BA$53,INDEX($AB$54:$AB$102,_xlfn.AGGREGATE(15,3,($AD$54:$AD$102=Mapping!$BA$54)/($AD$54:$AD$102=Mapping!$BA$54)*ROW($AD$2:$AD$50)-ROWS($AD$54),ROWS($AD$54:AD89))),"")</f>
        <v/>
      </c>
      <c r="BB90" s="135" t="str" cm="1">
        <f t="array" ref="BB90">IF(ROWS($AD$54:AD89)&lt;=BB$53,INDEX($AB$54:$AB$102,_xlfn.AGGREGATE(15,3,($AD$54:$AD$102=Mapping!$BB$54)/($AD$54:$AD$102=Mapping!$BB$54)*ROW($AD$2:$AD$50)-ROWS($AD$54),ROWS($AD$54:AD89))),"")</f>
        <v/>
      </c>
      <c r="BC90" s="135" t="str" cm="1">
        <f t="array" ref="BC90">IF(ROWS($AD$54:AD89)&lt;=BC$53,INDEX($AB$54:$AB$102,_xlfn.AGGREGATE(15,3,($AD$54:$AD$102=Mapping!$BC$54)/($AD$54:$AD$102=Mapping!$BC$54)*ROW($AD$2:$AD$50)-ROWS($AD$54),ROWS($AD$54:AD89))),"")</f>
        <v/>
      </c>
      <c r="BD90" s="135" t="str" cm="1">
        <f t="array" ref="BD90">IF(ROWS($AD$54:AD89)&lt;=BD$53,INDEX($AB$54:$AB$102,_xlfn.AGGREGATE(15,3,($AD$54:$AD$102=Mapping!$BD$54)/($AD$54:$AD$102=Mapping!$BD$54)*ROW($AD$2:$AD$50)-ROWS($AD$54),ROWS($AD$54:AD89))),"")</f>
        <v/>
      </c>
      <c r="BE90" s="135" t="str" cm="1">
        <f t="array" ref="BE90">IF(ROWS($AD$54:AD89)&lt;=BE$53,INDEX($AB$54:$AB$102,_xlfn.AGGREGATE(15,3,($AD$54:$AD$102=Mapping!$BE$54)/($AD$54:$AD$102=Mapping!$BE$54)*ROW($AD$2:$AD$50)-ROWS($AD$54),ROWS($AD$54:AD89))),"")</f>
        <v/>
      </c>
      <c r="BF90" s="135" t="str" cm="1">
        <f t="array" ref="BF90">IF(ROWS($AD$54:AD89)&lt;=BF$53,INDEX($AB$54:$AB$102,_xlfn.AGGREGATE(15,3,($AD$54:$AD$102=Mapping!$BF$54)/($AD$54:$AD$102=Mapping!$BF$54)*ROW($AD$2:$AD$50)-ROWS($AD$54),ROWS($AD$54:AD89))),"")</f>
        <v/>
      </c>
      <c r="BG90" s="135" t="str" cm="1">
        <f t="array" ref="BG90">IF(ROWS($AD$54:AD89)&lt;=BG$53,INDEX($AB$54:$AB$102,_xlfn.AGGREGATE(15,3,($AD$54:$AD$102=Mapping!$BG$54)/($AD$54:$AD$102=Mapping!$BG$54)*ROW($AD$2:$AD$50)-ROWS($AD$54),ROWS($AD$54:AD89))),"")</f>
        <v/>
      </c>
      <c r="BH90" s="135" t="str" cm="1">
        <f t="array" ref="BH90">IF(ROWS($AD$54:AD89)&lt;=BH$53,INDEX($AB$54:$AB$102,_xlfn.AGGREGATE(15,3,($AD$54:$AD$102=Mapping!$BH$54)/($AD$54:$AD$102=Mapping!$BH$54)*ROW($AD$2:$AD$50)-ROWS($AD$54),ROWS($AD$54:AD89))),"")</f>
        <v/>
      </c>
      <c r="BI90" s="135" t="str" cm="1">
        <f t="array" ref="BI90">IF(ROWS($AD$54:AD89)&lt;=BI$53,INDEX($AB$54:$AB$102,_xlfn.AGGREGATE(15,3,($AD$54:$AD$102=Mapping!$BI$54)/($AD$54:$AD$102=Mapping!$BI$54)*ROW($AD$2:$AD$50)-ROWS($AD$54),ROWS($AD$54:AD89))),"")</f>
        <v/>
      </c>
      <c r="BJ90" s="135" t="str" cm="1">
        <f t="array" ref="BJ90">IF(ROWS($AD$54:AD89)&lt;=BJ$53,INDEX($AB$54:$AB$102,_xlfn.AGGREGATE(15,3,($AD$54:$AD$102=Mapping!$BJ$54)/($AD$54:$AD$102=Mapping!$BJ$54)*ROW($AD$2:$AD$50)-ROWS($AD$54),ROWS($AD$54:AD89))),"")</f>
        <v/>
      </c>
      <c r="BK90" s="135" t="str" cm="1">
        <f t="array" ref="BK90">IF(ROWS($AD$54:AD89)&lt;=BK$53,INDEX($AB$54:$AB$102,_xlfn.AGGREGATE(15,3,($AD$54:$AD$102=Mapping!$BK$54)/($AD$54:$AD$102=Mapping!$BK$54)*ROW($AD$2:$AD$50)-ROWS($AD$54),ROWS($AD$54:AD89))),"")</f>
        <v/>
      </c>
      <c r="BL90" s="135" t="str" cm="1">
        <f t="array" ref="BL90">IF(ROWS($AD$54:AD89)&lt;=BL$53,INDEX($AB$54:$AB$102,_xlfn.AGGREGATE(15,3,($AD$54:$AD$102=Mapping!$BL$54)/($AD$54:$AD$102=Mapping!$BL$54)*ROW($AD$2:$AD$50)-ROWS($AD$54),ROWS($AD$54:AD89))),"")</f>
        <v/>
      </c>
      <c r="BM90" s="135" t="str" cm="1">
        <f t="array" ref="BM90">IF(ROWS($AD$54:AD89)&lt;=BM$53,INDEX($AB$54:$AB$102,_xlfn.AGGREGATE(15,3,($AD$54:$AD$102=Mapping!$BM$54)/($AD$54:$AD$102=Mapping!$BM$53)*ROW($AD$2:$AD$50)-ROWS($AD$54),ROWS($AD$54:AD89))),"")</f>
        <v/>
      </c>
      <c r="BN90" s="135" t="str" cm="1">
        <f t="array" ref="BN90">IF(ROWS($AD$54:AD89)&lt;=BN$53,INDEX($AB$54:$AB$102,_xlfn.AGGREGATE(15,3,($AD$54:$AD$102=Mapping!$BN$54)/($AD$54:$AD$102=Mapping!$BN$54)*ROW($AD$2:$AD$50)-ROWS($AD$54),ROWS($AD$54:AD89))),"")</f>
        <v/>
      </c>
    </row>
    <row r="91" spans="1:66" outlineLevel="1">
      <c r="A91" s="126">
        <f>Background!L43</f>
        <v>0</v>
      </c>
      <c r="B91" s="141" t="str" cm="1">
        <f t="array" ref="B91">IF(ROWS($AC$54:AC90)&lt;=B$53,INDEX($AB$54:$AB$102,_xlfn.AGGREGATE(15,3,($AC$54:$AC$102=Mapping!$B$54)/($AC$54:$AC$102=Mapping!$B$54)*ROW($AC$2:$AC$50)-ROWS($AC$54),ROWS($AC$54:AC90))),"")</f>
        <v/>
      </c>
      <c r="C91" s="141" t="str" cm="1">
        <f t="array" ref="C91">IF(ROWS($AC$54:AC90)&lt;=C$53,INDEX($AB$54:$AB$102,_xlfn.AGGREGATE(15,3,($AC$54:$AC$102=Mapping!$C$54)/($AC$54:$AC$102=Mapping!$C$54)*ROW($AC$2:$AC$50)-ROWS($AC$54),ROWS($AC$54:AC90))),"")</f>
        <v/>
      </c>
      <c r="D91" s="141" t="str" cm="1">
        <f t="array" ref="D91">IF(ROWS($AC$54:AC90)&lt;=D$53,INDEX($AB$54:$AB$102,_xlfn.AGGREGATE(15,3,($AC$54:$AC$102=Mapping!$D$54)/($AC$54:$AC$102=Mapping!$D$54)*ROW($AC$2:$AC$50)-ROWS($AC$54),ROWS($AC$54:AC90))),"")</f>
        <v/>
      </c>
      <c r="E91" s="141" t="str" cm="1">
        <f t="array" ref="E91">IF(ROWS($AC$2:AC38)&lt;=E$53,INDEX($AB$54:$AB$102,_xlfn.AGGREGATE(15,3,($AC$54:$AC$102=Mapping!$E$54)/($AC$54:$AC$102=Mapping!$E$54)*ROW($AC$2:$AC$50)-ROWS($AC$54),ROWS($AC$54:AC90))),"")</f>
        <v/>
      </c>
      <c r="F91" s="141" t="str" cm="1">
        <f t="array" ref="F91">IF(ROWS($AC$2:AC38)&lt;=F$53,INDEX($AB$54:$AB$102,_xlfn.AGGREGATE(15,3,($AC$54:$AC$102=Mapping!$F$54)/($AC$54:$AC$102=Mapping!$F$54)*ROW($AC$2:$AC$50)-ROWS($AC$54),ROWS($AC$54:AC90))),"")</f>
        <v/>
      </c>
      <c r="G91" s="141" t="str" cm="1">
        <f t="array" ref="G91">IF(ROWS($AC$2:AC38)&lt;=G$53,INDEX($AB$54:$AB$102,_xlfn.AGGREGATE(15,3,($AC$54:$AC$102=Mapping!$G$54)/($AC$54:$AC$102=Mapping!$G$54)*ROW($AC$2:$AC$50)-ROWS($AC$54),ROWS($AC$54:AC90))),"")</f>
        <v/>
      </c>
      <c r="H91" s="141" t="str" cm="1">
        <f t="array" ref="H91">IF(ROWS($AC$2:AC38)&lt;=H$53,INDEX($AB$54:$AB$102,_xlfn.AGGREGATE(15,3,($AC$54:$AC$102=Mapping!$H$54)/($AC$54:$AC$102=Mapping!$H$54)*ROW($AC$2:$AC$50)-ROWS($AC$54),ROWS($AC$54:AC90))),"")</f>
        <v/>
      </c>
      <c r="I91" s="141" t="str" cm="1">
        <f t="array" ref="I91">IF(ROWS($AC$2:AC38)&lt;=I$53,INDEX($AB$54:$AB$102,_xlfn.AGGREGATE(15,3,($AC$54:$AC$102=Mapping!$I$54)/($AC$54:$AC$102=Mapping!$I$54)*ROW($AC$2:$AC$50)-ROWS($AC$54),ROWS($AC$54:AC90))),"")</f>
        <v/>
      </c>
      <c r="J91" s="141" t="str" cm="1">
        <f t="array" ref="J91">IF(ROWS($AC$2:AC38)&lt;=J$53,INDEX($AB$54:$AB$102,_xlfn.AGGREGATE(15,3,($AC$54:$AC$102=Mapping!$J$54)/($AC$54:$AC$102=Mapping!$J$54)*ROW($AC$2:$AC$50)-ROWS($AC$54),ROWS($AC$54:AC90))),"")</f>
        <v/>
      </c>
      <c r="K91" s="141" t="str" cm="1">
        <f t="array" ref="K91">IF(ROWS($AC$2:AC38)&lt;=K$53,INDEX($AB$54:$AB$102,_xlfn.AGGREGATE(15,3,($AC$54:$AC$102=Mapping!$K$54)/($AC$54:$AC$102=Mapping!$K$54)*ROW($AC$2:$AC$50)-ROWS($AC$54),ROWS($AC$54:AC90))),"")</f>
        <v/>
      </c>
      <c r="L91" s="141" t="str" cm="1">
        <f t="array" ref="L91">IF(ROWS($AC$2:AC38)&lt;=L$53,INDEX($AB$54:$AB$102,_xlfn.AGGREGATE(15,3,($AC$54:$AC$102=Mapping!$L$54)/($AC$54:$AC$102=Mapping!$L$54)*ROW($AC$2:$AC$50)-ROWS($AC$54),ROWS($AC$54:AC90))),"")</f>
        <v/>
      </c>
      <c r="M91" s="141" t="str" cm="1">
        <f t="array" ref="M91">IF(ROWS($AC$2:AC38)&lt;=M$53,INDEX($AB$54:$AB$102,_xlfn.AGGREGATE(15,3,($AC$54:$AC$102=Mapping!$M$54)/($AC$54:$AC$102=Mapping!$M$54)*ROW($AC$2:$AC$50)-ROWS($AC$54),ROWS($AC$54:AC90))),"")</f>
        <v/>
      </c>
      <c r="N91" s="141" t="str" cm="1">
        <f t="array" ref="N91">IF(ROWS($AC$2:AC38)&lt;=N$53,INDEX($AB$54:$AB$102,_xlfn.AGGREGATE(15,3,($AC$54:$AC$102=Mapping!$N$54)/($AC$54:$AC$102=Mapping!$N$54)*ROW($AC$2:$AC$50)-ROWS($AC$54),ROWS($AC$54:AC90))),"")</f>
        <v/>
      </c>
      <c r="O91" s="141" t="str" cm="1">
        <f t="array" ref="O91">IF(ROWS($AC$2:AC38)&lt;=O$53,INDEX($AB$54:$AB$102,_xlfn.AGGREGATE(15,3,($AC$54:$AC$102=Mapping!$O$54)/($AC$54:$AC$102=Mapping!$O$54)*ROW($AC$2:$AC$50)-ROWS($AC$54),ROWS($AC$54:AC90))),"")</f>
        <v/>
      </c>
      <c r="P91" s="141" t="str" cm="1">
        <f t="array" ref="P91">IF(ROWS($AC$2:AC38)&lt;=P$53,INDEX($AB$54:$AB$102,_xlfn.AGGREGATE(15,3,($AC$54:$AC$102=Mapping!$P$54)/($AC$54:$AC$102=Mapping!$P$54)*ROW($AC$2:$AC$50)-ROWS($AC$54),ROWS($AC$54:AC90))),"")</f>
        <v/>
      </c>
      <c r="Q91" s="141" t="str" cm="1">
        <f t="array" ref="Q91">IF(ROWS($AC$2:AC38)&lt;=Q$53,INDEX($AB$54:$AB$102,_xlfn.AGGREGATE(15,3,($AC$54:$AC$102=Mapping!$Q$54)/($AC$54:$AC$102=Mapping!$Q$54)*ROW($AC$2:$AC$50)-ROWS($AC$54),ROWS($AC$54:AC90))),"")</f>
        <v/>
      </c>
      <c r="R91" s="141" t="str" cm="1">
        <f t="array" ref="R91">IF(ROWS($AC$2:AC38)&lt;=R$53,INDEX($AB$54:$AB$102,_xlfn.AGGREGATE(15,3,($AC$54:$AC$102=Mapping!$R$54)/($AC$54:$AC$102=Mapping!$R$54)*ROW($AC$2:$AC$50)-ROWS($AC$54),ROWS($AC$54:AC90))),"")</f>
        <v/>
      </c>
      <c r="S91" s="141" t="str" cm="1">
        <f t="array" ref="S91">IF(ROWS($AC$2:AC38)&lt;=S$53,INDEX($AB$54:$AB$102,_xlfn.AGGREGATE(15,3,($AC$54:$AC$102=Mapping!$S$54)/($AC$54:$AC$102=Mapping!$S$54)*ROW($AC$2:$AC$50)-ROWS($AC$54),ROWS($AC$54:AC90))),"")</f>
        <v/>
      </c>
      <c r="T91" s="142"/>
      <c r="AA91" s="135" t="str" cm="1">
        <f t="array" ref="AA91">IF(ROWS(BA!$L$2:L129)&lt;=B$1,INDEX(BA!$P$2:$P$63,_xlfn.AGGREGATE(15,3,(BA!$L$2:$L$63=Mapping!$A$3)/(BA!$L$2:$L$63=Mapping!$A$3)*ROW(BA!$L$2:$L$248)-ROWS(BA!$L$2),ROWS(BA!$L$2:L129))),"")</f>
        <v/>
      </c>
      <c r="AB91" s="135" t="str" cm="1">
        <f t="array" ref="AB91">IF(ROWS(BA!$B$2:B38)&lt;=AB$53,INDEX(BA!$P$2:$P$961,_xlfn.AGGREGATE(15,3,(BA!$B$2:$B$961=Mapping!$AA$55)/(BA!$B$2:$B$961=Mapping!$AA$55)*ROW(BA!$B$2:$B$961)-ROWS(BA!$B$2),ROWS(BA!$B$2:B38))),"")</f>
        <v/>
      </c>
      <c r="AC91" s="135" t="str">
        <f>IFERROR(INDEX(BA!$L$2:$L$961,MATCH($AB91,BA!$P$2:$P$961,0)),"")</f>
        <v/>
      </c>
      <c r="AD91" s="135" t="str">
        <f>IFERROR(INDEX(BA!$M$2:$M$547,MATCH($AB91,BA!$P$2:$P$547,0)),"")</f>
        <v/>
      </c>
      <c r="AE91" s="135" t="str">
        <f>IFERROR(INDEX(BA!$O$2:$O$547,MATCH($AB91,BA!$P$2:$P$547,0)),"")</f>
        <v/>
      </c>
      <c r="AF91" s="135" t="str">
        <f>IFERROR(INDEX(BA!$N$2:$N$547,MATCH($AB91,BA!$P$2:$P$547,0)),"")</f>
        <v/>
      </c>
      <c r="AG91" s="135"/>
      <c r="AH91" s="135"/>
      <c r="AI91" s="135"/>
      <c r="AJ91" s="135"/>
      <c r="AK91" s="135"/>
      <c r="AL91" s="135"/>
      <c r="AM91" s="135"/>
      <c r="AN91" s="135"/>
      <c r="AO91" s="135"/>
      <c r="AP91" s="135"/>
      <c r="AQ91" s="135"/>
      <c r="AR91" s="135"/>
      <c r="AX91" s="135" t="str" cm="1">
        <f t="array" ref="AX91">IF(ROWS($AD$54:AD90)&lt;=AX$53,INDEX($AB$54:$AB$102,_xlfn.AGGREGATE(15,3,($AD$54:$AD$102=Mapping!$AX$54)/($AD$54:$AD$102=Mapping!$AX$54)*ROW($AD$2:$AD$50)-ROWS($AD$54),ROWS($AD$54:AD90))),"")</f>
        <v/>
      </c>
      <c r="AY91" s="135" t="str" cm="1">
        <f t="array" ref="AY91">IF(ROWS($AD$54:AD90)&lt;=AY$53,INDEX($AB$54:$AB$102,_xlfn.AGGREGATE(15,3,($AD$54:$AD$102=Mapping!$AY$54)/($AD$54:$AD$102=Mapping!$AY$54)*ROW($AD$2:$AD$50)-ROWS($AD$54),ROWS($AD$54:AD90))),"")</f>
        <v/>
      </c>
      <c r="AZ91" s="135" t="str" cm="1">
        <f t="array" ref="AZ91">IF(ROWS($AD$54:AD90)&lt;=AZ$53,INDEX($AB$54:$AB$102,_xlfn.AGGREGATE(15,3,($AD$54:$AD$102=Mapping!$AZ$54)/($AD$54:$AD$102=Mapping!$AZ$54)*ROW($AD$2:$AD$50)-ROWS($AD$54),ROWS($AD$54:AD90))),"")</f>
        <v/>
      </c>
      <c r="BA91" s="135" t="str" cm="1">
        <f t="array" ref="BA91">IF(ROWS($AD$54:AD90)&lt;=BA$53,INDEX($AB$54:$AB$102,_xlfn.AGGREGATE(15,3,($AD$54:$AD$102=Mapping!$BA$54)/($AD$54:$AD$102=Mapping!$BA$54)*ROW($AD$2:$AD$50)-ROWS($AD$54),ROWS($AD$54:AD90))),"")</f>
        <v/>
      </c>
      <c r="BB91" s="135" t="str" cm="1">
        <f t="array" ref="BB91">IF(ROWS($AD$54:AD90)&lt;=BB$53,INDEX($AB$54:$AB$102,_xlfn.AGGREGATE(15,3,($AD$54:$AD$102=Mapping!$BB$54)/($AD$54:$AD$102=Mapping!$BB$54)*ROW($AD$2:$AD$50)-ROWS($AD$54),ROWS($AD$54:AD90))),"")</f>
        <v/>
      </c>
      <c r="BC91" s="135" t="str" cm="1">
        <f t="array" ref="BC91">IF(ROWS($AD$54:AD90)&lt;=BC$53,INDEX($AB$54:$AB$102,_xlfn.AGGREGATE(15,3,($AD$54:$AD$102=Mapping!$BC$54)/($AD$54:$AD$102=Mapping!$BC$54)*ROW($AD$2:$AD$50)-ROWS($AD$54),ROWS($AD$54:AD90))),"")</f>
        <v/>
      </c>
      <c r="BD91" s="135" t="str" cm="1">
        <f t="array" ref="BD91">IF(ROWS($AD$54:AD90)&lt;=BD$53,INDEX($AB$54:$AB$102,_xlfn.AGGREGATE(15,3,($AD$54:$AD$102=Mapping!$BD$54)/($AD$54:$AD$102=Mapping!$BD$54)*ROW($AD$2:$AD$50)-ROWS($AD$54),ROWS($AD$54:AD90))),"")</f>
        <v/>
      </c>
      <c r="BE91" s="135" t="str" cm="1">
        <f t="array" ref="BE91">IF(ROWS($AD$54:AD90)&lt;=BE$53,INDEX($AB$54:$AB$102,_xlfn.AGGREGATE(15,3,($AD$54:$AD$102=Mapping!$BE$54)/($AD$54:$AD$102=Mapping!$BE$54)*ROW($AD$2:$AD$50)-ROWS($AD$54),ROWS($AD$54:AD90))),"")</f>
        <v/>
      </c>
      <c r="BF91" s="135" t="str" cm="1">
        <f t="array" ref="BF91">IF(ROWS($AD$54:AD90)&lt;=BF$53,INDEX($AB$54:$AB$102,_xlfn.AGGREGATE(15,3,($AD$54:$AD$102=Mapping!$BF$54)/($AD$54:$AD$102=Mapping!$BF$54)*ROW($AD$2:$AD$50)-ROWS($AD$54),ROWS($AD$54:AD90))),"")</f>
        <v/>
      </c>
      <c r="BG91" s="135" t="str" cm="1">
        <f t="array" ref="BG91">IF(ROWS($AD$54:AD90)&lt;=BG$53,INDEX($AB$54:$AB$102,_xlfn.AGGREGATE(15,3,($AD$54:$AD$102=Mapping!$BG$54)/($AD$54:$AD$102=Mapping!$BG$54)*ROW($AD$2:$AD$50)-ROWS($AD$54),ROWS($AD$54:AD90))),"")</f>
        <v/>
      </c>
      <c r="BH91" s="135" t="str" cm="1">
        <f t="array" ref="BH91">IF(ROWS($AD$54:AD90)&lt;=BH$53,INDEX($AB$54:$AB$102,_xlfn.AGGREGATE(15,3,($AD$54:$AD$102=Mapping!$BH$54)/($AD$54:$AD$102=Mapping!$BH$54)*ROW($AD$2:$AD$50)-ROWS($AD$54),ROWS($AD$54:AD90))),"")</f>
        <v/>
      </c>
      <c r="BI91" s="135" t="str" cm="1">
        <f t="array" ref="BI91">IF(ROWS($AD$54:AD90)&lt;=BI$53,INDEX($AB$54:$AB$102,_xlfn.AGGREGATE(15,3,($AD$54:$AD$102=Mapping!$BI$54)/($AD$54:$AD$102=Mapping!$BI$54)*ROW($AD$2:$AD$50)-ROWS($AD$54),ROWS($AD$54:AD90))),"")</f>
        <v/>
      </c>
      <c r="BJ91" s="135" t="str" cm="1">
        <f t="array" ref="BJ91">IF(ROWS($AD$54:AD90)&lt;=BJ$53,INDEX($AB$54:$AB$102,_xlfn.AGGREGATE(15,3,($AD$54:$AD$102=Mapping!$BJ$54)/($AD$54:$AD$102=Mapping!$BJ$54)*ROW($AD$2:$AD$50)-ROWS($AD$54),ROWS($AD$54:AD90))),"")</f>
        <v/>
      </c>
      <c r="BK91" s="135" t="str" cm="1">
        <f t="array" ref="BK91">IF(ROWS($AD$54:AD90)&lt;=BK$53,INDEX($AB$54:$AB$102,_xlfn.AGGREGATE(15,3,($AD$54:$AD$102=Mapping!$BK$54)/($AD$54:$AD$102=Mapping!$BK$54)*ROW($AD$2:$AD$50)-ROWS($AD$54),ROWS($AD$54:AD90))),"")</f>
        <v/>
      </c>
      <c r="BL91" s="135" t="str" cm="1">
        <f t="array" ref="BL91">IF(ROWS($AD$54:AD90)&lt;=BL$53,INDEX($AB$54:$AB$102,_xlfn.AGGREGATE(15,3,($AD$54:$AD$102=Mapping!$BL$54)/($AD$54:$AD$102=Mapping!$BL$54)*ROW($AD$2:$AD$50)-ROWS($AD$54),ROWS($AD$54:AD90))),"")</f>
        <v/>
      </c>
      <c r="BM91" s="135" t="str" cm="1">
        <f t="array" ref="BM91">IF(ROWS($AD$54:AD90)&lt;=BM$53,INDEX($AB$54:$AB$102,_xlfn.AGGREGATE(15,3,($AD$54:$AD$102=Mapping!$BM$54)/($AD$54:$AD$102=Mapping!$BM$53)*ROW($AD$2:$AD$50)-ROWS($AD$54),ROWS($AD$54:AD90))),"")</f>
        <v/>
      </c>
      <c r="BN91" s="135" t="str" cm="1">
        <f t="array" ref="BN91">IF(ROWS($AD$54:AD90)&lt;=BN$53,INDEX($AB$54:$AB$102,_xlfn.AGGREGATE(15,3,($AD$54:$AD$102=Mapping!$BN$54)/($AD$54:$AD$102=Mapping!$BN$54)*ROW($AD$2:$AD$50)-ROWS($AD$54),ROWS($AD$54:AD90))),"")</f>
        <v/>
      </c>
    </row>
    <row r="92" spans="1:66" outlineLevel="1">
      <c r="A92" s="126">
        <f>Background!L44</f>
        <v>0</v>
      </c>
      <c r="B92" s="141" t="str" cm="1">
        <f t="array" ref="B92">IF(ROWS($AC$54:AC91)&lt;=B$53,INDEX($AB$54:$AB$102,_xlfn.AGGREGATE(15,3,($AC$54:$AC$102=Mapping!$B$54)/($AC$54:$AC$102=Mapping!$B$54)*ROW($AC$2:$AC$50)-ROWS($AC$54),ROWS($AC$54:AC91))),"")</f>
        <v/>
      </c>
      <c r="C92" s="141" t="str" cm="1">
        <f t="array" ref="C92">IF(ROWS($AC$54:AC91)&lt;=C$53,INDEX($AB$54:$AB$102,_xlfn.AGGREGATE(15,3,($AC$54:$AC$102=Mapping!$C$54)/($AC$54:$AC$102=Mapping!$C$54)*ROW($AC$2:$AC$50)-ROWS($AC$54),ROWS($AC$54:AC91))),"")</f>
        <v/>
      </c>
      <c r="D92" s="141" t="str" cm="1">
        <f t="array" ref="D92">IF(ROWS($AC$54:AC91)&lt;=D$53,INDEX($AB$54:$AB$102,_xlfn.AGGREGATE(15,3,($AC$54:$AC$102=Mapping!$D$54)/($AC$54:$AC$102=Mapping!$D$54)*ROW($AC$2:$AC$50)-ROWS($AC$54),ROWS($AC$54:AC91))),"")</f>
        <v/>
      </c>
      <c r="E92" s="141" t="str" cm="1">
        <f t="array" ref="E92">IF(ROWS($AC$2:AC39)&lt;=E$53,INDEX($AB$54:$AB$102,_xlfn.AGGREGATE(15,3,($AC$54:$AC$102=Mapping!$E$54)/($AC$54:$AC$102=Mapping!$E$54)*ROW($AC$2:$AC$50)-ROWS($AC$54),ROWS($AC$54:AC91))),"")</f>
        <v/>
      </c>
      <c r="F92" s="141" t="str" cm="1">
        <f t="array" ref="F92">IF(ROWS($AC$2:AC39)&lt;=F$53,INDEX($AB$54:$AB$102,_xlfn.AGGREGATE(15,3,($AC$54:$AC$102=Mapping!$F$54)/($AC$54:$AC$102=Mapping!$F$54)*ROW($AC$2:$AC$50)-ROWS($AC$54),ROWS($AC$54:AC91))),"")</f>
        <v/>
      </c>
      <c r="G92" s="141" t="str" cm="1">
        <f t="array" ref="G92">IF(ROWS($AC$2:AC39)&lt;=G$53,INDEX($AB$54:$AB$102,_xlfn.AGGREGATE(15,3,($AC$54:$AC$102=Mapping!$G$54)/($AC$54:$AC$102=Mapping!$G$54)*ROW($AC$2:$AC$50)-ROWS($AC$54),ROWS($AC$54:AC91))),"")</f>
        <v/>
      </c>
      <c r="H92" s="141" t="str" cm="1">
        <f t="array" ref="H92">IF(ROWS($AC$2:AC39)&lt;=H$53,INDEX($AB$54:$AB$102,_xlfn.AGGREGATE(15,3,($AC$54:$AC$102=Mapping!$H$54)/($AC$54:$AC$102=Mapping!$H$54)*ROW($AC$2:$AC$50)-ROWS($AC$54),ROWS($AC$54:AC91))),"")</f>
        <v/>
      </c>
      <c r="I92" s="141" t="str" cm="1">
        <f t="array" ref="I92">IF(ROWS($AC$2:AC39)&lt;=I$53,INDEX($AB$54:$AB$102,_xlfn.AGGREGATE(15,3,($AC$54:$AC$102=Mapping!$I$54)/($AC$54:$AC$102=Mapping!$I$54)*ROW($AC$2:$AC$50)-ROWS($AC$54),ROWS($AC$54:AC91))),"")</f>
        <v/>
      </c>
      <c r="J92" s="141" t="str" cm="1">
        <f t="array" ref="J92">IF(ROWS($AC$2:AC39)&lt;=J$53,INDEX($AB$54:$AB$102,_xlfn.AGGREGATE(15,3,($AC$54:$AC$102=Mapping!$J$54)/($AC$54:$AC$102=Mapping!$J$54)*ROW($AC$2:$AC$50)-ROWS($AC$54),ROWS($AC$54:AC91))),"")</f>
        <v/>
      </c>
      <c r="K92" s="141" t="str" cm="1">
        <f t="array" ref="K92">IF(ROWS($AC$2:AC39)&lt;=K$53,INDEX($AB$54:$AB$102,_xlfn.AGGREGATE(15,3,($AC$54:$AC$102=Mapping!$K$54)/($AC$54:$AC$102=Mapping!$K$54)*ROW($AC$2:$AC$50)-ROWS($AC$54),ROWS($AC$54:AC91))),"")</f>
        <v/>
      </c>
      <c r="L92" s="141" t="str" cm="1">
        <f t="array" ref="L92">IF(ROWS($AC$2:AC39)&lt;=L$53,INDEX($AB$54:$AB$102,_xlfn.AGGREGATE(15,3,($AC$54:$AC$102=Mapping!$L$54)/($AC$54:$AC$102=Mapping!$L$54)*ROW($AC$2:$AC$50)-ROWS($AC$54),ROWS($AC$54:AC91))),"")</f>
        <v/>
      </c>
      <c r="M92" s="141" t="str" cm="1">
        <f t="array" ref="M92">IF(ROWS($AC$2:AC39)&lt;=M$53,INDEX($AB$54:$AB$102,_xlfn.AGGREGATE(15,3,($AC$54:$AC$102=Mapping!$M$54)/($AC$54:$AC$102=Mapping!$M$54)*ROW($AC$2:$AC$50)-ROWS($AC$54),ROWS($AC$54:AC91))),"")</f>
        <v/>
      </c>
      <c r="N92" s="141" t="str" cm="1">
        <f t="array" ref="N92">IF(ROWS($AC$2:AC39)&lt;=N$53,INDEX($AB$54:$AB$102,_xlfn.AGGREGATE(15,3,($AC$54:$AC$102=Mapping!$N$54)/($AC$54:$AC$102=Mapping!$N$54)*ROW($AC$2:$AC$50)-ROWS($AC$54),ROWS($AC$54:AC91))),"")</f>
        <v/>
      </c>
      <c r="O92" s="141" t="str" cm="1">
        <f t="array" ref="O92">IF(ROWS($AC$2:AC39)&lt;=O$53,INDEX($AB$54:$AB$102,_xlfn.AGGREGATE(15,3,($AC$54:$AC$102=Mapping!$O$54)/($AC$54:$AC$102=Mapping!$O$54)*ROW($AC$2:$AC$50)-ROWS($AC$54),ROWS($AC$54:AC91))),"")</f>
        <v/>
      </c>
      <c r="P92" s="141" t="str" cm="1">
        <f t="array" ref="P92">IF(ROWS($AC$2:AC39)&lt;=P$53,INDEX($AB$54:$AB$102,_xlfn.AGGREGATE(15,3,($AC$54:$AC$102=Mapping!$P$54)/($AC$54:$AC$102=Mapping!$P$54)*ROW($AC$2:$AC$50)-ROWS($AC$54),ROWS($AC$54:AC91))),"")</f>
        <v/>
      </c>
      <c r="Q92" s="141" t="str" cm="1">
        <f t="array" ref="Q92">IF(ROWS($AC$2:AC39)&lt;=Q$53,INDEX($AB$54:$AB$102,_xlfn.AGGREGATE(15,3,($AC$54:$AC$102=Mapping!$Q$54)/($AC$54:$AC$102=Mapping!$Q$54)*ROW($AC$2:$AC$50)-ROWS($AC$54),ROWS($AC$54:AC91))),"")</f>
        <v/>
      </c>
      <c r="R92" s="141" t="str" cm="1">
        <f t="array" ref="R92">IF(ROWS($AC$2:AC39)&lt;=R$53,INDEX($AB$54:$AB$102,_xlfn.AGGREGATE(15,3,($AC$54:$AC$102=Mapping!$R$54)/($AC$54:$AC$102=Mapping!$R$54)*ROW($AC$2:$AC$50)-ROWS($AC$54),ROWS($AC$54:AC91))),"")</f>
        <v/>
      </c>
      <c r="S92" s="141" t="str" cm="1">
        <f t="array" ref="S92">IF(ROWS($AC$2:AC39)&lt;=S$53,INDEX($AB$54:$AB$102,_xlfn.AGGREGATE(15,3,($AC$54:$AC$102=Mapping!$S$54)/($AC$54:$AC$102=Mapping!$S$54)*ROW($AC$2:$AC$50)-ROWS($AC$54),ROWS($AC$54:AC91))),"")</f>
        <v/>
      </c>
      <c r="T92" s="142"/>
      <c r="AA92" s="135" t="str" cm="1">
        <f t="array" ref="AA92">IF(ROWS(BA!$L$2:L130)&lt;=B$1,INDEX(BA!$P$2:$P$63,_xlfn.AGGREGATE(15,3,(BA!$L$2:$L$63=Mapping!$A$3)/(BA!$L$2:$L$63=Mapping!$A$3)*ROW(BA!$L$2:$L$248)-ROWS(BA!$L$2),ROWS(BA!$L$2:L130))),"")</f>
        <v/>
      </c>
      <c r="AB92" s="135" t="str" cm="1">
        <f t="array" ref="AB92">IF(ROWS(BA!$B$2:B39)&lt;=AB$53,INDEX(BA!$P$2:$P$961,_xlfn.AGGREGATE(15,3,(BA!$B$2:$B$961=Mapping!$AA$55)/(BA!$B$2:$B$961=Mapping!$AA$55)*ROW(BA!$B$2:$B$961)-ROWS(BA!$B$2),ROWS(BA!$B$2:B39))),"")</f>
        <v/>
      </c>
      <c r="AC92" s="135" t="str">
        <f>IFERROR(INDEX(BA!$L$2:$L$961,MATCH($AB92,BA!$P$2:$P$961,0)),"")</f>
        <v/>
      </c>
      <c r="AD92" s="135" t="str">
        <f>IFERROR(INDEX(BA!$M$2:$M$547,MATCH($AB92,BA!$P$2:$P$547,0)),"")</f>
        <v/>
      </c>
      <c r="AE92" s="135" t="str">
        <f>IFERROR(INDEX(BA!$O$2:$O$547,MATCH($AB92,BA!$P$2:$P$547,0)),"")</f>
        <v/>
      </c>
      <c r="AF92" s="135" t="str">
        <f>IFERROR(INDEX(BA!$N$2:$N$547,MATCH($AB92,BA!$P$2:$P$547,0)),"")</f>
        <v/>
      </c>
      <c r="AG92" s="135"/>
      <c r="AH92" s="135"/>
      <c r="AI92" s="135"/>
      <c r="AJ92" s="135"/>
      <c r="AK92" s="135"/>
      <c r="AL92" s="135"/>
      <c r="AM92" s="135"/>
      <c r="AN92" s="135"/>
      <c r="AO92" s="135"/>
      <c r="AP92" s="135"/>
      <c r="AQ92" s="135"/>
      <c r="AR92" s="135"/>
      <c r="AX92" s="135" t="str" cm="1">
        <f t="array" ref="AX92">IF(ROWS($AD$54:AD91)&lt;=AX$53,INDEX($AB$54:$AB$102,_xlfn.AGGREGATE(15,3,($AD$54:$AD$102=Mapping!$AX$54)/($AD$54:$AD$102=Mapping!$AX$54)*ROW($AD$2:$AD$50)-ROWS($AD$54),ROWS($AD$54:AD91))),"")</f>
        <v/>
      </c>
      <c r="AY92" s="135" t="str" cm="1">
        <f t="array" ref="AY92">IF(ROWS($AD$54:AD91)&lt;=AY$53,INDEX($AB$54:$AB$102,_xlfn.AGGREGATE(15,3,($AD$54:$AD$102=Mapping!$AY$54)/($AD$54:$AD$102=Mapping!$AY$54)*ROW($AD$2:$AD$50)-ROWS($AD$54),ROWS($AD$54:AD91))),"")</f>
        <v/>
      </c>
      <c r="AZ92" s="135" t="str" cm="1">
        <f t="array" ref="AZ92">IF(ROWS($AD$54:AD91)&lt;=AZ$53,INDEX($AB$54:$AB$102,_xlfn.AGGREGATE(15,3,($AD$54:$AD$102=Mapping!$AZ$54)/($AD$54:$AD$102=Mapping!$AZ$54)*ROW($AD$2:$AD$50)-ROWS($AD$54),ROWS($AD$54:AD91))),"")</f>
        <v/>
      </c>
      <c r="BA92" s="135" t="str" cm="1">
        <f t="array" ref="BA92">IF(ROWS($AD$54:AD91)&lt;=BA$53,INDEX($AB$54:$AB$102,_xlfn.AGGREGATE(15,3,($AD$54:$AD$102=Mapping!$BA$54)/($AD$54:$AD$102=Mapping!$BA$54)*ROW($AD$2:$AD$50)-ROWS($AD$54),ROWS($AD$54:AD91))),"")</f>
        <v/>
      </c>
      <c r="BB92" s="135" t="str" cm="1">
        <f t="array" ref="BB92">IF(ROWS($AD$54:AD91)&lt;=BB$53,INDEX($AB$54:$AB$102,_xlfn.AGGREGATE(15,3,($AD$54:$AD$102=Mapping!$BB$54)/($AD$54:$AD$102=Mapping!$BB$54)*ROW($AD$2:$AD$50)-ROWS($AD$54),ROWS($AD$54:AD91))),"")</f>
        <v/>
      </c>
      <c r="BC92" s="135" t="str" cm="1">
        <f t="array" ref="BC92">IF(ROWS($AD$54:AD91)&lt;=BC$53,INDEX($AB$54:$AB$102,_xlfn.AGGREGATE(15,3,($AD$54:$AD$102=Mapping!$BC$54)/($AD$54:$AD$102=Mapping!$BC$54)*ROW($AD$2:$AD$50)-ROWS($AD$54),ROWS($AD$54:AD91))),"")</f>
        <v/>
      </c>
      <c r="BD92" s="135" t="str" cm="1">
        <f t="array" ref="BD92">IF(ROWS($AD$54:AD91)&lt;=BD$53,INDEX($AB$54:$AB$102,_xlfn.AGGREGATE(15,3,($AD$54:$AD$102=Mapping!$BD$54)/($AD$54:$AD$102=Mapping!$BD$54)*ROW($AD$2:$AD$50)-ROWS($AD$54),ROWS($AD$54:AD91))),"")</f>
        <v/>
      </c>
      <c r="BE92" s="135" t="str" cm="1">
        <f t="array" ref="BE92">IF(ROWS($AD$54:AD91)&lt;=BE$53,INDEX($AB$54:$AB$102,_xlfn.AGGREGATE(15,3,($AD$54:$AD$102=Mapping!$BE$54)/($AD$54:$AD$102=Mapping!$BE$54)*ROW($AD$2:$AD$50)-ROWS($AD$54),ROWS($AD$54:AD91))),"")</f>
        <v/>
      </c>
      <c r="BF92" s="135" t="str" cm="1">
        <f t="array" ref="BF92">IF(ROWS($AD$54:AD91)&lt;=BF$53,INDEX($AB$54:$AB$102,_xlfn.AGGREGATE(15,3,($AD$54:$AD$102=Mapping!$BF$54)/($AD$54:$AD$102=Mapping!$BF$54)*ROW($AD$2:$AD$50)-ROWS($AD$54),ROWS($AD$54:AD91))),"")</f>
        <v/>
      </c>
      <c r="BG92" s="135" t="str" cm="1">
        <f t="array" ref="BG92">IF(ROWS($AD$54:AD91)&lt;=BG$53,INDEX($AB$54:$AB$102,_xlfn.AGGREGATE(15,3,($AD$54:$AD$102=Mapping!$BG$54)/($AD$54:$AD$102=Mapping!$BG$54)*ROW($AD$2:$AD$50)-ROWS($AD$54),ROWS($AD$54:AD91))),"")</f>
        <v/>
      </c>
      <c r="BH92" s="135" t="str" cm="1">
        <f t="array" ref="BH92">IF(ROWS($AD$54:AD91)&lt;=BH$53,INDEX($AB$54:$AB$102,_xlfn.AGGREGATE(15,3,($AD$54:$AD$102=Mapping!$BH$54)/($AD$54:$AD$102=Mapping!$BH$54)*ROW($AD$2:$AD$50)-ROWS($AD$54),ROWS($AD$54:AD91))),"")</f>
        <v/>
      </c>
      <c r="BI92" s="135" t="str" cm="1">
        <f t="array" ref="BI92">IF(ROWS($AD$54:AD91)&lt;=BI$53,INDEX($AB$54:$AB$102,_xlfn.AGGREGATE(15,3,($AD$54:$AD$102=Mapping!$BI$54)/($AD$54:$AD$102=Mapping!$BI$54)*ROW($AD$2:$AD$50)-ROWS($AD$54),ROWS($AD$54:AD91))),"")</f>
        <v/>
      </c>
      <c r="BJ92" s="135" t="str" cm="1">
        <f t="array" ref="BJ92">IF(ROWS($AD$54:AD91)&lt;=BJ$53,INDEX($AB$54:$AB$102,_xlfn.AGGREGATE(15,3,($AD$54:$AD$102=Mapping!$BJ$54)/($AD$54:$AD$102=Mapping!$BJ$54)*ROW($AD$2:$AD$50)-ROWS($AD$54),ROWS($AD$54:AD91))),"")</f>
        <v/>
      </c>
      <c r="BK92" s="135" t="str" cm="1">
        <f t="array" ref="BK92">IF(ROWS($AD$54:AD91)&lt;=BK$53,INDEX($AB$54:$AB$102,_xlfn.AGGREGATE(15,3,($AD$54:$AD$102=Mapping!$BK$54)/($AD$54:$AD$102=Mapping!$BK$54)*ROW($AD$2:$AD$50)-ROWS($AD$54),ROWS($AD$54:AD91))),"")</f>
        <v/>
      </c>
      <c r="BL92" s="135" t="str" cm="1">
        <f t="array" ref="BL92">IF(ROWS($AD$54:AD91)&lt;=BL$53,INDEX($AB$54:$AB$102,_xlfn.AGGREGATE(15,3,($AD$54:$AD$102=Mapping!$BL$54)/($AD$54:$AD$102=Mapping!$BL$54)*ROW($AD$2:$AD$50)-ROWS($AD$54),ROWS($AD$54:AD91))),"")</f>
        <v/>
      </c>
      <c r="BM92" s="135" t="str" cm="1">
        <f t="array" ref="BM92">IF(ROWS($AD$54:AD91)&lt;=BM$53,INDEX($AB$54:$AB$102,_xlfn.AGGREGATE(15,3,($AD$54:$AD$102=Mapping!$BM$54)/($AD$54:$AD$102=Mapping!$BM$53)*ROW($AD$2:$AD$50)-ROWS($AD$54),ROWS($AD$54:AD91))),"")</f>
        <v/>
      </c>
      <c r="BN92" s="135" t="str" cm="1">
        <f t="array" ref="BN92">IF(ROWS($AD$54:AD91)&lt;=BN$53,INDEX($AB$54:$AB$102,_xlfn.AGGREGATE(15,3,($AD$54:$AD$102=Mapping!$BN$54)/($AD$54:$AD$102=Mapping!$BN$54)*ROW($AD$2:$AD$50)-ROWS($AD$54),ROWS($AD$54:AD91))),"")</f>
        <v/>
      </c>
    </row>
    <row r="93" spans="1:66" outlineLevel="1">
      <c r="A93" s="126">
        <f>Background!L45</f>
        <v>0</v>
      </c>
      <c r="B93" s="141" t="str" cm="1">
        <f t="array" ref="B93">IF(ROWS($AC$54:AC92)&lt;=B$53,INDEX($AB$54:$AB$102,_xlfn.AGGREGATE(15,3,($AC$54:$AC$102=Mapping!$B$54)/($AC$54:$AC$102=Mapping!$B$54)*ROW($AC$2:$AC$50)-ROWS($AC$54),ROWS($AC$54:AC92))),"")</f>
        <v/>
      </c>
      <c r="C93" s="141" t="str" cm="1">
        <f t="array" ref="C93">IF(ROWS($AC$54:AC92)&lt;=C$53,INDEX($AB$54:$AB$102,_xlfn.AGGREGATE(15,3,($AC$54:$AC$102=Mapping!$C$54)/($AC$54:$AC$102=Mapping!$C$54)*ROW($AC$2:$AC$50)-ROWS($AC$54),ROWS($AC$54:AC92))),"")</f>
        <v/>
      </c>
      <c r="D93" s="141" t="str" cm="1">
        <f t="array" ref="D93">IF(ROWS($AC$54:AC92)&lt;=D$53,INDEX($AB$54:$AB$102,_xlfn.AGGREGATE(15,3,($AC$54:$AC$102=Mapping!$D$54)/($AC$54:$AC$102=Mapping!$D$54)*ROW($AC$2:$AC$50)-ROWS($AC$54),ROWS($AC$54:AC92))),"")</f>
        <v/>
      </c>
      <c r="E93" s="141" t="str" cm="1">
        <f t="array" ref="E93">IF(ROWS($AC$2:AC40)&lt;=E$53,INDEX($AB$54:$AB$102,_xlfn.AGGREGATE(15,3,($AC$54:$AC$102=Mapping!$E$54)/($AC$54:$AC$102=Mapping!$E$54)*ROW($AC$2:$AC$50)-ROWS($AC$54),ROWS($AC$54:AC92))),"")</f>
        <v/>
      </c>
      <c r="F93" s="141" t="str" cm="1">
        <f t="array" ref="F93">IF(ROWS($AC$2:AC40)&lt;=F$53,INDEX($AB$54:$AB$102,_xlfn.AGGREGATE(15,3,($AC$54:$AC$102=Mapping!$F$54)/($AC$54:$AC$102=Mapping!$F$54)*ROW($AC$2:$AC$50)-ROWS($AC$54),ROWS($AC$54:AC92))),"")</f>
        <v/>
      </c>
      <c r="G93" s="141" t="str" cm="1">
        <f t="array" ref="G93">IF(ROWS($AC$2:AC40)&lt;=G$53,INDEX($AB$54:$AB$102,_xlfn.AGGREGATE(15,3,($AC$54:$AC$102=Mapping!$G$54)/($AC$54:$AC$102=Mapping!$G$54)*ROW($AC$2:$AC$50)-ROWS($AC$54),ROWS($AC$54:AC92))),"")</f>
        <v/>
      </c>
      <c r="H93" s="141" t="str" cm="1">
        <f t="array" ref="H93">IF(ROWS($AC$2:AC40)&lt;=H$53,INDEX($AB$54:$AB$102,_xlfn.AGGREGATE(15,3,($AC$54:$AC$102=Mapping!$H$54)/($AC$54:$AC$102=Mapping!$H$54)*ROW($AC$2:$AC$50)-ROWS($AC$54),ROWS($AC$54:AC92))),"")</f>
        <v/>
      </c>
      <c r="I93" s="141" t="str" cm="1">
        <f t="array" ref="I93">IF(ROWS($AC$2:AC40)&lt;=I$53,INDEX($AB$54:$AB$102,_xlfn.AGGREGATE(15,3,($AC$54:$AC$102=Mapping!$I$54)/($AC$54:$AC$102=Mapping!$I$54)*ROW($AC$2:$AC$50)-ROWS($AC$54),ROWS($AC$54:AC92))),"")</f>
        <v/>
      </c>
      <c r="J93" s="141" t="str" cm="1">
        <f t="array" ref="J93">IF(ROWS($AC$2:AC40)&lt;=J$53,INDEX($AB$54:$AB$102,_xlfn.AGGREGATE(15,3,($AC$54:$AC$102=Mapping!$J$54)/($AC$54:$AC$102=Mapping!$J$54)*ROW($AC$2:$AC$50)-ROWS($AC$54),ROWS($AC$54:AC92))),"")</f>
        <v/>
      </c>
      <c r="K93" s="141" t="str" cm="1">
        <f t="array" ref="K93">IF(ROWS($AC$2:AC40)&lt;=K$53,INDEX($AB$54:$AB$102,_xlfn.AGGREGATE(15,3,($AC$54:$AC$102=Mapping!$K$54)/($AC$54:$AC$102=Mapping!$K$54)*ROW($AC$2:$AC$50)-ROWS($AC$54),ROWS($AC$54:AC92))),"")</f>
        <v/>
      </c>
      <c r="L93" s="141" t="str" cm="1">
        <f t="array" ref="L93">IF(ROWS($AC$2:AC40)&lt;=L$53,INDEX($AB$54:$AB$102,_xlfn.AGGREGATE(15,3,($AC$54:$AC$102=Mapping!$L$54)/($AC$54:$AC$102=Mapping!$L$54)*ROW($AC$2:$AC$50)-ROWS($AC$54),ROWS($AC$54:AC92))),"")</f>
        <v/>
      </c>
      <c r="M93" s="141" t="str" cm="1">
        <f t="array" ref="M93">IF(ROWS($AC$2:AC40)&lt;=M$53,INDEX($AB$54:$AB$102,_xlfn.AGGREGATE(15,3,($AC$54:$AC$102=Mapping!$M$54)/($AC$54:$AC$102=Mapping!$M$54)*ROW($AC$2:$AC$50)-ROWS($AC$54),ROWS($AC$54:AC92))),"")</f>
        <v/>
      </c>
      <c r="N93" s="141" t="str" cm="1">
        <f t="array" ref="N93">IF(ROWS($AC$2:AC40)&lt;=N$53,INDEX($AB$54:$AB$102,_xlfn.AGGREGATE(15,3,($AC$54:$AC$102=Mapping!$N$54)/($AC$54:$AC$102=Mapping!$N$54)*ROW($AC$2:$AC$50)-ROWS($AC$54),ROWS($AC$54:AC92))),"")</f>
        <v/>
      </c>
      <c r="O93" s="141" t="str" cm="1">
        <f t="array" ref="O93">IF(ROWS($AC$2:AC40)&lt;=O$53,INDEX($AB$54:$AB$102,_xlfn.AGGREGATE(15,3,($AC$54:$AC$102=Mapping!$O$54)/($AC$54:$AC$102=Mapping!$O$54)*ROW($AC$2:$AC$50)-ROWS($AC$54),ROWS($AC$54:AC92))),"")</f>
        <v/>
      </c>
      <c r="P93" s="141" t="str" cm="1">
        <f t="array" ref="P93">IF(ROWS($AC$2:AC40)&lt;=P$53,INDEX($AB$54:$AB$102,_xlfn.AGGREGATE(15,3,($AC$54:$AC$102=Mapping!$P$54)/($AC$54:$AC$102=Mapping!$P$54)*ROW($AC$2:$AC$50)-ROWS($AC$54),ROWS($AC$54:AC92))),"")</f>
        <v/>
      </c>
      <c r="Q93" s="141" t="str" cm="1">
        <f t="array" ref="Q93">IF(ROWS($AC$2:AC40)&lt;=Q$53,INDEX($AB$54:$AB$102,_xlfn.AGGREGATE(15,3,($AC$54:$AC$102=Mapping!$Q$54)/($AC$54:$AC$102=Mapping!$Q$54)*ROW($AC$2:$AC$50)-ROWS($AC$54),ROWS($AC$54:AC92))),"")</f>
        <v/>
      </c>
      <c r="R93" s="141" t="str" cm="1">
        <f t="array" ref="R93">IF(ROWS($AC$2:AC40)&lt;=R$53,INDEX($AB$54:$AB$102,_xlfn.AGGREGATE(15,3,($AC$54:$AC$102=Mapping!$R$54)/($AC$54:$AC$102=Mapping!$R$54)*ROW($AC$2:$AC$50)-ROWS($AC$54),ROWS($AC$54:AC92))),"")</f>
        <v/>
      </c>
      <c r="S93" s="141" t="str" cm="1">
        <f t="array" ref="S93">IF(ROWS($AC$2:AC40)&lt;=S$53,INDEX($AB$54:$AB$102,_xlfn.AGGREGATE(15,3,($AC$54:$AC$102=Mapping!$S$54)/($AC$54:$AC$102=Mapping!$S$54)*ROW($AC$2:$AC$50)-ROWS($AC$54),ROWS($AC$54:AC92))),"")</f>
        <v/>
      </c>
      <c r="T93" s="142"/>
      <c r="AA93" s="135" t="str" cm="1">
        <f t="array" ref="AA93">IF(ROWS(BA!$L$2:L131)&lt;=B$1,INDEX(BA!$P$2:$P$63,_xlfn.AGGREGATE(15,3,(BA!$L$2:$L$63=Mapping!$A$3)/(BA!$L$2:$L$63=Mapping!$A$3)*ROW(BA!$L$2:$L$248)-ROWS(BA!$L$2),ROWS(BA!$L$2:L131))),"")</f>
        <v/>
      </c>
      <c r="AB93" s="135" t="str" cm="1">
        <f t="array" ref="AB93">IF(ROWS(BA!$B$2:B40)&lt;=AB$53,INDEX(BA!$P$2:$P$961,_xlfn.AGGREGATE(15,3,(BA!$B$2:$B$961=Mapping!$AA$55)/(BA!$B$2:$B$961=Mapping!$AA$55)*ROW(BA!$B$2:$B$961)-ROWS(BA!$B$2),ROWS(BA!$B$2:B40))),"")</f>
        <v/>
      </c>
      <c r="AC93" s="135" t="str">
        <f>IFERROR(INDEX(BA!$L$2:$L$961,MATCH($AB93,BA!$P$2:$P$961,0)),"")</f>
        <v/>
      </c>
      <c r="AD93" s="135" t="str">
        <f>IFERROR(INDEX(BA!$M$2:$M$547,MATCH($AB93,BA!$P$2:$P$547,0)),"")</f>
        <v/>
      </c>
      <c r="AE93" s="135" t="str">
        <f>IFERROR(INDEX(BA!$O$2:$O$547,MATCH($AB93,BA!$P$2:$P$547,0)),"")</f>
        <v/>
      </c>
      <c r="AF93" s="135" t="str">
        <f>IFERROR(INDEX(BA!$N$2:$N$547,MATCH($AB93,BA!$P$2:$P$547,0)),"")</f>
        <v/>
      </c>
      <c r="AG93" s="135"/>
      <c r="AH93" s="135"/>
      <c r="AI93" s="135"/>
      <c r="AJ93" s="135"/>
      <c r="AK93" s="135"/>
      <c r="AL93" s="135"/>
      <c r="AM93" s="135"/>
      <c r="AN93" s="135"/>
      <c r="AO93" s="135"/>
      <c r="AP93" s="135"/>
      <c r="AQ93" s="135"/>
      <c r="AR93" s="135"/>
      <c r="AX93" s="135" t="str" cm="1">
        <f t="array" ref="AX93">IF(ROWS($AD$54:AD92)&lt;=AX$53,INDEX($AB$54:$AB$102,_xlfn.AGGREGATE(15,3,($AD$54:$AD$102=Mapping!$AX$54)/($AD$54:$AD$102=Mapping!$AX$54)*ROW($AD$2:$AD$50)-ROWS($AD$54),ROWS($AD$54:AD92))),"")</f>
        <v/>
      </c>
      <c r="AY93" s="135" t="str" cm="1">
        <f t="array" ref="AY93">IF(ROWS($AD$54:AD92)&lt;=AY$53,INDEX($AB$54:$AB$102,_xlfn.AGGREGATE(15,3,($AD$54:$AD$102=Mapping!$AY$54)/($AD$54:$AD$102=Mapping!$AY$54)*ROW($AD$2:$AD$50)-ROWS($AD$54),ROWS($AD$54:AD92))),"")</f>
        <v/>
      </c>
      <c r="AZ93" s="135" t="str" cm="1">
        <f t="array" ref="AZ93">IF(ROWS($AD$54:AD92)&lt;=AZ$53,INDEX($AB$54:$AB$102,_xlfn.AGGREGATE(15,3,($AD$54:$AD$102=Mapping!$AZ$54)/($AD$54:$AD$102=Mapping!$AZ$54)*ROW($AD$2:$AD$50)-ROWS($AD$54),ROWS($AD$54:AD92))),"")</f>
        <v/>
      </c>
      <c r="BA93" s="135" t="str" cm="1">
        <f t="array" ref="BA93">IF(ROWS($AD$54:AD92)&lt;=BA$53,INDEX($AB$54:$AB$102,_xlfn.AGGREGATE(15,3,($AD$54:$AD$102=Mapping!$BA$54)/($AD$54:$AD$102=Mapping!$BA$54)*ROW($AD$2:$AD$50)-ROWS($AD$54),ROWS($AD$54:AD92))),"")</f>
        <v/>
      </c>
      <c r="BB93" s="135" t="str" cm="1">
        <f t="array" ref="BB93">IF(ROWS($AD$54:AD92)&lt;=BB$53,INDEX($AB$54:$AB$102,_xlfn.AGGREGATE(15,3,($AD$54:$AD$102=Mapping!$BB$54)/($AD$54:$AD$102=Mapping!$BB$54)*ROW($AD$2:$AD$50)-ROWS($AD$54),ROWS($AD$54:AD92))),"")</f>
        <v/>
      </c>
      <c r="BC93" s="135" t="str" cm="1">
        <f t="array" ref="BC93">IF(ROWS($AD$54:AD92)&lt;=BC$53,INDEX($AB$54:$AB$102,_xlfn.AGGREGATE(15,3,($AD$54:$AD$102=Mapping!$BC$54)/($AD$54:$AD$102=Mapping!$BC$54)*ROW($AD$2:$AD$50)-ROWS($AD$54),ROWS($AD$54:AD92))),"")</f>
        <v/>
      </c>
      <c r="BD93" s="135" t="str" cm="1">
        <f t="array" ref="BD93">IF(ROWS($AD$54:AD92)&lt;=BD$53,INDEX($AB$54:$AB$102,_xlfn.AGGREGATE(15,3,($AD$54:$AD$102=Mapping!$BD$54)/($AD$54:$AD$102=Mapping!$BD$54)*ROW($AD$2:$AD$50)-ROWS($AD$54),ROWS($AD$54:AD92))),"")</f>
        <v/>
      </c>
      <c r="BE93" s="135" t="str" cm="1">
        <f t="array" ref="BE93">IF(ROWS($AD$54:AD92)&lt;=BE$53,INDEX($AB$54:$AB$102,_xlfn.AGGREGATE(15,3,($AD$54:$AD$102=Mapping!$BE$54)/($AD$54:$AD$102=Mapping!$BE$54)*ROW($AD$2:$AD$50)-ROWS($AD$54),ROWS($AD$54:AD92))),"")</f>
        <v/>
      </c>
      <c r="BF93" s="135" t="str" cm="1">
        <f t="array" ref="BF93">IF(ROWS($AD$54:AD92)&lt;=BF$53,INDEX($AB$54:$AB$102,_xlfn.AGGREGATE(15,3,($AD$54:$AD$102=Mapping!$BF$54)/($AD$54:$AD$102=Mapping!$BF$54)*ROW($AD$2:$AD$50)-ROWS($AD$54),ROWS($AD$54:AD92))),"")</f>
        <v/>
      </c>
      <c r="BG93" s="135" t="str" cm="1">
        <f t="array" ref="BG93">IF(ROWS($AD$54:AD92)&lt;=BG$53,INDEX($AB$54:$AB$102,_xlfn.AGGREGATE(15,3,($AD$54:$AD$102=Mapping!$BG$54)/($AD$54:$AD$102=Mapping!$BG$54)*ROW($AD$2:$AD$50)-ROWS($AD$54),ROWS($AD$54:AD92))),"")</f>
        <v/>
      </c>
      <c r="BH93" s="135" t="str" cm="1">
        <f t="array" ref="BH93">IF(ROWS($AD$54:AD92)&lt;=BH$53,INDEX($AB$54:$AB$102,_xlfn.AGGREGATE(15,3,($AD$54:$AD$102=Mapping!$BH$54)/($AD$54:$AD$102=Mapping!$BH$54)*ROW($AD$2:$AD$50)-ROWS($AD$54),ROWS($AD$54:AD92))),"")</f>
        <v/>
      </c>
      <c r="BI93" s="135" t="str" cm="1">
        <f t="array" ref="BI93">IF(ROWS($AD$54:AD92)&lt;=BI$53,INDEX($AB$54:$AB$102,_xlfn.AGGREGATE(15,3,($AD$54:$AD$102=Mapping!$BI$54)/($AD$54:$AD$102=Mapping!$BI$54)*ROW($AD$2:$AD$50)-ROWS($AD$54),ROWS($AD$54:AD92))),"")</f>
        <v/>
      </c>
      <c r="BJ93" s="135" t="str" cm="1">
        <f t="array" ref="BJ93">IF(ROWS($AD$54:AD92)&lt;=BJ$53,INDEX($AB$54:$AB$102,_xlfn.AGGREGATE(15,3,($AD$54:$AD$102=Mapping!$BJ$54)/($AD$54:$AD$102=Mapping!$BJ$54)*ROW($AD$2:$AD$50)-ROWS($AD$54),ROWS($AD$54:AD92))),"")</f>
        <v/>
      </c>
      <c r="BK93" s="135" t="str" cm="1">
        <f t="array" ref="BK93">IF(ROWS($AD$54:AD92)&lt;=BK$53,INDEX($AB$54:$AB$102,_xlfn.AGGREGATE(15,3,($AD$54:$AD$102=Mapping!$BK$54)/($AD$54:$AD$102=Mapping!$BK$54)*ROW($AD$2:$AD$50)-ROWS($AD$54),ROWS($AD$54:AD92))),"")</f>
        <v/>
      </c>
      <c r="BL93" s="135" t="str" cm="1">
        <f t="array" ref="BL93">IF(ROWS($AD$54:AD92)&lt;=BL$53,INDEX($AB$54:$AB$102,_xlfn.AGGREGATE(15,3,($AD$54:$AD$102=Mapping!$BL$54)/($AD$54:$AD$102=Mapping!$BL$54)*ROW($AD$2:$AD$50)-ROWS($AD$54),ROWS($AD$54:AD92))),"")</f>
        <v/>
      </c>
      <c r="BM93" s="135" t="str" cm="1">
        <f t="array" ref="BM93">IF(ROWS($AD$54:AD92)&lt;=BM$53,INDEX($AB$54:$AB$102,_xlfn.AGGREGATE(15,3,($AD$54:$AD$102=Mapping!$BM$54)/($AD$54:$AD$102=Mapping!$BM$53)*ROW($AD$2:$AD$50)-ROWS($AD$54),ROWS($AD$54:AD92))),"")</f>
        <v/>
      </c>
      <c r="BN93" s="135" t="str" cm="1">
        <f t="array" ref="BN93">IF(ROWS($AD$54:AD92)&lt;=BN$53,INDEX($AB$54:$AB$102,_xlfn.AGGREGATE(15,3,($AD$54:$AD$102=Mapping!$BN$54)/($AD$54:$AD$102=Mapping!$BN$54)*ROW($AD$2:$AD$50)-ROWS($AD$54),ROWS($AD$54:AD92))),"")</f>
        <v/>
      </c>
    </row>
    <row r="94" spans="1:66" outlineLevel="1">
      <c r="A94" s="126">
        <f>Background!L46</f>
        <v>0</v>
      </c>
      <c r="B94" s="141" t="str" cm="1">
        <f t="array" ref="B94">IF(ROWS($AC$54:AC93)&lt;=B$53,INDEX($AB$54:$AB$102,_xlfn.AGGREGATE(15,3,($AC$54:$AC$102=Mapping!$B$54)/($AC$54:$AC$102=Mapping!$B$54)*ROW($AC$2:$AC$50)-ROWS($AC$54),ROWS($AC$54:AC93))),"")</f>
        <v/>
      </c>
      <c r="C94" s="141" t="str" cm="1">
        <f t="array" ref="C94">IF(ROWS($AC$54:AC93)&lt;=C$53,INDEX($AB$54:$AB$102,_xlfn.AGGREGATE(15,3,($AC$54:$AC$102=Mapping!$C$54)/($AC$54:$AC$102=Mapping!$C$54)*ROW($AC$2:$AC$50)-ROWS($AC$54),ROWS($AC$54:AC93))),"")</f>
        <v/>
      </c>
      <c r="D94" s="141" t="str" cm="1">
        <f t="array" ref="D94">IF(ROWS($AC$54:AC93)&lt;=D$53,INDEX($AB$54:$AB$102,_xlfn.AGGREGATE(15,3,($AC$54:$AC$102=Mapping!$D$54)/($AC$54:$AC$102=Mapping!$D$54)*ROW($AC$2:$AC$50)-ROWS($AC$54),ROWS($AC$54:AC93))),"")</f>
        <v/>
      </c>
      <c r="E94" s="141" t="str" cm="1">
        <f t="array" ref="E94">IF(ROWS($AC$2:AC41)&lt;=E$53,INDEX($AB$54:$AB$102,_xlfn.AGGREGATE(15,3,($AC$54:$AC$102=Mapping!$E$54)/($AC$54:$AC$102=Mapping!$E$54)*ROW($AC$2:$AC$50)-ROWS($AC$54),ROWS($AC$54:AC93))),"")</f>
        <v/>
      </c>
      <c r="F94" s="141" t="str" cm="1">
        <f t="array" ref="F94">IF(ROWS($AC$2:AC41)&lt;=F$53,INDEX($AB$54:$AB$102,_xlfn.AGGREGATE(15,3,($AC$54:$AC$102=Mapping!$F$54)/($AC$54:$AC$102=Mapping!$F$54)*ROW($AC$2:$AC$50)-ROWS($AC$54),ROWS($AC$54:AC93))),"")</f>
        <v/>
      </c>
      <c r="G94" s="141" t="str" cm="1">
        <f t="array" ref="G94">IF(ROWS($AC$2:AC41)&lt;=G$53,INDEX($AB$54:$AB$102,_xlfn.AGGREGATE(15,3,($AC$54:$AC$102=Mapping!$G$54)/($AC$54:$AC$102=Mapping!$G$54)*ROW($AC$2:$AC$50)-ROWS($AC$54),ROWS($AC$54:AC93))),"")</f>
        <v/>
      </c>
      <c r="H94" s="141" t="str" cm="1">
        <f t="array" ref="H94">IF(ROWS($AC$2:AC41)&lt;=H$53,INDEX($AB$54:$AB$102,_xlfn.AGGREGATE(15,3,($AC$54:$AC$102=Mapping!$H$54)/($AC$54:$AC$102=Mapping!$H$54)*ROW($AC$2:$AC$50)-ROWS($AC$54),ROWS($AC$54:AC93))),"")</f>
        <v/>
      </c>
      <c r="I94" s="141" t="str" cm="1">
        <f t="array" ref="I94">IF(ROWS($AC$2:AC41)&lt;=I$53,INDEX($AB$54:$AB$102,_xlfn.AGGREGATE(15,3,($AC$54:$AC$102=Mapping!$I$54)/($AC$54:$AC$102=Mapping!$I$54)*ROW($AC$2:$AC$50)-ROWS($AC$54),ROWS($AC$54:AC93))),"")</f>
        <v/>
      </c>
      <c r="J94" s="141" t="str" cm="1">
        <f t="array" ref="J94">IF(ROWS($AC$2:AC41)&lt;=J$53,INDEX($AB$54:$AB$102,_xlfn.AGGREGATE(15,3,($AC$54:$AC$102=Mapping!$J$54)/($AC$54:$AC$102=Mapping!$J$54)*ROW($AC$2:$AC$50)-ROWS($AC$54),ROWS($AC$54:AC93))),"")</f>
        <v/>
      </c>
      <c r="K94" s="141" t="str" cm="1">
        <f t="array" ref="K94">IF(ROWS($AC$2:AC41)&lt;=K$53,INDEX($AB$54:$AB$102,_xlfn.AGGREGATE(15,3,($AC$54:$AC$102=Mapping!$K$54)/($AC$54:$AC$102=Mapping!$K$54)*ROW($AC$2:$AC$50)-ROWS($AC$54),ROWS($AC$54:AC93))),"")</f>
        <v/>
      </c>
      <c r="L94" s="141" t="str" cm="1">
        <f t="array" ref="L94">IF(ROWS($AC$2:AC41)&lt;=L$53,INDEX($AB$54:$AB$102,_xlfn.AGGREGATE(15,3,($AC$54:$AC$102=Mapping!$L$54)/($AC$54:$AC$102=Mapping!$L$54)*ROW($AC$2:$AC$50)-ROWS($AC$54),ROWS($AC$54:AC93))),"")</f>
        <v/>
      </c>
      <c r="M94" s="141" t="str" cm="1">
        <f t="array" ref="M94">IF(ROWS($AC$2:AC41)&lt;=M$53,INDEX($AB$54:$AB$102,_xlfn.AGGREGATE(15,3,($AC$54:$AC$102=Mapping!$M$54)/($AC$54:$AC$102=Mapping!$M$54)*ROW($AC$2:$AC$50)-ROWS($AC$54),ROWS($AC$54:AC93))),"")</f>
        <v/>
      </c>
      <c r="N94" s="141" t="str" cm="1">
        <f t="array" ref="N94">IF(ROWS($AC$2:AC41)&lt;=N$53,INDEX($AB$54:$AB$102,_xlfn.AGGREGATE(15,3,($AC$54:$AC$102=Mapping!$N$54)/($AC$54:$AC$102=Mapping!$N$54)*ROW($AC$2:$AC$50)-ROWS($AC$54),ROWS($AC$54:AC93))),"")</f>
        <v/>
      </c>
      <c r="O94" s="141" t="str" cm="1">
        <f t="array" ref="O94">IF(ROWS($AC$2:AC41)&lt;=O$53,INDEX($AB$54:$AB$102,_xlfn.AGGREGATE(15,3,($AC$54:$AC$102=Mapping!$O$54)/($AC$54:$AC$102=Mapping!$O$54)*ROW($AC$2:$AC$50)-ROWS($AC$54),ROWS($AC$54:AC93))),"")</f>
        <v/>
      </c>
      <c r="P94" s="141" t="str" cm="1">
        <f t="array" ref="P94">IF(ROWS($AC$2:AC41)&lt;=P$53,INDEX($AB$54:$AB$102,_xlfn.AGGREGATE(15,3,($AC$54:$AC$102=Mapping!$P$54)/($AC$54:$AC$102=Mapping!$P$54)*ROW($AC$2:$AC$50)-ROWS($AC$54),ROWS($AC$54:AC93))),"")</f>
        <v/>
      </c>
      <c r="Q94" s="141" t="str" cm="1">
        <f t="array" ref="Q94">IF(ROWS($AC$2:AC41)&lt;=Q$53,INDEX($AB$54:$AB$102,_xlfn.AGGREGATE(15,3,($AC$54:$AC$102=Mapping!$Q$54)/($AC$54:$AC$102=Mapping!$Q$54)*ROW($AC$2:$AC$50)-ROWS($AC$54),ROWS($AC$54:AC93))),"")</f>
        <v/>
      </c>
      <c r="R94" s="141" t="str" cm="1">
        <f t="array" ref="R94">IF(ROWS($AC$2:AC41)&lt;=R$53,INDEX($AB$54:$AB$102,_xlfn.AGGREGATE(15,3,($AC$54:$AC$102=Mapping!$R$54)/($AC$54:$AC$102=Mapping!$R$54)*ROW($AC$2:$AC$50)-ROWS($AC$54),ROWS($AC$54:AC93))),"")</f>
        <v/>
      </c>
      <c r="S94" s="141" t="str" cm="1">
        <f t="array" ref="S94">IF(ROWS($AC$2:AC41)&lt;=S$53,INDEX($AB$54:$AB$102,_xlfn.AGGREGATE(15,3,($AC$54:$AC$102=Mapping!$S$54)/($AC$54:$AC$102=Mapping!$S$54)*ROW($AC$2:$AC$50)-ROWS($AC$54),ROWS($AC$54:AC93))),"")</f>
        <v/>
      </c>
      <c r="T94" s="142"/>
      <c r="AA94" s="135" t="str" cm="1">
        <f t="array" ref="AA94">IF(ROWS(BA!$L$2:L132)&lt;=B$1,INDEX(BA!$P$2:$P$63,_xlfn.AGGREGATE(15,3,(BA!$L$2:$L$63=Mapping!$A$3)/(BA!$L$2:$L$63=Mapping!$A$3)*ROW(BA!$L$2:$L$248)-ROWS(BA!$L$2),ROWS(BA!$L$2:L132))),"")</f>
        <v/>
      </c>
      <c r="AB94" s="135" t="str" cm="1">
        <f t="array" ref="AB94">IF(ROWS(BA!$B$2:B41)&lt;=AB$53,INDEX(BA!$P$2:$P$961,_xlfn.AGGREGATE(15,3,(BA!$B$2:$B$961=Mapping!$AA$55)/(BA!$B$2:$B$961=Mapping!$AA$55)*ROW(BA!$B$2:$B$961)-ROWS(BA!$B$2),ROWS(BA!$B$2:B41))),"")</f>
        <v/>
      </c>
      <c r="AC94" s="135" t="str">
        <f>IFERROR(INDEX(BA!$L$2:$L$961,MATCH($AB94,BA!$P$2:$P$961,0)),"")</f>
        <v/>
      </c>
      <c r="AD94" s="135" t="str">
        <f>IFERROR(INDEX(BA!$M$2:$M$547,MATCH($AB94,BA!$P$2:$P$547,0)),"")</f>
        <v/>
      </c>
      <c r="AE94" s="135" t="str">
        <f>IFERROR(INDEX(BA!$O$2:$O$547,MATCH($AB94,BA!$P$2:$P$547,0)),"")</f>
        <v/>
      </c>
      <c r="AF94" s="135" t="str">
        <f>IFERROR(INDEX(BA!$N$2:$N$547,MATCH($AB94,BA!$P$2:$P$547,0)),"")</f>
        <v/>
      </c>
      <c r="AG94" s="135"/>
      <c r="AH94" s="135"/>
      <c r="AI94" s="135"/>
      <c r="AJ94" s="135"/>
      <c r="AK94" s="135"/>
      <c r="AL94" s="135"/>
      <c r="AM94" s="135"/>
      <c r="AN94" s="135"/>
      <c r="AO94" s="135"/>
      <c r="AP94" s="135"/>
      <c r="AQ94" s="135"/>
      <c r="AR94" s="135"/>
      <c r="AX94" s="135" t="str" cm="1">
        <f t="array" ref="AX94">IF(ROWS($AD$54:AD93)&lt;=AX$53,INDEX($AB$54:$AB$102,_xlfn.AGGREGATE(15,3,($AD$54:$AD$102=Mapping!$AX$54)/($AD$54:$AD$102=Mapping!$AX$54)*ROW($AD$2:$AD$50)-ROWS($AD$54),ROWS($AD$54:AD93))),"")</f>
        <v/>
      </c>
      <c r="AY94" s="135" t="str" cm="1">
        <f t="array" ref="AY94">IF(ROWS($AD$54:AD93)&lt;=AY$53,INDEX($AB$54:$AB$102,_xlfn.AGGREGATE(15,3,($AD$54:$AD$102=Mapping!$AY$54)/($AD$54:$AD$102=Mapping!$AY$54)*ROW($AD$2:$AD$50)-ROWS($AD$54),ROWS($AD$54:AD93))),"")</f>
        <v/>
      </c>
      <c r="AZ94" s="135" t="str" cm="1">
        <f t="array" ref="AZ94">IF(ROWS($AD$54:AD93)&lt;=AZ$53,INDEX($AB$54:$AB$102,_xlfn.AGGREGATE(15,3,($AD$54:$AD$102=Mapping!$AZ$54)/($AD$54:$AD$102=Mapping!$AZ$54)*ROW($AD$2:$AD$50)-ROWS($AD$54),ROWS($AD$54:AD93))),"")</f>
        <v/>
      </c>
      <c r="BA94" s="135" t="str" cm="1">
        <f t="array" ref="BA94">IF(ROWS($AD$54:AD93)&lt;=BA$53,INDEX($AB$54:$AB$102,_xlfn.AGGREGATE(15,3,($AD$54:$AD$102=Mapping!$BA$54)/($AD$54:$AD$102=Mapping!$BA$54)*ROW($AD$2:$AD$50)-ROWS($AD$54),ROWS($AD$54:AD93))),"")</f>
        <v/>
      </c>
      <c r="BB94" s="135" t="str" cm="1">
        <f t="array" ref="BB94">IF(ROWS($AD$54:AD93)&lt;=BB$53,INDEX($AB$54:$AB$102,_xlfn.AGGREGATE(15,3,($AD$54:$AD$102=Mapping!$BB$54)/($AD$54:$AD$102=Mapping!$BB$54)*ROW($AD$2:$AD$50)-ROWS($AD$54),ROWS($AD$54:AD93))),"")</f>
        <v/>
      </c>
      <c r="BC94" s="135" t="str" cm="1">
        <f t="array" ref="BC94">IF(ROWS($AD$54:AD93)&lt;=BC$53,INDEX($AB$54:$AB$102,_xlfn.AGGREGATE(15,3,($AD$54:$AD$102=Mapping!$BC$54)/($AD$54:$AD$102=Mapping!$BC$54)*ROW($AD$2:$AD$50)-ROWS($AD$54),ROWS($AD$54:AD93))),"")</f>
        <v/>
      </c>
      <c r="BD94" s="135" t="str" cm="1">
        <f t="array" ref="BD94">IF(ROWS($AD$54:AD93)&lt;=BD$53,INDEX($AB$54:$AB$102,_xlfn.AGGREGATE(15,3,($AD$54:$AD$102=Mapping!$BD$54)/($AD$54:$AD$102=Mapping!$BD$54)*ROW($AD$2:$AD$50)-ROWS($AD$54),ROWS($AD$54:AD93))),"")</f>
        <v/>
      </c>
      <c r="BE94" s="135" t="str" cm="1">
        <f t="array" ref="BE94">IF(ROWS($AD$54:AD93)&lt;=BE$53,INDEX($AB$54:$AB$102,_xlfn.AGGREGATE(15,3,($AD$54:$AD$102=Mapping!$BE$54)/($AD$54:$AD$102=Mapping!$BE$54)*ROW($AD$2:$AD$50)-ROWS($AD$54),ROWS($AD$54:AD93))),"")</f>
        <v/>
      </c>
      <c r="BF94" s="135" t="str" cm="1">
        <f t="array" ref="BF94">IF(ROWS($AD$54:AD93)&lt;=BF$53,INDEX($AB$54:$AB$102,_xlfn.AGGREGATE(15,3,($AD$54:$AD$102=Mapping!$BF$54)/($AD$54:$AD$102=Mapping!$BF$54)*ROW($AD$2:$AD$50)-ROWS($AD$54),ROWS($AD$54:AD93))),"")</f>
        <v/>
      </c>
      <c r="BG94" s="135" t="str" cm="1">
        <f t="array" ref="BG94">IF(ROWS($AD$54:AD93)&lt;=BG$53,INDEX($AB$54:$AB$102,_xlfn.AGGREGATE(15,3,($AD$54:$AD$102=Mapping!$BG$54)/($AD$54:$AD$102=Mapping!$BG$54)*ROW($AD$2:$AD$50)-ROWS($AD$54),ROWS($AD$54:AD93))),"")</f>
        <v/>
      </c>
      <c r="BH94" s="135" t="str" cm="1">
        <f t="array" ref="BH94">IF(ROWS($AD$54:AD93)&lt;=BH$53,INDEX($AB$54:$AB$102,_xlfn.AGGREGATE(15,3,($AD$54:$AD$102=Mapping!$BH$54)/($AD$54:$AD$102=Mapping!$BH$54)*ROW($AD$2:$AD$50)-ROWS($AD$54),ROWS($AD$54:AD93))),"")</f>
        <v/>
      </c>
      <c r="BI94" s="135" t="str" cm="1">
        <f t="array" ref="BI94">IF(ROWS($AD$54:AD93)&lt;=BI$53,INDEX($AB$54:$AB$102,_xlfn.AGGREGATE(15,3,($AD$54:$AD$102=Mapping!$BI$54)/($AD$54:$AD$102=Mapping!$BI$54)*ROW($AD$2:$AD$50)-ROWS($AD$54),ROWS($AD$54:AD93))),"")</f>
        <v/>
      </c>
      <c r="BJ94" s="135" t="str" cm="1">
        <f t="array" ref="BJ94">IF(ROWS($AD$54:AD93)&lt;=BJ$53,INDEX($AB$54:$AB$102,_xlfn.AGGREGATE(15,3,($AD$54:$AD$102=Mapping!$BJ$54)/($AD$54:$AD$102=Mapping!$BJ$54)*ROW($AD$2:$AD$50)-ROWS($AD$54),ROWS($AD$54:AD93))),"")</f>
        <v/>
      </c>
      <c r="BK94" s="135" t="str" cm="1">
        <f t="array" ref="BK94">IF(ROWS($AD$54:AD93)&lt;=BK$53,INDEX($AB$54:$AB$102,_xlfn.AGGREGATE(15,3,($AD$54:$AD$102=Mapping!$BK$54)/($AD$54:$AD$102=Mapping!$BK$54)*ROW($AD$2:$AD$50)-ROWS($AD$54),ROWS($AD$54:AD93))),"")</f>
        <v/>
      </c>
      <c r="BL94" s="135" t="str" cm="1">
        <f t="array" ref="BL94">IF(ROWS($AD$54:AD93)&lt;=BL$53,INDEX($AB$54:$AB$102,_xlfn.AGGREGATE(15,3,($AD$54:$AD$102=Mapping!$BL$54)/($AD$54:$AD$102=Mapping!$BL$54)*ROW($AD$2:$AD$50)-ROWS($AD$54),ROWS($AD$54:AD93))),"")</f>
        <v/>
      </c>
      <c r="BM94" s="135" t="str" cm="1">
        <f t="array" ref="BM94">IF(ROWS($AD$54:AD93)&lt;=BM$53,INDEX($AB$54:$AB$102,_xlfn.AGGREGATE(15,3,($AD$54:$AD$102=Mapping!$BM$54)/($AD$54:$AD$102=Mapping!$BM$53)*ROW($AD$2:$AD$50)-ROWS($AD$54),ROWS($AD$54:AD93))),"")</f>
        <v/>
      </c>
      <c r="BN94" s="135" t="str" cm="1">
        <f t="array" ref="BN94">IF(ROWS($AD$54:AD93)&lt;=BN$53,INDEX($AB$54:$AB$102,_xlfn.AGGREGATE(15,3,($AD$54:$AD$102=Mapping!$BN$54)/($AD$54:$AD$102=Mapping!$BN$54)*ROW($AD$2:$AD$50)-ROWS($AD$54),ROWS($AD$54:AD93))),"")</f>
        <v/>
      </c>
    </row>
    <row r="95" spans="1:66" outlineLevel="1">
      <c r="A95" s="126">
        <f>Background!L47</f>
        <v>0</v>
      </c>
      <c r="B95" s="141" t="str" cm="1">
        <f t="array" ref="B95">IF(ROWS($AC$54:AC94)&lt;=B$53,INDEX($AB$54:$AB$102,_xlfn.AGGREGATE(15,3,($AC$54:$AC$102=Mapping!$B$54)/($AC$54:$AC$102=Mapping!$B$54)*ROW($AC$2:$AC$50)-ROWS($AC$54),ROWS($AC$54:AC94))),"")</f>
        <v/>
      </c>
      <c r="C95" s="141" t="str" cm="1">
        <f t="array" ref="C95">IF(ROWS($AC$54:AC94)&lt;=C$53,INDEX($AB$54:$AB$102,_xlfn.AGGREGATE(15,3,($AC$54:$AC$102=Mapping!$C$54)/($AC$54:$AC$102=Mapping!$C$54)*ROW($AC$2:$AC$50)-ROWS($AC$54),ROWS($AC$54:AC94))),"")</f>
        <v/>
      </c>
      <c r="D95" s="141" t="str" cm="1">
        <f t="array" ref="D95">IF(ROWS($AC$54:AC94)&lt;=D$53,INDEX($AB$54:$AB$102,_xlfn.AGGREGATE(15,3,($AC$54:$AC$102=Mapping!$D$54)/($AC$54:$AC$102=Mapping!$D$54)*ROW($AC$2:$AC$50)-ROWS($AC$54),ROWS($AC$54:AC94))),"")</f>
        <v/>
      </c>
      <c r="E95" s="141" t="str" cm="1">
        <f t="array" ref="E95">IF(ROWS($AC$2:AC42)&lt;=E$53,INDEX($AB$54:$AB$102,_xlfn.AGGREGATE(15,3,($AC$54:$AC$102=Mapping!$E$54)/($AC$54:$AC$102=Mapping!$E$54)*ROW($AC$2:$AC$50)-ROWS($AC$54),ROWS($AC$54:AC94))),"")</f>
        <v/>
      </c>
      <c r="F95" s="141" t="str" cm="1">
        <f t="array" ref="F95">IF(ROWS($AC$2:AC42)&lt;=F$53,INDEX($AB$54:$AB$102,_xlfn.AGGREGATE(15,3,($AC$54:$AC$102=Mapping!$F$54)/($AC$54:$AC$102=Mapping!$F$54)*ROW($AC$2:$AC$50)-ROWS($AC$54),ROWS($AC$54:AC94))),"")</f>
        <v/>
      </c>
      <c r="G95" s="141" t="str" cm="1">
        <f t="array" ref="G95">IF(ROWS($AC$2:AC42)&lt;=G$53,INDEX($AB$54:$AB$102,_xlfn.AGGREGATE(15,3,($AC$54:$AC$102=Mapping!$G$54)/($AC$54:$AC$102=Mapping!$G$54)*ROW($AC$2:$AC$50)-ROWS($AC$54),ROWS($AC$54:AC94))),"")</f>
        <v/>
      </c>
      <c r="H95" s="141" t="str" cm="1">
        <f t="array" ref="H95">IF(ROWS($AC$2:AC42)&lt;=H$53,INDEX($AB$54:$AB$102,_xlfn.AGGREGATE(15,3,($AC$54:$AC$102=Mapping!$H$54)/($AC$54:$AC$102=Mapping!$H$54)*ROW($AC$2:$AC$50)-ROWS($AC$54),ROWS($AC$54:AC94))),"")</f>
        <v/>
      </c>
      <c r="I95" s="141" t="str" cm="1">
        <f t="array" ref="I95">IF(ROWS($AC$2:AC42)&lt;=I$53,INDEX($AB$54:$AB$102,_xlfn.AGGREGATE(15,3,($AC$54:$AC$102=Mapping!$I$54)/($AC$54:$AC$102=Mapping!$I$54)*ROW($AC$2:$AC$50)-ROWS($AC$54),ROWS($AC$54:AC94))),"")</f>
        <v/>
      </c>
      <c r="J95" s="141" t="str" cm="1">
        <f t="array" ref="J95">IF(ROWS($AC$2:AC42)&lt;=J$53,INDEX($AB$54:$AB$102,_xlfn.AGGREGATE(15,3,($AC$54:$AC$102=Mapping!$J$54)/($AC$54:$AC$102=Mapping!$J$54)*ROW($AC$2:$AC$50)-ROWS($AC$54),ROWS($AC$54:AC94))),"")</f>
        <v/>
      </c>
      <c r="K95" s="141" t="str" cm="1">
        <f t="array" ref="K95">IF(ROWS($AC$2:AC42)&lt;=K$53,INDEX($AB$54:$AB$102,_xlfn.AGGREGATE(15,3,($AC$54:$AC$102=Mapping!$K$54)/($AC$54:$AC$102=Mapping!$K$54)*ROW($AC$2:$AC$50)-ROWS($AC$54),ROWS($AC$54:AC94))),"")</f>
        <v/>
      </c>
      <c r="L95" s="141" t="str" cm="1">
        <f t="array" ref="L95">IF(ROWS($AC$2:AC42)&lt;=L$53,INDEX($AB$54:$AB$102,_xlfn.AGGREGATE(15,3,($AC$54:$AC$102=Mapping!$L$54)/($AC$54:$AC$102=Mapping!$L$54)*ROW($AC$2:$AC$50)-ROWS($AC$54),ROWS($AC$54:AC94))),"")</f>
        <v/>
      </c>
      <c r="M95" s="141" t="str" cm="1">
        <f t="array" ref="M95">IF(ROWS($AC$2:AC42)&lt;=M$53,INDEX($AB$54:$AB$102,_xlfn.AGGREGATE(15,3,($AC$54:$AC$102=Mapping!$M$54)/($AC$54:$AC$102=Mapping!$M$54)*ROW($AC$2:$AC$50)-ROWS($AC$54),ROWS($AC$54:AC94))),"")</f>
        <v/>
      </c>
      <c r="N95" s="141" t="str" cm="1">
        <f t="array" ref="N95">IF(ROWS($AC$2:AC42)&lt;=N$53,INDEX($AB$54:$AB$102,_xlfn.AGGREGATE(15,3,($AC$54:$AC$102=Mapping!$N$54)/($AC$54:$AC$102=Mapping!$N$54)*ROW($AC$2:$AC$50)-ROWS($AC$54),ROWS($AC$54:AC94))),"")</f>
        <v/>
      </c>
      <c r="O95" s="141" t="str" cm="1">
        <f t="array" ref="O95">IF(ROWS($AC$2:AC42)&lt;=O$53,INDEX($AB$54:$AB$102,_xlfn.AGGREGATE(15,3,($AC$54:$AC$102=Mapping!$O$54)/($AC$54:$AC$102=Mapping!$O$54)*ROW($AC$2:$AC$50)-ROWS($AC$54),ROWS($AC$54:AC94))),"")</f>
        <v/>
      </c>
      <c r="P95" s="141" t="str" cm="1">
        <f t="array" ref="P95">IF(ROWS($AC$2:AC42)&lt;=P$53,INDEX($AB$54:$AB$102,_xlfn.AGGREGATE(15,3,($AC$54:$AC$102=Mapping!$P$54)/($AC$54:$AC$102=Mapping!$P$54)*ROW($AC$2:$AC$50)-ROWS($AC$54),ROWS($AC$54:AC94))),"")</f>
        <v/>
      </c>
      <c r="Q95" s="141" t="str" cm="1">
        <f t="array" ref="Q95">IF(ROWS($AC$2:AC42)&lt;=Q$53,INDEX($AB$54:$AB$102,_xlfn.AGGREGATE(15,3,($AC$54:$AC$102=Mapping!$Q$54)/($AC$54:$AC$102=Mapping!$Q$54)*ROW($AC$2:$AC$50)-ROWS($AC$54),ROWS($AC$54:AC94))),"")</f>
        <v/>
      </c>
      <c r="R95" s="141" t="str" cm="1">
        <f t="array" ref="R95">IF(ROWS($AC$2:AC42)&lt;=R$53,INDEX($AB$54:$AB$102,_xlfn.AGGREGATE(15,3,($AC$54:$AC$102=Mapping!$R$54)/($AC$54:$AC$102=Mapping!$R$54)*ROW($AC$2:$AC$50)-ROWS($AC$54),ROWS($AC$54:AC94))),"")</f>
        <v/>
      </c>
      <c r="S95" s="141" t="str" cm="1">
        <f t="array" ref="S95">IF(ROWS($AC$2:AC42)&lt;=S$53,INDEX($AB$54:$AB$102,_xlfn.AGGREGATE(15,3,($AC$54:$AC$102=Mapping!$S$54)/($AC$54:$AC$102=Mapping!$S$54)*ROW($AC$2:$AC$50)-ROWS($AC$54),ROWS($AC$54:AC94))),"")</f>
        <v/>
      </c>
      <c r="T95" s="142"/>
      <c r="AA95" s="135" t="str" cm="1">
        <f t="array" ref="AA95">IF(ROWS(BA!$L$2:L133)&lt;=B$1,INDEX(BA!$P$2:$P$63,_xlfn.AGGREGATE(15,3,(BA!$L$2:$L$63=Mapping!$A$3)/(BA!$L$2:$L$63=Mapping!$A$3)*ROW(BA!$L$2:$L$248)-ROWS(BA!$L$2),ROWS(BA!$L$2:L133))),"")</f>
        <v/>
      </c>
      <c r="AB95" s="135" t="str" cm="1">
        <f t="array" ref="AB95">IF(ROWS(BA!$B$2:B42)&lt;=AB$53,INDEX(BA!$P$2:$P$961,_xlfn.AGGREGATE(15,3,(BA!$B$2:$B$961=Mapping!$AA$55)/(BA!$B$2:$B$961=Mapping!$AA$55)*ROW(BA!$B$2:$B$961)-ROWS(BA!$B$2),ROWS(BA!$B$2:B42))),"")</f>
        <v/>
      </c>
      <c r="AC95" s="135" t="str">
        <f>IFERROR(INDEX(BA!$L$2:$L$961,MATCH($AB95,BA!$P$2:$P$961,0)),"")</f>
        <v/>
      </c>
      <c r="AD95" s="135" t="str">
        <f>IFERROR(INDEX(BA!$M$2:$M$547,MATCH($AB95,BA!$P$2:$P$547,0)),"")</f>
        <v/>
      </c>
      <c r="AE95" s="135" t="str">
        <f>IFERROR(INDEX(BA!$O$2:$O$547,MATCH($AB95,BA!$P$2:$P$547,0)),"")</f>
        <v/>
      </c>
      <c r="AF95" s="135" t="str">
        <f>IFERROR(INDEX(BA!$N$2:$N$547,MATCH($AB95,BA!$P$2:$P$547,0)),"")</f>
        <v/>
      </c>
      <c r="AG95" s="135"/>
      <c r="AH95" s="135"/>
      <c r="AI95" s="135"/>
      <c r="AJ95" s="135"/>
      <c r="AK95" s="135"/>
      <c r="AL95" s="135"/>
      <c r="AM95" s="135"/>
      <c r="AN95" s="135"/>
      <c r="AO95" s="135"/>
      <c r="AP95" s="135"/>
      <c r="AQ95" s="135"/>
      <c r="AR95" s="135"/>
      <c r="AX95" s="135" t="str" cm="1">
        <f t="array" ref="AX95">IF(ROWS($AD$54:AD94)&lt;=AX$53,INDEX($AB$54:$AB$102,_xlfn.AGGREGATE(15,3,($AD$54:$AD$102=Mapping!$AX$54)/($AD$54:$AD$102=Mapping!$AX$54)*ROW($AD$2:$AD$50)-ROWS($AD$54),ROWS($AD$54:AD94))),"")</f>
        <v/>
      </c>
      <c r="AY95" s="135" t="str" cm="1">
        <f t="array" ref="AY95">IF(ROWS($AD$54:AD94)&lt;=AY$53,INDEX($AB$54:$AB$102,_xlfn.AGGREGATE(15,3,($AD$54:$AD$102=Mapping!$AY$54)/($AD$54:$AD$102=Mapping!$AY$54)*ROW($AD$2:$AD$50)-ROWS($AD$54),ROWS($AD$54:AD94))),"")</f>
        <v/>
      </c>
      <c r="AZ95" s="135" t="str" cm="1">
        <f t="array" ref="AZ95">IF(ROWS($AD$54:AD94)&lt;=AZ$53,INDEX($AB$54:$AB$102,_xlfn.AGGREGATE(15,3,($AD$54:$AD$102=Mapping!$AZ$54)/($AD$54:$AD$102=Mapping!$AZ$54)*ROW($AD$2:$AD$50)-ROWS($AD$54),ROWS($AD$54:AD94))),"")</f>
        <v/>
      </c>
      <c r="BA95" s="135" t="str" cm="1">
        <f t="array" ref="BA95">IF(ROWS($AD$54:AD94)&lt;=BA$53,INDEX($AB$54:$AB$102,_xlfn.AGGREGATE(15,3,($AD$54:$AD$102=Mapping!$BA$54)/($AD$54:$AD$102=Mapping!$BA$54)*ROW($AD$2:$AD$50)-ROWS($AD$54),ROWS($AD$54:AD94))),"")</f>
        <v/>
      </c>
      <c r="BB95" s="135" t="str" cm="1">
        <f t="array" ref="BB95">IF(ROWS($AD$54:AD94)&lt;=BB$53,INDEX($AB$54:$AB$102,_xlfn.AGGREGATE(15,3,($AD$54:$AD$102=Mapping!$BB$54)/($AD$54:$AD$102=Mapping!$BB$54)*ROW($AD$2:$AD$50)-ROWS($AD$54),ROWS($AD$54:AD94))),"")</f>
        <v/>
      </c>
      <c r="BC95" s="135" t="str" cm="1">
        <f t="array" ref="BC95">IF(ROWS($AD$54:AD94)&lt;=BC$53,INDEX($AB$54:$AB$102,_xlfn.AGGREGATE(15,3,($AD$54:$AD$102=Mapping!$BC$54)/($AD$54:$AD$102=Mapping!$BC$54)*ROW($AD$2:$AD$50)-ROWS($AD$54),ROWS($AD$54:AD94))),"")</f>
        <v/>
      </c>
      <c r="BD95" s="135" t="str" cm="1">
        <f t="array" ref="BD95">IF(ROWS($AD$54:AD94)&lt;=BD$53,INDEX($AB$54:$AB$102,_xlfn.AGGREGATE(15,3,($AD$54:$AD$102=Mapping!$BD$54)/($AD$54:$AD$102=Mapping!$BD$54)*ROW($AD$2:$AD$50)-ROWS($AD$54),ROWS($AD$54:AD94))),"")</f>
        <v/>
      </c>
      <c r="BE95" s="135" t="str" cm="1">
        <f t="array" ref="BE95">IF(ROWS($AD$54:AD94)&lt;=BE$53,INDEX($AB$54:$AB$102,_xlfn.AGGREGATE(15,3,($AD$54:$AD$102=Mapping!$BE$54)/($AD$54:$AD$102=Mapping!$BE$54)*ROW($AD$2:$AD$50)-ROWS($AD$54),ROWS($AD$54:AD94))),"")</f>
        <v/>
      </c>
      <c r="BF95" s="135" t="str" cm="1">
        <f t="array" ref="BF95">IF(ROWS($AD$54:AD94)&lt;=BF$53,INDEX($AB$54:$AB$102,_xlfn.AGGREGATE(15,3,($AD$54:$AD$102=Mapping!$BF$54)/($AD$54:$AD$102=Mapping!$BF$54)*ROW($AD$2:$AD$50)-ROWS($AD$54),ROWS($AD$54:AD94))),"")</f>
        <v/>
      </c>
      <c r="BG95" s="135" t="str" cm="1">
        <f t="array" ref="BG95">IF(ROWS($AD$54:AD94)&lt;=BG$53,INDEX($AB$54:$AB$102,_xlfn.AGGREGATE(15,3,($AD$54:$AD$102=Mapping!$BG$54)/($AD$54:$AD$102=Mapping!$BG$54)*ROW($AD$2:$AD$50)-ROWS($AD$54),ROWS($AD$54:AD94))),"")</f>
        <v/>
      </c>
      <c r="BH95" s="135" t="str" cm="1">
        <f t="array" ref="BH95">IF(ROWS($AD$54:AD94)&lt;=BH$53,INDEX($AB$54:$AB$102,_xlfn.AGGREGATE(15,3,($AD$54:$AD$102=Mapping!$BH$54)/($AD$54:$AD$102=Mapping!$BH$54)*ROW($AD$2:$AD$50)-ROWS($AD$54),ROWS($AD$54:AD94))),"")</f>
        <v/>
      </c>
      <c r="BI95" s="135" t="str" cm="1">
        <f t="array" ref="BI95">IF(ROWS($AD$54:AD94)&lt;=BI$53,INDEX($AB$54:$AB$102,_xlfn.AGGREGATE(15,3,($AD$54:$AD$102=Mapping!$BI$54)/($AD$54:$AD$102=Mapping!$BI$54)*ROW($AD$2:$AD$50)-ROWS($AD$54),ROWS($AD$54:AD94))),"")</f>
        <v/>
      </c>
      <c r="BJ95" s="135" t="str" cm="1">
        <f t="array" ref="BJ95">IF(ROWS($AD$54:AD94)&lt;=BJ$53,INDEX($AB$54:$AB$102,_xlfn.AGGREGATE(15,3,($AD$54:$AD$102=Mapping!$BJ$54)/($AD$54:$AD$102=Mapping!$BJ$54)*ROW($AD$2:$AD$50)-ROWS($AD$54),ROWS($AD$54:AD94))),"")</f>
        <v/>
      </c>
      <c r="BK95" s="135" t="str" cm="1">
        <f t="array" ref="BK95">IF(ROWS($AD$54:AD94)&lt;=BK$53,INDEX($AB$54:$AB$102,_xlfn.AGGREGATE(15,3,($AD$54:$AD$102=Mapping!$BK$54)/($AD$54:$AD$102=Mapping!$BK$54)*ROW($AD$2:$AD$50)-ROWS($AD$54),ROWS($AD$54:AD94))),"")</f>
        <v/>
      </c>
      <c r="BL95" s="135" t="str" cm="1">
        <f t="array" ref="BL95">IF(ROWS($AD$54:AD94)&lt;=BL$53,INDEX($AB$54:$AB$102,_xlfn.AGGREGATE(15,3,($AD$54:$AD$102=Mapping!$BL$54)/($AD$54:$AD$102=Mapping!$BL$54)*ROW($AD$2:$AD$50)-ROWS($AD$54),ROWS($AD$54:AD94))),"")</f>
        <v/>
      </c>
      <c r="BM95" s="135" t="str" cm="1">
        <f t="array" ref="BM95">IF(ROWS($AD$54:AD94)&lt;=BM$53,INDEX($AB$54:$AB$102,_xlfn.AGGREGATE(15,3,($AD$54:$AD$102=Mapping!$BM$54)/($AD$54:$AD$102=Mapping!$BM$53)*ROW($AD$2:$AD$50)-ROWS($AD$54),ROWS($AD$54:AD94))),"")</f>
        <v/>
      </c>
      <c r="BN95" s="135" t="str" cm="1">
        <f t="array" ref="BN95">IF(ROWS($AD$54:AD94)&lt;=BN$53,INDEX($AB$54:$AB$102,_xlfn.AGGREGATE(15,3,($AD$54:$AD$102=Mapping!$BN$54)/($AD$54:$AD$102=Mapping!$BN$54)*ROW($AD$2:$AD$50)-ROWS($AD$54),ROWS($AD$54:AD94))),"")</f>
        <v/>
      </c>
    </row>
    <row r="96" spans="1:66" outlineLevel="1">
      <c r="A96" s="126">
        <f>Background!L48</f>
        <v>0</v>
      </c>
      <c r="B96" s="141" t="str" cm="1">
        <f t="array" ref="B96">IF(ROWS($AC$54:AC95)&lt;=B$53,INDEX($AB$54:$AB$102,_xlfn.AGGREGATE(15,3,($AC$54:$AC$102=Mapping!$B$54)/($AC$54:$AC$102=Mapping!$B$54)*ROW($AC$2:$AC$50)-ROWS($AC$54),ROWS($AC$54:AC95))),"")</f>
        <v/>
      </c>
      <c r="C96" s="141" t="str" cm="1">
        <f t="array" ref="C96">IF(ROWS($AC$54:AC95)&lt;=C$53,INDEX($AB$54:$AB$102,_xlfn.AGGREGATE(15,3,($AC$54:$AC$102=Mapping!$C$54)/($AC$54:$AC$102=Mapping!$C$54)*ROW($AC$2:$AC$50)-ROWS($AC$54),ROWS($AC$54:AC95))),"")</f>
        <v/>
      </c>
      <c r="D96" s="141" t="str" cm="1">
        <f t="array" ref="D96">IF(ROWS($AC$54:AC95)&lt;=D$53,INDEX($AB$54:$AB$102,_xlfn.AGGREGATE(15,3,($AC$54:$AC$102=Mapping!$D$54)/($AC$54:$AC$102=Mapping!$D$54)*ROW($AC$2:$AC$50)-ROWS($AC$54),ROWS($AC$54:AC95))),"")</f>
        <v/>
      </c>
      <c r="E96" s="141" t="str" cm="1">
        <f t="array" ref="E96">IF(ROWS($AC$2:AC43)&lt;=E$53,INDEX($AB$54:$AB$102,_xlfn.AGGREGATE(15,3,($AC$54:$AC$102=Mapping!$E$54)/($AC$54:$AC$102=Mapping!$E$54)*ROW($AC$2:$AC$50)-ROWS($AC$54),ROWS($AC$54:AC95))),"")</f>
        <v/>
      </c>
      <c r="F96" s="141" t="str" cm="1">
        <f t="array" ref="F96">IF(ROWS($AC$2:AC43)&lt;=F$53,INDEX($AB$54:$AB$102,_xlfn.AGGREGATE(15,3,($AC$54:$AC$102=Mapping!$F$54)/($AC$54:$AC$102=Mapping!$F$54)*ROW($AC$2:$AC$50)-ROWS($AC$54),ROWS($AC$54:AC95))),"")</f>
        <v/>
      </c>
      <c r="G96" s="141" t="str" cm="1">
        <f t="array" ref="G96">IF(ROWS($AC$2:AC43)&lt;=G$53,INDEX($AB$54:$AB$102,_xlfn.AGGREGATE(15,3,($AC$54:$AC$102=Mapping!$G$54)/($AC$54:$AC$102=Mapping!$G$54)*ROW($AC$2:$AC$50)-ROWS($AC$54),ROWS($AC$54:AC95))),"")</f>
        <v/>
      </c>
      <c r="H96" s="141" t="str" cm="1">
        <f t="array" ref="H96">IF(ROWS($AC$2:AC43)&lt;=H$53,INDEX($AB$54:$AB$102,_xlfn.AGGREGATE(15,3,($AC$54:$AC$102=Mapping!$H$54)/($AC$54:$AC$102=Mapping!$H$54)*ROW($AC$2:$AC$50)-ROWS($AC$54),ROWS($AC$54:AC95))),"")</f>
        <v/>
      </c>
      <c r="I96" s="141" t="str" cm="1">
        <f t="array" ref="I96">IF(ROWS($AC$2:AC43)&lt;=I$53,INDEX($AB$54:$AB$102,_xlfn.AGGREGATE(15,3,($AC$54:$AC$102=Mapping!$I$54)/($AC$54:$AC$102=Mapping!$I$54)*ROW($AC$2:$AC$50)-ROWS($AC$54),ROWS($AC$54:AC95))),"")</f>
        <v/>
      </c>
      <c r="J96" s="141" t="str" cm="1">
        <f t="array" ref="J96">IF(ROWS($AC$2:AC43)&lt;=J$53,INDEX($AB$54:$AB$102,_xlfn.AGGREGATE(15,3,($AC$54:$AC$102=Mapping!$J$54)/($AC$54:$AC$102=Mapping!$J$54)*ROW($AC$2:$AC$50)-ROWS($AC$54),ROWS($AC$54:AC95))),"")</f>
        <v/>
      </c>
      <c r="K96" s="141" t="str" cm="1">
        <f t="array" ref="K96">IF(ROWS($AC$2:AC43)&lt;=K$53,INDEX($AB$54:$AB$102,_xlfn.AGGREGATE(15,3,($AC$54:$AC$102=Mapping!$K$54)/($AC$54:$AC$102=Mapping!$K$54)*ROW($AC$2:$AC$50)-ROWS($AC$54),ROWS($AC$54:AC95))),"")</f>
        <v/>
      </c>
      <c r="L96" s="141" t="str" cm="1">
        <f t="array" ref="L96">IF(ROWS($AC$2:AC43)&lt;=L$53,INDEX($AB$54:$AB$102,_xlfn.AGGREGATE(15,3,($AC$54:$AC$102=Mapping!$L$54)/($AC$54:$AC$102=Mapping!$L$54)*ROW($AC$2:$AC$50)-ROWS($AC$54),ROWS($AC$54:AC95))),"")</f>
        <v/>
      </c>
      <c r="M96" s="141" t="str" cm="1">
        <f t="array" ref="M96">IF(ROWS($AC$2:AC43)&lt;=M$53,INDEX($AB$54:$AB$102,_xlfn.AGGREGATE(15,3,($AC$54:$AC$102=Mapping!$M$54)/($AC$54:$AC$102=Mapping!$M$54)*ROW($AC$2:$AC$50)-ROWS($AC$54),ROWS($AC$54:AC95))),"")</f>
        <v/>
      </c>
      <c r="N96" s="141" t="str" cm="1">
        <f t="array" ref="N96">IF(ROWS($AC$2:AC43)&lt;=N$53,INDEX($AB$54:$AB$102,_xlfn.AGGREGATE(15,3,($AC$54:$AC$102=Mapping!$N$54)/($AC$54:$AC$102=Mapping!$N$54)*ROW($AC$2:$AC$50)-ROWS($AC$54),ROWS($AC$54:AC95))),"")</f>
        <v/>
      </c>
      <c r="O96" s="141" t="str" cm="1">
        <f t="array" ref="O96">IF(ROWS($AC$2:AC43)&lt;=O$53,INDEX($AB$54:$AB$102,_xlfn.AGGREGATE(15,3,($AC$54:$AC$102=Mapping!$O$54)/($AC$54:$AC$102=Mapping!$O$54)*ROW($AC$2:$AC$50)-ROWS($AC$54),ROWS($AC$54:AC95))),"")</f>
        <v/>
      </c>
      <c r="P96" s="141" t="str" cm="1">
        <f t="array" ref="P96">IF(ROWS($AC$2:AC43)&lt;=P$53,INDEX($AB$54:$AB$102,_xlfn.AGGREGATE(15,3,($AC$54:$AC$102=Mapping!$P$54)/($AC$54:$AC$102=Mapping!$P$54)*ROW($AC$2:$AC$50)-ROWS($AC$54),ROWS($AC$54:AC95))),"")</f>
        <v/>
      </c>
      <c r="Q96" s="141" t="str" cm="1">
        <f t="array" ref="Q96">IF(ROWS($AC$2:AC43)&lt;=Q$53,INDEX($AB$54:$AB$102,_xlfn.AGGREGATE(15,3,($AC$54:$AC$102=Mapping!$Q$54)/($AC$54:$AC$102=Mapping!$Q$54)*ROW($AC$2:$AC$50)-ROWS($AC$54),ROWS($AC$54:AC95))),"")</f>
        <v/>
      </c>
      <c r="R96" s="141" t="str" cm="1">
        <f t="array" ref="R96">IF(ROWS($AC$2:AC43)&lt;=R$53,INDEX($AB$54:$AB$102,_xlfn.AGGREGATE(15,3,($AC$54:$AC$102=Mapping!$R$54)/($AC$54:$AC$102=Mapping!$R$54)*ROW($AC$2:$AC$50)-ROWS($AC$54),ROWS($AC$54:AC95))),"")</f>
        <v/>
      </c>
      <c r="S96" s="141" t="str" cm="1">
        <f t="array" ref="S96">IF(ROWS($AC$2:AC43)&lt;=S$53,INDEX($AB$54:$AB$102,_xlfn.AGGREGATE(15,3,($AC$54:$AC$102=Mapping!$S$54)/($AC$54:$AC$102=Mapping!$S$54)*ROW($AC$2:$AC$50)-ROWS($AC$54),ROWS($AC$54:AC95))),"")</f>
        <v/>
      </c>
      <c r="T96" s="142"/>
      <c r="AA96" s="135" t="str" cm="1">
        <f t="array" ref="AA96">IF(ROWS(BA!$L$2:L134)&lt;=B$1,INDEX(BA!$P$2:$P$63,_xlfn.AGGREGATE(15,3,(BA!$L$2:$L$63=Mapping!$A$3)/(BA!$L$2:$L$63=Mapping!$A$3)*ROW(BA!$L$2:$L$248)-ROWS(BA!$L$2),ROWS(BA!$L$2:L134))),"")</f>
        <v/>
      </c>
      <c r="AB96" s="135" t="str" cm="1">
        <f t="array" ref="AB96">IF(ROWS(BA!$B$2:B43)&lt;=AB$53,INDEX(BA!$P$2:$P$961,_xlfn.AGGREGATE(15,3,(BA!$B$2:$B$961=Mapping!$AA$55)/(BA!$B$2:$B$961=Mapping!$AA$55)*ROW(BA!$B$2:$B$961)-ROWS(BA!$B$2),ROWS(BA!$B$2:B43))),"")</f>
        <v/>
      </c>
      <c r="AC96" s="135" t="str">
        <f>IFERROR(INDEX(BA!$L$2:$L$961,MATCH($AB96,BA!$P$2:$P$961,0)),"")</f>
        <v/>
      </c>
      <c r="AD96" s="135" t="str">
        <f>IFERROR(INDEX(BA!$M$2:$M$547,MATCH($AB96,BA!$P$2:$P$547,0)),"")</f>
        <v/>
      </c>
      <c r="AE96" s="135" t="str">
        <f>IFERROR(INDEX(BA!$O$2:$O$547,MATCH($AB96,BA!$P$2:$P$547,0)),"")</f>
        <v/>
      </c>
      <c r="AF96" s="135" t="str">
        <f>IFERROR(INDEX(BA!$N$2:$N$547,MATCH($AB96,BA!$P$2:$P$547,0)),"")</f>
        <v/>
      </c>
      <c r="AG96" s="135"/>
      <c r="AH96" s="135"/>
      <c r="AI96" s="135"/>
      <c r="AJ96" s="135"/>
      <c r="AK96" s="135"/>
      <c r="AL96" s="135"/>
      <c r="AM96" s="135"/>
      <c r="AN96" s="135"/>
      <c r="AO96" s="135"/>
      <c r="AP96" s="135"/>
      <c r="AQ96" s="135"/>
      <c r="AR96" s="135"/>
      <c r="AX96" s="135" t="str" cm="1">
        <f t="array" ref="AX96">IF(ROWS($AD$54:AD95)&lt;=AX$53,INDEX($AB$54:$AB$102,_xlfn.AGGREGATE(15,3,($AD$54:$AD$102=Mapping!$AX$54)/($AD$54:$AD$102=Mapping!$AX$54)*ROW($AD$2:$AD$50)-ROWS($AD$54),ROWS($AD$54:AD95))),"")</f>
        <v/>
      </c>
      <c r="AY96" s="135" t="str" cm="1">
        <f t="array" ref="AY96">IF(ROWS($AD$54:AD95)&lt;=AY$53,INDEX($AB$54:$AB$102,_xlfn.AGGREGATE(15,3,($AD$54:$AD$102=Mapping!$AY$54)/($AD$54:$AD$102=Mapping!$AY$54)*ROW($AD$2:$AD$50)-ROWS($AD$54),ROWS($AD$54:AD95))),"")</f>
        <v/>
      </c>
      <c r="AZ96" s="135" t="str" cm="1">
        <f t="array" ref="AZ96">IF(ROWS($AD$54:AD95)&lt;=AZ$53,INDEX($AB$54:$AB$102,_xlfn.AGGREGATE(15,3,($AD$54:$AD$102=Mapping!$AZ$54)/($AD$54:$AD$102=Mapping!$AZ$54)*ROW($AD$2:$AD$50)-ROWS($AD$54),ROWS($AD$54:AD95))),"")</f>
        <v/>
      </c>
      <c r="BA96" s="135" t="str" cm="1">
        <f t="array" ref="BA96">IF(ROWS($AD$54:AD95)&lt;=BA$53,INDEX($AB$54:$AB$102,_xlfn.AGGREGATE(15,3,($AD$54:$AD$102=Mapping!$BA$54)/($AD$54:$AD$102=Mapping!$BA$54)*ROW($AD$2:$AD$50)-ROWS($AD$54),ROWS($AD$54:AD95))),"")</f>
        <v/>
      </c>
      <c r="BB96" s="135" t="str" cm="1">
        <f t="array" ref="BB96">IF(ROWS($AD$54:AD95)&lt;=BB$53,INDEX($AB$54:$AB$102,_xlfn.AGGREGATE(15,3,($AD$54:$AD$102=Mapping!$BB$54)/($AD$54:$AD$102=Mapping!$BB$54)*ROW($AD$2:$AD$50)-ROWS($AD$54),ROWS($AD$54:AD95))),"")</f>
        <v/>
      </c>
      <c r="BC96" s="135" t="str" cm="1">
        <f t="array" ref="BC96">IF(ROWS($AD$54:AD95)&lt;=BC$53,INDEX($AB$54:$AB$102,_xlfn.AGGREGATE(15,3,($AD$54:$AD$102=Mapping!$BC$54)/($AD$54:$AD$102=Mapping!$BC$54)*ROW($AD$2:$AD$50)-ROWS($AD$54),ROWS($AD$54:AD95))),"")</f>
        <v/>
      </c>
      <c r="BD96" s="135" t="str" cm="1">
        <f t="array" ref="BD96">IF(ROWS($AD$54:AD95)&lt;=BD$53,INDEX($AB$54:$AB$102,_xlfn.AGGREGATE(15,3,($AD$54:$AD$102=Mapping!$BD$54)/($AD$54:$AD$102=Mapping!$BD$54)*ROW($AD$2:$AD$50)-ROWS($AD$54),ROWS($AD$54:AD95))),"")</f>
        <v/>
      </c>
      <c r="BE96" s="135" t="str" cm="1">
        <f t="array" ref="BE96">IF(ROWS($AD$54:AD95)&lt;=BE$53,INDEX($AB$54:$AB$102,_xlfn.AGGREGATE(15,3,($AD$54:$AD$102=Mapping!$BE$54)/($AD$54:$AD$102=Mapping!$BE$54)*ROW($AD$2:$AD$50)-ROWS($AD$54),ROWS($AD$54:AD95))),"")</f>
        <v/>
      </c>
      <c r="BF96" s="135" t="str" cm="1">
        <f t="array" ref="BF96">IF(ROWS($AD$54:AD95)&lt;=BF$53,INDEX($AB$54:$AB$102,_xlfn.AGGREGATE(15,3,($AD$54:$AD$102=Mapping!$BF$54)/($AD$54:$AD$102=Mapping!$BF$54)*ROW($AD$2:$AD$50)-ROWS($AD$54),ROWS($AD$54:AD95))),"")</f>
        <v/>
      </c>
      <c r="BG96" s="135" t="str" cm="1">
        <f t="array" ref="BG96">IF(ROWS($AD$54:AD95)&lt;=BG$53,INDEX($AB$54:$AB$102,_xlfn.AGGREGATE(15,3,($AD$54:$AD$102=Mapping!$BG$54)/($AD$54:$AD$102=Mapping!$BG$54)*ROW($AD$2:$AD$50)-ROWS($AD$54),ROWS($AD$54:AD95))),"")</f>
        <v/>
      </c>
      <c r="BH96" s="135" t="str" cm="1">
        <f t="array" ref="BH96">IF(ROWS($AD$54:AD95)&lt;=BH$53,INDEX($AB$54:$AB$102,_xlfn.AGGREGATE(15,3,($AD$54:$AD$102=Mapping!$BH$54)/($AD$54:$AD$102=Mapping!$BH$54)*ROW($AD$2:$AD$50)-ROWS($AD$54),ROWS($AD$54:AD95))),"")</f>
        <v/>
      </c>
      <c r="BI96" s="135" t="str" cm="1">
        <f t="array" ref="BI96">IF(ROWS($AD$54:AD95)&lt;=BI$53,INDEX($AB$54:$AB$102,_xlfn.AGGREGATE(15,3,($AD$54:$AD$102=Mapping!$BI$54)/($AD$54:$AD$102=Mapping!$BI$54)*ROW($AD$2:$AD$50)-ROWS($AD$54),ROWS($AD$54:AD95))),"")</f>
        <v/>
      </c>
      <c r="BJ96" s="135" t="str" cm="1">
        <f t="array" ref="BJ96">IF(ROWS($AD$54:AD95)&lt;=BJ$53,INDEX($AB$54:$AB$102,_xlfn.AGGREGATE(15,3,($AD$54:$AD$102=Mapping!$BJ$54)/($AD$54:$AD$102=Mapping!$BJ$54)*ROW($AD$2:$AD$50)-ROWS($AD$54),ROWS($AD$54:AD95))),"")</f>
        <v/>
      </c>
      <c r="BK96" s="135" t="str" cm="1">
        <f t="array" ref="BK96">IF(ROWS($AD$54:AD95)&lt;=BK$53,INDEX($AB$54:$AB$102,_xlfn.AGGREGATE(15,3,($AD$54:$AD$102=Mapping!$BK$54)/($AD$54:$AD$102=Mapping!$BK$54)*ROW($AD$2:$AD$50)-ROWS($AD$54),ROWS($AD$54:AD95))),"")</f>
        <v/>
      </c>
      <c r="BL96" s="135" t="str" cm="1">
        <f t="array" ref="BL96">IF(ROWS($AD$54:AD95)&lt;=BL$53,INDEX($AB$54:$AB$102,_xlfn.AGGREGATE(15,3,($AD$54:$AD$102=Mapping!$BL$54)/($AD$54:$AD$102=Mapping!$BL$54)*ROW($AD$2:$AD$50)-ROWS($AD$54),ROWS($AD$54:AD95))),"")</f>
        <v/>
      </c>
      <c r="BM96" s="135" t="str" cm="1">
        <f t="array" ref="BM96">IF(ROWS($AD$54:AD95)&lt;=BM$53,INDEX($AB$54:$AB$102,_xlfn.AGGREGATE(15,3,($AD$54:$AD$102=Mapping!$BM$54)/($AD$54:$AD$102=Mapping!$BM$53)*ROW($AD$2:$AD$50)-ROWS($AD$54),ROWS($AD$54:AD95))),"")</f>
        <v/>
      </c>
      <c r="BN96" s="135" t="str" cm="1">
        <f t="array" ref="BN96">IF(ROWS($AD$54:AD95)&lt;=BN$53,INDEX($AB$54:$AB$102,_xlfn.AGGREGATE(15,3,($AD$54:$AD$102=Mapping!$BN$54)/($AD$54:$AD$102=Mapping!$BN$54)*ROW($AD$2:$AD$50)-ROWS($AD$54),ROWS($AD$54:AD95))),"")</f>
        <v/>
      </c>
    </row>
    <row r="97" spans="1:66" outlineLevel="1">
      <c r="A97" s="126">
        <f>Background!L49</f>
        <v>0</v>
      </c>
      <c r="B97" s="141" t="str" cm="1">
        <f t="array" ref="B97">IF(ROWS($AC$54:AC96)&lt;=B$53,INDEX($AB$54:$AB$102,_xlfn.AGGREGATE(15,3,($AC$54:$AC$102=Mapping!$B$54)/($AC$54:$AC$102=Mapping!$B$54)*ROW($AC$2:$AC$50)-ROWS($AC$54),ROWS($AC$54:AC96))),"")</f>
        <v/>
      </c>
      <c r="C97" s="141" t="str" cm="1">
        <f t="array" ref="C97">IF(ROWS($AC$54:AC96)&lt;=C$53,INDEX($AB$54:$AB$102,_xlfn.AGGREGATE(15,3,($AC$54:$AC$102=Mapping!$C$54)/($AC$54:$AC$102=Mapping!$C$54)*ROW($AC$2:$AC$50)-ROWS($AC$54),ROWS($AC$54:AC96))),"")</f>
        <v/>
      </c>
      <c r="D97" s="141" t="str" cm="1">
        <f t="array" ref="D97">IF(ROWS($AC$54:AC96)&lt;=D$53,INDEX($AB$54:$AB$102,_xlfn.AGGREGATE(15,3,($AC$54:$AC$102=Mapping!$D$54)/($AC$54:$AC$102=Mapping!$D$54)*ROW($AC$2:$AC$50)-ROWS($AC$54),ROWS($AC$54:AC96))),"")</f>
        <v/>
      </c>
      <c r="E97" s="141" t="str" cm="1">
        <f t="array" ref="E97">IF(ROWS($AC$2:AC44)&lt;=E$53,INDEX($AB$54:$AB$102,_xlfn.AGGREGATE(15,3,($AC$54:$AC$102=Mapping!$E$54)/($AC$54:$AC$102=Mapping!$E$54)*ROW($AC$2:$AC$50)-ROWS($AC$54),ROWS($AC$54:AC96))),"")</f>
        <v/>
      </c>
      <c r="F97" s="141" t="str" cm="1">
        <f t="array" ref="F97">IF(ROWS($AC$2:AC44)&lt;=F$53,INDEX($AB$54:$AB$102,_xlfn.AGGREGATE(15,3,($AC$54:$AC$102=Mapping!$F$54)/($AC$54:$AC$102=Mapping!$F$54)*ROW($AC$2:$AC$50)-ROWS($AC$54),ROWS($AC$54:AC96))),"")</f>
        <v/>
      </c>
      <c r="G97" s="141" t="str" cm="1">
        <f t="array" ref="G97">IF(ROWS($AC$2:AC44)&lt;=G$53,INDEX($AB$54:$AB$102,_xlfn.AGGREGATE(15,3,($AC$54:$AC$102=Mapping!$G$54)/($AC$54:$AC$102=Mapping!$G$54)*ROW($AC$2:$AC$50)-ROWS($AC$54),ROWS($AC$54:AC96))),"")</f>
        <v/>
      </c>
      <c r="H97" s="141" t="str" cm="1">
        <f t="array" ref="H97">IF(ROWS($AC$2:AC44)&lt;=H$53,INDEX($AB$54:$AB$102,_xlfn.AGGREGATE(15,3,($AC$54:$AC$102=Mapping!$H$54)/($AC$54:$AC$102=Mapping!$H$54)*ROW($AC$2:$AC$50)-ROWS($AC$54),ROWS($AC$54:AC96))),"")</f>
        <v/>
      </c>
      <c r="I97" s="141" t="str" cm="1">
        <f t="array" ref="I97">IF(ROWS($AC$2:AC44)&lt;=I$53,INDEX($AB$54:$AB$102,_xlfn.AGGREGATE(15,3,($AC$54:$AC$102=Mapping!$I$54)/($AC$54:$AC$102=Mapping!$I$54)*ROW($AC$2:$AC$50)-ROWS($AC$54),ROWS($AC$54:AC96))),"")</f>
        <v/>
      </c>
      <c r="J97" s="141" t="str" cm="1">
        <f t="array" ref="J97">IF(ROWS($AC$2:AC44)&lt;=J$53,INDEX($AB$54:$AB$102,_xlfn.AGGREGATE(15,3,($AC$54:$AC$102=Mapping!$J$54)/($AC$54:$AC$102=Mapping!$J$54)*ROW($AC$2:$AC$50)-ROWS($AC$54),ROWS($AC$54:AC96))),"")</f>
        <v/>
      </c>
      <c r="K97" s="141" t="str" cm="1">
        <f t="array" ref="K97">IF(ROWS($AC$2:AC44)&lt;=K$53,INDEX($AB$54:$AB$102,_xlfn.AGGREGATE(15,3,($AC$54:$AC$102=Mapping!$K$54)/($AC$54:$AC$102=Mapping!$K$54)*ROW($AC$2:$AC$50)-ROWS($AC$54),ROWS($AC$54:AC96))),"")</f>
        <v/>
      </c>
      <c r="L97" s="141" t="str" cm="1">
        <f t="array" ref="L97">IF(ROWS($AC$2:AC44)&lt;=L$53,INDEX($AB$54:$AB$102,_xlfn.AGGREGATE(15,3,($AC$54:$AC$102=Mapping!$L$54)/($AC$54:$AC$102=Mapping!$L$54)*ROW($AC$2:$AC$50)-ROWS($AC$54),ROWS($AC$54:AC96))),"")</f>
        <v/>
      </c>
      <c r="M97" s="141" t="str" cm="1">
        <f t="array" ref="M97">IF(ROWS($AC$2:AC44)&lt;=M$53,INDEX($AB$54:$AB$102,_xlfn.AGGREGATE(15,3,($AC$54:$AC$102=Mapping!$M$54)/($AC$54:$AC$102=Mapping!$M$54)*ROW($AC$2:$AC$50)-ROWS($AC$54),ROWS($AC$54:AC96))),"")</f>
        <v/>
      </c>
      <c r="N97" s="141" t="str" cm="1">
        <f t="array" ref="N97">IF(ROWS($AC$2:AC44)&lt;=N$53,INDEX($AB$54:$AB$102,_xlfn.AGGREGATE(15,3,($AC$54:$AC$102=Mapping!$N$54)/($AC$54:$AC$102=Mapping!$N$54)*ROW($AC$2:$AC$50)-ROWS($AC$54),ROWS($AC$54:AC96))),"")</f>
        <v/>
      </c>
      <c r="O97" s="141" t="str" cm="1">
        <f t="array" ref="O97">IF(ROWS($AC$2:AC44)&lt;=O$53,INDEX($AB$54:$AB$102,_xlfn.AGGREGATE(15,3,($AC$54:$AC$102=Mapping!$O$54)/($AC$54:$AC$102=Mapping!$O$54)*ROW($AC$2:$AC$50)-ROWS($AC$54),ROWS($AC$54:AC96))),"")</f>
        <v/>
      </c>
      <c r="P97" s="141" t="str" cm="1">
        <f t="array" ref="P97">IF(ROWS($AC$2:AC44)&lt;=P$53,INDEX($AB$54:$AB$102,_xlfn.AGGREGATE(15,3,($AC$54:$AC$102=Mapping!$P$54)/($AC$54:$AC$102=Mapping!$P$54)*ROW($AC$2:$AC$50)-ROWS($AC$54),ROWS($AC$54:AC96))),"")</f>
        <v/>
      </c>
      <c r="Q97" s="141" t="str" cm="1">
        <f t="array" ref="Q97">IF(ROWS($AC$2:AC44)&lt;=Q$53,INDEX($AB$54:$AB$102,_xlfn.AGGREGATE(15,3,($AC$54:$AC$102=Mapping!$Q$54)/($AC$54:$AC$102=Mapping!$Q$54)*ROW($AC$2:$AC$50)-ROWS($AC$54),ROWS($AC$54:AC96))),"")</f>
        <v/>
      </c>
      <c r="R97" s="141" t="str" cm="1">
        <f t="array" ref="R97">IF(ROWS($AC$2:AC44)&lt;=R$53,INDEX($AB$54:$AB$102,_xlfn.AGGREGATE(15,3,($AC$54:$AC$102=Mapping!$R$54)/($AC$54:$AC$102=Mapping!$R$54)*ROW($AC$2:$AC$50)-ROWS($AC$54),ROWS($AC$54:AC96))),"")</f>
        <v/>
      </c>
      <c r="S97" s="141" t="str" cm="1">
        <f t="array" ref="S97">IF(ROWS($AC$2:AC44)&lt;=S$53,INDEX($AB$54:$AB$102,_xlfn.AGGREGATE(15,3,($AC$54:$AC$102=Mapping!$S$54)/($AC$54:$AC$102=Mapping!$S$54)*ROW($AC$2:$AC$50)-ROWS($AC$54),ROWS($AC$54:AC96))),"")</f>
        <v/>
      </c>
      <c r="T97" s="142"/>
      <c r="AA97" s="135" t="str" cm="1">
        <f t="array" ref="AA97">IF(ROWS(BA!$L$2:L135)&lt;=B$1,INDEX(BA!$P$2:$P$63,_xlfn.AGGREGATE(15,3,(BA!$L$2:$L$63=Mapping!$A$3)/(BA!$L$2:$L$63=Mapping!$A$3)*ROW(BA!$L$2:$L$248)-ROWS(BA!$L$2),ROWS(BA!$L$2:L135))),"")</f>
        <v/>
      </c>
      <c r="AB97" s="135" t="str" cm="1">
        <f t="array" ref="AB97">IF(ROWS(BA!$B$2:B44)&lt;=AB$53,INDEX(BA!$P$2:$P$961,_xlfn.AGGREGATE(15,3,(BA!$B$2:$B$961=Mapping!$AA$55)/(BA!$B$2:$B$961=Mapping!$AA$55)*ROW(BA!$B$2:$B$961)-ROWS(BA!$B$2),ROWS(BA!$B$2:B44))),"")</f>
        <v/>
      </c>
      <c r="AC97" s="135" t="str">
        <f>IFERROR(INDEX(BA!$L$2:$L$961,MATCH($AB97,BA!$P$2:$P$961,0)),"")</f>
        <v/>
      </c>
      <c r="AD97" s="135" t="str">
        <f>IFERROR(INDEX(BA!$M$2:$M$547,MATCH($AB97,BA!$P$2:$P$547,0)),"")</f>
        <v/>
      </c>
      <c r="AE97" s="135" t="str">
        <f>IFERROR(INDEX(BA!$O$2:$O$547,MATCH($AB97,BA!$P$2:$P$547,0)),"")</f>
        <v/>
      </c>
      <c r="AF97" s="135" t="str">
        <f>IFERROR(INDEX(BA!$N$2:$N$547,MATCH($AB97,BA!$P$2:$P$547,0)),"")</f>
        <v/>
      </c>
      <c r="AG97" s="135"/>
      <c r="AH97" s="135"/>
      <c r="AI97" s="135"/>
      <c r="AJ97" s="135"/>
      <c r="AK97" s="135"/>
      <c r="AL97" s="135"/>
      <c r="AM97" s="135"/>
      <c r="AN97" s="135"/>
      <c r="AO97" s="135"/>
      <c r="AP97" s="135"/>
      <c r="AQ97" s="135"/>
      <c r="AR97" s="135"/>
      <c r="AX97" s="135" t="str" cm="1">
        <f t="array" ref="AX97">IF(ROWS($AD$54:AD96)&lt;=AX$53,INDEX($AB$54:$AB$102,_xlfn.AGGREGATE(15,3,($AD$54:$AD$102=Mapping!$AX$54)/($AD$54:$AD$102=Mapping!$AX$54)*ROW($AD$2:$AD$50)-ROWS($AD$54),ROWS($AD$54:AD96))),"")</f>
        <v/>
      </c>
      <c r="AY97" s="135" t="str" cm="1">
        <f t="array" ref="AY97">IF(ROWS($AD$54:AD96)&lt;=AY$53,INDEX($AB$54:$AB$102,_xlfn.AGGREGATE(15,3,($AD$54:$AD$102=Mapping!$AY$54)/($AD$54:$AD$102=Mapping!$AY$54)*ROW($AD$2:$AD$50)-ROWS($AD$54),ROWS($AD$54:AD96))),"")</f>
        <v/>
      </c>
      <c r="AZ97" s="135" t="str" cm="1">
        <f t="array" ref="AZ97">IF(ROWS($AD$54:AD96)&lt;=AZ$53,INDEX($AB$54:$AB$102,_xlfn.AGGREGATE(15,3,($AD$54:$AD$102=Mapping!$AZ$54)/($AD$54:$AD$102=Mapping!$AZ$54)*ROW($AD$2:$AD$50)-ROWS($AD$54),ROWS($AD$54:AD96))),"")</f>
        <v/>
      </c>
      <c r="BA97" s="135" t="str" cm="1">
        <f t="array" ref="BA97">IF(ROWS($AD$54:AD96)&lt;=BA$53,INDEX($AB$54:$AB$102,_xlfn.AGGREGATE(15,3,($AD$54:$AD$102=Mapping!$BA$54)/($AD$54:$AD$102=Mapping!$BA$54)*ROW($AD$2:$AD$50)-ROWS($AD$54),ROWS($AD$54:AD96))),"")</f>
        <v/>
      </c>
      <c r="BB97" s="135" t="str" cm="1">
        <f t="array" ref="BB97">IF(ROWS($AD$54:AD96)&lt;=BB$53,INDEX($AB$54:$AB$102,_xlfn.AGGREGATE(15,3,($AD$54:$AD$102=Mapping!$BB$54)/($AD$54:$AD$102=Mapping!$BB$54)*ROW($AD$2:$AD$50)-ROWS($AD$54),ROWS($AD$54:AD96))),"")</f>
        <v/>
      </c>
      <c r="BC97" s="135" t="str" cm="1">
        <f t="array" ref="BC97">IF(ROWS($AD$54:AD96)&lt;=BC$53,INDEX($AB$54:$AB$102,_xlfn.AGGREGATE(15,3,($AD$54:$AD$102=Mapping!$BC$54)/($AD$54:$AD$102=Mapping!$BC$54)*ROW($AD$2:$AD$50)-ROWS($AD$54),ROWS($AD$54:AD96))),"")</f>
        <v/>
      </c>
      <c r="BD97" s="135" t="str" cm="1">
        <f t="array" ref="BD97">IF(ROWS($AD$54:AD96)&lt;=BD$53,INDEX($AB$54:$AB$102,_xlfn.AGGREGATE(15,3,($AD$54:$AD$102=Mapping!$BD$54)/($AD$54:$AD$102=Mapping!$BD$54)*ROW($AD$2:$AD$50)-ROWS($AD$54),ROWS($AD$54:AD96))),"")</f>
        <v/>
      </c>
      <c r="BE97" s="135" t="str" cm="1">
        <f t="array" ref="BE97">IF(ROWS($AD$54:AD96)&lt;=BE$53,INDEX($AB$54:$AB$102,_xlfn.AGGREGATE(15,3,($AD$54:$AD$102=Mapping!$BE$54)/($AD$54:$AD$102=Mapping!$BE$54)*ROW($AD$2:$AD$50)-ROWS($AD$54),ROWS($AD$54:AD96))),"")</f>
        <v/>
      </c>
      <c r="BF97" s="135" t="str" cm="1">
        <f t="array" ref="BF97">IF(ROWS($AD$54:AD96)&lt;=BF$53,INDEX($AB$54:$AB$102,_xlfn.AGGREGATE(15,3,($AD$54:$AD$102=Mapping!$BF$54)/($AD$54:$AD$102=Mapping!$BF$54)*ROW($AD$2:$AD$50)-ROWS($AD$54),ROWS($AD$54:AD96))),"")</f>
        <v/>
      </c>
      <c r="BG97" s="135" t="str" cm="1">
        <f t="array" ref="BG97">IF(ROWS($AD$54:AD96)&lt;=BG$53,INDEX($AB$54:$AB$102,_xlfn.AGGREGATE(15,3,($AD$54:$AD$102=Mapping!$BG$54)/($AD$54:$AD$102=Mapping!$BG$54)*ROW($AD$2:$AD$50)-ROWS($AD$54),ROWS($AD$54:AD96))),"")</f>
        <v/>
      </c>
      <c r="BH97" s="135" t="str" cm="1">
        <f t="array" ref="BH97">IF(ROWS($AD$54:AD96)&lt;=BH$53,INDEX($AB$54:$AB$102,_xlfn.AGGREGATE(15,3,($AD$54:$AD$102=Mapping!$BH$54)/($AD$54:$AD$102=Mapping!$BH$54)*ROW($AD$2:$AD$50)-ROWS($AD$54),ROWS($AD$54:AD96))),"")</f>
        <v/>
      </c>
      <c r="BI97" s="135" t="str" cm="1">
        <f t="array" ref="BI97">IF(ROWS($AD$54:AD96)&lt;=BI$53,INDEX($AB$54:$AB$102,_xlfn.AGGREGATE(15,3,($AD$54:$AD$102=Mapping!$BI$54)/($AD$54:$AD$102=Mapping!$BI$54)*ROW($AD$2:$AD$50)-ROWS($AD$54),ROWS($AD$54:AD96))),"")</f>
        <v/>
      </c>
      <c r="BJ97" s="135" t="str" cm="1">
        <f t="array" ref="BJ97">IF(ROWS($AD$54:AD96)&lt;=BJ$53,INDEX($AB$54:$AB$102,_xlfn.AGGREGATE(15,3,($AD$54:$AD$102=Mapping!$BJ$54)/($AD$54:$AD$102=Mapping!$BJ$54)*ROW($AD$2:$AD$50)-ROWS($AD$54),ROWS($AD$54:AD96))),"")</f>
        <v/>
      </c>
      <c r="BK97" s="135" t="str" cm="1">
        <f t="array" ref="BK97">IF(ROWS($AD$54:AD96)&lt;=BK$53,INDEX($AB$54:$AB$102,_xlfn.AGGREGATE(15,3,($AD$54:$AD$102=Mapping!$BK$54)/($AD$54:$AD$102=Mapping!$BK$54)*ROW($AD$2:$AD$50)-ROWS($AD$54),ROWS($AD$54:AD96))),"")</f>
        <v/>
      </c>
      <c r="BL97" s="135" t="str" cm="1">
        <f t="array" ref="BL97">IF(ROWS($AD$54:AD96)&lt;=BL$53,INDEX($AB$54:$AB$102,_xlfn.AGGREGATE(15,3,($AD$54:$AD$102=Mapping!$BL$54)/($AD$54:$AD$102=Mapping!$BL$54)*ROW($AD$2:$AD$50)-ROWS($AD$54),ROWS($AD$54:AD96))),"")</f>
        <v/>
      </c>
      <c r="BM97" s="135" t="str" cm="1">
        <f t="array" ref="BM97">IF(ROWS($AD$54:AD96)&lt;=BM$53,INDEX($AB$54:$AB$102,_xlfn.AGGREGATE(15,3,($AD$54:$AD$102=Mapping!$BM$54)/($AD$54:$AD$102=Mapping!$BM$53)*ROW($AD$2:$AD$50)-ROWS($AD$54),ROWS($AD$54:AD96))),"")</f>
        <v/>
      </c>
      <c r="BN97" s="135" t="str" cm="1">
        <f t="array" ref="BN97">IF(ROWS($AD$54:AD96)&lt;=BN$53,INDEX($AB$54:$AB$102,_xlfn.AGGREGATE(15,3,($AD$54:$AD$102=Mapping!$BN$54)/($AD$54:$AD$102=Mapping!$BN$54)*ROW($AD$2:$AD$50)-ROWS($AD$54),ROWS($AD$54:AD96))),"")</f>
        <v/>
      </c>
    </row>
    <row r="98" spans="1:66" outlineLevel="1">
      <c r="A98" s="126">
        <f>Background!L50</f>
        <v>0</v>
      </c>
      <c r="B98" s="141" t="str" cm="1">
        <f t="array" ref="B98">IF(ROWS($AC$54:AC97)&lt;=B$53,INDEX($AB$54:$AB$102,_xlfn.AGGREGATE(15,3,($AC$54:$AC$102=Mapping!$B$54)/($AC$54:$AC$102=Mapping!$B$54)*ROW($AC$2:$AC$50)-ROWS($AC$54),ROWS($AC$54:AC97))),"")</f>
        <v/>
      </c>
      <c r="C98" s="141" t="str" cm="1">
        <f t="array" ref="C98">IF(ROWS($AC$54:AC97)&lt;=C$53,INDEX($AB$54:$AB$102,_xlfn.AGGREGATE(15,3,($AC$54:$AC$102=Mapping!$C$54)/($AC$54:$AC$102=Mapping!$C$54)*ROW($AC$2:$AC$50)-ROWS($AC$54),ROWS($AC$54:AC97))),"")</f>
        <v/>
      </c>
      <c r="D98" s="141" t="str" cm="1">
        <f t="array" ref="D98">IF(ROWS($AC$54:AC97)&lt;=D$53,INDEX($AB$54:$AB$102,_xlfn.AGGREGATE(15,3,($AC$54:$AC$102=Mapping!$D$54)/($AC$54:$AC$102=Mapping!$D$54)*ROW($AC$2:$AC$50)-ROWS($AC$54),ROWS($AC$54:AC97))),"")</f>
        <v/>
      </c>
      <c r="E98" s="141" t="str" cm="1">
        <f t="array" ref="E98">IF(ROWS($AC$2:AC45)&lt;=E$53,INDEX($AB$54:$AB$102,_xlfn.AGGREGATE(15,3,($AC$54:$AC$102=Mapping!$E$54)/($AC$54:$AC$102=Mapping!$E$54)*ROW($AC$2:$AC$50)-ROWS($AC$54),ROWS($AC$54:AC97))),"")</f>
        <v/>
      </c>
      <c r="F98" s="141" t="str" cm="1">
        <f t="array" ref="F98">IF(ROWS($AC$2:AC45)&lt;=F$53,INDEX($AB$54:$AB$102,_xlfn.AGGREGATE(15,3,($AC$54:$AC$102=Mapping!$F$54)/($AC$54:$AC$102=Mapping!$F$54)*ROW($AC$2:$AC$50)-ROWS($AC$54),ROWS($AC$54:AC97))),"")</f>
        <v/>
      </c>
      <c r="G98" s="141" t="str" cm="1">
        <f t="array" ref="G98">IF(ROWS($AC$2:AC45)&lt;=G$53,INDEX($AB$54:$AB$102,_xlfn.AGGREGATE(15,3,($AC$54:$AC$102=Mapping!$G$54)/($AC$54:$AC$102=Mapping!$G$54)*ROW($AC$2:$AC$50)-ROWS($AC$54),ROWS($AC$54:AC97))),"")</f>
        <v/>
      </c>
      <c r="H98" s="141" t="str" cm="1">
        <f t="array" ref="H98">IF(ROWS($AC$2:AC45)&lt;=H$53,INDEX($AB$54:$AB$102,_xlfn.AGGREGATE(15,3,($AC$54:$AC$102=Mapping!$H$54)/($AC$54:$AC$102=Mapping!$H$54)*ROW($AC$2:$AC$50)-ROWS($AC$54),ROWS($AC$54:AC97))),"")</f>
        <v/>
      </c>
      <c r="I98" s="141" t="str" cm="1">
        <f t="array" ref="I98">IF(ROWS($AC$2:AC45)&lt;=I$53,INDEX($AB$54:$AB$102,_xlfn.AGGREGATE(15,3,($AC$54:$AC$102=Mapping!$I$54)/($AC$54:$AC$102=Mapping!$I$54)*ROW($AC$2:$AC$50)-ROWS($AC$54),ROWS($AC$54:AC97))),"")</f>
        <v/>
      </c>
      <c r="J98" s="141" t="str" cm="1">
        <f t="array" ref="J98">IF(ROWS($AC$2:AC45)&lt;=J$53,INDEX($AB$54:$AB$102,_xlfn.AGGREGATE(15,3,($AC$54:$AC$102=Mapping!$J$54)/($AC$54:$AC$102=Mapping!$J$54)*ROW($AC$2:$AC$50)-ROWS($AC$54),ROWS($AC$54:AC97))),"")</f>
        <v/>
      </c>
      <c r="K98" s="141" t="str" cm="1">
        <f t="array" ref="K98">IF(ROWS($AC$2:AC45)&lt;=K$53,INDEX($AB$54:$AB$102,_xlfn.AGGREGATE(15,3,($AC$54:$AC$102=Mapping!$K$54)/($AC$54:$AC$102=Mapping!$K$54)*ROW($AC$2:$AC$50)-ROWS($AC$54),ROWS($AC$54:AC97))),"")</f>
        <v/>
      </c>
      <c r="L98" s="141" t="str" cm="1">
        <f t="array" ref="L98">IF(ROWS($AC$2:AC45)&lt;=L$53,INDEX($AB$54:$AB$102,_xlfn.AGGREGATE(15,3,($AC$54:$AC$102=Mapping!$L$54)/($AC$54:$AC$102=Mapping!$L$54)*ROW($AC$2:$AC$50)-ROWS($AC$54),ROWS($AC$54:AC97))),"")</f>
        <v/>
      </c>
      <c r="M98" s="141" t="str" cm="1">
        <f t="array" ref="M98">IF(ROWS($AC$2:AC45)&lt;=M$53,INDEX($AB$54:$AB$102,_xlfn.AGGREGATE(15,3,($AC$54:$AC$102=Mapping!$M$54)/($AC$54:$AC$102=Mapping!$M$54)*ROW($AC$2:$AC$50)-ROWS($AC$54),ROWS($AC$54:AC97))),"")</f>
        <v/>
      </c>
      <c r="N98" s="141" t="str" cm="1">
        <f t="array" ref="N98">IF(ROWS($AC$2:AC45)&lt;=N$53,INDEX($AB$54:$AB$102,_xlfn.AGGREGATE(15,3,($AC$54:$AC$102=Mapping!$N$54)/($AC$54:$AC$102=Mapping!$N$54)*ROW($AC$2:$AC$50)-ROWS($AC$54),ROWS($AC$54:AC97))),"")</f>
        <v/>
      </c>
      <c r="O98" s="141" t="str" cm="1">
        <f t="array" ref="O98">IF(ROWS($AC$2:AC45)&lt;=O$53,INDEX($AB$54:$AB$102,_xlfn.AGGREGATE(15,3,($AC$54:$AC$102=Mapping!$O$54)/($AC$54:$AC$102=Mapping!$O$54)*ROW($AC$2:$AC$50)-ROWS($AC$54),ROWS($AC$54:AC97))),"")</f>
        <v/>
      </c>
      <c r="P98" s="141" t="str" cm="1">
        <f t="array" ref="P98">IF(ROWS($AC$2:AC45)&lt;=P$53,INDEX($AB$54:$AB$102,_xlfn.AGGREGATE(15,3,($AC$54:$AC$102=Mapping!$P$54)/($AC$54:$AC$102=Mapping!$P$54)*ROW($AC$2:$AC$50)-ROWS($AC$54),ROWS($AC$54:AC97))),"")</f>
        <v/>
      </c>
      <c r="Q98" s="141" t="str" cm="1">
        <f t="array" ref="Q98">IF(ROWS($AC$2:AC45)&lt;=Q$53,INDEX($AB$54:$AB$102,_xlfn.AGGREGATE(15,3,($AC$54:$AC$102=Mapping!$Q$54)/($AC$54:$AC$102=Mapping!$Q$54)*ROW($AC$2:$AC$50)-ROWS($AC$54),ROWS($AC$54:AC97))),"")</f>
        <v/>
      </c>
      <c r="R98" s="141" t="str" cm="1">
        <f t="array" ref="R98">IF(ROWS($AC$2:AC45)&lt;=R$53,INDEX($AB$54:$AB$102,_xlfn.AGGREGATE(15,3,($AC$54:$AC$102=Mapping!$R$54)/($AC$54:$AC$102=Mapping!$R$54)*ROW($AC$2:$AC$50)-ROWS($AC$54),ROWS($AC$54:AC97))),"")</f>
        <v/>
      </c>
      <c r="S98" s="141" t="str" cm="1">
        <f t="array" ref="S98">IF(ROWS($AC$2:AC45)&lt;=S$53,INDEX($AB$54:$AB$102,_xlfn.AGGREGATE(15,3,($AC$54:$AC$102=Mapping!$S$54)/($AC$54:$AC$102=Mapping!$S$54)*ROW($AC$2:$AC$50)-ROWS($AC$54),ROWS($AC$54:AC97))),"")</f>
        <v/>
      </c>
      <c r="T98" s="142"/>
      <c r="AA98" s="135" t="str" cm="1">
        <f t="array" ref="AA98">IF(ROWS(BA!$L$2:L136)&lt;=B$1,INDEX(BA!$P$2:$P$63,_xlfn.AGGREGATE(15,3,(BA!$L$2:$L$63=Mapping!$A$3)/(BA!$L$2:$L$63=Mapping!$A$3)*ROW(BA!$L$2:$L$248)-ROWS(BA!$L$2),ROWS(BA!$L$2:L136))),"")</f>
        <v/>
      </c>
      <c r="AB98" s="135" t="str" cm="1">
        <f t="array" ref="AB98">IF(ROWS(BA!$B$2:B45)&lt;=AB$53,INDEX(BA!$P$2:$P$961,_xlfn.AGGREGATE(15,3,(BA!$B$2:$B$961=Mapping!$AA$55)/(BA!$B$2:$B$961=Mapping!$AA$55)*ROW(BA!$B$2:$B$961)-ROWS(BA!$B$2),ROWS(BA!$B$2:B45))),"")</f>
        <v/>
      </c>
      <c r="AC98" s="135" t="str">
        <f>IFERROR(INDEX(BA!$L$2:$L$961,MATCH($AB98,BA!$P$2:$P$961,0)),"")</f>
        <v/>
      </c>
      <c r="AD98" s="135" t="str">
        <f>IFERROR(INDEX(BA!$M$2:$M$547,MATCH($AB98,BA!$P$2:$P$547,0)),"")</f>
        <v/>
      </c>
      <c r="AE98" s="135" t="str">
        <f>IFERROR(INDEX(BA!$O$2:$O$547,MATCH($AB98,BA!$P$2:$P$547,0)),"")</f>
        <v/>
      </c>
      <c r="AF98" s="135" t="str">
        <f>IFERROR(INDEX(BA!$N$2:$N$547,MATCH($AB98,BA!$P$2:$P$547,0)),"")</f>
        <v/>
      </c>
      <c r="AG98" s="135"/>
      <c r="AH98" s="135"/>
      <c r="AI98" s="135"/>
      <c r="AJ98" s="135"/>
      <c r="AK98" s="135"/>
      <c r="AL98" s="135"/>
      <c r="AM98" s="135"/>
      <c r="AN98" s="135"/>
      <c r="AO98" s="135"/>
      <c r="AP98" s="135"/>
      <c r="AQ98" s="135"/>
      <c r="AR98" s="135"/>
      <c r="AX98" s="135" t="str" cm="1">
        <f t="array" ref="AX98">IF(ROWS($AD$54:AD97)&lt;=AX$53,INDEX($AB$54:$AB$102,_xlfn.AGGREGATE(15,3,($AD$54:$AD$102=Mapping!$AX$54)/($AD$54:$AD$102=Mapping!$AX$54)*ROW($AD$2:$AD$50)-ROWS($AD$54),ROWS($AD$54:AD97))),"")</f>
        <v/>
      </c>
      <c r="AY98" s="135" t="str" cm="1">
        <f t="array" ref="AY98">IF(ROWS($AD$54:AD97)&lt;=AY$53,INDEX($AB$54:$AB$102,_xlfn.AGGREGATE(15,3,($AD$54:$AD$102=Mapping!$AY$54)/($AD$54:$AD$102=Mapping!$AY$54)*ROW($AD$2:$AD$50)-ROWS($AD$54),ROWS($AD$54:AD97))),"")</f>
        <v/>
      </c>
      <c r="AZ98" s="135" t="str" cm="1">
        <f t="array" ref="AZ98">IF(ROWS($AD$54:AD97)&lt;=AZ$53,INDEX($AB$54:$AB$102,_xlfn.AGGREGATE(15,3,($AD$54:$AD$102=Mapping!$AZ$54)/($AD$54:$AD$102=Mapping!$AZ$54)*ROW($AD$2:$AD$50)-ROWS($AD$54),ROWS($AD$54:AD97))),"")</f>
        <v/>
      </c>
      <c r="BA98" s="135" t="str" cm="1">
        <f t="array" ref="BA98">IF(ROWS($AD$54:AD97)&lt;=BA$53,INDEX($AB$54:$AB$102,_xlfn.AGGREGATE(15,3,($AD$54:$AD$102=Mapping!$BA$54)/($AD$54:$AD$102=Mapping!$BA$54)*ROW($AD$2:$AD$50)-ROWS($AD$54),ROWS($AD$54:AD97))),"")</f>
        <v/>
      </c>
      <c r="BB98" s="135" t="str" cm="1">
        <f t="array" ref="BB98">IF(ROWS($AD$54:AD97)&lt;=BB$53,INDEX($AB$54:$AB$102,_xlfn.AGGREGATE(15,3,($AD$54:$AD$102=Mapping!$BB$54)/($AD$54:$AD$102=Mapping!$BB$54)*ROW($AD$2:$AD$50)-ROWS($AD$54),ROWS($AD$54:AD97))),"")</f>
        <v/>
      </c>
      <c r="BC98" s="135" t="str" cm="1">
        <f t="array" ref="BC98">IF(ROWS($AD$54:AD97)&lt;=BC$53,INDEX($AB$54:$AB$102,_xlfn.AGGREGATE(15,3,($AD$54:$AD$102=Mapping!$BC$54)/($AD$54:$AD$102=Mapping!$BC$54)*ROW($AD$2:$AD$50)-ROWS($AD$54),ROWS($AD$54:AD97))),"")</f>
        <v/>
      </c>
      <c r="BD98" s="135" t="str" cm="1">
        <f t="array" ref="BD98">IF(ROWS($AD$54:AD97)&lt;=BD$53,INDEX($AB$54:$AB$102,_xlfn.AGGREGATE(15,3,($AD$54:$AD$102=Mapping!$BD$54)/($AD$54:$AD$102=Mapping!$BD$54)*ROW($AD$2:$AD$50)-ROWS($AD$54),ROWS($AD$54:AD97))),"")</f>
        <v/>
      </c>
      <c r="BE98" s="135" t="str" cm="1">
        <f t="array" ref="BE98">IF(ROWS($AD$54:AD97)&lt;=BE$53,INDEX($AB$54:$AB$102,_xlfn.AGGREGATE(15,3,($AD$54:$AD$102=Mapping!$BE$54)/($AD$54:$AD$102=Mapping!$BE$54)*ROW($AD$2:$AD$50)-ROWS($AD$54),ROWS($AD$54:AD97))),"")</f>
        <v/>
      </c>
      <c r="BF98" s="135" t="str" cm="1">
        <f t="array" ref="BF98">IF(ROWS($AD$54:AD97)&lt;=BF$53,INDEX($AB$54:$AB$102,_xlfn.AGGREGATE(15,3,($AD$54:$AD$102=Mapping!$BF$54)/($AD$54:$AD$102=Mapping!$BF$54)*ROW($AD$2:$AD$50)-ROWS($AD$54),ROWS($AD$54:AD97))),"")</f>
        <v/>
      </c>
      <c r="BG98" s="135" t="str" cm="1">
        <f t="array" ref="BG98">IF(ROWS($AD$54:AD97)&lt;=BG$53,INDEX($AB$54:$AB$102,_xlfn.AGGREGATE(15,3,($AD$54:$AD$102=Mapping!$BG$54)/($AD$54:$AD$102=Mapping!$BG$54)*ROW($AD$2:$AD$50)-ROWS($AD$54),ROWS($AD$54:AD97))),"")</f>
        <v/>
      </c>
      <c r="BH98" s="135" t="str" cm="1">
        <f t="array" ref="BH98">IF(ROWS($AD$54:AD97)&lt;=BH$53,INDEX($AB$54:$AB$102,_xlfn.AGGREGATE(15,3,($AD$54:$AD$102=Mapping!$BH$54)/($AD$54:$AD$102=Mapping!$BH$54)*ROW($AD$2:$AD$50)-ROWS($AD$54),ROWS($AD$54:AD97))),"")</f>
        <v/>
      </c>
      <c r="BI98" s="135" t="str" cm="1">
        <f t="array" ref="BI98">IF(ROWS($AD$54:AD97)&lt;=BI$53,INDEX($AB$54:$AB$102,_xlfn.AGGREGATE(15,3,($AD$54:$AD$102=Mapping!$BI$54)/($AD$54:$AD$102=Mapping!$BI$54)*ROW($AD$2:$AD$50)-ROWS($AD$54),ROWS($AD$54:AD97))),"")</f>
        <v/>
      </c>
      <c r="BJ98" s="135" t="str" cm="1">
        <f t="array" ref="BJ98">IF(ROWS($AD$54:AD97)&lt;=BJ$53,INDEX($AB$54:$AB$102,_xlfn.AGGREGATE(15,3,($AD$54:$AD$102=Mapping!$BJ$54)/($AD$54:$AD$102=Mapping!$BJ$54)*ROW($AD$2:$AD$50)-ROWS($AD$54),ROWS($AD$54:AD97))),"")</f>
        <v/>
      </c>
      <c r="BK98" s="135" t="str" cm="1">
        <f t="array" ref="BK98">IF(ROWS($AD$54:AD97)&lt;=BK$53,INDEX($AB$54:$AB$102,_xlfn.AGGREGATE(15,3,($AD$54:$AD$102=Mapping!$BK$54)/($AD$54:$AD$102=Mapping!$BK$54)*ROW($AD$2:$AD$50)-ROWS($AD$54),ROWS($AD$54:AD97))),"")</f>
        <v/>
      </c>
      <c r="BL98" s="135" t="str" cm="1">
        <f t="array" ref="BL98">IF(ROWS($AD$54:AD97)&lt;=BL$53,INDEX($AB$54:$AB$102,_xlfn.AGGREGATE(15,3,($AD$54:$AD$102=Mapping!$BL$54)/($AD$54:$AD$102=Mapping!$BL$54)*ROW($AD$2:$AD$50)-ROWS($AD$54),ROWS($AD$54:AD97))),"")</f>
        <v/>
      </c>
      <c r="BM98" s="135" t="str" cm="1">
        <f t="array" ref="BM98">IF(ROWS($AD$54:AD97)&lt;=BM$53,INDEX($AB$54:$AB$102,_xlfn.AGGREGATE(15,3,($AD$54:$AD$102=Mapping!$BM$54)/($AD$54:$AD$102=Mapping!$BM$53)*ROW($AD$2:$AD$50)-ROWS($AD$54),ROWS($AD$54:AD97))),"")</f>
        <v/>
      </c>
      <c r="BN98" s="135" t="str" cm="1">
        <f t="array" ref="BN98">IF(ROWS($AD$54:AD97)&lt;=BN$53,INDEX($AB$54:$AB$102,_xlfn.AGGREGATE(15,3,($AD$54:$AD$102=Mapping!$BN$54)/($AD$54:$AD$102=Mapping!$BN$54)*ROW($AD$2:$AD$50)-ROWS($AD$54),ROWS($AD$54:AD97))),"")</f>
        <v/>
      </c>
    </row>
    <row r="99" spans="1:66" outlineLevel="1">
      <c r="A99" s="126">
        <f>Background!L51</f>
        <v>0</v>
      </c>
      <c r="B99" s="141" t="str" cm="1">
        <f t="array" ref="B99">IF(ROWS($AC$54:AC98)&lt;=B$53,INDEX($AB$54:$AB$102,_xlfn.AGGREGATE(15,3,($AC$54:$AC$102=Mapping!$B$54)/($AC$54:$AC$102=Mapping!$B$54)*ROW($AC$2:$AC$50)-ROWS($AC$54),ROWS($AC$54:AC98))),"")</f>
        <v/>
      </c>
      <c r="C99" s="141" t="str" cm="1">
        <f t="array" ref="C99">IF(ROWS($AC$54:AC98)&lt;=C$53,INDEX($AB$54:$AB$102,_xlfn.AGGREGATE(15,3,($AC$54:$AC$102=Mapping!$C$54)/($AC$54:$AC$102=Mapping!$C$54)*ROW($AC$2:$AC$50)-ROWS($AC$54),ROWS($AC$54:AC98))),"")</f>
        <v/>
      </c>
      <c r="D99" s="141" t="str" cm="1">
        <f t="array" ref="D99">IF(ROWS($AC$54:AC98)&lt;=D$53,INDEX($AB$54:$AB$102,_xlfn.AGGREGATE(15,3,($AC$54:$AC$102=Mapping!$D$54)/($AC$54:$AC$102=Mapping!$D$54)*ROW($AC$2:$AC$50)-ROWS($AC$54),ROWS($AC$54:AC98))),"")</f>
        <v/>
      </c>
      <c r="E99" s="141" t="str" cm="1">
        <f t="array" ref="E99">IF(ROWS($AC$2:AC46)&lt;=E$53,INDEX($AB$54:$AB$102,_xlfn.AGGREGATE(15,3,($AC$54:$AC$102=Mapping!$E$54)/($AC$54:$AC$102=Mapping!$E$54)*ROW($AC$2:$AC$50)-ROWS($AC$54),ROWS($AC$54:AC98))),"")</f>
        <v/>
      </c>
      <c r="F99" s="141" t="str" cm="1">
        <f t="array" ref="F99">IF(ROWS($AC$2:AC46)&lt;=F$53,INDEX($AB$54:$AB$102,_xlfn.AGGREGATE(15,3,($AC$54:$AC$102=Mapping!$F$54)/($AC$54:$AC$102=Mapping!$F$54)*ROW($AC$2:$AC$50)-ROWS($AC$54),ROWS($AC$54:AC98))),"")</f>
        <v/>
      </c>
      <c r="G99" s="141" t="str" cm="1">
        <f t="array" ref="G99">IF(ROWS($AC$2:AC46)&lt;=G$53,INDEX($AB$54:$AB$102,_xlfn.AGGREGATE(15,3,($AC$54:$AC$102=Mapping!$G$54)/($AC$54:$AC$102=Mapping!$G$54)*ROW($AC$2:$AC$50)-ROWS($AC$54),ROWS($AC$54:AC98))),"")</f>
        <v/>
      </c>
      <c r="H99" s="141" t="str" cm="1">
        <f t="array" ref="H99">IF(ROWS($AC$2:AC46)&lt;=H$53,INDEX($AB$54:$AB$102,_xlfn.AGGREGATE(15,3,($AC$54:$AC$102=Mapping!$H$54)/($AC$54:$AC$102=Mapping!$H$54)*ROW($AC$2:$AC$50)-ROWS($AC$54),ROWS($AC$54:AC98))),"")</f>
        <v/>
      </c>
      <c r="I99" s="141" t="str" cm="1">
        <f t="array" ref="I99">IF(ROWS($AC$2:AC46)&lt;=I$53,INDEX($AB$54:$AB$102,_xlfn.AGGREGATE(15,3,($AC$54:$AC$102=Mapping!$I$54)/($AC$54:$AC$102=Mapping!$I$54)*ROW($AC$2:$AC$50)-ROWS($AC$54),ROWS($AC$54:AC98))),"")</f>
        <v/>
      </c>
      <c r="J99" s="141" t="str" cm="1">
        <f t="array" ref="J99">IF(ROWS($AC$2:AC46)&lt;=J$53,INDEX($AB$54:$AB$102,_xlfn.AGGREGATE(15,3,($AC$54:$AC$102=Mapping!$J$54)/($AC$54:$AC$102=Mapping!$J$54)*ROW($AC$2:$AC$50)-ROWS($AC$54),ROWS($AC$54:AC98))),"")</f>
        <v/>
      </c>
      <c r="K99" s="141" t="str" cm="1">
        <f t="array" ref="K99">IF(ROWS($AC$2:AC46)&lt;=K$53,INDEX($AB$54:$AB$102,_xlfn.AGGREGATE(15,3,($AC$54:$AC$102=Mapping!$K$54)/($AC$54:$AC$102=Mapping!$K$54)*ROW($AC$2:$AC$50)-ROWS($AC$54),ROWS($AC$54:AC98))),"")</f>
        <v/>
      </c>
      <c r="L99" s="141" t="str" cm="1">
        <f t="array" ref="L99">IF(ROWS($AC$2:AC46)&lt;=L$53,INDEX($AB$54:$AB$102,_xlfn.AGGREGATE(15,3,($AC$54:$AC$102=Mapping!$L$54)/($AC$54:$AC$102=Mapping!$L$54)*ROW($AC$2:$AC$50)-ROWS($AC$54),ROWS($AC$54:AC98))),"")</f>
        <v/>
      </c>
      <c r="M99" s="141" t="str" cm="1">
        <f t="array" ref="M99">IF(ROWS($AC$2:AC46)&lt;=M$53,INDEX($AB$54:$AB$102,_xlfn.AGGREGATE(15,3,($AC$54:$AC$102=Mapping!$M$54)/($AC$54:$AC$102=Mapping!$M$54)*ROW($AC$2:$AC$50)-ROWS($AC$54),ROWS($AC$54:AC98))),"")</f>
        <v/>
      </c>
      <c r="N99" s="141" t="str" cm="1">
        <f t="array" ref="N99">IF(ROWS($AC$2:AC46)&lt;=N$53,INDEX($AB$54:$AB$102,_xlfn.AGGREGATE(15,3,($AC$54:$AC$102=Mapping!$N$54)/($AC$54:$AC$102=Mapping!$N$54)*ROW($AC$2:$AC$50)-ROWS($AC$54),ROWS($AC$54:AC98))),"")</f>
        <v/>
      </c>
      <c r="O99" s="141" t="str" cm="1">
        <f t="array" ref="O99">IF(ROWS($AC$2:AC46)&lt;=O$53,INDEX($AB$54:$AB$102,_xlfn.AGGREGATE(15,3,($AC$54:$AC$102=Mapping!$O$54)/($AC$54:$AC$102=Mapping!$O$54)*ROW($AC$2:$AC$50)-ROWS($AC$54),ROWS($AC$54:AC98))),"")</f>
        <v/>
      </c>
      <c r="P99" s="141" t="str" cm="1">
        <f t="array" ref="P99">IF(ROWS($AC$2:AC46)&lt;=P$53,INDEX($AB$54:$AB$102,_xlfn.AGGREGATE(15,3,($AC$54:$AC$102=Mapping!$P$54)/($AC$54:$AC$102=Mapping!$P$54)*ROW($AC$2:$AC$50)-ROWS($AC$54),ROWS($AC$54:AC98))),"")</f>
        <v/>
      </c>
      <c r="Q99" s="141" t="str" cm="1">
        <f t="array" ref="Q99">IF(ROWS($AC$2:AC46)&lt;=Q$53,INDEX($AB$54:$AB$102,_xlfn.AGGREGATE(15,3,($AC$54:$AC$102=Mapping!$Q$54)/($AC$54:$AC$102=Mapping!$Q$54)*ROW($AC$2:$AC$50)-ROWS($AC$54),ROWS($AC$54:AC98))),"")</f>
        <v/>
      </c>
      <c r="R99" s="141" t="str" cm="1">
        <f t="array" ref="R99">IF(ROWS($AC$2:AC46)&lt;=R$53,INDEX($AB$54:$AB$102,_xlfn.AGGREGATE(15,3,($AC$54:$AC$102=Mapping!$R$54)/($AC$54:$AC$102=Mapping!$R$54)*ROW($AC$2:$AC$50)-ROWS($AC$54),ROWS($AC$54:AC98))),"")</f>
        <v/>
      </c>
      <c r="S99" s="141" t="str" cm="1">
        <f t="array" ref="S99">IF(ROWS($AC$2:AC46)&lt;=S$53,INDEX($AB$54:$AB$102,_xlfn.AGGREGATE(15,3,($AC$54:$AC$102=Mapping!$S$54)/($AC$54:$AC$102=Mapping!$S$54)*ROW($AC$2:$AC$50)-ROWS($AC$54),ROWS($AC$54:AC98))),"")</f>
        <v/>
      </c>
      <c r="T99" s="142"/>
      <c r="AA99" s="135" t="str" cm="1">
        <f t="array" ref="AA99">IF(ROWS(BA!$L$2:L137)&lt;=B$1,INDEX(BA!$P$2:$P$63,_xlfn.AGGREGATE(15,3,(BA!$L$2:$L$63=Mapping!$A$3)/(BA!$L$2:$L$63=Mapping!$A$3)*ROW(BA!$L$2:$L$248)-ROWS(BA!$L$2),ROWS(BA!$L$2:L137))),"")</f>
        <v/>
      </c>
      <c r="AB99" s="135" t="str" cm="1">
        <f t="array" ref="AB99">IF(ROWS(BA!$B$2:B46)&lt;=AB$53,INDEX(BA!$P$2:$P$961,_xlfn.AGGREGATE(15,3,(BA!$B$2:$B$961=Mapping!$AA$55)/(BA!$B$2:$B$961=Mapping!$AA$55)*ROW(BA!$B$2:$B$961)-ROWS(BA!$B$2),ROWS(BA!$B$2:B46))),"")</f>
        <v/>
      </c>
      <c r="AC99" s="135" t="str">
        <f>IFERROR(INDEX(BA!$L$2:$L$961,MATCH($AB99,BA!$P$2:$P$961,0)),"")</f>
        <v/>
      </c>
      <c r="AD99" s="135" t="str">
        <f>IFERROR(INDEX(BA!$M$2:$M$547,MATCH($AB99,BA!$P$2:$P$547,0)),"")</f>
        <v/>
      </c>
      <c r="AE99" s="135" t="str">
        <f>IFERROR(INDEX(BA!$O$2:$O$547,MATCH($AB99,BA!$P$2:$P$547,0)),"")</f>
        <v/>
      </c>
      <c r="AF99" s="135" t="str">
        <f>IFERROR(INDEX(BA!$N$2:$N$547,MATCH($AB99,BA!$P$2:$P$547,0)),"")</f>
        <v/>
      </c>
      <c r="AG99" s="135"/>
      <c r="AH99" s="135"/>
      <c r="AI99" s="135"/>
      <c r="AJ99" s="135"/>
      <c r="AK99" s="135"/>
      <c r="AL99" s="135"/>
      <c r="AM99" s="135"/>
      <c r="AN99" s="135"/>
      <c r="AO99" s="135"/>
      <c r="AP99" s="135"/>
      <c r="AQ99" s="135"/>
      <c r="AR99" s="135"/>
      <c r="AX99" s="135" t="str" cm="1">
        <f t="array" ref="AX99">IF(ROWS($AD$54:AD98)&lt;=AX$53,INDEX($AB$54:$AB$102,_xlfn.AGGREGATE(15,3,($AD$54:$AD$102=Mapping!$AX$54)/($AD$54:$AD$102=Mapping!$AX$54)*ROW($AD$2:$AD$50)-ROWS($AD$54),ROWS($AD$54:AD98))),"")</f>
        <v/>
      </c>
      <c r="AY99" s="135" t="str" cm="1">
        <f t="array" ref="AY99">IF(ROWS($AD$54:AD98)&lt;=AY$53,INDEX($AB$54:$AB$102,_xlfn.AGGREGATE(15,3,($AD$54:$AD$102=Mapping!$AY$54)/($AD$54:$AD$102=Mapping!$AY$54)*ROW($AD$2:$AD$50)-ROWS($AD$54),ROWS($AD$54:AD98))),"")</f>
        <v/>
      </c>
      <c r="AZ99" s="135" t="str" cm="1">
        <f t="array" ref="AZ99">IF(ROWS($AD$54:AD98)&lt;=AZ$53,INDEX($AB$54:$AB$102,_xlfn.AGGREGATE(15,3,($AD$54:$AD$102=Mapping!$AZ$54)/($AD$54:$AD$102=Mapping!$AZ$54)*ROW($AD$2:$AD$50)-ROWS($AD$54),ROWS($AD$54:AD98))),"")</f>
        <v/>
      </c>
      <c r="BA99" s="135" t="str" cm="1">
        <f t="array" ref="BA99">IF(ROWS($AD$54:AD98)&lt;=BA$53,INDEX($AB$54:$AB$102,_xlfn.AGGREGATE(15,3,($AD$54:$AD$102=Mapping!$BA$54)/($AD$54:$AD$102=Mapping!$BA$54)*ROW($AD$2:$AD$50)-ROWS($AD$54),ROWS($AD$54:AD98))),"")</f>
        <v/>
      </c>
      <c r="BB99" s="135" t="str" cm="1">
        <f t="array" ref="BB99">IF(ROWS($AD$54:AD98)&lt;=BB$53,INDEX($AB$54:$AB$102,_xlfn.AGGREGATE(15,3,($AD$54:$AD$102=Mapping!$BB$54)/($AD$54:$AD$102=Mapping!$BB$54)*ROW($AD$2:$AD$50)-ROWS($AD$54),ROWS($AD$54:AD98))),"")</f>
        <v/>
      </c>
      <c r="BC99" s="135" t="str" cm="1">
        <f t="array" ref="BC99">IF(ROWS($AD$54:AD98)&lt;=BC$53,INDEX($AB$54:$AB$102,_xlfn.AGGREGATE(15,3,($AD$54:$AD$102=Mapping!$BC$54)/($AD$54:$AD$102=Mapping!$BC$54)*ROW($AD$2:$AD$50)-ROWS($AD$54),ROWS($AD$54:AD98))),"")</f>
        <v/>
      </c>
      <c r="BD99" s="135" t="str" cm="1">
        <f t="array" ref="BD99">IF(ROWS($AD$54:AD98)&lt;=BD$53,INDEX($AB$54:$AB$102,_xlfn.AGGREGATE(15,3,($AD$54:$AD$102=Mapping!$BD$54)/($AD$54:$AD$102=Mapping!$BD$54)*ROW($AD$2:$AD$50)-ROWS($AD$54),ROWS($AD$54:AD98))),"")</f>
        <v/>
      </c>
      <c r="BE99" s="135" t="str" cm="1">
        <f t="array" ref="BE99">IF(ROWS($AD$54:AD98)&lt;=BE$53,INDEX($AB$54:$AB$102,_xlfn.AGGREGATE(15,3,($AD$54:$AD$102=Mapping!$BE$54)/($AD$54:$AD$102=Mapping!$BE$54)*ROW($AD$2:$AD$50)-ROWS($AD$54),ROWS($AD$54:AD98))),"")</f>
        <v/>
      </c>
      <c r="BF99" s="135" t="str" cm="1">
        <f t="array" ref="BF99">IF(ROWS($AD$54:AD98)&lt;=BF$53,INDEX($AB$54:$AB$102,_xlfn.AGGREGATE(15,3,($AD$54:$AD$102=Mapping!$BF$54)/($AD$54:$AD$102=Mapping!$BF$54)*ROW($AD$2:$AD$50)-ROWS($AD$54),ROWS($AD$54:AD98))),"")</f>
        <v/>
      </c>
      <c r="BG99" s="135" t="str" cm="1">
        <f t="array" ref="BG99">IF(ROWS($AD$54:AD98)&lt;=BG$53,INDEX($AB$54:$AB$102,_xlfn.AGGREGATE(15,3,($AD$54:$AD$102=Mapping!$BG$54)/($AD$54:$AD$102=Mapping!$BG$54)*ROW($AD$2:$AD$50)-ROWS($AD$54),ROWS($AD$54:AD98))),"")</f>
        <v/>
      </c>
      <c r="BH99" s="135" t="str" cm="1">
        <f t="array" ref="BH99">IF(ROWS($AD$54:AD98)&lt;=BH$53,INDEX($AB$54:$AB$102,_xlfn.AGGREGATE(15,3,($AD$54:$AD$102=Mapping!$BH$54)/($AD$54:$AD$102=Mapping!$BH$54)*ROW($AD$2:$AD$50)-ROWS($AD$54),ROWS($AD$54:AD98))),"")</f>
        <v/>
      </c>
      <c r="BI99" s="135" t="str" cm="1">
        <f t="array" ref="BI99">IF(ROWS($AD$54:AD98)&lt;=BI$53,INDEX($AB$54:$AB$102,_xlfn.AGGREGATE(15,3,($AD$54:$AD$102=Mapping!$BI$54)/($AD$54:$AD$102=Mapping!$BI$54)*ROW($AD$2:$AD$50)-ROWS($AD$54),ROWS($AD$54:AD98))),"")</f>
        <v/>
      </c>
      <c r="BJ99" s="135" t="str" cm="1">
        <f t="array" ref="BJ99">IF(ROWS($AD$54:AD98)&lt;=BJ$53,INDEX($AB$54:$AB$102,_xlfn.AGGREGATE(15,3,($AD$54:$AD$102=Mapping!$BJ$54)/($AD$54:$AD$102=Mapping!$BJ$54)*ROW($AD$2:$AD$50)-ROWS($AD$54),ROWS($AD$54:AD98))),"")</f>
        <v/>
      </c>
      <c r="BK99" s="135" t="str" cm="1">
        <f t="array" ref="BK99">IF(ROWS($AD$54:AD98)&lt;=BK$53,INDEX($AB$54:$AB$102,_xlfn.AGGREGATE(15,3,($AD$54:$AD$102=Mapping!$BK$54)/($AD$54:$AD$102=Mapping!$BK$54)*ROW($AD$2:$AD$50)-ROWS($AD$54),ROWS($AD$54:AD98))),"")</f>
        <v/>
      </c>
      <c r="BL99" s="135" t="str" cm="1">
        <f t="array" ref="BL99">IF(ROWS($AD$54:AD98)&lt;=BL$53,INDEX($AB$54:$AB$102,_xlfn.AGGREGATE(15,3,($AD$54:$AD$102=Mapping!$BL$54)/($AD$54:$AD$102=Mapping!$BL$54)*ROW($AD$2:$AD$50)-ROWS($AD$54),ROWS($AD$54:AD98))),"")</f>
        <v/>
      </c>
      <c r="BM99" s="135" t="str" cm="1">
        <f t="array" ref="BM99">IF(ROWS($AD$54:AD98)&lt;=BM$53,INDEX($AB$54:$AB$102,_xlfn.AGGREGATE(15,3,($AD$54:$AD$102=Mapping!$BM$54)/($AD$54:$AD$102=Mapping!$BM$53)*ROW($AD$2:$AD$50)-ROWS($AD$54),ROWS($AD$54:AD98))),"")</f>
        <v/>
      </c>
      <c r="BN99" s="135" t="str" cm="1">
        <f t="array" ref="BN99">IF(ROWS($AD$54:AD98)&lt;=BN$53,INDEX($AB$54:$AB$102,_xlfn.AGGREGATE(15,3,($AD$54:$AD$102=Mapping!$BN$54)/($AD$54:$AD$102=Mapping!$BN$54)*ROW($AD$2:$AD$50)-ROWS($AD$54),ROWS($AD$54:AD98))),"")</f>
        <v/>
      </c>
    </row>
    <row r="100" spans="1:66" outlineLevel="1">
      <c r="A100" s="126">
        <f>Background!L52</f>
        <v>0</v>
      </c>
      <c r="B100" s="141" t="str" cm="1">
        <f t="array" ref="B100">IF(ROWS($AC$54:AC99)&lt;=B$53,INDEX($AB$54:$AB$102,_xlfn.AGGREGATE(15,3,($AC$54:$AC$102=Mapping!$B$54)/($AC$54:$AC$102=Mapping!$B$54)*ROW($AC$2:$AC$50)-ROWS($AC$54),ROWS($AC$54:AC99))),"")</f>
        <v/>
      </c>
      <c r="C100" s="141" t="str" cm="1">
        <f t="array" ref="C100">IF(ROWS($AC$54:AC99)&lt;=C$53,INDEX($AB$54:$AB$102,_xlfn.AGGREGATE(15,3,($AC$54:$AC$102=Mapping!$C$54)/($AC$54:$AC$102=Mapping!$C$54)*ROW($AC$2:$AC$50)-ROWS($AC$54),ROWS($AC$54:AC99))),"")</f>
        <v/>
      </c>
      <c r="D100" s="141" t="str" cm="1">
        <f t="array" ref="D100">IF(ROWS($AC$54:AC99)&lt;=D$53,INDEX($AB$54:$AB$102,_xlfn.AGGREGATE(15,3,($AC$54:$AC$102=Mapping!$D$54)/($AC$54:$AC$102=Mapping!$D$54)*ROW($AC$2:$AC$50)-ROWS($AC$54),ROWS($AC$54:AC99))),"")</f>
        <v/>
      </c>
      <c r="E100" s="141" t="str" cm="1">
        <f t="array" ref="E100">IF(ROWS($AC$2:AC47)&lt;=E$53,INDEX($AB$54:$AB$102,_xlfn.AGGREGATE(15,3,($AC$54:$AC$102=Mapping!$E$54)/($AC$54:$AC$102=Mapping!$E$54)*ROW($AC$2:$AC$50)-ROWS($AC$54),ROWS($AC$54:AC99))),"")</f>
        <v/>
      </c>
      <c r="F100" s="141" t="str" cm="1">
        <f t="array" ref="F100">IF(ROWS($AC$2:AC47)&lt;=F$53,INDEX($AB$54:$AB$102,_xlfn.AGGREGATE(15,3,($AC$54:$AC$102=Mapping!$F$54)/($AC$54:$AC$102=Mapping!$F$54)*ROW($AC$2:$AC$50)-ROWS($AC$54),ROWS($AC$54:AC99))),"")</f>
        <v/>
      </c>
      <c r="G100" s="141" t="str" cm="1">
        <f t="array" ref="G100">IF(ROWS($AC$2:AC47)&lt;=G$53,INDEX($AB$54:$AB$102,_xlfn.AGGREGATE(15,3,($AC$54:$AC$102=Mapping!$G$54)/($AC$54:$AC$102=Mapping!$G$54)*ROW($AC$2:$AC$50)-ROWS($AC$54),ROWS($AC$54:AC99))),"")</f>
        <v/>
      </c>
      <c r="H100" s="141" t="str" cm="1">
        <f t="array" ref="H100">IF(ROWS($AC$2:AC47)&lt;=H$53,INDEX($AB$54:$AB$102,_xlfn.AGGREGATE(15,3,($AC$54:$AC$102=Mapping!$H$54)/($AC$54:$AC$102=Mapping!$H$54)*ROW($AC$2:$AC$50)-ROWS($AC$54),ROWS($AC$54:AC99))),"")</f>
        <v/>
      </c>
      <c r="I100" s="141" t="str" cm="1">
        <f t="array" ref="I100">IF(ROWS($AC$2:AC47)&lt;=I$53,INDEX($AB$54:$AB$102,_xlfn.AGGREGATE(15,3,($AC$54:$AC$102=Mapping!$I$54)/($AC$54:$AC$102=Mapping!$I$54)*ROW($AC$2:$AC$50)-ROWS($AC$54),ROWS($AC$54:AC99))),"")</f>
        <v/>
      </c>
      <c r="J100" s="141" t="str" cm="1">
        <f t="array" ref="J100">IF(ROWS($AC$2:AC47)&lt;=J$53,INDEX($AB$54:$AB$102,_xlfn.AGGREGATE(15,3,($AC$54:$AC$102=Mapping!$J$54)/($AC$54:$AC$102=Mapping!$J$54)*ROW($AC$2:$AC$50)-ROWS($AC$54),ROWS($AC$54:AC99))),"")</f>
        <v/>
      </c>
      <c r="K100" s="141" t="str" cm="1">
        <f t="array" ref="K100">IF(ROWS($AC$2:AC47)&lt;=K$53,INDEX($AB$54:$AB$102,_xlfn.AGGREGATE(15,3,($AC$54:$AC$102=Mapping!$K$54)/($AC$54:$AC$102=Mapping!$K$54)*ROW($AC$2:$AC$50)-ROWS($AC$54),ROWS($AC$54:AC99))),"")</f>
        <v/>
      </c>
      <c r="L100" s="141" t="str" cm="1">
        <f t="array" ref="L100">IF(ROWS($AC$2:AC47)&lt;=L$53,INDEX($AB$54:$AB$102,_xlfn.AGGREGATE(15,3,($AC$54:$AC$102=Mapping!$L$54)/($AC$54:$AC$102=Mapping!$L$54)*ROW($AC$2:$AC$50)-ROWS($AC$54),ROWS($AC$54:AC99))),"")</f>
        <v/>
      </c>
      <c r="M100" s="141" t="str" cm="1">
        <f t="array" ref="M100">IF(ROWS($AC$2:AC47)&lt;=M$53,INDEX($AB$54:$AB$102,_xlfn.AGGREGATE(15,3,($AC$54:$AC$102=Mapping!$M$54)/($AC$54:$AC$102=Mapping!$M$54)*ROW($AC$2:$AC$50)-ROWS($AC$54),ROWS($AC$54:AC99))),"")</f>
        <v/>
      </c>
      <c r="N100" s="141" t="str" cm="1">
        <f t="array" ref="N100">IF(ROWS($AC$2:AC47)&lt;=N$53,INDEX($AB$54:$AB$102,_xlfn.AGGREGATE(15,3,($AC$54:$AC$102=Mapping!$N$54)/($AC$54:$AC$102=Mapping!$N$54)*ROW($AC$2:$AC$50)-ROWS($AC$54),ROWS($AC$54:AC99))),"")</f>
        <v/>
      </c>
      <c r="O100" s="141" t="str" cm="1">
        <f t="array" ref="O100">IF(ROWS($AC$2:AC47)&lt;=O$53,INDEX($AB$54:$AB$102,_xlfn.AGGREGATE(15,3,($AC$54:$AC$102=Mapping!$O$54)/($AC$54:$AC$102=Mapping!$O$54)*ROW($AC$2:$AC$50)-ROWS($AC$54),ROWS($AC$54:AC99))),"")</f>
        <v/>
      </c>
      <c r="P100" s="141" t="str" cm="1">
        <f t="array" ref="P100">IF(ROWS($AC$2:AC47)&lt;=P$53,INDEX($AB$54:$AB$102,_xlfn.AGGREGATE(15,3,($AC$54:$AC$102=Mapping!$P$54)/($AC$54:$AC$102=Mapping!$P$54)*ROW($AC$2:$AC$50)-ROWS($AC$54),ROWS($AC$54:AC99))),"")</f>
        <v/>
      </c>
      <c r="Q100" s="141" t="str" cm="1">
        <f t="array" ref="Q100">IF(ROWS($AC$2:AC47)&lt;=Q$53,INDEX($AB$54:$AB$102,_xlfn.AGGREGATE(15,3,($AC$54:$AC$102=Mapping!$Q$54)/($AC$54:$AC$102=Mapping!$Q$54)*ROW($AC$2:$AC$50)-ROWS($AC$54),ROWS($AC$54:AC99))),"")</f>
        <v/>
      </c>
      <c r="R100" s="141" t="str" cm="1">
        <f t="array" ref="R100">IF(ROWS($AC$2:AC47)&lt;=R$53,INDEX($AB$54:$AB$102,_xlfn.AGGREGATE(15,3,($AC$54:$AC$102=Mapping!$R$54)/($AC$54:$AC$102=Mapping!$R$54)*ROW($AC$2:$AC$50)-ROWS($AC$54),ROWS($AC$54:AC99))),"")</f>
        <v/>
      </c>
      <c r="S100" s="141" t="str" cm="1">
        <f t="array" ref="S100">IF(ROWS($AC$2:AC47)&lt;=S$53,INDEX($AB$54:$AB$102,_xlfn.AGGREGATE(15,3,($AC$54:$AC$102=Mapping!$S$54)/($AC$54:$AC$102=Mapping!$S$54)*ROW($AC$2:$AC$50)-ROWS($AC$54),ROWS($AC$54:AC99))),"")</f>
        <v/>
      </c>
      <c r="T100" s="142"/>
      <c r="AA100" s="135" t="str" cm="1">
        <f t="array" ref="AA100">IF(ROWS(BA!$L$2:L138)&lt;=B$1,INDEX(BA!$P$2:$P$63,_xlfn.AGGREGATE(15,3,(BA!$L$2:$L$63=Mapping!$A$3)/(BA!$L$2:$L$63=Mapping!$A$3)*ROW(BA!$L$2:$L$248)-ROWS(BA!$L$2),ROWS(BA!$L$2:L138))),"")</f>
        <v/>
      </c>
      <c r="AB100" s="135" t="str" cm="1">
        <f t="array" ref="AB100">IF(ROWS(BA!$B$2:B47)&lt;=AB$53,INDEX(BA!$P$2:$P$961,_xlfn.AGGREGATE(15,3,(BA!$B$2:$B$961=Mapping!$AA$55)/(BA!$B$2:$B$961=Mapping!$AA$55)*ROW(BA!$B$2:$B$961)-ROWS(BA!$B$2),ROWS(BA!$B$2:B47))),"")</f>
        <v/>
      </c>
      <c r="AC100" s="135" t="str">
        <f>IFERROR(INDEX(BA!$L$2:$L$961,MATCH($AB100,BA!$P$2:$P$961,0)),"")</f>
        <v/>
      </c>
      <c r="AD100" s="135" t="str">
        <f>IFERROR(INDEX(BA!$M$2:$M$547,MATCH($AB100,BA!$P$2:$P$547,0)),"")</f>
        <v/>
      </c>
      <c r="AE100" s="135" t="str">
        <f>IFERROR(INDEX(BA!$O$2:$O$547,MATCH($AB100,BA!$P$2:$P$547,0)),"")</f>
        <v/>
      </c>
      <c r="AF100" s="135" t="str">
        <f>IFERROR(INDEX(BA!$N$2:$N$547,MATCH($AB100,BA!$P$2:$P$547,0)),"")</f>
        <v/>
      </c>
      <c r="AG100" s="135"/>
      <c r="AH100" s="135"/>
      <c r="AI100" s="135"/>
      <c r="AJ100" s="135"/>
      <c r="AK100" s="135"/>
      <c r="AL100" s="135"/>
      <c r="AM100" s="135"/>
      <c r="AN100" s="135"/>
      <c r="AO100" s="135"/>
      <c r="AP100" s="135"/>
      <c r="AQ100" s="135"/>
      <c r="AR100" s="135"/>
      <c r="AX100" s="135" t="str" cm="1">
        <f t="array" ref="AX100">IF(ROWS($AD$54:AD99)&lt;=AX$53,INDEX($AB$54:$AB$102,_xlfn.AGGREGATE(15,3,($AD$54:$AD$102=Mapping!$AX$54)/($AD$54:$AD$102=Mapping!$AX$54)*ROW($AD$2:$AD$50)-ROWS($AD$54),ROWS($AD$54:AD99))),"")</f>
        <v/>
      </c>
      <c r="AY100" s="135" t="str" cm="1">
        <f t="array" ref="AY100">IF(ROWS($AD$54:AD99)&lt;=AY$53,INDEX($AB$54:$AB$102,_xlfn.AGGREGATE(15,3,($AD$54:$AD$102=Mapping!$AY$54)/($AD$54:$AD$102=Mapping!$AY$54)*ROW($AD$2:$AD$50)-ROWS($AD$54),ROWS($AD$54:AD99))),"")</f>
        <v/>
      </c>
      <c r="AZ100" s="135" t="str" cm="1">
        <f t="array" ref="AZ100">IF(ROWS($AD$54:AD99)&lt;=AZ$53,INDEX($AB$54:$AB$102,_xlfn.AGGREGATE(15,3,($AD$54:$AD$102=Mapping!$AZ$54)/($AD$54:$AD$102=Mapping!$AZ$54)*ROW($AD$2:$AD$50)-ROWS($AD$54),ROWS($AD$54:AD99))),"")</f>
        <v/>
      </c>
      <c r="BA100" s="135" t="str" cm="1">
        <f t="array" ref="BA100">IF(ROWS($AD$54:AD99)&lt;=BA$53,INDEX($AB$54:$AB$102,_xlfn.AGGREGATE(15,3,($AD$54:$AD$102=Mapping!$BA$54)/($AD$54:$AD$102=Mapping!$BA$54)*ROW($AD$2:$AD$50)-ROWS($AD$54),ROWS($AD$54:AD99))),"")</f>
        <v/>
      </c>
      <c r="BB100" s="135" t="str" cm="1">
        <f t="array" ref="BB100">IF(ROWS($AD$54:AD99)&lt;=BB$53,INDEX($AB$54:$AB$102,_xlfn.AGGREGATE(15,3,($AD$54:$AD$102=Mapping!$BB$54)/($AD$54:$AD$102=Mapping!$BB$54)*ROW($AD$2:$AD$50)-ROWS($AD$54),ROWS($AD$54:AD99))),"")</f>
        <v/>
      </c>
      <c r="BC100" s="135" t="str" cm="1">
        <f t="array" ref="BC100">IF(ROWS($AD$54:AD99)&lt;=BC$53,INDEX($AB$54:$AB$102,_xlfn.AGGREGATE(15,3,($AD$54:$AD$102=Mapping!$BC$54)/($AD$54:$AD$102=Mapping!$BC$54)*ROW($AD$2:$AD$50)-ROWS($AD$54),ROWS($AD$54:AD99))),"")</f>
        <v/>
      </c>
      <c r="BD100" s="135" t="str" cm="1">
        <f t="array" ref="BD100">IF(ROWS($AD$54:AD99)&lt;=BD$53,INDEX($AB$54:$AB$102,_xlfn.AGGREGATE(15,3,($AD$54:$AD$102=Mapping!$BD$54)/($AD$54:$AD$102=Mapping!$BD$54)*ROW($AD$2:$AD$50)-ROWS($AD$54),ROWS($AD$54:AD99))),"")</f>
        <v/>
      </c>
      <c r="BE100" s="135" t="str" cm="1">
        <f t="array" ref="BE100">IF(ROWS($AD$54:AD99)&lt;=BE$53,INDEX($AB$54:$AB$102,_xlfn.AGGREGATE(15,3,($AD$54:$AD$102=Mapping!$BE$54)/($AD$54:$AD$102=Mapping!$BE$54)*ROW($AD$2:$AD$50)-ROWS($AD$54),ROWS($AD$54:AD99))),"")</f>
        <v/>
      </c>
      <c r="BF100" s="135" t="str" cm="1">
        <f t="array" ref="BF100">IF(ROWS($AD$54:AD99)&lt;=BF$53,INDEX($AB$54:$AB$102,_xlfn.AGGREGATE(15,3,($AD$54:$AD$102=Mapping!$BF$54)/($AD$54:$AD$102=Mapping!$BF$54)*ROW($AD$2:$AD$50)-ROWS($AD$54),ROWS($AD$54:AD99))),"")</f>
        <v/>
      </c>
      <c r="BG100" s="135" t="str" cm="1">
        <f t="array" ref="BG100">IF(ROWS($AD$54:AD99)&lt;=BG$53,INDEX($AB$54:$AB$102,_xlfn.AGGREGATE(15,3,($AD$54:$AD$102=Mapping!$BG$54)/($AD$54:$AD$102=Mapping!$BG$54)*ROW($AD$2:$AD$50)-ROWS($AD$54),ROWS($AD$54:AD99))),"")</f>
        <v/>
      </c>
      <c r="BH100" s="135" t="str" cm="1">
        <f t="array" ref="BH100">IF(ROWS($AD$54:AD99)&lt;=BH$53,INDEX($AB$54:$AB$102,_xlfn.AGGREGATE(15,3,($AD$54:$AD$102=Mapping!$BH$54)/($AD$54:$AD$102=Mapping!$BH$54)*ROW($AD$2:$AD$50)-ROWS($AD$54),ROWS($AD$54:AD99))),"")</f>
        <v/>
      </c>
      <c r="BI100" s="135" t="str" cm="1">
        <f t="array" ref="BI100">IF(ROWS($AD$54:AD99)&lt;=BI$53,INDEX($AB$54:$AB$102,_xlfn.AGGREGATE(15,3,($AD$54:$AD$102=Mapping!$BI$54)/($AD$54:$AD$102=Mapping!$BI$54)*ROW($AD$2:$AD$50)-ROWS($AD$54),ROWS($AD$54:AD99))),"")</f>
        <v/>
      </c>
      <c r="BJ100" s="135" t="str" cm="1">
        <f t="array" ref="BJ100">IF(ROWS($AD$54:AD99)&lt;=BJ$53,INDEX($AB$54:$AB$102,_xlfn.AGGREGATE(15,3,($AD$54:$AD$102=Mapping!$BJ$54)/($AD$54:$AD$102=Mapping!$BJ$54)*ROW($AD$2:$AD$50)-ROWS($AD$54),ROWS($AD$54:AD99))),"")</f>
        <v/>
      </c>
      <c r="BK100" s="135" t="str" cm="1">
        <f t="array" ref="BK100">IF(ROWS($AD$54:AD99)&lt;=BK$53,INDEX($AB$54:$AB$102,_xlfn.AGGREGATE(15,3,($AD$54:$AD$102=Mapping!$BK$54)/($AD$54:$AD$102=Mapping!$BK$54)*ROW($AD$2:$AD$50)-ROWS($AD$54),ROWS($AD$54:AD99))),"")</f>
        <v/>
      </c>
      <c r="BL100" s="135" t="str" cm="1">
        <f t="array" ref="BL100">IF(ROWS($AD$54:AD99)&lt;=BL$53,INDEX($AB$54:$AB$102,_xlfn.AGGREGATE(15,3,($AD$54:$AD$102=Mapping!$BL$54)/($AD$54:$AD$102=Mapping!$BL$54)*ROW($AD$2:$AD$50)-ROWS($AD$54),ROWS($AD$54:AD99))),"")</f>
        <v/>
      </c>
      <c r="BM100" s="135" t="str" cm="1">
        <f t="array" ref="BM100">IF(ROWS($AD$54:AD99)&lt;=BM$53,INDEX($AB$54:$AB$102,_xlfn.AGGREGATE(15,3,($AD$54:$AD$102=Mapping!$BM$54)/($AD$54:$AD$102=Mapping!$BM$53)*ROW($AD$2:$AD$50)-ROWS($AD$54),ROWS($AD$54:AD99))),"")</f>
        <v/>
      </c>
      <c r="BN100" s="135" t="str" cm="1">
        <f t="array" ref="BN100">IF(ROWS($AD$54:AD99)&lt;=BN$53,INDEX($AB$54:$AB$102,_xlfn.AGGREGATE(15,3,($AD$54:$AD$102=Mapping!$BN$54)/($AD$54:$AD$102=Mapping!$BN$54)*ROW($AD$2:$AD$50)-ROWS($AD$54),ROWS($AD$54:AD99))),"")</f>
        <v/>
      </c>
    </row>
    <row r="101" spans="1:66" outlineLevel="1">
      <c r="A101" s="126">
        <f>Background!L53</f>
        <v>0</v>
      </c>
      <c r="B101" s="141" t="str" cm="1">
        <f t="array" ref="B101">IF(ROWS($AC$54:AC100)&lt;=B$53,INDEX($AB$54:$AB$102,_xlfn.AGGREGATE(15,3,($AC$54:$AC$102=Mapping!$B$54)/($AC$54:$AC$102=Mapping!$B$54)*ROW($AC$2:$AC$50)-ROWS($AC$54),ROWS($AC$54:AC100))),"")</f>
        <v/>
      </c>
      <c r="C101" s="141" t="str" cm="1">
        <f t="array" ref="C101">IF(ROWS($AC$54:AC100)&lt;=C$53,INDEX($AB$54:$AB$102,_xlfn.AGGREGATE(15,3,($AC$54:$AC$102=Mapping!$C$54)/($AC$54:$AC$102=Mapping!$C$54)*ROW($AC$2:$AC$50)-ROWS($AC$54),ROWS($AC$54:AC100))),"")</f>
        <v/>
      </c>
      <c r="D101" s="141" t="str" cm="1">
        <f t="array" ref="D101">IF(ROWS($AC$54:AC100)&lt;=D$53,INDEX($AB$54:$AB$102,_xlfn.AGGREGATE(15,3,($AC$54:$AC$102=Mapping!$D$54)/($AC$54:$AC$102=Mapping!$D$54)*ROW($AC$2:$AC$50)-ROWS($AC$54),ROWS($AC$54:AC100))),"")</f>
        <v/>
      </c>
      <c r="E101" s="141" t="str" cm="1">
        <f t="array" ref="E101">IF(ROWS($AC$2:AC48)&lt;=E$53,INDEX($AB$54:$AB$102,_xlfn.AGGREGATE(15,3,($AC$54:$AC$102=Mapping!$E$54)/($AC$54:$AC$102=Mapping!$E$54)*ROW($AC$2:$AC$50)-ROWS($AC$54),ROWS($AC$54:AC100))),"")</f>
        <v/>
      </c>
      <c r="F101" s="141" t="str" cm="1">
        <f t="array" ref="F101">IF(ROWS($AC$2:AC48)&lt;=F$53,INDEX($AB$54:$AB$102,_xlfn.AGGREGATE(15,3,($AC$54:$AC$102=Mapping!$F$54)/($AC$54:$AC$102=Mapping!$F$54)*ROW($AC$2:$AC$50)-ROWS($AC$54),ROWS($AC$54:AC100))),"")</f>
        <v/>
      </c>
      <c r="G101" s="141" t="str" cm="1">
        <f t="array" ref="G101">IF(ROWS($AC$2:AC48)&lt;=G$53,INDEX($AB$54:$AB$102,_xlfn.AGGREGATE(15,3,($AC$54:$AC$102=Mapping!$G$54)/($AC$54:$AC$102=Mapping!$G$54)*ROW($AC$2:$AC$50)-ROWS($AC$54),ROWS($AC$54:AC100))),"")</f>
        <v/>
      </c>
      <c r="H101" s="141" t="str" cm="1">
        <f t="array" ref="H101">IF(ROWS($AC$2:AC48)&lt;=H$53,INDEX($AB$54:$AB$102,_xlfn.AGGREGATE(15,3,($AC$54:$AC$102=Mapping!$H$54)/($AC$54:$AC$102=Mapping!$H$54)*ROW($AC$2:$AC$50)-ROWS($AC$54),ROWS($AC$54:AC100))),"")</f>
        <v/>
      </c>
      <c r="I101" s="141" t="str" cm="1">
        <f t="array" ref="I101">IF(ROWS($AC$2:AC48)&lt;=I$53,INDEX($AB$54:$AB$102,_xlfn.AGGREGATE(15,3,($AC$54:$AC$102=Mapping!$I$54)/($AC$54:$AC$102=Mapping!$I$54)*ROW($AC$2:$AC$50)-ROWS($AC$54),ROWS($AC$54:AC100))),"")</f>
        <v/>
      </c>
      <c r="J101" s="141" t="str" cm="1">
        <f t="array" ref="J101">IF(ROWS($AC$2:AC48)&lt;=J$53,INDEX($AB$54:$AB$102,_xlfn.AGGREGATE(15,3,($AC$54:$AC$102=Mapping!$J$54)/($AC$54:$AC$102=Mapping!$J$54)*ROW($AC$2:$AC$50)-ROWS($AC$54),ROWS($AC$54:AC100))),"")</f>
        <v/>
      </c>
      <c r="K101" s="141" t="str" cm="1">
        <f t="array" ref="K101">IF(ROWS($AC$2:AC48)&lt;=K$53,INDEX($AB$54:$AB$102,_xlfn.AGGREGATE(15,3,($AC$54:$AC$102=Mapping!$K$54)/($AC$54:$AC$102=Mapping!$K$54)*ROW($AC$2:$AC$50)-ROWS($AC$54),ROWS($AC$54:AC100))),"")</f>
        <v/>
      </c>
      <c r="L101" s="141" t="str" cm="1">
        <f t="array" ref="L101">IF(ROWS($AC$2:AC48)&lt;=L$53,INDEX($AB$54:$AB$102,_xlfn.AGGREGATE(15,3,($AC$54:$AC$102=Mapping!$L$54)/($AC$54:$AC$102=Mapping!$L$54)*ROW($AC$2:$AC$50)-ROWS($AC$54),ROWS($AC$54:AC100))),"")</f>
        <v/>
      </c>
      <c r="M101" s="141" t="str" cm="1">
        <f t="array" ref="M101">IF(ROWS($AC$2:AC48)&lt;=M$53,INDEX($AB$54:$AB$102,_xlfn.AGGREGATE(15,3,($AC$54:$AC$102=Mapping!$M$54)/($AC$54:$AC$102=Mapping!$M$54)*ROW($AC$2:$AC$50)-ROWS($AC$54),ROWS($AC$54:AC100))),"")</f>
        <v/>
      </c>
      <c r="N101" s="141" t="str" cm="1">
        <f t="array" ref="N101">IF(ROWS($AC$2:AC48)&lt;=N$53,INDEX($AB$54:$AB$102,_xlfn.AGGREGATE(15,3,($AC$54:$AC$102=Mapping!$N$54)/($AC$54:$AC$102=Mapping!$N$54)*ROW($AC$2:$AC$50)-ROWS($AC$54),ROWS($AC$54:AC100))),"")</f>
        <v/>
      </c>
      <c r="O101" s="141" t="str" cm="1">
        <f t="array" ref="O101">IF(ROWS($AC$2:AC48)&lt;=O$53,INDEX($AB$54:$AB$102,_xlfn.AGGREGATE(15,3,($AC$54:$AC$102=Mapping!$O$54)/($AC$54:$AC$102=Mapping!$O$54)*ROW($AC$2:$AC$50)-ROWS($AC$54),ROWS($AC$54:AC100))),"")</f>
        <v/>
      </c>
      <c r="P101" s="141" t="str" cm="1">
        <f t="array" ref="P101">IF(ROWS($AC$2:AC48)&lt;=P$53,INDEX($AB$54:$AB$102,_xlfn.AGGREGATE(15,3,($AC$54:$AC$102=Mapping!$P$54)/($AC$54:$AC$102=Mapping!$P$54)*ROW($AC$2:$AC$50)-ROWS($AC$54),ROWS($AC$54:AC100))),"")</f>
        <v/>
      </c>
      <c r="Q101" s="141" t="str" cm="1">
        <f t="array" ref="Q101">IF(ROWS($AC$2:AC48)&lt;=Q$53,INDEX($AB$54:$AB$102,_xlfn.AGGREGATE(15,3,($AC$54:$AC$102=Mapping!$Q$54)/($AC$54:$AC$102=Mapping!$Q$54)*ROW($AC$2:$AC$50)-ROWS($AC$54),ROWS($AC$54:AC100))),"")</f>
        <v/>
      </c>
      <c r="R101" s="141" t="str" cm="1">
        <f t="array" ref="R101">IF(ROWS($AC$2:AC48)&lt;=R$53,INDEX($AB$54:$AB$102,_xlfn.AGGREGATE(15,3,($AC$54:$AC$102=Mapping!$R$54)/($AC$54:$AC$102=Mapping!$R$54)*ROW($AC$2:$AC$50)-ROWS($AC$54),ROWS($AC$54:AC100))),"")</f>
        <v/>
      </c>
      <c r="S101" s="141" t="str" cm="1">
        <f t="array" ref="S101">IF(ROWS($AC$2:AC48)&lt;=S$53,INDEX($AB$54:$AB$102,_xlfn.AGGREGATE(15,3,($AC$54:$AC$102=Mapping!$S$54)/($AC$54:$AC$102=Mapping!$S$54)*ROW($AC$2:$AC$50)-ROWS($AC$54),ROWS($AC$54:AC100))),"")</f>
        <v/>
      </c>
      <c r="T101" s="142"/>
      <c r="AA101" s="135" t="str" cm="1">
        <f t="array" ref="AA101">IF(ROWS(BA!$L$2:L139)&lt;=B$1,INDEX(BA!$P$2:$P$63,_xlfn.AGGREGATE(15,3,(BA!$L$2:$L$63=Mapping!$A$3)/(BA!$L$2:$L$63=Mapping!$A$3)*ROW(BA!$L$2:$L$248)-ROWS(BA!$L$2),ROWS(BA!$L$2:L139))),"")</f>
        <v/>
      </c>
      <c r="AB101" s="135" t="str" cm="1">
        <f t="array" ref="AB101">IF(ROWS(BA!$B$2:B48)&lt;=AB$53,INDEX(BA!$P$2:$P$961,_xlfn.AGGREGATE(15,3,(BA!$B$2:$B$961=Mapping!$AA$55)/(BA!$B$2:$B$961=Mapping!$AA$55)*ROW(BA!$B$2:$B$961)-ROWS(BA!$B$2),ROWS(BA!$B$2:B48))),"")</f>
        <v/>
      </c>
      <c r="AC101" s="135" t="str">
        <f>IFERROR(INDEX(BA!$L$2:$L$961,MATCH($AB101,BA!$P$2:$P$961,0)),"")</f>
        <v/>
      </c>
      <c r="AD101" s="135" t="str">
        <f>IFERROR(INDEX(BA!$M$2:$M$547,MATCH($AB101,BA!$P$2:$P$547,0)),"")</f>
        <v/>
      </c>
      <c r="AE101" s="135" t="str">
        <f>IFERROR(INDEX(BA!$O$2:$O$547,MATCH($AB101,BA!$P$2:$P$547,0)),"")</f>
        <v/>
      </c>
      <c r="AF101" s="135" t="str">
        <f>IFERROR(INDEX(BA!$N$2:$N$547,MATCH($AB101,BA!$P$2:$P$547,0)),"")</f>
        <v/>
      </c>
      <c r="AG101" s="135"/>
      <c r="AH101" s="135"/>
      <c r="AI101" s="135"/>
      <c r="AJ101" s="135"/>
      <c r="AK101" s="135"/>
      <c r="AL101" s="135"/>
      <c r="AM101" s="135"/>
      <c r="AN101" s="135"/>
      <c r="AO101" s="135"/>
      <c r="AP101" s="135"/>
      <c r="AQ101" s="135"/>
      <c r="AR101" s="135"/>
      <c r="AX101" s="135" t="str" cm="1">
        <f t="array" ref="AX101">IF(ROWS($AD$54:AD100)&lt;=AX$53,INDEX($AB$54:$AB$102,_xlfn.AGGREGATE(15,3,($AD$54:$AD$102=Mapping!$AX$54)/($AD$54:$AD$102=Mapping!$AX$54)*ROW($AD$2:$AD$50)-ROWS($AD$54),ROWS($AD$54:AD100))),"")</f>
        <v/>
      </c>
      <c r="AY101" s="135" t="str" cm="1">
        <f t="array" ref="AY101">IF(ROWS($AD$54:AD100)&lt;=AY$53,INDEX($AB$54:$AB$102,_xlfn.AGGREGATE(15,3,($AD$54:$AD$102=Mapping!$AY$54)/($AD$54:$AD$102=Mapping!$AY$54)*ROW($AD$2:$AD$50)-ROWS($AD$54),ROWS($AD$54:AD100))),"")</f>
        <v/>
      </c>
      <c r="AZ101" s="135" t="str" cm="1">
        <f t="array" ref="AZ101">IF(ROWS($AD$54:AD100)&lt;=AZ$53,INDEX($AB$54:$AB$102,_xlfn.AGGREGATE(15,3,($AD$54:$AD$102=Mapping!$AZ$54)/($AD$54:$AD$102=Mapping!$AZ$54)*ROW($AD$2:$AD$50)-ROWS($AD$54),ROWS($AD$54:AD100))),"")</f>
        <v/>
      </c>
      <c r="BA101" s="135" t="str" cm="1">
        <f t="array" ref="BA101">IF(ROWS($AD$54:AD100)&lt;=BA$53,INDEX($AB$54:$AB$102,_xlfn.AGGREGATE(15,3,($AD$54:$AD$102=Mapping!$BA$54)/($AD$54:$AD$102=Mapping!$BA$54)*ROW($AD$2:$AD$50)-ROWS($AD$54),ROWS($AD$54:AD100))),"")</f>
        <v/>
      </c>
      <c r="BB101" s="135" t="str" cm="1">
        <f t="array" ref="BB101">IF(ROWS($AD$54:AD100)&lt;=BB$53,INDEX($AB$54:$AB$102,_xlfn.AGGREGATE(15,3,($AD$54:$AD$102=Mapping!$BB$54)/($AD$54:$AD$102=Mapping!$BB$54)*ROW($AD$2:$AD$50)-ROWS($AD$54),ROWS($AD$54:AD100))),"")</f>
        <v/>
      </c>
      <c r="BC101" s="135" t="str" cm="1">
        <f t="array" ref="BC101">IF(ROWS($AD$54:AD100)&lt;=BC$53,INDEX($AB$54:$AB$102,_xlfn.AGGREGATE(15,3,($AD$54:$AD$102=Mapping!$BC$54)/($AD$54:$AD$102=Mapping!$BC$54)*ROW($AD$2:$AD$50)-ROWS($AD$54),ROWS($AD$54:AD100))),"")</f>
        <v/>
      </c>
      <c r="BD101" s="135" t="str" cm="1">
        <f t="array" ref="BD101">IF(ROWS($AD$54:AD100)&lt;=BD$53,INDEX($AB$54:$AB$102,_xlfn.AGGREGATE(15,3,($AD$54:$AD$102=Mapping!$BD$54)/($AD$54:$AD$102=Mapping!$BD$54)*ROW($AD$2:$AD$50)-ROWS($AD$54),ROWS($AD$54:AD100))),"")</f>
        <v/>
      </c>
      <c r="BE101" s="135" t="str" cm="1">
        <f t="array" ref="BE101">IF(ROWS($AD$54:AD100)&lt;=BE$53,INDEX($AB$54:$AB$102,_xlfn.AGGREGATE(15,3,($AD$54:$AD$102=Mapping!$BE$54)/($AD$54:$AD$102=Mapping!$BE$54)*ROW($AD$2:$AD$50)-ROWS($AD$54),ROWS($AD$54:AD100))),"")</f>
        <v/>
      </c>
      <c r="BF101" s="135" t="str" cm="1">
        <f t="array" ref="BF101">IF(ROWS($AD$54:AD100)&lt;=BF$53,INDEX($AB$54:$AB$102,_xlfn.AGGREGATE(15,3,($AD$54:$AD$102=Mapping!$BF$54)/($AD$54:$AD$102=Mapping!$BF$54)*ROW($AD$2:$AD$50)-ROWS($AD$54),ROWS($AD$54:AD100))),"")</f>
        <v/>
      </c>
      <c r="BG101" s="135" t="str" cm="1">
        <f t="array" ref="BG101">IF(ROWS($AD$54:AD100)&lt;=BG$53,INDEX($AB$54:$AB$102,_xlfn.AGGREGATE(15,3,($AD$54:$AD$102=Mapping!$BG$54)/($AD$54:$AD$102=Mapping!$BG$54)*ROW($AD$2:$AD$50)-ROWS($AD$54),ROWS($AD$54:AD100))),"")</f>
        <v/>
      </c>
      <c r="BH101" s="135" t="str" cm="1">
        <f t="array" ref="BH101">IF(ROWS($AD$54:AD100)&lt;=BH$53,INDEX($AB$54:$AB$102,_xlfn.AGGREGATE(15,3,($AD$54:$AD$102=Mapping!$BH$54)/($AD$54:$AD$102=Mapping!$BH$54)*ROW($AD$2:$AD$50)-ROWS($AD$54),ROWS($AD$54:AD100))),"")</f>
        <v/>
      </c>
      <c r="BI101" s="135" t="str" cm="1">
        <f t="array" ref="BI101">IF(ROWS($AD$54:AD100)&lt;=BI$53,INDEX($AB$54:$AB$102,_xlfn.AGGREGATE(15,3,($AD$54:$AD$102=Mapping!$BI$54)/($AD$54:$AD$102=Mapping!$BI$54)*ROW($AD$2:$AD$50)-ROWS($AD$54),ROWS($AD$54:AD100))),"")</f>
        <v/>
      </c>
      <c r="BJ101" s="135" t="str" cm="1">
        <f t="array" ref="BJ101">IF(ROWS($AD$54:AD100)&lt;=BJ$53,INDEX($AB$54:$AB$102,_xlfn.AGGREGATE(15,3,($AD$54:$AD$102=Mapping!$BJ$54)/($AD$54:$AD$102=Mapping!$BJ$54)*ROW($AD$2:$AD$50)-ROWS($AD$54),ROWS($AD$54:AD100))),"")</f>
        <v/>
      </c>
      <c r="BK101" s="135" t="str" cm="1">
        <f t="array" ref="BK101">IF(ROWS($AD$54:AD100)&lt;=BK$53,INDEX($AB$54:$AB$102,_xlfn.AGGREGATE(15,3,($AD$54:$AD$102=Mapping!$BK$54)/($AD$54:$AD$102=Mapping!$BK$54)*ROW($AD$2:$AD$50)-ROWS($AD$54),ROWS($AD$54:AD100))),"")</f>
        <v/>
      </c>
      <c r="BL101" s="135" t="str" cm="1">
        <f t="array" ref="BL101">IF(ROWS($AD$54:AD100)&lt;=BL$53,INDEX($AB$54:$AB$102,_xlfn.AGGREGATE(15,3,($AD$54:$AD$102=Mapping!$BL$54)/($AD$54:$AD$102=Mapping!$BL$54)*ROW($AD$2:$AD$50)-ROWS($AD$54),ROWS($AD$54:AD100))),"")</f>
        <v/>
      </c>
      <c r="BM101" s="135" t="str" cm="1">
        <f t="array" ref="BM101">IF(ROWS($AD$54:AD100)&lt;=BM$53,INDEX($AB$54:$AB$102,_xlfn.AGGREGATE(15,3,($AD$54:$AD$102=Mapping!$BM$54)/($AD$54:$AD$102=Mapping!$BM$53)*ROW($AD$2:$AD$50)-ROWS($AD$54),ROWS($AD$54:AD100))),"")</f>
        <v/>
      </c>
      <c r="BN101" s="135" t="str" cm="1">
        <f t="array" ref="BN101">IF(ROWS($AD$54:AD100)&lt;=BN$53,INDEX($AB$54:$AB$102,_xlfn.AGGREGATE(15,3,($AD$54:$AD$102=Mapping!$BN$54)/($AD$54:$AD$102=Mapping!$BN$54)*ROW($AD$2:$AD$50)-ROWS($AD$54),ROWS($AD$54:AD100))),"")</f>
        <v/>
      </c>
    </row>
    <row r="102" spans="1:66" outlineLevel="1">
      <c r="A102" s="126">
        <f>Background!L54</f>
        <v>0</v>
      </c>
      <c r="B102" s="141" t="str" cm="1">
        <f t="array" ref="B102">IF(ROWS($AC$54:AC101)&lt;=B$53,INDEX($AB$54:$AB$102,_xlfn.AGGREGATE(15,3,($AC$54:$AC$102=Mapping!$B$54)/($AC$54:$AC$102=Mapping!$B$54)*ROW($AC$2:$AC$50)-ROWS($AC$54),ROWS($AC$54:AC101))),"")</f>
        <v/>
      </c>
      <c r="C102" s="141" t="str" cm="1">
        <f t="array" ref="C102">IF(ROWS($AC$54:AC101)&lt;=C$53,INDEX($AB$54:$AB$102,_xlfn.AGGREGATE(15,3,($AC$54:$AC$102=Mapping!$C$54)/($AC$54:$AC$102=Mapping!$C$54)*ROW($AC$2:$AC$50)-ROWS($AC$54),ROWS($AC$54:AC101))),"")</f>
        <v/>
      </c>
      <c r="D102" s="141" t="str" cm="1">
        <f t="array" ref="D102">IF(ROWS($AC$54:AC101)&lt;=D$53,INDEX($AB$54:$AB$102,_xlfn.AGGREGATE(15,3,($AC$54:$AC$102=Mapping!$D$54)/($AC$54:$AC$102=Mapping!$D$54)*ROW($AC$2:$AC$50)-ROWS($AC$54),ROWS($AC$54:AC101))),"")</f>
        <v/>
      </c>
      <c r="E102" s="141" t="str" cm="1">
        <f t="array" ref="E102">IF(ROWS($AC$2:AC49)&lt;=E$53,INDEX($AB$54:$AB$102,_xlfn.AGGREGATE(15,3,($AC$54:$AC$102=Mapping!$E$54)/($AC$54:$AC$102=Mapping!$E$54)*ROW($AC$2:$AC$50)-ROWS($AC$54),ROWS($AC$54:AC101))),"")</f>
        <v/>
      </c>
      <c r="F102" s="141" t="str" cm="1">
        <f t="array" ref="F102">IF(ROWS($AC$2:AC49)&lt;=F$53,INDEX($AB$54:$AB$102,_xlfn.AGGREGATE(15,3,($AC$54:$AC$102=Mapping!$F$54)/($AC$54:$AC$102=Mapping!$F$54)*ROW($AC$2:$AC$50)-ROWS($AC$54),ROWS($AC$54:AC101))),"")</f>
        <v/>
      </c>
      <c r="G102" s="141" t="str" cm="1">
        <f t="array" ref="G102">IF(ROWS($AC$2:AC49)&lt;=G$53,INDEX($AB$54:$AB$102,_xlfn.AGGREGATE(15,3,($AC$54:$AC$102=Mapping!$G$54)/($AC$54:$AC$102=Mapping!$G$54)*ROW($AC$2:$AC$50)-ROWS($AC$54),ROWS($AC$54:AC101))),"")</f>
        <v/>
      </c>
      <c r="H102" s="141" t="str" cm="1">
        <f t="array" ref="H102">IF(ROWS($AC$2:AC49)&lt;=H$53,INDEX($AB$54:$AB$102,_xlfn.AGGREGATE(15,3,($AC$54:$AC$102=Mapping!$H$54)/($AC$54:$AC$102=Mapping!$H$54)*ROW($AC$2:$AC$50)-ROWS($AC$54),ROWS($AC$54:AC101))),"")</f>
        <v/>
      </c>
      <c r="I102" s="141" t="str" cm="1">
        <f t="array" ref="I102">IF(ROWS($AC$2:AC49)&lt;=I$53,INDEX($AB$54:$AB$102,_xlfn.AGGREGATE(15,3,($AC$54:$AC$102=Mapping!$I$54)/($AC$54:$AC$102=Mapping!$I$54)*ROW($AC$2:$AC$50)-ROWS($AC$54),ROWS($AC$54:AC101))),"")</f>
        <v/>
      </c>
      <c r="J102" s="141" t="str" cm="1">
        <f t="array" ref="J102">IF(ROWS($AC$2:AC49)&lt;=J$53,INDEX($AB$54:$AB$102,_xlfn.AGGREGATE(15,3,($AC$54:$AC$102=Mapping!$J$54)/($AC$54:$AC$102=Mapping!$J$54)*ROW($AC$2:$AC$50)-ROWS($AC$54),ROWS($AC$54:AC101))),"")</f>
        <v/>
      </c>
      <c r="K102" s="141" t="str" cm="1">
        <f t="array" ref="K102">IF(ROWS($AC$2:AC49)&lt;=K$53,INDEX($AB$54:$AB$102,_xlfn.AGGREGATE(15,3,($AC$54:$AC$102=Mapping!$K$54)/($AC$54:$AC$102=Mapping!$K$54)*ROW($AC$2:$AC$50)-ROWS($AC$54),ROWS($AC$54:AC101))),"")</f>
        <v/>
      </c>
      <c r="L102" s="141" t="str" cm="1">
        <f t="array" ref="L102">IF(ROWS($AC$2:AC49)&lt;=L$53,INDEX($AB$54:$AB$102,_xlfn.AGGREGATE(15,3,($AC$54:$AC$102=Mapping!$L$54)/($AC$54:$AC$102=Mapping!$L$54)*ROW($AC$2:$AC$50)-ROWS($AC$54),ROWS($AC$54:AC101))),"")</f>
        <v/>
      </c>
      <c r="M102" s="141" t="str" cm="1">
        <f t="array" ref="M102">IF(ROWS($AC$2:AC49)&lt;=M$53,INDEX($AB$54:$AB$102,_xlfn.AGGREGATE(15,3,($AC$54:$AC$102=Mapping!$M$54)/($AC$54:$AC$102=Mapping!$M$54)*ROW($AC$2:$AC$50)-ROWS($AC$54),ROWS($AC$54:AC101))),"")</f>
        <v/>
      </c>
      <c r="N102" s="141" t="str" cm="1">
        <f t="array" ref="N102">IF(ROWS($AC$2:AC49)&lt;=N$53,INDEX($AB$54:$AB$102,_xlfn.AGGREGATE(15,3,($AC$54:$AC$102=Mapping!$N$54)/($AC$54:$AC$102=Mapping!$N$54)*ROW($AC$2:$AC$50)-ROWS($AC$54),ROWS($AC$54:AC101))),"")</f>
        <v/>
      </c>
      <c r="O102" s="141" t="str" cm="1">
        <f t="array" ref="O102">IF(ROWS($AC$2:AC49)&lt;=O$53,INDEX($AB$54:$AB$102,_xlfn.AGGREGATE(15,3,($AC$54:$AC$102=Mapping!$O$54)/($AC$54:$AC$102=Mapping!$O$54)*ROW($AC$2:$AC$50)-ROWS($AC$54),ROWS($AC$54:AC101))),"")</f>
        <v/>
      </c>
      <c r="P102" s="141" t="str" cm="1">
        <f t="array" ref="P102">IF(ROWS($AC$2:AC49)&lt;=P$53,INDEX($AB$54:$AB$102,_xlfn.AGGREGATE(15,3,($AC$54:$AC$102=Mapping!$P$54)/($AC$54:$AC$102=Mapping!$P$54)*ROW($AC$2:$AC$50)-ROWS($AC$54),ROWS($AC$54:AC101))),"")</f>
        <v/>
      </c>
      <c r="Q102" s="141" t="str" cm="1">
        <f t="array" ref="Q102">IF(ROWS($AC$2:AC49)&lt;=Q$53,INDEX($AB$54:$AB$102,_xlfn.AGGREGATE(15,3,($AC$54:$AC$102=Mapping!$Q$54)/($AC$54:$AC$102=Mapping!$Q$54)*ROW($AC$2:$AC$50)-ROWS($AC$54),ROWS($AC$54:AC101))),"")</f>
        <v/>
      </c>
      <c r="R102" s="141" t="str" cm="1">
        <f t="array" ref="R102">IF(ROWS($AC$2:AC49)&lt;=R$53,INDEX($AB$54:$AB$102,_xlfn.AGGREGATE(15,3,($AC$54:$AC$102=Mapping!$R$54)/($AC$54:$AC$102=Mapping!$R$54)*ROW($AC$2:$AC$50)-ROWS($AC$54),ROWS($AC$54:AC101))),"")</f>
        <v/>
      </c>
      <c r="S102" s="141" t="str" cm="1">
        <f t="array" ref="S102">IF(ROWS($AC$2:AC49)&lt;=S$53,INDEX($AB$54:$AB$102,_xlfn.AGGREGATE(15,3,($AC$54:$AC$102=Mapping!$S$54)/($AC$54:$AC$102=Mapping!$S$54)*ROW($AC$2:$AC$50)-ROWS($AC$54),ROWS($AC$54:AC101))),"")</f>
        <v/>
      </c>
      <c r="T102" s="142"/>
      <c r="AA102" s="135" t="str" cm="1">
        <f t="array" ref="AA102">IF(ROWS(BA!$L$2:L140)&lt;=B$1,INDEX(BA!$P$2:$P$63,_xlfn.AGGREGATE(15,3,(BA!$L$2:$L$63=Mapping!$A$3)/(BA!$L$2:$L$63=Mapping!$A$3)*ROW(BA!$L$2:$L$248)-ROWS(BA!$L$2),ROWS(BA!$L$2:L140))),"")</f>
        <v/>
      </c>
      <c r="AB102" s="135" t="str" cm="1">
        <f t="array" ref="AB102">IF(ROWS(BA!$B$2:B49)&lt;=AB$53,INDEX(BA!$P$2:$P$961,_xlfn.AGGREGATE(15,3,(BA!$B$2:$B$961=Mapping!$AA$55)/(BA!$B$2:$B$961=Mapping!$AA$55)*ROW(BA!$B$2:$B$961)-ROWS(BA!$B$2),ROWS(BA!$B$2:B49))),"")</f>
        <v/>
      </c>
      <c r="AC102" s="135" t="str">
        <f>IFERROR(INDEX(BA!$L$2:$L$961,MATCH($AB102,BA!$P$2:$P$961,0)),"")</f>
        <v/>
      </c>
      <c r="AD102" s="135" t="str">
        <f>IFERROR(INDEX(BA!$M$2:$M$547,MATCH($AB102,BA!$P$2:$P$547,0)),"")</f>
        <v/>
      </c>
      <c r="AE102" s="135" t="str">
        <f>IFERROR(INDEX(BA!$O$2:$O$547,MATCH($AB102,BA!$P$2:$P$547,0)),"")</f>
        <v/>
      </c>
      <c r="AF102" s="135" t="str">
        <f>IFERROR(INDEX(BA!$N$2:$N$547,MATCH($AB102,BA!$P$2:$P$547,0)),"")</f>
        <v/>
      </c>
      <c r="AG102" s="135"/>
      <c r="AH102" s="135"/>
      <c r="AI102" s="135"/>
      <c r="AJ102" s="135"/>
      <c r="AK102" s="135"/>
      <c r="AL102" s="135"/>
      <c r="AM102" s="135"/>
      <c r="AN102" s="135"/>
      <c r="AO102" s="135"/>
      <c r="AP102" s="135"/>
      <c r="AQ102" s="135"/>
      <c r="AR102" s="135"/>
      <c r="AX102" s="135" t="str" cm="1">
        <f t="array" ref="AX102">IF(ROWS($AD$54:AD101)&lt;=AX$53,INDEX($AB$54:$AB$102,_xlfn.AGGREGATE(15,3,($AD$54:$AD$102=Mapping!$AX$54)/($AD$54:$AD$102=Mapping!$AX$54)*ROW($AD$2:$AD$50)-ROWS($AD$54),ROWS($AD$54:AD101))),"")</f>
        <v/>
      </c>
      <c r="AY102" s="135" t="str" cm="1">
        <f t="array" ref="AY102">IF(ROWS($AD$54:AD101)&lt;=AY$53,INDEX($AB$54:$AB$102,_xlfn.AGGREGATE(15,3,($AD$54:$AD$102=Mapping!$AY$54)/($AD$54:$AD$102=Mapping!$AY$54)*ROW($AD$2:$AD$50)-ROWS($AD$54),ROWS($AD$54:AD101))),"")</f>
        <v/>
      </c>
      <c r="AZ102" s="135" t="str" cm="1">
        <f t="array" ref="AZ102">IF(ROWS($AD$54:AD101)&lt;=AZ$53,INDEX($AB$54:$AB$102,_xlfn.AGGREGATE(15,3,($AD$54:$AD$102=Mapping!$AZ$54)/($AD$54:$AD$102=Mapping!$AZ$54)*ROW($AD$2:$AD$50)-ROWS($AD$54),ROWS($AD$54:AD101))),"")</f>
        <v/>
      </c>
      <c r="BA102" s="135" t="str" cm="1">
        <f t="array" ref="BA102">IF(ROWS($AD$54:AD101)&lt;=BA$53,INDEX($AB$54:$AB$102,_xlfn.AGGREGATE(15,3,($AD$54:$AD$102=Mapping!$BA$54)/($AD$54:$AD$102=Mapping!$BA$54)*ROW($AD$2:$AD$50)-ROWS($AD$54),ROWS($AD$54:AD101))),"")</f>
        <v/>
      </c>
      <c r="BB102" s="135" t="str" cm="1">
        <f t="array" ref="BB102">IF(ROWS($AD$54:AD101)&lt;=BB$53,INDEX($AB$54:$AB$102,_xlfn.AGGREGATE(15,3,($AD$54:$AD$102=Mapping!$BB$54)/($AD$54:$AD$102=Mapping!$BB$54)*ROW($AD$2:$AD$50)-ROWS($AD$54),ROWS($AD$54:AD101))),"")</f>
        <v/>
      </c>
      <c r="BC102" s="135" t="str" cm="1">
        <f t="array" ref="BC102">IF(ROWS($AD$54:AD101)&lt;=BC$53,INDEX($AB$54:$AB$102,_xlfn.AGGREGATE(15,3,($AD$54:$AD$102=Mapping!$BC$54)/($AD$54:$AD$102=Mapping!$BC$54)*ROW($AD$2:$AD$50)-ROWS($AD$54),ROWS($AD$54:AD101))),"")</f>
        <v/>
      </c>
      <c r="BD102" s="135" t="str" cm="1">
        <f t="array" ref="BD102">IF(ROWS($AD$54:AD101)&lt;=BD$53,INDEX($AB$54:$AB$102,_xlfn.AGGREGATE(15,3,($AD$54:$AD$102=Mapping!$BD$54)/($AD$54:$AD$102=Mapping!$BD$54)*ROW($AD$2:$AD$50)-ROWS($AD$54),ROWS($AD$54:AD101))),"")</f>
        <v/>
      </c>
      <c r="BE102" s="135" t="str" cm="1">
        <f t="array" ref="BE102">IF(ROWS($AD$54:AD101)&lt;=BE$53,INDEX($AB$54:$AB$102,_xlfn.AGGREGATE(15,3,($AD$54:$AD$102=Mapping!$BE$54)/($AD$54:$AD$102=Mapping!$BE$54)*ROW($AD$2:$AD$50)-ROWS($AD$54),ROWS($AD$54:AD101))),"")</f>
        <v/>
      </c>
      <c r="BF102" s="135" t="str" cm="1">
        <f t="array" ref="BF102">IF(ROWS($AD$54:AD101)&lt;=BF$53,INDEX($AB$54:$AB$102,_xlfn.AGGREGATE(15,3,($AD$54:$AD$102=Mapping!$BF$54)/($AD$54:$AD$102=Mapping!$BF$54)*ROW($AD$2:$AD$50)-ROWS($AD$54),ROWS($AD$54:AD101))),"")</f>
        <v/>
      </c>
      <c r="BG102" s="135" t="str" cm="1">
        <f t="array" ref="BG102">IF(ROWS($AD$54:AD101)&lt;=BG$53,INDEX($AB$54:$AB$102,_xlfn.AGGREGATE(15,3,($AD$54:$AD$102=Mapping!$BG$54)/($AD$54:$AD$102=Mapping!$BG$54)*ROW($AD$2:$AD$50)-ROWS($AD$54),ROWS($AD$54:AD101))),"")</f>
        <v/>
      </c>
      <c r="BH102" s="135" t="str" cm="1">
        <f t="array" ref="BH102">IF(ROWS($AD$54:AD101)&lt;=BH$53,INDEX($AB$54:$AB$102,_xlfn.AGGREGATE(15,3,($AD$54:$AD$102=Mapping!$BH$54)/($AD$54:$AD$102=Mapping!$BH$54)*ROW($AD$2:$AD$50)-ROWS($AD$54),ROWS($AD$54:AD101))),"")</f>
        <v/>
      </c>
      <c r="BI102" s="135" t="str" cm="1">
        <f t="array" ref="BI102">IF(ROWS($AD$54:AD101)&lt;=BI$53,INDEX($AB$54:$AB$102,_xlfn.AGGREGATE(15,3,($AD$54:$AD$102=Mapping!$BI$54)/($AD$54:$AD$102=Mapping!$BI$54)*ROW($AD$2:$AD$50)-ROWS($AD$54),ROWS($AD$54:AD101))),"")</f>
        <v/>
      </c>
      <c r="BJ102" s="135" t="str" cm="1">
        <f t="array" ref="BJ102">IF(ROWS($AD$54:AD101)&lt;=BJ$53,INDEX($AB$54:$AB$102,_xlfn.AGGREGATE(15,3,($AD$54:$AD$102=Mapping!$BJ$54)/($AD$54:$AD$102=Mapping!$BJ$54)*ROW($AD$2:$AD$50)-ROWS($AD$54),ROWS($AD$54:AD101))),"")</f>
        <v/>
      </c>
      <c r="BK102" s="135" t="str" cm="1">
        <f t="array" ref="BK102">IF(ROWS($AD$54:AD101)&lt;=BK$53,INDEX($AB$54:$AB$102,_xlfn.AGGREGATE(15,3,($AD$54:$AD$102=Mapping!$BK$54)/($AD$54:$AD$102=Mapping!$BK$54)*ROW($AD$2:$AD$50)-ROWS($AD$54),ROWS($AD$54:AD101))),"")</f>
        <v/>
      </c>
      <c r="BL102" s="135" t="str" cm="1">
        <f t="array" ref="BL102">IF(ROWS($AD$54:AD101)&lt;=BL$53,INDEX($AB$54:$AB$102,_xlfn.AGGREGATE(15,3,($AD$54:$AD$102=Mapping!$BL$54)/($AD$54:$AD$102=Mapping!$BL$54)*ROW($AD$2:$AD$50)-ROWS($AD$54),ROWS($AD$54:AD101))),"")</f>
        <v/>
      </c>
      <c r="BM102" s="135" t="str" cm="1">
        <f t="array" ref="BM102">IF(ROWS($AD$54:AD101)&lt;=BM$53,INDEX($AB$54:$AB$102,_xlfn.AGGREGATE(15,3,($AD$54:$AD$102=Mapping!$BM$54)/($AD$54:$AD$102=Mapping!$BM$53)*ROW($AD$2:$AD$50)-ROWS($AD$54),ROWS($AD$54:AD101))),"")</f>
        <v/>
      </c>
      <c r="BN102" s="135" t="str" cm="1">
        <f t="array" ref="BN102">IF(ROWS($AD$54:AD101)&lt;=BN$53,INDEX($AB$54:$AB$102,_xlfn.AGGREGATE(15,3,($AD$54:$AD$102=Mapping!$BN$54)/($AD$54:$AD$102=Mapping!$BN$54)*ROW($AD$2:$AD$50)-ROWS($AD$54),ROWS($AD$54:AD101))),"")</f>
        <v/>
      </c>
    </row>
    <row r="104" spans="1:66">
      <c r="AX104" s="117" t="s">
        <v>142</v>
      </c>
    </row>
    <row r="107" spans="1:66">
      <c r="A107" s="117" t="str">
        <f>AA109</f>
        <v>Forestry</v>
      </c>
      <c r="B107" s="117">
        <f>COUNTIF($AC$109:$AC$156,B$108)</f>
        <v>1</v>
      </c>
      <c r="C107" s="117">
        <f>COUNTIF($AC$109:$AC$156,C$108)</f>
        <v>0</v>
      </c>
      <c r="D107" s="117">
        <f t="shared" ref="D107:S107" si="2">COUNTIF($AC$109:$AC$156,D$108)</f>
        <v>2</v>
      </c>
      <c r="E107" s="117">
        <f t="shared" si="2"/>
        <v>1</v>
      </c>
      <c r="F107" s="117">
        <f t="shared" si="2"/>
        <v>2</v>
      </c>
      <c r="G107" s="117">
        <f t="shared" si="2"/>
        <v>0</v>
      </c>
      <c r="H107" s="117">
        <f t="shared" si="2"/>
        <v>12</v>
      </c>
      <c r="I107" s="117">
        <f t="shared" si="2"/>
        <v>0</v>
      </c>
      <c r="J107" s="117">
        <f t="shared" si="2"/>
        <v>5</v>
      </c>
      <c r="K107" s="117">
        <f t="shared" si="2"/>
        <v>1</v>
      </c>
      <c r="L107" s="117">
        <f t="shared" si="2"/>
        <v>4</v>
      </c>
      <c r="M107" s="117">
        <f t="shared" si="2"/>
        <v>2</v>
      </c>
      <c r="N107" s="117">
        <f t="shared" si="2"/>
        <v>2</v>
      </c>
      <c r="O107" s="117">
        <f t="shared" si="2"/>
        <v>0</v>
      </c>
      <c r="P107" s="117">
        <f t="shared" si="2"/>
        <v>0</v>
      </c>
      <c r="Q107" s="117">
        <f t="shared" si="2"/>
        <v>0</v>
      </c>
      <c r="R107" s="117">
        <f t="shared" si="2"/>
        <v>2</v>
      </c>
      <c r="S107" s="117">
        <f t="shared" si="2"/>
        <v>0</v>
      </c>
      <c r="AA107" s="158" t="s">
        <v>143</v>
      </c>
      <c r="AB107" s="158">
        <f>COUNTIF(BA!C3:C547,AA109)</f>
        <v>34</v>
      </c>
      <c r="AC107" s="135" t="s">
        <v>86</v>
      </c>
      <c r="AX107" s="117">
        <f>COUNTIF($AD$109:$AD$156,AX$108)</f>
        <v>2</v>
      </c>
      <c r="AY107" s="117">
        <f t="shared" ref="AY107:BN107" si="3">COUNTIF($AD$109:$AD$156,AY$108)</f>
        <v>1</v>
      </c>
      <c r="AZ107" s="117">
        <f t="shared" si="3"/>
        <v>2</v>
      </c>
      <c r="BA107" s="117">
        <f t="shared" si="3"/>
        <v>2</v>
      </c>
      <c r="BB107" s="117">
        <f t="shared" si="3"/>
        <v>4</v>
      </c>
      <c r="BC107" s="117">
        <f t="shared" si="3"/>
        <v>2</v>
      </c>
      <c r="BD107" s="117">
        <f t="shared" si="3"/>
        <v>2</v>
      </c>
      <c r="BE107" s="117">
        <f t="shared" si="3"/>
        <v>6</v>
      </c>
      <c r="BF107" s="117">
        <f t="shared" si="3"/>
        <v>0</v>
      </c>
      <c r="BG107" s="117">
        <f t="shared" si="3"/>
        <v>0</v>
      </c>
      <c r="BH107" s="117">
        <f t="shared" si="3"/>
        <v>0</v>
      </c>
      <c r="BI107" s="117">
        <f t="shared" si="3"/>
        <v>2</v>
      </c>
      <c r="BJ107" s="117">
        <f t="shared" si="3"/>
        <v>1</v>
      </c>
      <c r="BK107" s="117">
        <f t="shared" si="3"/>
        <v>0</v>
      </c>
      <c r="BL107" s="117">
        <f t="shared" si="3"/>
        <v>10</v>
      </c>
      <c r="BM107" s="117">
        <f t="shared" si="3"/>
        <v>0</v>
      </c>
      <c r="BN107" s="117">
        <f t="shared" si="3"/>
        <v>0</v>
      </c>
    </row>
    <row r="108" spans="1:66" outlineLevel="1">
      <c r="A108" s="143" t="s">
        <v>87</v>
      </c>
      <c r="B108" s="150" t="s">
        <v>88</v>
      </c>
      <c r="C108" s="151" t="s">
        <v>89</v>
      </c>
      <c r="D108" s="150" t="s">
        <v>90</v>
      </c>
      <c r="E108" s="151" t="s">
        <v>91</v>
      </c>
      <c r="F108" s="150" t="s">
        <v>92</v>
      </c>
      <c r="G108" s="151" t="s">
        <v>93</v>
      </c>
      <c r="H108" s="150" t="s">
        <v>94</v>
      </c>
      <c r="I108" s="151" t="s">
        <v>95</v>
      </c>
      <c r="J108" s="150" t="s">
        <v>47</v>
      </c>
      <c r="K108" s="151" t="s">
        <v>96</v>
      </c>
      <c r="L108" s="150" t="s">
        <v>97</v>
      </c>
      <c r="M108" s="150" t="s">
        <v>98</v>
      </c>
      <c r="N108" s="151" t="s">
        <v>99</v>
      </c>
      <c r="O108" s="150" t="s">
        <v>100</v>
      </c>
      <c r="P108" s="151" t="s">
        <v>101</v>
      </c>
      <c r="Q108" s="151" t="s">
        <v>102</v>
      </c>
      <c r="R108" s="150" t="s">
        <v>103</v>
      </c>
      <c r="S108" s="151" t="s">
        <v>104</v>
      </c>
      <c r="AA108" s="156" t="s">
        <v>139</v>
      </c>
      <c r="AB108" s="156" t="s">
        <v>105</v>
      </c>
      <c r="AC108" s="153" t="s">
        <v>106</v>
      </c>
      <c r="AD108" s="157" t="s">
        <v>58</v>
      </c>
      <c r="AE108" s="153" t="s">
        <v>140</v>
      </c>
      <c r="AF108" s="153" t="s">
        <v>108</v>
      </c>
      <c r="AG108" s="122" t="s">
        <v>141</v>
      </c>
      <c r="AH108" s="122" t="s">
        <v>110</v>
      </c>
      <c r="AI108" s="122" t="s">
        <v>111</v>
      </c>
      <c r="AJ108" s="122" t="s">
        <v>112</v>
      </c>
      <c r="AK108" s="122" t="s">
        <v>113</v>
      </c>
      <c r="AL108" s="122" t="s">
        <v>114</v>
      </c>
      <c r="AM108" s="122" t="s">
        <v>115</v>
      </c>
      <c r="AN108" s="122" t="s">
        <v>116</v>
      </c>
      <c r="AO108" s="122" t="s">
        <v>117</v>
      </c>
      <c r="AP108" s="118" t="s">
        <v>118</v>
      </c>
      <c r="AQ108" s="118" t="s">
        <v>119</v>
      </c>
      <c r="AR108" s="118" t="s">
        <v>120</v>
      </c>
      <c r="AX108" s="146" t="s">
        <v>121</v>
      </c>
      <c r="AY108" s="119" t="s">
        <v>122</v>
      </c>
      <c r="AZ108" s="120" t="s">
        <v>123</v>
      </c>
      <c r="BA108" s="119" t="s">
        <v>124</v>
      </c>
      <c r="BB108" s="120" t="s">
        <v>125</v>
      </c>
      <c r="BC108" s="119" t="s">
        <v>126</v>
      </c>
      <c r="BD108" s="120" t="s">
        <v>127</v>
      </c>
      <c r="BE108" s="119" t="s">
        <v>128</v>
      </c>
      <c r="BF108" s="120" t="s">
        <v>129</v>
      </c>
      <c r="BG108" s="119" t="s">
        <v>130</v>
      </c>
      <c r="BH108" s="120" t="s">
        <v>131</v>
      </c>
      <c r="BI108" s="119" t="s">
        <v>132</v>
      </c>
      <c r="BJ108" s="120" t="s">
        <v>133</v>
      </c>
      <c r="BK108" s="119" t="s">
        <v>134</v>
      </c>
      <c r="BL108" s="120" t="s">
        <v>135</v>
      </c>
      <c r="BM108" s="119" t="s">
        <v>136</v>
      </c>
      <c r="BN108" s="147" t="s">
        <v>137</v>
      </c>
    </row>
    <row r="109" spans="1:66" outlineLevel="1">
      <c r="A109" s="152" t="str">
        <f>Background!L7</f>
        <v>Climate change mitigation</v>
      </c>
      <c r="B109" s="148" t="str" cm="1">
        <f t="array" ref="B109">IF(ROWS($AC$108:AC108)&lt;=B$107,INDEX($AB$108:$AB$156,_xlfn.AGGREGATE(15,3,($AC$108:$AC$156=Mapping!$B$108)/($AC$108:$AC$156=Mapping!$B$108)*ROW($AC$2:$AC$50)-ROWS($AC$108),ROWS($AC$108:AC108))),"")</f>
        <v>Amount of GHGs emissions avoided or sequestered</v>
      </c>
      <c r="C109" s="148" t="str" cm="1">
        <f t="array" ref="C109">IF(ROWS($AC$108:AC108)&lt;=C$107,INDEX($AB$108:$AB$156,_xlfn.AGGREGATE(15,3,($AC$108:$AC$156=Mapping!$C$108)/($AC$108:$AC$156=Mapping!$C$108)*ROW($AC$2:$AC$50)-ROWS($AC$108),ROWS($AC$108:AC108))),"")</f>
        <v/>
      </c>
      <c r="D109" s="148" t="str" cm="1">
        <f t="array" ref="D109">IF(ROWS($AC$108:AC108)&lt;=D$107,INDEX($AB$108:$AB$156,_xlfn.AGGREGATE(15,3,($AC$108:$AC$156=Mapping!$D$108)/($AC$108:$AC$156=Mapping!$D$108)*ROW($AC$2:$AC$50)-ROWS($AC$108),ROWS($AC$108:AC108))),"")</f>
        <v xml:space="preserve">Area under reduced/avoided open burning of biomass, crop residue </v>
      </c>
      <c r="E109" s="148" t="str" cm="1">
        <f t="array" ref="E109">IF(ROWS($AC$108:AC108)&lt;=E$107,INDEX($AB$108:$AB$156,_xlfn.AGGREGATE(15,3,($AC$108:$AC$156=Mapping!$E$108)/($AC$108:$AC$156=Mapping!$E$108)*ROW($AC$2:$AC$50)-ROWS($AC$108),ROWS($AC$108:AC108))),"")</f>
        <v>Turbidity of (river) water</v>
      </c>
      <c r="F109" s="148" t="str" cm="1">
        <f t="array" ref="F109">IF(ROWS($AC$108:AC108)&lt;=F$107,INDEX($AB$108:$AB$156,_xlfn.AGGREGATE(15,3,($AC$108:$AC$156=Mapping!$F$108)/($AC$108:$AC$156=Mapping!$F$108)*ROW($AC$2:$AC$50)-ROWS($AC$108),ROWS($AC$108:AC108))),"")</f>
        <v>Change in SOC stock due to activities implemented in project activity</v>
      </c>
      <c r="G109" s="148" t="str" cm="1">
        <f t="array" ref="G109">IF(ROWS($AC$108:AC108)&lt;=G$107,INDEX($AB$108:$AB$156,_xlfn.AGGREGATE(15,3,($AC$108:$AC$156=Mapping!$G$108)/($AC$108:$AC$156=Mapping!$G$108)*ROW($AC$2:$AC$50)-ROWS($AC$108),ROWS($AC$108:AC108))),"")</f>
        <v/>
      </c>
      <c r="H109" s="148" t="str" cm="1">
        <f t="array" ref="H109">IF(ROWS($AC$108:AC108)&lt;=H$107,INDEX($AB$108:$AB$156,_xlfn.AGGREGATE(15,3,($AC$108:$AC$156=Mapping!$H$108)/($AC$108:$AC$156=Mapping!$H$108)*ROW($AC$2:$AC$50)-ROWS($AC$108),ROWS($AC$108:AC108))),"")</f>
        <v>Total non-renewable wood fuel saved</v>
      </c>
      <c r="I109" s="148" t="str" cm="1">
        <f t="array" ref="I109">IF(ROWS($AC$108:AC108)&lt;=I$107,INDEX($AB$108:$AB$156,_xlfn.AGGREGATE(15,3,($AC$108:$AC$156=Mapping!$I$108)/($AC$108:$AC$156=Mapping!$I$108)*ROW($AC$2:$AC$50)-ROWS($AC$108),ROWS($AC$108:AC108))),"")</f>
        <v/>
      </c>
      <c r="J109" s="148" t="str" cm="1">
        <f t="array" ref="J109">IF(ROWS($AC$108:AC108)&lt;=J$107,INDEX($AB$108:$AB$156,_xlfn.AGGREGATE(15,3,($AC$108:$AC$156=Mapping!$J$108)/($AC$108:$AC$156=Mapping!$J$108)*ROW($AC$2:$AC$50)-ROWS($AC$108),ROWS($AC$108:AC108))),"")</f>
        <v>Total number of jobs</v>
      </c>
      <c r="K109" s="148" t="str" cm="1">
        <f t="array" ref="K109">IF(ROWS($AC$108:AC108)&lt;=K$107,INDEX($AB$108:$AB$156,_xlfn.AGGREGATE(15,3,($AC$108:$AC$156=Mapping!$K$108)/($AC$108:$AC$156=Mapping!$K$108)*ROW($AC$2:$AC$50)-ROWS($AC$108),ROWS($AC$108:AC108))),"")</f>
        <v>Income generation from other activities for example ecotourism</v>
      </c>
      <c r="L109" s="148" t="str" cm="1">
        <f t="array" ref="L109">IF(ROWS($AC$108:AC108)&lt;=L$107,INDEX($AB$108:$AB$156,_xlfn.AGGREGATE(15,3,($AC$108:$AC$156=Mapping!$L$108)/($AC$108:$AC$156=Mapping!$L$108)*ROW($AC$2:$AC$50)-ROWS($AC$108),ROWS($AC$108:AC108))),"")</f>
        <v>Average time saving associated with cooking time and fuel collection</v>
      </c>
      <c r="M109" s="148" t="str" cm="1">
        <f t="array" ref="M109">IF(ROWS($AC$108:AC108)&lt;=M$107,INDEX($AB$108:$AB$156,_xlfn.AGGREGATE(15,3,($AC$108:$AC$156=Mapping!$M$108)/($AC$108:$AC$156=Mapping!$M$108)*ROW($AC$2:$AC$50)-ROWS($AC$108),ROWS($AC$108:AC108))),"")</f>
        <v>Number of beneficiaries: Households</v>
      </c>
      <c r="N109" s="148"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48" t="str" cm="1">
        <f t="array" ref="O109">IF(ROWS($AC$108:AC108)&lt;=O$107,INDEX($AB$108:$AB$156,_xlfn.AGGREGATE(15,3,($AC$108:$AC$156=Mapping!$O$108)/($AC$108:$AC$156=Mapping!$O$108)*ROW($AC$2:$AC$50)-ROWS($AC$108),ROWS($AC$108:AC108))),"")</f>
        <v/>
      </c>
      <c r="P109" s="148" t="str" cm="1">
        <f t="array" ref="P109">IF(ROWS($AC$108:AC108)&lt;=P$107,INDEX($AB$108:$AB$156,_xlfn.AGGREGATE(15,3,($AC$108:$AC$156=Mapping!$P$108)/($AC$108:$AC$156=Mapping!$P$108)*ROW($AC$2:$AC$50)-ROWS($AC$108),ROWS($AC$108:AC108))),"")</f>
        <v/>
      </c>
      <c r="Q109" s="148" t="str" cm="1">
        <f t="array" ref="Q109">IF(ROWS($AC$108:AC108)&lt;=Q$107,INDEX($AB$108:$AB$156,_xlfn.AGGREGATE(15,3,($AC$108:$AC$156=Mapping!$Q$108)/($AC$108:$AC$156=Mapping!$Q$108)*ROW($AC$2:$AC$50)-ROWS($AC$108),ROWS($AC$108:AC108))),"")</f>
        <v/>
      </c>
      <c r="R109" s="148" t="str" cm="1">
        <f t="array" ref="R109">IF(ROWS($AC$108:AC108)&lt;=R$107,INDEX($AB$108:$AB$156,_xlfn.AGGREGATE(15,3,($AC$108:$AC$156=Mapping!$R$108)/($AC$108:$AC$156=Mapping!$R$108)*ROW($AC$2:$AC$50)-ROWS($AC$108),ROWS($AC$108:AC108))),"")</f>
        <v>Number of employees provided skill development training</v>
      </c>
      <c r="S109" s="148" t="str" cm="1">
        <f t="array" ref="S109">IF(ROWS($AC$108:AC108)&lt;=S$107,INDEX($AB$108:$AB$156,_xlfn.AGGREGATE(15,3,($AC$108:$AC$156=Mapping!$S$108)/($AC$108:$AC$156=Mapping!$S$108)*ROW($AC$2:$AC$50)-ROWS($AC$108),ROWS($AC$108:AC108))),"")</f>
        <v/>
      </c>
      <c r="AA109" s="153" t="str">
        <f>Background!D4</f>
        <v>Forestry</v>
      </c>
      <c r="AB109" s="127" t="str" cm="1">
        <f t="array" ref="AB109">IF(ROWS(BA!$C$2:C2)&lt;=AB$107,INDEX(BA!$P$2:$P$547,_xlfn.AGGREGATE(15,3,(BA!$C$2:$C$547=Mapping!$AA$109)/(BA!$C$2:$C$547=Mapping!$AA$109)*ROW(BA!$C$2:$C$547)-ROWS(BA!$C$2),ROWS(BA!$C$2:C2))),"")</f>
        <v>Number of beneficiaries: Households</v>
      </c>
      <c r="AC109" s="127" t="str">
        <f>IFERROR(INDEX(BA!$L$2:$L$961,MATCH($AB109,BA!$P$2:$P$961,0)),"")</f>
        <v>Energy generation, efficiency &amp; access</v>
      </c>
      <c r="AD109" s="127" t="str">
        <f>IFERROR(INDEX(BA!$M$2:$M$961,MATCH($AB109,BA!$P$2:$P$961,0)),"")</f>
        <v xml:space="preserve">7. Affordable and clean energy </v>
      </c>
      <c r="AE109" s="127" t="str">
        <f>IFERROR(INDEX(BA!$O$2:$O$961,MATCH($AB109,BA!$P$2:$P$961,0)),"")</f>
        <v>Increased access to energy</v>
      </c>
      <c r="AF109" s="127" t="str">
        <f>IFERROR(INDEX(BA!$N$2:$N$547,MATCH($AB109,BA!$P$2:$P$547,0)),"")</f>
        <v>7.1 By 2030, ensure universal access to affordable, reliable and modern energy services</v>
      </c>
      <c r="AG109" s="148" t="e">
        <f>INDEX(BA!#REF!,MATCH($AB109,BA!$P$57:$P$547,0))</f>
        <v>#REF!</v>
      </c>
      <c r="AH109" s="148" t="e">
        <f>INDEX(BA!$Q$57:$Q$547,MATCH($AB109,BA!$P$57:$P$547,0))</f>
        <v>#N/A</v>
      </c>
      <c r="AI109" s="148" t="e">
        <f>INDEX(BA!$S$57:$S$547,MATCH($AB109,BA!$P$57:$P$547,0))</f>
        <v>#N/A</v>
      </c>
      <c r="AJ109" s="148" t="e">
        <f>INDEX(BA!$T$57:$T$547,MATCH($AB109,BA!$P$57:$P$547,0))</f>
        <v>#N/A</v>
      </c>
      <c r="AK109" s="148" t="e">
        <f>INDEX(BA!$U$57:$U$547,MATCH($AB109,BA!$P$57:$P$547,0))</f>
        <v>#N/A</v>
      </c>
      <c r="AL109" s="148" t="e">
        <f>INDEX(BA!$V$57:$V$547,MATCH($AB109,BA!$P$57:$P$547,0))</f>
        <v>#N/A</v>
      </c>
      <c r="AM109" s="148" t="e">
        <f>INDEX(BA!$W$57:$W$547,MATCH($AB109,BA!$P$57:$P$547,0))</f>
        <v>#N/A</v>
      </c>
      <c r="AN109" s="148" t="e">
        <f>INDEX(BA!$R$57:$R$547,MATCH($AB109,BA!$P$57:$P$547,0))</f>
        <v>#N/A</v>
      </c>
      <c r="AO109" s="148" t="e">
        <f>INDEX(BA!$Y$57:$Y$547,MATCH($AB109,BA!$P$57:$P$547,0))</f>
        <v>#N/A</v>
      </c>
      <c r="AP109" s="148" t="e">
        <f>INDEX(BA!$Z$57:$Z$547,MATCH($AB109,BA!$P$57:$P$547,0))</f>
        <v>#N/A</v>
      </c>
      <c r="AQ109" s="148" t="e">
        <f>INDEX(BA!$AA$57:$AA$547,MATCH($AB109,BA!$P$57:$P$547,0))</f>
        <v>#N/A</v>
      </c>
      <c r="AR109" s="148" t="e">
        <f>INDEX(BA!$AB$57:$AB$547,MATCH($AB109,BA!$P$57:$P$547,0))</f>
        <v>#N/A</v>
      </c>
      <c r="AX109" s="148"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48" t="str" cm="1">
        <f t="array" ref="AY109">IF(ROWS($AD$108:AD108)&lt;=AY$107,INDEX($AB$108:$AB$157,_xlfn.AGGREGATE(15,3,($AD$108:$AD$157=Mapping!$AY$108)/($AD$108:$AD$157=Mapping!$AY$108)*ROW($AD$2:$AD$50)-ROWS($AD$108),ROWS($AD$108:AD108))),"")</f>
        <v>Change in SOC stock due to activities implemented in project activity</v>
      </c>
      <c r="AZ109" s="148" t="str" cm="1">
        <f t="array" ref="AZ109">IF(ROWS($AD$108:AE108)&lt;=AZ$107,INDEX($AB$108:$AB$157,_xlfn.AGGREGATE(15,3,($AD$108:$AD$157=Mapping!$AZ$108)/($AD$108:$AD$157=Mapping!$AZ$108)*ROW($AD$2:$AD$50)-ROWS($AD$108),ROWS($AD$108:AE108))),"")</f>
        <v xml:space="preserve">Area under reduced/avoided open burning of biomass, crop residue </v>
      </c>
      <c r="BA109" s="148" t="str" cm="1">
        <f t="array" ref="BA109">IF(ROWS($AD$108:AF108)&lt;=BA$107,INDEX($AB$108:$AB$157,_xlfn.AGGREGATE(15,3,($AD$108:$AD$157=Mapping!$BA$108)/($AD$108:$AD$157=Mapping!$BA$108)*ROW($AD$2:$AD$50)-ROWS($AD$108),ROWS($AD$108:AF108))),"")</f>
        <v>Number of employees provided skill development training</v>
      </c>
      <c r="BB109" s="148" t="str" cm="1">
        <f t="array" ref="BB109">IF(ROWS($AD$108:AG108)&lt;=BB$107,INDEX($AB$108:$AB$157,_xlfn.AGGREGATE(15,3,($AD$108:$AD$157=Mapping!$BB$108)/($AD$108:$AD$157=Mapping!$BB$108)*ROW($AD$2:$AD$50)-ROWS($AD$108),ROWS($AD$108:AG108))),"")</f>
        <v>Average time saving associated with cooking time and fuel collection</v>
      </c>
      <c r="BC109" s="148" t="str" cm="1">
        <f t="array" ref="BC109">IF(ROWS($AD$108:AH108)&lt;=BC$107,INDEX($AB$108:$AB$157,_xlfn.AGGREGATE(15,3,($AD$108:$AD$157=Mapping!$BC$108)/($AD$108:$AD$157=Mapping!$BC$108)*ROW($AD$2:$AD$50)-ROWS($AD$108),ROWS($AD$108:AH108))),"")</f>
        <v>Turbidity of (river) water</v>
      </c>
      <c r="BD109" s="148" t="str" cm="1">
        <f t="array" ref="BD109">IF(ROWS($AD$108:AI108)&lt;=BD$107,INDEX($AB$108:$AB$157,_xlfn.AGGREGATE(15,3,($AD$108:$AD$157=Mapping!$BD$108)/($AD$108:$AD$157=Mapping!$BD$108)*ROW($AD$2:$AD$50)-ROWS($AD$108),ROWS($AD$108:AI108))),"")</f>
        <v>Number of beneficiaries: Households</v>
      </c>
      <c r="BE109" s="148" t="str" cm="1">
        <f t="array" ref="BE109">IF(ROWS($AD$54:AD54)&lt;=BE$53,INDEX($AB$54:$AB$102,_xlfn.AGGREGATE(15,3,($AD$54:$AD$102=Mapping!$BE$54)/($AD$54:$AD$102=Mapping!$BE$54)*ROW($AD$2:$AD$50)-ROWS($AD$54),ROWS($AD$54:AD54))),"")</f>
        <v>Total number of jobs</v>
      </c>
      <c r="BF109" s="148" t="str" cm="1">
        <f t="array" ref="BF109">IF(ROWS($AD$108:AK108)&lt;=BF$107,INDEX($AB$108:$AB$157,_xlfn.AGGREGATE(15,3,($AD$108:$AD$157=Mapping!$BF$108)/($AD$108:$AD$157=Mapping!$BF$108)*ROW($AD$2:$AD$50)-ROWS($AD$108),ROWS($AD$108:AK108))),"")</f>
        <v/>
      </c>
      <c r="BG109" s="148" t="str" cm="1">
        <f t="array" ref="BG109">IF(ROWS($AD$108:AL108)&lt;=BG$107,INDEX($AB$108:$AB$157,_xlfn.AGGREGATE(15,3,($AD$108:$AD$157=Mapping!$BG$108)/($AD$108:$AD$157=Mapping!$BG$108)*ROW($AD$2:$AD$50)-ROWS($AD$108),ROWS($AD$108:AL108))),"")</f>
        <v/>
      </c>
      <c r="BH109" s="148" t="str" cm="1">
        <f t="array" ref="BH109">IF(ROWS($AD$108:AM108)&lt;=BH$107,INDEX($AB$108:$AB$157,_xlfn.AGGREGATE(15,3,($AD$108:$AD$157=Mapping!$BH$108)/($AD$108:$AD$157=Mapping!$BH$108)*ROW($AD$2:$AD$50)-ROWS($AD$108),ROWS($AD$108:AM108))),"")</f>
        <v/>
      </c>
      <c r="BI109" s="148" t="str" cm="1">
        <f t="array" ref="BI109">IF(ROWS($AD$108:AN108)&lt;=BI$107,INDEX($AB$108:$AB$157,_xlfn.AGGREGATE(15,3,($AD$108:$AD$157=Mapping!$BI$108)/($AD$108:$AD$157=Mapping!$BI$108)*ROW($AD$2:$AD$50)-ROWS($AD$108),ROWS($AD$108:AN108))),"")</f>
        <v>Average reduction (%) in synthetic fertiliser used per ha</v>
      </c>
      <c r="BJ109" s="148" t="str" cm="1">
        <f t="array" ref="BJ109">IF(ROWS($AD$108:AO108)&lt;=BJ$107,INDEX($AB$108:$AB$157,_xlfn.AGGREGATE(15,3,($AD$108:$AD$157=Mapping!$BJ$108)/($AD$108:$AD$157=Mapping!$BJ$108)*ROW($AD$2:$AD$50)-ROWS($AD$108),ROWS($AD$108:AO108))),"")</f>
        <v>Amount of GHGs emissions avoided or sequestered</v>
      </c>
      <c r="BK109" s="148" t="str" cm="1">
        <f t="array" ref="BK109">IF(ROWS($AD$108:AP108)&lt;=BK$107,INDEX($AB$108:$AB$157,_xlfn.AGGREGATE(15,3,($AD$108:$AD$157=Mapping!$BK$108)/($AD$108:$AD$157=Mapping!$BK$108)*ROW($AD$2:$AD$50)-ROWS($AD$108),ROWS($AD$108:AP108))),"")</f>
        <v/>
      </c>
      <c r="BL109" s="148" t="str" cm="1">
        <f t="array" ref="BL109">IF(ROWS($AD$108:AQ108)&lt;=BL$107,INDEX($AB$108:$AB$157,_xlfn.AGGREGATE(15,3,($AD$108:$AD$157=Mapping!$BL$108)/($AD$108:$AD$157=Mapping!$BL$108)*ROW($AD$2:$AD$50)-ROWS($AD$108),ROWS($AD$108:AQ108))),"")</f>
        <v>Total non-renewable wood fuel saved</v>
      </c>
      <c r="BM109" s="148" t="str" cm="1">
        <f t="array" ref="BM109">IF(ROWS($AD$108:AR108)&lt;=BM$107,INDEX($AB$108:$AB$157,_xlfn.AGGREGATE(15,3,($AD$108:$AD$157=Mapping!$BM$108)/($AD$108:$AD$157=Mapping!$BM$108)*ROW($AD$2:$AD$50)-ROWS($AD$108),ROWS($AD$108:AR108))),"")</f>
        <v/>
      </c>
      <c r="BN109" s="148" t="str" cm="1">
        <f t="array" ref="BN109">IF(ROWS($AD$108:AS108)&lt;=BN$107,INDEX($AB$108:$AB$157,_xlfn.AGGREGATE(15,3,($AD$108:$AD$157=Mapping!$BN$108)/($AD$108:$AD$157=Mapping!$BN$108)*ROW($AD$2:$AD$50)-ROWS($AD$108),ROWS($AD$108:AS108))),"")</f>
        <v/>
      </c>
    </row>
    <row r="110" spans="1:66" outlineLevel="1">
      <c r="A110" s="152" t="str">
        <f>Background!L8</f>
        <v>Climate change adaptation</v>
      </c>
      <c r="B110" s="148" t="str" cm="1">
        <f t="array" ref="B110">IF(ROWS($AC$108:AC109)&lt;=B$107,INDEX($AB$108:$AB$156,_xlfn.AGGREGATE(15,3,($AC$108:$AC$156=Mapping!$B$108)/($AC$108:$AC$156=Mapping!$B$108)*ROW($AC$2:$AC$50)-ROWS($AC$108),ROWS($AC$108:AC109))),"")</f>
        <v/>
      </c>
      <c r="C110" s="148" t="str" cm="1">
        <f t="array" ref="C110">IF(ROWS($AC$108:AC109)&lt;=C$107,INDEX($AB$108:$AB$156,_xlfn.AGGREGATE(15,3,($AC$108:$AC$156=Mapping!$C$108)/($AC$108:$AC$156=Mapping!$C$108)*ROW($AC$2:$AC$50)-ROWS($AC$108),ROWS($AC$108:AC109))),"")</f>
        <v/>
      </c>
      <c r="D110" s="148" t="str" cm="1">
        <f t="array" ref="D110">IF(ROWS($AC$108:AC109)&lt;=D$107,INDEX($AB$108:$AB$156,_xlfn.AGGREGATE(15,3,($AC$108:$AC$156=Mapping!$D$108)/($AC$108:$AC$156=Mapping!$D$108)*ROW($AC$2:$AC$50)-ROWS($AC$108),ROWS($AC$108:AC109))),"")</f>
        <v xml:space="preserve">Number of farmers reduced/avoided open burning of biomass, crop residue </v>
      </c>
      <c r="E110" s="148" t="str" cm="1">
        <f t="array" ref="E110">IF(ROWS($AC$108:AC109)&lt;=E$107,INDEX($AB$108:$AB$156,_xlfn.AGGREGATE(15,3,($AC$108:$AC$156=Mapping!$E$108)/($AC$108:$AC$156=Mapping!$E$108)*ROW($AC$2:$AC$50)-ROWS($AC$108),ROWS($AC$108:AC109))),"")</f>
        <v/>
      </c>
      <c r="F110" s="148" t="str" cm="1">
        <f t="array" ref="F110">IF(ROWS($AC$108:AC109)&lt;=F$107,INDEX($AB$108:$AB$156,_xlfn.AGGREGATE(15,3,($AC$108:$AC$156=Mapping!$F$108)/($AC$108:$AC$156=Mapping!$F$108)*ROW($AC$2:$AC$50)-ROWS($AC$108),ROWS($AC$108:AC109))),"")</f>
        <v xml:space="preserve">Water retention capacity </v>
      </c>
      <c r="G110" s="148" t="str" cm="1">
        <f t="array" ref="G110">IF(ROWS($AC$108:AC109)&lt;=G$107,INDEX($AB$108:$AB$156,_xlfn.AGGREGATE(15,3,($AC$108:$AC$156=Mapping!$G$108)/($AC$108:$AC$156=Mapping!$G$108)*ROW($AC$2:$AC$50)-ROWS($AC$108),ROWS($AC$108:AC109))),"")</f>
        <v/>
      </c>
      <c r="H110" s="148" t="str" cm="1">
        <f t="array" ref="H110">IF(ROWS($AC$108:AC109)&lt;=H$107,INDEX($AB$108:$AB$156,_xlfn.AGGREGATE(15,3,($AC$108:$AC$156=Mapping!$H$108)/($AC$108:$AC$156=Mapping!$H$108)*ROW($AC$2:$AC$50)-ROWS($AC$108),ROWS($AC$108:AC109))),"")</f>
        <v>Forest areas managed sustainably for forest products including sustainable produced fuelwood</v>
      </c>
      <c r="I110" s="148" t="str" cm="1">
        <f t="array" ref="I110">IF(ROWS($AC$108:AC109)&lt;=I$107,INDEX($AB$108:$AB$156,_xlfn.AGGREGATE(15,3,($AC$108:$AC$156=Mapping!$I$108)/($AC$108:$AC$156=Mapping!$I$108)*ROW($AC$2:$AC$50)-ROWS($AC$108),ROWS($AC$108:AC109))),"")</f>
        <v/>
      </c>
      <c r="J110" s="148" t="str" cm="1">
        <f t="array" ref="J110">IF(ROWS($AC$108:AC109)&lt;=J$107,INDEX($AB$108:$AB$156,_xlfn.AGGREGATE(15,3,($AC$108:$AC$156=Mapping!$J$108)/($AC$108:$AC$156=Mapping!$J$108)*ROW($AC$2:$AC$50)-ROWS($AC$108),ROWS($AC$108:AC109))),"")</f>
        <v>Total number of employees earning above local minimum wage</v>
      </c>
      <c r="K110" s="148" t="str" cm="1">
        <f t="array" ref="K110">IF(ROWS($AC$108:AC109)&lt;=K$107,INDEX($AB$108:$AB$156,_xlfn.AGGREGATE(15,3,($AC$108:$AC$156=Mapping!$K$108)/($AC$108:$AC$156=Mapping!$K$108)*ROW($AC$2:$AC$50)-ROWS($AC$108),ROWS($AC$108:AC109))),"")</f>
        <v/>
      </c>
      <c r="L110" s="148" t="str" cm="1">
        <f t="array" ref="L110">IF(ROWS($AC$108:AC109)&lt;=L$107,INDEX($AB$108:$AB$156,_xlfn.AGGREGATE(15,3,($AC$108:$AC$156=Mapping!$L$108)/($AC$108:$AC$156=Mapping!$L$108)*ROW($AC$2:$AC$50)-ROWS($AC$108),ROWS($AC$108:AC109))),"")</f>
        <v xml:space="preserve">Gender wage equity </v>
      </c>
      <c r="M110" s="148" t="str" cm="1">
        <f t="array" ref="M110">IF(ROWS($AC$108:AC109)&lt;=M$107,INDEX($AB$108:$AB$156,_xlfn.AGGREGATE(15,3,($AC$108:$AC$156=Mapping!$M$108)/($AC$108:$AC$156=Mapping!$M$108)*ROW($AC$2:$AC$50)-ROWS($AC$108),ROWS($AC$108:AC109))),"")</f>
        <v>Number of beneficiaries: Individuals</v>
      </c>
      <c r="N110" s="148" t="str" cm="1">
        <f t="array" ref="N110">IF(ROWS($AC$108:AC109)&lt;=N$107,INDEX($AB$108:$AB$156,_xlfn.AGGREGATE(15,3,($AC$108:$AC$156=Mapping!$N$108)/($AC$108:$AC$156=Mapping!$N$108)*ROW($AC$2:$AC$50)-ROWS($AC$108),ROWS($AC$108:AC109))),"")</f>
        <v>1.2.1 Proportion of population living below the national poverty line, by sex and age</v>
      </c>
      <c r="O110" s="148" t="str" cm="1">
        <f t="array" ref="O110">IF(ROWS($AC$108:AC109)&lt;=O$107,INDEX($AB$108:$AB$156,_xlfn.AGGREGATE(15,3,($AC$108:$AC$156=Mapping!$O$108)/($AC$108:$AC$156=Mapping!$O$108)*ROW($AC$2:$AC$50)-ROWS($AC$108),ROWS($AC$108:AC109))),"")</f>
        <v/>
      </c>
      <c r="P110" s="148" t="str" cm="1">
        <f t="array" ref="P110">IF(ROWS($AC$108:AC109)&lt;=P$107,INDEX($AB$108:$AB$156,_xlfn.AGGREGATE(15,3,($AC$108:$AC$156=Mapping!$P$108)/($AC$108:$AC$156=Mapping!$P$108)*ROW($AC$2:$AC$50)-ROWS($AC$108),ROWS($AC$108:AC109))),"")</f>
        <v/>
      </c>
      <c r="Q110" s="148" t="str" cm="1">
        <f t="array" ref="Q110">IF(ROWS($AC$108:AC109)&lt;=Q$107,INDEX($AB$108:$AB$156,_xlfn.AGGREGATE(15,3,($AC$108:$AC$156=Mapping!$Q$108)/($AC$108:$AC$156=Mapping!$Q$108)*ROW($AC$2:$AC$50)-ROWS($AC$108),ROWS($AC$108:AC109))),"")</f>
        <v/>
      </c>
      <c r="R110" s="148" t="str" cm="1">
        <f t="array" ref="R110">IF(ROWS($AC$108:AC109)&lt;=R$107,INDEX($AB$108:$AB$156,_xlfn.AGGREGATE(15,3,($AC$108:$AC$156=Mapping!$R$108)/($AC$108:$AC$156=Mapping!$R$108)*ROW($AC$2:$AC$50)-ROWS($AC$108),ROWS($AC$108:AC109))),"")</f>
        <v>Number of training hours provided for employees (full-time, part-time, or temporary), disaggregated per gender</v>
      </c>
      <c r="S110" s="148" t="str" cm="1">
        <f t="array" ref="S110">IF(ROWS($AC$108:AC109)&lt;=S$107,INDEX($AB$108:$AB$156,_xlfn.AGGREGATE(15,3,($AC$108:$AC$156=Mapping!$S$108)/($AC$108:$AC$156=Mapping!$S$108)*ROW($AC$2:$AC$50)-ROWS($AC$108),ROWS($AC$108:AC109))),"")</f>
        <v/>
      </c>
      <c r="AA110" s="126"/>
      <c r="AB110" s="127" t="str" cm="1">
        <f t="array" ref="AB110">IF(ROWS(BA!$C$2:C3)&lt;=AB$107,INDEX(BA!$P$2:$P$547,_xlfn.AGGREGATE(15,3,(BA!$C$2:$C$547=Mapping!$AA$109)/(BA!$C$2:$C$547=Mapping!$AA$109)*ROW(BA!$C$2:$C$547)-ROWS(BA!$C$2),ROWS(BA!$C$2:C3))),"")</f>
        <v>Number of beneficiaries: Individuals</v>
      </c>
      <c r="AC110" s="127" t="str">
        <f>IFERROR(INDEX(BA!$L$2:$L$961,MATCH($AB110,BA!$P$2:$P$961,0)),"")</f>
        <v>Energy generation, efficiency &amp; access</v>
      </c>
      <c r="AD110" s="127" t="str">
        <f>IFERROR(INDEX(BA!$M$2:$M$961,MATCH($AB110,BA!$P$2:$P$961,0)),"")</f>
        <v xml:space="preserve">7. Affordable and clean energy </v>
      </c>
      <c r="AE110" s="127" t="str">
        <f>IFERROR(INDEX(BA!$O$2:$O$961,MATCH($AB110,BA!$P$2:$P$961,0)),"")</f>
        <v>Increased access to energy</v>
      </c>
      <c r="AF110" s="127" t="str">
        <f>IFERROR(INDEX(BA!$N$2:$N$547,MATCH($AB110,BA!$P$2:$P$547,0)),"")</f>
        <v>7.1 By 2030, ensure universal access to affordable, reliable and modern energy services</v>
      </c>
      <c r="AG110" s="148" t="e">
        <f>INDEX(BA!#REF!,MATCH($AB110,BA!$P$57:$P$547,0))</f>
        <v>#REF!</v>
      </c>
      <c r="AH110" s="148" t="e">
        <f>INDEX(BA!$Q$57:$Q$547,MATCH($AB110,BA!$P$57:$P$547,0))</f>
        <v>#N/A</v>
      </c>
      <c r="AI110" s="148" t="e">
        <f>INDEX(BA!$S$57:$S$547,MATCH($AB110,BA!$P$57:$P$547,0))</f>
        <v>#N/A</v>
      </c>
      <c r="AJ110" s="148" t="e">
        <f>INDEX(BA!$T$57:$T$547,MATCH($AB110,BA!$P$57:$P$547,0))</f>
        <v>#N/A</v>
      </c>
      <c r="AK110" s="148" t="e">
        <f>INDEX(BA!$U$57:$U$547,MATCH($AB110,BA!$P$57:$P$547,0))</f>
        <v>#N/A</v>
      </c>
      <c r="AL110" s="148" t="e">
        <f>INDEX(BA!$V$57:$V$547,MATCH($AB110,BA!$P$57:$P$547,0))</f>
        <v>#N/A</v>
      </c>
      <c r="AM110" s="148" t="e">
        <f>INDEX(BA!$W$57:$W$547,MATCH($AB110,BA!$P$57:$P$547,0))</f>
        <v>#N/A</v>
      </c>
      <c r="AN110" s="148" t="e">
        <f>INDEX(BA!$R$57:$R$547,MATCH($AB110,BA!$P$57:$P$547,0))</f>
        <v>#N/A</v>
      </c>
      <c r="AO110" s="148" t="e">
        <f>INDEX(BA!$Y$57:$Y$547,MATCH($AB110,BA!$P$57:$P$547,0))</f>
        <v>#N/A</v>
      </c>
      <c r="AP110" s="148" t="e">
        <f>INDEX(BA!$Z$57:$Z$547,MATCH($AB110,BA!$P$57:$P$547,0))</f>
        <v>#N/A</v>
      </c>
      <c r="AQ110" s="148" t="e">
        <f>INDEX(BA!$AA$57:$AA$547,MATCH($AB110,BA!$P$57:$P$547,0))</f>
        <v>#N/A</v>
      </c>
      <c r="AR110" s="148" t="e">
        <f>INDEX(BA!$AB$57:$AB$547,MATCH($AB110,BA!$P$57:$P$547,0))</f>
        <v>#N/A</v>
      </c>
      <c r="AX110" s="148" t="str" cm="1">
        <f t="array" ref="AX110">IF(ROWS($AD$108:AD109)&lt;=AX$107,INDEX($AB$108:$AB$157,_xlfn.AGGREGATE(15,3,($AD$108:$AD$157=Mapping!$AX$108)/($AD$108:$AD$157=Mapping!$AX$108)*ROW($AD$2:$AD$50)-ROWS($AD$108),ROWS($AD$108:AD109))),"")</f>
        <v>1.2.1 Proportion of population living below the national poverty line, by sex and age</v>
      </c>
      <c r="AY110" s="148" t="str" cm="1">
        <f t="array" ref="AY110">IF(ROWS($AD$108:AD109)&lt;=AY$107,INDEX($AB$108:$AB$157,_xlfn.AGGREGATE(15,3,($AD$108:$AD$157=Mapping!$AY$108)/($AD$108:$AD$157=Mapping!$AY$108)*ROW($AD$2:$AD$50)-ROWS($AD$108),ROWS($AD$108:AD109))),"")</f>
        <v/>
      </c>
      <c r="AZ110" s="148" t="str" cm="1">
        <f t="array" ref="AZ110">IF(ROWS($AD$108:AE109)&lt;=AZ$107,INDEX($AB$108:$AB$157,_xlfn.AGGREGATE(15,3,($AD$108:$AD$157=Mapping!$AZ$108)/($AD$108:$AD$157=Mapping!$AZ$108)*ROW($AD$2:$AD$50)-ROWS($AD$108),ROWS($AD$108:AE109))),"")</f>
        <v xml:space="preserve">Number of farmers reduced/avoided open burning of biomass, crop residue </v>
      </c>
      <c r="BA110" s="148"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48" t="str" cm="1">
        <f t="array" ref="BB110">IF(ROWS($AD$108:AG109)&lt;=BB$107,INDEX($AB$108:$AB$157,_xlfn.AGGREGATE(15,3,($AD$108:$AD$157=Mapping!$BB$108)/($AD$108:$AD$157=Mapping!$BB$108)*ROW($AD$2:$AD$50)-ROWS($AD$108),ROWS($AD$108:AG109))),"")</f>
        <v xml:space="preserve">Gender wage equity </v>
      </c>
      <c r="BC110" s="148" t="str" cm="1">
        <f t="array" ref="BC110">IF(ROWS($AD$108:AH109)&lt;=BC$107,INDEX($AB$108:$AB$157,_xlfn.AGGREGATE(15,3,($AD$108:$AD$157=Mapping!$BC$108)/($AD$108:$AD$157=Mapping!$BC$108)*ROW($AD$2:$AD$50)-ROWS($AD$108),ROWS($AD$108:AH109))),"")</f>
        <v xml:space="preserve">Water retention capacity </v>
      </c>
      <c r="BD110" s="148" t="str" cm="1">
        <f t="array" ref="BD110">IF(ROWS($AD$108:AI109)&lt;=BD$107,INDEX($AB$108:$AB$157,_xlfn.AGGREGATE(15,3,($AD$108:$AD$157=Mapping!$BD$108)/($AD$108:$AD$157=Mapping!$BD$108)*ROW($AD$2:$AD$50)-ROWS($AD$108),ROWS($AD$108:AI109))),"")</f>
        <v>Number of beneficiaries: Individuals</v>
      </c>
      <c r="BE110" s="148" t="str" cm="1">
        <f t="array" ref="BE110">IF(ROWS($AD$54:AD55)&lt;=BE$53,INDEX($AB$54:$AB$102,_xlfn.AGGREGATE(15,3,($AD$54:$AD$102=Mapping!$BE$54)/($AD$54:$AD$102=Mapping!$BE$54)*ROW($AD$2:$AD$50)-ROWS($AD$54),ROWS($AD$54:AD55))),"")</f>
        <v>Total number of employees earning above local minimum wage</v>
      </c>
      <c r="BF110" s="148" t="str" cm="1">
        <f t="array" ref="BF110">IF(ROWS($AD$108:AK109)&lt;=BF$107,INDEX($AB$108:$AB$157,_xlfn.AGGREGATE(15,3,($AD$108:$AD$157=Mapping!$BF$108)/($AD$108:$AD$157=Mapping!$BF$108)*ROW($AD$2:$AD$50)-ROWS($AD$108),ROWS($AD$108:AK109))),"")</f>
        <v/>
      </c>
      <c r="BG110" s="148" t="str" cm="1">
        <f t="array" ref="BG110">IF(ROWS($AD$108:AL109)&lt;=BG$107,INDEX($AB$108:$AB$157,_xlfn.AGGREGATE(15,3,($AD$108:$AD$157=Mapping!$BG$108)/($AD$108:$AD$157=Mapping!$BG$108)*ROW($AD$2:$AD$50)-ROWS($AD$108),ROWS($AD$108:AL109))),"")</f>
        <v/>
      </c>
      <c r="BH110" s="148" t="str" cm="1">
        <f t="array" ref="BH110">IF(ROWS($AD$108:AM109)&lt;=BH$107,INDEX($AB$108:$AB$157,_xlfn.AGGREGATE(15,3,($AD$108:$AD$157=Mapping!$BH$108)/($AD$108:$AD$157=Mapping!$BH$108)*ROW($AD$2:$AD$50)-ROWS($AD$108),ROWS($AD$108:AM109))),"")</f>
        <v/>
      </c>
      <c r="BI110" s="148" t="str" cm="1">
        <f t="array" ref="BI110">IF(ROWS($AD$108:AN109)&lt;=BI$107,INDEX($AB$108:$AB$157,_xlfn.AGGREGATE(15,3,($AD$108:$AD$157=Mapping!$BI$108)/($AD$108:$AD$157=Mapping!$BI$108)*ROW($AD$2:$AD$50)-ROWS($AD$108),ROWS($AD$108:AN109))),"")</f>
        <v>Average reduction (%) in pesticide used per ha</v>
      </c>
      <c r="BJ110" s="148" t="str" cm="1">
        <f t="array" ref="BJ110">IF(ROWS($AD$108:AO109)&lt;=BJ$107,INDEX($AB$108:$AB$157,_xlfn.AGGREGATE(15,3,($AD$108:$AD$157=Mapping!$BJ$108)/($AD$108:$AD$157=Mapping!$BJ$108)*ROW($AD$2:$AD$50)-ROWS($AD$108),ROWS($AD$108:AO109))),"")</f>
        <v/>
      </c>
      <c r="BK110" s="148" t="str" cm="1">
        <f t="array" ref="BK110">IF(ROWS($AD$108:AP109)&lt;=BK$107,INDEX($AB$108:$AB$157,_xlfn.AGGREGATE(15,3,($AD$108:$AD$157=Mapping!$BK$108)/($AD$108:$AD$157=Mapping!$BK$108)*ROW($AD$2:$AD$50)-ROWS($AD$108),ROWS($AD$108:AP109))),"")</f>
        <v/>
      </c>
      <c r="BL110" s="148" t="str" cm="1">
        <f t="array" ref="BL110">IF(ROWS($AD$108:AQ109)&lt;=BL$107,INDEX($AB$108:$AB$157,_xlfn.AGGREGATE(15,3,($AD$108:$AD$157=Mapping!$BL$108)/($AD$108:$AD$157=Mapping!$BL$108)*ROW($AD$2:$AD$50)-ROWS($AD$108),ROWS($AD$108:AQ109))),"")</f>
        <v>Forest areas managed sustainably for forest products including sustainable produced fuelwood</v>
      </c>
      <c r="BM110" s="148" t="str" cm="1">
        <f t="array" ref="BM110">IF(ROWS($AD$108:AR109)&lt;=BM$107,INDEX($AB$108:$AB$157,_xlfn.AGGREGATE(15,3,($AD$108:$AD$157=Mapping!$BM$108)/($AD$108:$AD$157=Mapping!$BM$108)*ROW($AD$2:$AD$50)-ROWS($AD$108),ROWS($AD$108:AR109))),"")</f>
        <v/>
      </c>
      <c r="BN110" s="148" t="str" cm="1">
        <f t="array" ref="BN110">IF(ROWS($AD$108:AS109)&lt;=BN$107,INDEX($AB$108:$AB$157,_xlfn.AGGREGATE(15,3,($AD$108:$AD$157=Mapping!$BN$108)/($AD$108:$AD$157=Mapping!$BN$108)*ROW($AD$2:$AD$50)-ROWS($AD$108),ROWS($AD$108:AS109))),"")</f>
        <v/>
      </c>
    </row>
    <row r="111" spans="1:66" outlineLevel="1">
      <c r="A111" s="152" t="str">
        <f>Background!L9</f>
        <v>Air quality</v>
      </c>
      <c r="B111" s="154" t="str" cm="1">
        <f t="array" ref="B111">IF(ROWS($AC$108:AC110)&lt;=B$107,INDEX($AB$108:$AB$156,_xlfn.AGGREGATE(15,3,($AC$108:$AC$156=Mapping!$B$108)/($AC$108:$AC$156=Mapping!$B$108)*ROW($AC$2:$AC$50)-ROWS($AC$108),ROWS($AC$108:AC110))),"")</f>
        <v/>
      </c>
      <c r="C111" s="148" t="str" cm="1">
        <f t="array" ref="C111">IF(ROWS($AC$108:AC110)&lt;=C$107,INDEX($AB$108:$AB$156,_xlfn.AGGREGATE(15,3,($AC$108:$AC$156=Mapping!$C$108)/($AC$108:$AC$156=Mapping!$C$108)*ROW($AC$2:$AC$50)-ROWS($AC$108),ROWS($AC$108:AC110))),"")</f>
        <v/>
      </c>
      <c r="D111" s="148" t="str" cm="1">
        <f t="array" ref="D111">IF(ROWS($AC$108:AC110)&lt;=D$107,INDEX($AB$108:$AB$156,_xlfn.AGGREGATE(15,3,($AC$108:$AC$156=Mapping!$D$108)/($AC$108:$AC$156=Mapping!$D$108)*ROW($AC$2:$AC$50)-ROWS($AC$108),ROWS($AC$108:AC110))),"")</f>
        <v/>
      </c>
      <c r="E111" s="148" t="str" cm="1">
        <f t="array" ref="E111">IF(ROWS($AC$108:AC110)&lt;=E$107,INDEX($AB$108:$AB$156,_xlfn.AGGREGATE(15,3,($AC$108:$AC$156=Mapping!$E$108)/($AC$108:$AC$156=Mapping!$E$108)*ROW($AC$2:$AC$50)-ROWS($AC$108),ROWS($AC$108:AC110))),"")</f>
        <v/>
      </c>
      <c r="F111" s="148" t="str" cm="1">
        <f t="array" ref="F111">IF(ROWS($AC$108:AC110)&lt;=F$107,INDEX($AB$108:$AB$156,_xlfn.AGGREGATE(15,3,($AC$108:$AC$156=Mapping!$F$108)/($AC$108:$AC$156=Mapping!$F$108)*ROW($AC$2:$AC$50)-ROWS($AC$108),ROWS($AC$108:AC110))),"")</f>
        <v/>
      </c>
      <c r="G111" s="148" t="str" cm="1">
        <f t="array" ref="G111">IF(ROWS($AC$108:AC110)&lt;=G$107,INDEX($AB$108:$AB$156,_xlfn.AGGREGATE(15,3,($AC$108:$AC$156=Mapping!$G$108)/($AC$108:$AC$156=Mapping!$G$108)*ROW($AC$2:$AC$50)-ROWS($AC$108),ROWS($AC$108:AC110))),"")</f>
        <v/>
      </c>
      <c r="H111" s="148" t="str" cm="1">
        <f t="array" ref="H111">IF(ROWS($AC$108:AC110)&lt;=H$107,INDEX($AB$108:$AB$156,_xlfn.AGGREGATE(15,3,($AC$108:$AC$156=Mapping!$H$108)/($AC$108:$AC$156=Mapping!$H$108)*ROW($AC$2:$AC$50)-ROWS($AC$108),ROWS($AC$108:AC110))),"")</f>
        <v>Total above and below ground biomass stock in forest</v>
      </c>
      <c r="I111" s="148" t="str" cm="1">
        <f t="array" ref="I111">IF(ROWS($AC$108:AC110)&lt;=I$107,INDEX($AB$108:$AB$156,_xlfn.AGGREGATE(15,3,($AC$108:$AC$156=Mapping!$I$108)/($AC$108:$AC$156=Mapping!$I$108)*ROW($AC$2:$AC$50)-ROWS($AC$108),ROWS($AC$108:AC110))),"")</f>
        <v/>
      </c>
      <c r="J111" s="148" t="str" cm="1">
        <f t="array" ref="J111">IF(ROWS($AC$108:AC110)&lt;=J$107,INDEX($AB$108:$AB$156,_xlfn.AGGREGATE(15,3,($AC$108:$AC$156=Mapping!$J$108)/($AC$108:$AC$156=Mapping!$J$108)*ROW($AC$2:$AC$50)-ROWS($AC$108),ROWS($AC$108:AC110))),"")</f>
        <v>Total Number of employees paid living wage</v>
      </c>
      <c r="K111" s="148" t="str" cm="1">
        <f t="array" ref="K111">IF(ROWS($AC$108:AC110)&lt;=K$107,INDEX($AB$108:$AB$156,_xlfn.AGGREGATE(15,3,($AC$108:$AC$156=Mapping!$K$108)/($AC$108:$AC$156=Mapping!$K$108)*ROW($AC$2:$AC$50)-ROWS($AC$108),ROWS($AC$108:AC110))),"")</f>
        <v/>
      </c>
      <c r="L111" s="148" t="str" cm="1">
        <f t="array" ref="L111">IF(ROWS($AC$108:AC110)&lt;=L$107,INDEX($AB$108:$AB$156,_xlfn.AGGREGATE(15,3,($AC$108:$AC$156=Mapping!$L$108)/($AC$108:$AC$156=Mapping!$L$108)*ROW($AC$2:$AC$50)-ROWS($AC$108),ROWS($AC$108:AC110))),"")</f>
        <v>Number of women serving in managerial/ leadership /ownership role</v>
      </c>
      <c r="M111" s="148" t="str" cm="1">
        <f t="array" ref="M111">IF(ROWS($AC$108:AC110)&lt;=M$107,INDEX($AB$108:$AB$156,_xlfn.AGGREGATE(15,3,($AC$108:$AC$156=Mapping!$M$108)/($AC$108:$AC$156=Mapping!$M$108)*ROW($AC$2:$AC$50)-ROWS($AC$108),ROWS($AC$108:AC110))),"")</f>
        <v/>
      </c>
      <c r="N111" s="148" t="str" cm="1">
        <f t="array" ref="N111">IF(ROWS($AC$108:AC110)&lt;=N$107,INDEX($AB$108:$AB$156,_xlfn.AGGREGATE(15,3,($AC$108:$AC$156=Mapping!$N$108)/($AC$108:$AC$156=Mapping!$N$108)*ROW($AC$2:$AC$50)-ROWS($AC$108),ROWS($AC$108:AC110))),"")</f>
        <v/>
      </c>
      <c r="O111" s="148" t="str" cm="1">
        <f t="array" ref="O111">IF(ROWS($AC$108:AC110)&lt;=O$107,INDEX($AB$108:$AB$156,_xlfn.AGGREGATE(15,3,($AC$108:$AC$156=Mapping!$O$108)/($AC$108:$AC$156=Mapping!$O$108)*ROW($AC$2:$AC$50)-ROWS($AC$108),ROWS($AC$108:AC110))),"")</f>
        <v/>
      </c>
      <c r="P111" s="148" t="str" cm="1">
        <f t="array" ref="P111">IF(ROWS($AC$108:AC110)&lt;=P$107,INDEX($AB$108:$AB$156,_xlfn.AGGREGATE(15,3,($AC$108:$AC$156=Mapping!$P$108)/($AC$108:$AC$156=Mapping!$P$108)*ROW($AC$2:$AC$50)-ROWS($AC$108),ROWS($AC$108:AC110))),"")</f>
        <v/>
      </c>
      <c r="Q111" s="148" t="str" cm="1">
        <f t="array" ref="Q111">IF(ROWS($AC$108:AC110)&lt;=Q$107,INDEX($AB$108:$AB$156,_xlfn.AGGREGATE(15,3,($AC$108:$AC$156=Mapping!$Q$108)/($AC$108:$AC$156=Mapping!$Q$108)*ROW($AC$2:$AC$50)-ROWS($AC$108),ROWS($AC$108:AC110))),"")</f>
        <v/>
      </c>
      <c r="R111" s="148" t="str" cm="1">
        <f t="array" ref="R111">IF(ROWS($AC$108:AC110)&lt;=R$107,INDEX($AB$108:$AB$156,_xlfn.AGGREGATE(15,3,($AC$108:$AC$156=Mapping!$R$108)/($AC$108:$AC$156=Mapping!$R$108)*ROW($AC$2:$AC$50)-ROWS($AC$108),ROWS($AC$108:AC110))),"")</f>
        <v/>
      </c>
      <c r="S111" s="148" t="str" cm="1">
        <f t="array" ref="S111">IF(ROWS($AC$108:AC110)&lt;=S$107,INDEX($AB$108:$AB$156,_xlfn.AGGREGATE(15,3,($AC$108:$AC$156=Mapping!$S$108)/($AC$108:$AC$156=Mapping!$S$108)*ROW($AC$2:$AC$50)-ROWS($AC$108),ROWS($AC$108:AC110))),"")</f>
        <v/>
      </c>
      <c r="AA111" s="126"/>
      <c r="AB111" s="127" t="str" cm="1">
        <f t="array" ref="AB111">IF(ROWS(BA!$C$2:C4)&lt;=AB$107,INDEX(BA!$P$2:$P$547,_xlfn.AGGREGATE(15,3,(BA!$C$2:$C$547=Mapping!$AA$109)/(BA!$C$2:$C$547=Mapping!$AA$109)*ROW(BA!$C$2:$C$547)-ROWS(BA!$C$2),ROWS(BA!$C$2:C4))),"")</f>
        <v>Amount of GHGs emissions avoided or sequestered</v>
      </c>
      <c r="AC111" s="127" t="str">
        <f>IFERROR(INDEX(BA!$L$2:$L$961,MATCH($AB111,BA!$P$2:$P$961,0)),"")</f>
        <v>Climate change mitigation</v>
      </c>
      <c r="AD111" s="127" t="str">
        <f>IFERROR(INDEX(BA!$M$2:$M$961,MATCH($AB111,BA!$P$2:$P$961,0)),"")</f>
        <v>13. Climate action</v>
      </c>
      <c r="AE111" s="127" t="str">
        <f>IFERROR(INDEX(BA!$O$2:$O$961,MATCH($AB111,BA!$P$2:$P$961,0)),"")</f>
        <v xml:space="preserve">Reduction in GHGs emissions </v>
      </c>
      <c r="AF111" s="127" t="str">
        <f>IFERROR(INDEX(BA!$N$2:$N$547,MATCH($AB111,BA!$P$2:$P$547,0)),"")</f>
        <v>13.2 Integrate climate change measures into national policies, strategies and planning</v>
      </c>
      <c r="AG111" s="148" t="e">
        <f>INDEX(BA!#REF!,MATCH($AB111,BA!$P$57:$P$547,0))</f>
        <v>#REF!</v>
      </c>
      <c r="AH111" s="148" t="e">
        <f>INDEX(BA!$Q$57:$Q$547,MATCH($AB111,BA!$P$57:$P$547,0))</f>
        <v>#N/A</v>
      </c>
      <c r="AI111" s="148" t="e">
        <f>INDEX(BA!$S$57:$S$547,MATCH($AB111,BA!$P$57:$P$547,0))</f>
        <v>#N/A</v>
      </c>
      <c r="AJ111" s="148" t="e">
        <f>INDEX(BA!$T$57:$T$547,MATCH($AB111,BA!$P$57:$P$547,0))</f>
        <v>#N/A</v>
      </c>
      <c r="AK111" s="148" t="e">
        <f>INDEX(BA!$U$57:$U$547,MATCH($AB111,BA!$P$57:$P$547,0))</f>
        <v>#N/A</v>
      </c>
      <c r="AL111" s="148" t="e">
        <f>INDEX(BA!$V$57:$V$547,MATCH($AB111,BA!$P$57:$P$547,0))</f>
        <v>#N/A</v>
      </c>
      <c r="AM111" s="148" t="e">
        <f>INDEX(BA!$W$57:$W$547,MATCH($AB111,BA!$P$57:$P$547,0))</f>
        <v>#N/A</v>
      </c>
      <c r="AN111" s="148" t="e">
        <f>INDEX(BA!$R$57:$R$547,MATCH($AB111,BA!$P$57:$P$547,0))</f>
        <v>#N/A</v>
      </c>
      <c r="AO111" s="148" t="e">
        <f>INDEX(BA!$Y$57:$Y$547,MATCH($AB111,BA!$P$57:$P$547,0))</f>
        <v>#N/A</v>
      </c>
      <c r="AP111" s="117" t="e">
        <f>INDEX(BA!$Z$57:$Z$547,MATCH($AB111,BA!$P$57:$P$547,0))</f>
        <v>#N/A</v>
      </c>
      <c r="AQ111" s="117" t="e">
        <f>INDEX(BA!$AA$57:$AA$547,MATCH($AB111,BA!$P$57:$P$547,0))</f>
        <v>#N/A</v>
      </c>
      <c r="AR111" s="117" t="e">
        <f>INDEX(BA!$AB$57:$AB$547,MATCH($AB111,BA!$P$57:$P$547,0))</f>
        <v>#N/A</v>
      </c>
      <c r="AX111" s="148" t="str" cm="1">
        <f t="array" ref="AX111">IF(ROWS($AD$108:AD110)&lt;=AX$107,INDEX($AB$108:$AB$157,_xlfn.AGGREGATE(15,3,($AD$108:$AD$157=Mapping!$AX$108)/($AD$108:$AD$157=Mapping!$AX$108)*ROW($AD$2:$AD$50)-ROWS($AD$108),ROWS($AD$108:AD110))),"")</f>
        <v/>
      </c>
      <c r="AY111" s="148" t="str" cm="1">
        <f t="array" ref="AY111">IF(ROWS($AD$108:AD110)&lt;=AY$107,INDEX($AB$108:$AB$157,_xlfn.AGGREGATE(15,3,($AD$108:$AD$157=Mapping!$AY$108)/($AD$108:$AD$157=Mapping!$AY$108)*ROW($AD$2:$AD$50)-ROWS($AD$108),ROWS($AD$108:AD110))),"")</f>
        <v/>
      </c>
      <c r="AZ111" s="148" t="str" cm="1">
        <f t="array" ref="AZ111">IF(ROWS($AD$108:AE110)&lt;=AZ$107,INDEX($AB$108:$AB$157,_xlfn.AGGREGATE(15,3,($AD$108:$AD$157=Mapping!$AZ$108)/($AD$108:$AD$157=Mapping!$AZ$108)*ROW($AD$2:$AD$50)-ROWS($AD$108),ROWS($AD$108:AE110))),"")</f>
        <v/>
      </c>
      <c r="BA111" s="148" t="str" cm="1">
        <f t="array" ref="BA111">IF(ROWS($AD$108:AF110)&lt;=BA$107,INDEX($AB$108:$AB$157,_xlfn.AGGREGATE(15,3,($AD$108:$AD$157=Mapping!$BA$108)/($AD$108:$AD$157=Mapping!$BA$108)*ROW($AD$2:$AD$50)-ROWS($AD$108),ROWS($AD$108:AF110))),"")</f>
        <v/>
      </c>
      <c r="BB111" s="148" t="str" cm="1">
        <f t="array" ref="BB111">IF(ROWS($AD$108:AG110)&lt;=BB$107,INDEX($AB$108:$AB$157,_xlfn.AGGREGATE(15,3,($AD$108:$AD$157=Mapping!$BB$108)/($AD$108:$AD$157=Mapping!$BB$108)*ROW($AD$2:$AD$50)-ROWS($AD$108),ROWS($AD$108:AG110))),"")</f>
        <v>Number of women serving in managerial/ leadership /ownership role</v>
      </c>
      <c r="BC111" s="148" t="str" cm="1">
        <f t="array" ref="BC111">IF(ROWS($AD$108:AH110)&lt;=BC$107,INDEX($AB$108:$AB$157,_xlfn.AGGREGATE(15,3,($AD$108:$AD$157=Mapping!$BC$108)/($AD$108:$AD$157=Mapping!$BC$108)*ROW($AD$2:$AD$50)-ROWS($AD$108),ROWS($AD$108:AH110))),"")</f>
        <v/>
      </c>
      <c r="BD111" s="148" t="str" cm="1">
        <f t="array" ref="BD111">IF(ROWS($AD$108:AI110)&lt;=BD$107,INDEX($AB$108:$AB$157,_xlfn.AGGREGATE(15,3,($AD$108:$AD$157=Mapping!$BD$108)/($AD$108:$AD$157=Mapping!$BD$108)*ROW($AD$2:$AD$50)-ROWS($AD$108),ROWS($AD$108:AI110))),"")</f>
        <v/>
      </c>
      <c r="BE111" s="148" t="str" cm="1">
        <f t="array" ref="BE111">IF(ROWS($AD$54:AD56)&lt;=BE$53,INDEX($AB$54:$AB$102,_xlfn.AGGREGATE(15,3,($AD$54:$AD$102=Mapping!$BE$54)/($AD$54:$AD$102=Mapping!$BE$54)*ROW($AD$2:$AD$50)-ROWS($AD$54),ROWS($AD$54:AD56))),"")</f>
        <v>Total Number of employees paid living wage</v>
      </c>
      <c r="BF111" s="148" t="str" cm="1">
        <f t="array" ref="BF111">IF(ROWS($AD$108:AK110)&lt;=BF$107,INDEX($AB$108:$AB$157,_xlfn.AGGREGATE(15,3,($AD$108:$AD$157=Mapping!$BF$108)/($AD$108:$AD$157=Mapping!$BF$108)*ROW($AD$2:$AD$50)-ROWS($AD$108),ROWS($AD$108:AK110))),"")</f>
        <v/>
      </c>
      <c r="BG111" s="148" t="str" cm="1">
        <f t="array" ref="BG111">IF(ROWS($AD$108:AL110)&lt;=BG$107,INDEX($AB$108:$AB$157,_xlfn.AGGREGATE(15,3,($AD$108:$AD$157=Mapping!$BG$108)/($AD$108:$AD$157=Mapping!$BG$108)*ROW($AD$2:$AD$50)-ROWS($AD$108),ROWS($AD$108:AL110))),"")</f>
        <v/>
      </c>
      <c r="BH111" s="148" t="str" cm="1">
        <f t="array" ref="BH111">IF(ROWS($AD$108:AM110)&lt;=BH$107,INDEX($AB$108:$AB$157,_xlfn.AGGREGATE(15,3,($AD$108:$AD$157=Mapping!$BH$108)/($AD$108:$AD$157=Mapping!$BH$108)*ROW($AD$2:$AD$50)-ROWS($AD$108),ROWS($AD$108:AM110))),"")</f>
        <v/>
      </c>
      <c r="BI111" s="148" t="str" cm="1">
        <f t="array" ref="BI111">IF(ROWS($AD$108:AN110)&lt;=BI$107,INDEX($AB$108:$AB$157,_xlfn.AGGREGATE(15,3,($AD$108:$AD$157=Mapping!$BI$108)/($AD$108:$AD$157=Mapping!$BI$108)*ROW($AD$2:$AD$50)-ROWS($AD$108),ROWS($AD$108:AN110))),"")</f>
        <v/>
      </c>
      <c r="BJ111" s="148" t="str" cm="1">
        <f t="array" ref="BJ111">IF(ROWS($AD$108:AO110)&lt;=BJ$107,INDEX($AB$108:$AB$157,_xlfn.AGGREGATE(15,3,($AD$108:$AD$157=Mapping!$BJ$108)/($AD$108:$AD$157=Mapping!$BJ$108)*ROW($AD$2:$AD$50)-ROWS($AD$108),ROWS($AD$108:AO110))),"")</f>
        <v/>
      </c>
      <c r="BK111" s="148" t="str" cm="1">
        <f t="array" ref="BK111">IF(ROWS($AD$108:AP110)&lt;=BK$107,INDEX($AB$108:$AB$157,_xlfn.AGGREGATE(15,3,($AD$108:$AD$157=Mapping!$BK$108)/($AD$108:$AD$157=Mapping!$BK$108)*ROW($AD$2:$AD$50)-ROWS($AD$108),ROWS($AD$108:AP110))),"")</f>
        <v/>
      </c>
      <c r="BL111" s="148" t="str" cm="1">
        <f t="array" ref="BL111">IF(ROWS($AD$108:AQ110)&lt;=BL$107,INDEX($AB$108:$AB$157,_xlfn.AGGREGATE(15,3,($AD$108:$AD$157=Mapping!$BL$108)/($AD$108:$AD$157=Mapping!$BL$108)*ROW($AD$2:$AD$50)-ROWS($AD$108),ROWS($AD$108:AQ110))),"")</f>
        <v>Total above and below ground biomass stock in forest</v>
      </c>
      <c r="BM111" s="148" t="str" cm="1">
        <f t="array" ref="BM111">IF(ROWS($AD$108:AR110)&lt;=BM$107,INDEX($AB$108:$AB$157,_xlfn.AGGREGATE(15,3,($AD$108:$AD$157=Mapping!$BM$108)/($AD$108:$AD$157=Mapping!$BM$108)*ROW($AD$2:$AD$50)-ROWS($AD$108),ROWS($AD$108:AR110))),"")</f>
        <v/>
      </c>
      <c r="BN111" s="148" t="str" cm="1">
        <f t="array" ref="BN111">IF(ROWS($AD$108:AS110)&lt;=BN$107,INDEX($AB$108:$AB$157,_xlfn.AGGREGATE(15,3,($AD$108:$AD$157=Mapping!$BN$108)/($AD$108:$AD$157=Mapping!$BN$108)*ROW($AD$2:$AD$50)-ROWS($AD$108),ROWS($AD$108:AS110))),"")</f>
        <v/>
      </c>
    </row>
    <row r="112" spans="1:66" ht="30.6" outlineLevel="1">
      <c r="A112" s="152" t="str">
        <f>Background!L10</f>
        <v>Water quality, quantity and service</v>
      </c>
      <c r="B112" s="148" t="str" cm="1">
        <f t="array" ref="B112">IF(ROWS($AC$108:AC111)&lt;=B$107,INDEX($AB$108:$AB$156,_xlfn.AGGREGATE(15,3,($AC$108:$AC$156=Mapping!$B$108)/($AC$108:$AC$156=Mapping!$B$108)*ROW($AC$2:$AC$50)-ROWS($AC$108),ROWS($AC$108:AC111))),"")</f>
        <v/>
      </c>
      <c r="C112" s="148" t="str" cm="1">
        <f t="array" ref="C112">IF(ROWS($AC$108:AC111)&lt;=C$107,INDEX($AB$108:$AB$156,_xlfn.AGGREGATE(15,3,($AC$108:$AC$156=Mapping!$C$108)/($AC$108:$AC$156=Mapping!$C$108)*ROW($AC$2:$AC$50)-ROWS($AC$108),ROWS($AC$108:AC111))),"")</f>
        <v/>
      </c>
      <c r="D112" s="148" t="str" cm="1">
        <f t="array" ref="D112">IF(ROWS($AC$108:AC111)&lt;=D$107,INDEX($AB$108:$AB$156,_xlfn.AGGREGATE(15,3,($AC$108:$AC$156=Mapping!$D$108)/($AC$108:$AC$156=Mapping!$D$108)*ROW($AC$2:$AC$50)-ROWS($AC$108),ROWS($AC$108:AC111))),"")</f>
        <v/>
      </c>
      <c r="E112" s="148" t="str" cm="1">
        <f t="array" ref="E112">IF(ROWS($AC$108:AC111)&lt;=E$107,INDEX($AB$108:$AB$156,_xlfn.AGGREGATE(15,3,($AC$108:$AC$156=Mapping!$E$108)/($AC$108:$AC$156=Mapping!$E$108)*ROW($AC$2:$AC$50)-ROWS($AC$108),ROWS($AC$108:AC111))),"")</f>
        <v/>
      </c>
      <c r="F112" s="148" t="str" cm="1">
        <f t="array" ref="F112">IF(ROWS($AC$108:AC111)&lt;=F$107,INDEX($AB$108:$AB$156,_xlfn.AGGREGATE(15,3,($AC$108:$AC$156=Mapping!$F$108)/($AC$108:$AC$156=Mapping!$F$108)*ROW($AC$2:$AC$50)-ROWS($AC$108),ROWS($AC$108:AC111))),"")</f>
        <v/>
      </c>
      <c r="G112" s="148" t="str" cm="1">
        <f t="array" ref="G112">IF(ROWS($AC$108:AC111)&lt;=G$107,INDEX($AB$108:$AB$156,_xlfn.AGGREGATE(15,3,($AC$108:$AC$156=Mapping!$G$108)/($AC$108:$AC$156=Mapping!$G$108)*ROW($AC$2:$AC$50)-ROWS($AC$108),ROWS($AC$108:AC111))),"")</f>
        <v/>
      </c>
      <c r="H112" s="148" t="str" cm="1">
        <f t="array" ref="H112">IF(ROWS($AC$108:AC111)&lt;=H$107,INDEX($AB$108:$AB$156,_xlfn.AGGREGATE(15,3,($AC$108:$AC$156=Mapping!$H$108)/($AC$108:$AC$156=Mapping!$H$108)*ROW($AC$2:$AC$50)-ROWS($AC$108),ROWS($AC$108:AC111))),"")</f>
        <v>Total area of Trees Planted</v>
      </c>
      <c r="I112" s="148" t="str" cm="1">
        <f t="array" ref="I112">IF(ROWS($AC$108:AC111)&lt;=I$107,INDEX($AB$108:$AB$156,_xlfn.AGGREGATE(15,3,($AC$108:$AC$156=Mapping!$I$108)/($AC$108:$AC$156=Mapping!$I$108)*ROW($AC$2:$AC$50)-ROWS($AC$108),ROWS($AC$108:AC111))),"")</f>
        <v/>
      </c>
      <c r="J112" s="148" t="str" cm="1">
        <f t="array" ref="J112">IF(ROWS($AC$108:AC111)&lt;=J$107,INDEX($AB$108:$AB$156,_xlfn.AGGREGATE(15,3,($AC$108:$AC$156=Mapping!$J$108)/($AC$108:$AC$156=Mapping!$J$108)*ROW($AC$2:$AC$50)-ROWS($AC$108),ROWS($AC$108:AC111))),"")</f>
        <v xml:space="preserve">Direct in-field labor created </v>
      </c>
      <c r="K112" s="148" t="str" cm="1">
        <f t="array" ref="K112">IF(ROWS($AC$108:AC111)&lt;=K$107,INDEX($AB$108:$AB$156,_xlfn.AGGREGATE(15,3,($AC$108:$AC$156=Mapping!$K$108)/($AC$108:$AC$156=Mapping!$K$108)*ROW($AC$2:$AC$50)-ROWS($AC$108),ROWS($AC$108:AC111))),"")</f>
        <v/>
      </c>
      <c r="L112" s="148" t="str" cm="1">
        <f t="array" ref="L112">IF(ROWS($AC$108:AC111)&lt;=L$107,INDEX($AB$108:$AB$156,_xlfn.AGGREGATE(15,3,($AC$108:$AC$156=Mapping!$L$108)/($AC$108:$AC$156=Mapping!$L$108)*ROW($AC$2:$AC$50)-ROWS($AC$108),ROWS($AC$108:AC111))),"")</f>
        <v>5.5.2 Proportion of women in managerial positions</v>
      </c>
      <c r="M112" s="148" t="str" cm="1">
        <f t="array" ref="M112">IF(ROWS($AC$108:AC111)&lt;=M$107,INDEX($AB$108:$AB$156,_xlfn.AGGREGATE(15,3,($AC$108:$AC$156=Mapping!$M$108)/($AC$108:$AC$156=Mapping!$M$108)*ROW($AC$2:$AC$50)-ROWS($AC$108),ROWS($AC$108:AC111))),"")</f>
        <v/>
      </c>
      <c r="N112" s="148" t="str" cm="1">
        <f t="array" ref="N112">IF(ROWS($AC$108:AC111)&lt;=N$107,INDEX($AB$108:$AB$156,_xlfn.AGGREGATE(15,3,($AC$108:$AC$156=Mapping!$N$108)/($AC$108:$AC$156=Mapping!$N$108)*ROW($AC$2:$AC$50)-ROWS($AC$108),ROWS($AC$108:AC111))),"")</f>
        <v/>
      </c>
      <c r="O112" s="148" t="str" cm="1">
        <f t="array" ref="O112">IF(ROWS($AC$108:AC111)&lt;=O$107,INDEX($AB$108:$AB$156,_xlfn.AGGREGATE(15,3,($AC$108:$AC$156=Mapping!$O$108)/($AC$108:$AC$156=Mapping!$O$108)*ROW($AC$2:$AC$50)-ROWS($AC$108),ROWS($AC$108:AC111))),"")</f>
        <v/>
      </c>
      <c r="P112" s="148" t="str" cm="1">
        <f t="array" ref="P112">IF(ROWS($AC$108:AC111)&lt;=P$107,INDEX($AB$108:$AB$156,_xlfn.AGGREGATE(15,3,($AC$108:$AC$156=Mapping!$P$108)/($AC$108:$AC$156=Mapping!$P$108)*ROW($AC$2:$AC$50)-ROWS($AC$108),ROWS($AC$108:AC111))),"")</f>
        <v/>
      </c>
      <c r="Q112" s="148" t="str" cm="1">
        <f t="array" ref="Q112">IF(ROWS($AC$108:AC111)&lt;=Q$107,INDEX($AB$108:$AB$156,_xlfn.AGGREGATE(15,3,($AC$108:$AC$156=Mapping!$Q$108)/($AC$108:$AC$156=Mapping!$Q$108)*ROW($AC$2:$AC$50)-ROWS($AC$108),ROWS($AC$108:AC111))),"")</f>
        <v/>
      </c>
      <c r="R112" s="148" t="str" cm="1">
        <f t="array" ref="R112">IF(ROWS($AC$108:AC111)&lt;=R$107,INDEX($AB$108:$AB$156,_xlfn.AGGREGATE(15,3,($AC$108:$AC$156=Mapping!$R$108)/($AC$108:$AC$156=Mapping!$R$108)*ROW($AC$2:$AC$50)-ROWS($AC$108),ROWS($AC$108:AC111))),"")</f>
        <v/>
      </c>
      <c r="S112" s="148" t="str" cm="1">
        <f t="array" ref="S112">IF(ROWS($AC$108:AC111)&lt;=S$107,INDEX($AB$108:$AB$156,_xlfn.AGGREGATE(15,3,($AC$108:$AC$156=Mapping!$S$108)/($AC$108:$AC$156=Mapping!$S$108)*ROW($AC$2:$AC$50)-ROWS($AC$108),ROWS($AC$108:AC111))),"")</f>
        <v/>
      </c>
      <c r="AA112" s="126"/>
      <c r="AB112" s="127" t="str" cm="1">
        <f t="array" ref="AB112">IF(ROWS(BA!$C$2:C5)&lt;=AB$107,INDEX(BA!$P$2:$P$547,_xlfn.AGGREGATE(15,3,(BA!$C$2:$C$547=Mapping!$AA$109)/(BA!$C$2:$C$547=Mapping!$AA$109)*ROW(BA!$C$2:$C$547)-ROWS(BA!$C$2),ROWS(BA!$C$2:C5))),"")</f>
        <v>Total non-renewable wood fuel saved</v>
      </c>
      <c r="AC112" s="127" t="str">
        <f>IFERROR(INDEX(BA!$L$2:$L$961,MATCH($AB112,BA!$P$2:$P$961,0)),"")</f>
        <v>Natural resource and Sustainable Forest Management</v>
      </c>
      <c r="AD112" s="127" t="str">
        <f>IFERROR(INDEX(BA!$M$2:$M$961,MATCH($AB112,BA!$P$2:$P$961,0)),"")</f>
        <v>15. Life on land</v>
      </c>
      <c r="AE112" s="127" t="str">
        <f>IFERROR(INDEX(BA!$O$2:$O$961,MATCH($AB112,BA!$P$2:$P$961,0)),"")</f>
        <v xml:space="preserve">Reduced deforestation attributed to wood fuel savings </v>
      </c>
      <c r="AF112" s="127"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48" t="e">
        <f>INDEX(BA!#REF!,MATCH($AB112,BA!$P$57:$P$547,0))</f>
        <v>#REF!</v>
      </c>
      <c r="AH112" s="148" t="e">
        <f>INDEX(BA!$Q$57:$Q$547,MATCH($AB112,BA!$P$57:$P$547,0))</f>
        <v>#N/A</v>
      </c>
      <c r="AI112" s="148" t="e">
        <f>INDEX(BA!$S$57:$S$547,MATCH($AB112,BA!$P$57:$P$547,0))</f>
        <v>#N/A</v>
      </c>
      <c r="AJ112" s="148" t="e">
        <f>INDEX(BA!$T$57:$T$547,MATCH($AB112,BA!$P$57:$P$547,0))</f>
        <v>#N/A</v>
      </c>
      <c r="AK112" s="148" t="e">
        <f>INDEX(BA!$U$57:$U$547,MATCH($AB112,BA!$P$57:$P$547,0))</f>
        <v>#N/A</v>
      </c>
      <c r="AL112" s="148" t="e">
        <f>INDEX(BA!$V$57:$V$547,MATCH($AB112,BA!$P$57:$P$547,0))</f>
        <v>#N/A</v>
      </c>
      <c r="AM112" s="148" t="e">
        <f>INDEX(BA!$W$57:$W$547,MATCH($AB112,BA!$P$57:$P$547,0))</f>
        <v>#N/A</v>
      </c>
      <c r="AN112" s="148" t="e">
        <f>INDEX(BA!$R$57:$R$547,MATCH($AB112,BA!$P$57:$P$547,0))</f>
        <v>#N/A</v>
      </c>
      <c r="AO112" s="148" t="e">
        <f>INDEX(BA!$Y$57:$Y$547,MATCH($AB112,BA!$P$57:$P$547,0))</f>
        <v>#N/A</v>
      </c>
      <c r="AP112" s="117" t="e">
        <f>INDEX(BA!$Z$57:$Z$547,MATCH($AB112,BA!$P$57:$P$547,0))</f>
        <v>#N/A</v>
      </c>
      <c r="AQ112" s="117" t="e">
        <f>INDEX(BA!$AA$57:$AA$547,MATCH($AB112,BA!$P$57:$P$547,0))</f>
        <v>#N/A</v>
      </c>
      <c r="AR112" s="117" t="e">
        <f>INDEX(BA!$AB$57:$AB$547,MATCH($AB112,BA!$P$57:$P$547,0))</f>
        <v>#N/A</v>
      </c>
      <c r="AX112" s="148" t="str" cm="1">
        <f t="array" ref="AX112">IF(ROWS($AD$108:AD111)&lt;=AX$107,INDEX($AB$108:$AB$157,_xlfn.AGGREGATE(15,3,($AD$108:$AD$157=Mapping!$AX$108)/($AD$108:$AD$157=Mapping!$AX$108)*ROW($AD$2:$AD$50)-ROWS($AD$108),ROWS($AD$108:AD111))),"")</f>
        <v/>
      </c>
      <c r="AY112" s="148" t="str" cm="1">
        <f t="array" ref="AY112">IF(ROWS($AD$108:AD111)&lt;=AY$107,INDEX($AB$108:$AB$157,_xlfn.AGGREGATE(15,3,($AD$108:$AD$157=Mapping!$AY$108)/($AD$108:$AD$157=Mapping!$AY$108)*ROW($AD$2:$AD$50)-ROWS($AD$108),ROWS($AD$108:AD111))),"")</f>
        <v/>
      </c>
      <c r="AZ112" s="148" t="str" cm="1">
        <f t="array" ref="AZ112">IF(ROWS($AD$108:AE111)&lt;=AZ$107,INDEX($AB$108:$AB$157,_xlfn.AGGREGATE(15,3,($AD$108:$AD$157=Mapping!$AZ$108)/($AD$108:$AD$157=Mapping!$AZ$108)*ROW($AD$2:$AD$50)-ROWS($AD$108),ROWS($AD$108:AE111))),"")</f>
        <v/>
      </c>
      <c r="BA112" s="148" t="str" cm="1">
        <f t="array" ref="BA112">IF(ROWS($AD$108:AF111)&lt;=BA$107,INDEX($AB$108:$AB$157,_xlfn.AGGREGATE(15,3,($AD$108:$AD$157=Mapping!$BA$108)/($AD$108:$AD$157=Mapping!$BA$108)*ROW($AD$2:$AD$50)-ROWS($AD$108),ROWS($AD$108:AF111))),"")</f>
        <v/>
      </c>
      <c r="BB112" s="148" t="str" cm="1">
        <f t="array" ref="BB112">IF(ROWS($AD$108:AG111)&lt;=BB$107,INDEX($AB$108:$AB$157,_xlfn.AGGREGATE(15,3,($AD$108:$AD$157=Mapping!$BB$108)/($AD$108:$AD$157=Mapping!$BB$108)*ROW($AD$2:$AD$50)-ROWS($AD$108),ROWS($AD$108:AG111))),"")</f>
        <v>5.5.2 Proportion of women in managerial positions</v>
      </c>
      <c r="BC112" s="148" t="str" cm="1">
        <f t="array" ref="BC112">IF(ROWS($AD$108:AH111)&lt;=BC$107,INDEX($AB$108:$AB$157,_xlfn.AGGREGATE(15,3,($AD$108:$AD$157=Mapping!$BC$108)/($AD$108:$AD$157=Mapping!$BC$108)*ROW($AD$2:$AD$50)-ROWS($AD$108),ROWS($AD$108:AH111))),"")</f>
        <v/>
      </c>
      <c r="BD112" s="148" t="str" cm="1">
        <f t="array" ref="BD112">IF(ROWS($AD$108:AI111)&lt;=BD$107,INDEX($AB$108:$AB$157,_xlfn.AGGREGATE(15,3,($AD$108:$AD$157=Mapping!$BD$108)/($AD$108:$AD$157=Mapping!$BD$108)*ROW($AD$2:$AD$50)-ROWS($AD$108),ROWS($AD$108:AI111))),"")</f>
        <v/>
      </c>
      <c r="BE112" s="148" t="str" cm="1">
        <f t="array" ref="BE112">IF(ROWS($AD$54:AD57)&lt;=BE$53,INDEX($AB$54:$AB$102,_xlfn.AGGREGATE(15,3,($AD$54:$AD$102=Mapping!$BE$54)/($AD$54:$AD$102=Mapping!$BE$54)*ROW($AD$2:$AD$50)-ROWS($AD$54),ROWS($AD$54:AD57))),"")</f>
        <v/>
      </c>
      <c r="BF112" s="148" t="str" cm="1">
        <f t="array" ref="BF112">IF(ROWS($AD$108:AK111)&lt;=BF$107,INDEX($AB$108:$AB$157,_xlfn.AGGREGATE(15,3,($AD$108:$AD$157=Mapping!$BF$108)/($AD$108:$AD$157=Mapping!$BF$108)*ROW($AD$2:$AD$50)-ROWS($AD$108),ROWS($AD$108:AK111))),"")</f>
        <v/>
      </c>
      <c r="BG112" s="148" t="str" cm="1">
        <f t="array" ref="BG112">IF(ROWS($AD$108:AL111)&lt;=BG$107,INDEX($AB$108:$AB$157,_xlfn.AGGREGATE(15,3,($AD$108:$AD$157=Mapping!$BG$108)/($AD$108:$AD$157=Mapping!$BG$108)*ROW($AD$2:$AD$50)-ROWS($AD$108),ROWS($AD$108:AL111))),"")</f>
        <v/>
      </c>
      <c r="BH112" s="148" t="str" cm="1">
        <f t="array" ref="BH112">IF(ROWS($AD$108:AM111)&lt;=BH$107,INDEX($AB$108:$AB$157,_xlfn.AGGREGATE(15,3,($AD$108:$AD$157=Mapping!$BH$108)/($AD$108:$AD$157=Mapping!$BH$108)*ROW($AD$2:$AD$50)-ROWS($AD$108),ROWS($AD$108:AM111))),"")</f>
        <v/>
      </c>
      <c r="BI112" s="148" t="str" cm="1">
        <f t="array" ref="BI112">IF(ROWS($AD$108:AN111)&lt;=BI$107,INDEX($AB$108:$AB$157,_xlfn.AGGREGATE(15,3,($AD$108:$AD$157=Mapping!$BI$108)/($AD$108:$AD$157=Mapping!$BI$108)*ROW($AD$2:$AD$50)-ROWS($AD$108),ROWS($AD$108:AN111))),"")</f>
        <v/>
      </c>
      <c r="BJ112" s="148" t="str" cm="1">
        <f t="array" ref="BJ112">IF(ROWS($AD$108:AO111)&lt;=BJ$107,INDEX($AB$108:$AB$157,_xlfn.AGGREGATE(15,3,($AD$108:$AD$157=Mapping!$BJ$108)/($AD$108:$AD$157=Mapping!$BJ$108)*ROW($AD$2:$AD$50)-ROWS($AD$108),ROWS($AD$108:AO111))),"")</f>
        <v/>
      </c>
      <c r="BK112" s="148" t="str" cm="1">
        <f t="array" ref="BK112">IF(ROWS($AD$108:AP111)&lt;=BK$107,INDEX($AB$108:$AB$157,_xlfn.AGGREGATE(15,3,($AD$108:$AD$157=Mapping!$BK$108)/($AD$108:$AD$157=Mapping!$BK$108)*ROW($AD$2:$AD$50)-ROWS($AD$108),ROWS($AD$108:AP111))),"")</f>
        <v/>
      </c>
      <c r="BL112" s="148" t="str" cm="1">
        <f t="array" ref="BL112">IF(ROWS($AD$108:AQ111)&lt;=BL$107,INDEX($AB$108:$AB$157,_xlfn.AGGREGATE(15,3,($AD$108:$AD$157=Mapping!$BL$108)/($AD$108:$AD$157=Mapping!$BL$108)*ROW($AD$2:$AD$50)-ROWS($AD$108),ROWS($AD$108:AQ111))),"")</f>
        <v>Total area of Trees Planted</v>
      </c>
      <c r="BM112" s="148" t="str" cm="1">
        <f t="array" ref="BM112">IF(ROWS($AD$108:AR111)&lt;=BM$107,INDEX($AB$108:$AB$157,_xlfn.AGGREGATE(15,3,($AD$108:$AD$157=Mapping!$BM$108)/($AD$108:$AD$157=Mapping!$BM$108)*ROW($AD$2:$AD$50)-ROWS($AD$108),ROWS($AD$108:AR111))),"")</f>
        <v/>
      </c>
      <c r="BN112" s="148" t="str" cm="1">
        <f t="array" ref="BN112">IF(ROWS($AD$108:AS111)&lt;=BN$107,INDEX($AB$108:$AB$157,_xlfn.AGGREGATE(15,3,($AD$108:$AD$157=Mapping!$BN$108)/($AD$108:$AD$157=Mapping!$BN$108)*ROW($AD$2:$AD$50)-ROWS($AD$108),ROWS($AD$108:AS111))),"")</f>
        <v/>
      </c>
    </row>
    <row r="113" spans="1:66" ht="30.6" outlineLevel="1">
      <c r="A113" s="152" t="str">
        <f>Background!L11</f>
        <v>Soil quality</v>
      </c>
      <c r="B113" s="148" t="str" cm="1">
        <f t="array" ref="B113">IF(ROWS($AC$108:AC112)&lt;=B$107,INDEX($AB$108:$AB$156,_xlfn.AGGREGATE(15,3,($AC$108:$AC$156=Mapping!$B$108)/($AC$108:$AC$156=Mapping!$B$108)*ROW($AC$2:$AC$50)-ROWS($AC$108),ROWS($AC$108:AC112))),"")</f>
        <v/>
      </c>
      <c r="C113" s="148" t="str" cm="1">
        <f t="array" ref="C113">IF(ROWS($AC$108:AC112)&lt;=C$107,INDEX($AB$108:$AB$156,_xlfn.AGGREGATE(15,3,($AC$108:$AC$156=Mapping!$C$108)/($AC$108:$AC$156=Mapping!$C$108)*ROW($AC$2:$AC$50)-ROWS($AC$108),ROWS($AC$108:AC112))),"")</f>
        <v/>
      </c>
      <c r="D113" s="148" t="str" cm="1">
        <f t="array" ref="D113">IF(ROWS($AC$108:AC112)&lt;=D$107,INDEX($AB$108:$AB$156,_xlfn.AGGREGATE(15,3,($AC$108:$AC$156=Mapping!$D$108)/($AC$108:$AC$156=Mapping!$D$108)*ROW($AC$2:$AC$50)-ROWS($AC$108),ROWS($AC$108:AC112))),"")</f>
        <v/>
      </c>
      <c r="E113" s="148" t="str" cm="1">
        <f t="array" ref="E113">IF(ROWS($AC$108:AC112)&lt;=E$107,INDEX($AB$108:$AB$156,_xlfn.AGGREGATE(15,3,($AC$108:$AC$156=Mapping!$E$108)/($AC$108:$AC$156=Mapping!$E$108)*ROW($AC$2:$AC$50)-ROWS($AC$108),ROWS($AC$108:AC112))),"")</f>
        <v/>
      </c>
      <c r="F113" s="148" t="str" cm="1">
        <f t="array" ref="F113">IF(ROWS($AC$108:AC112)&lt;=F$107,INDEX($AB$108:$AB$156,_xlfn.AGGREGATE(15,3,($AC$108:$AC$156=Mapping!$F$108)/($AC$108:$AC$156=Mapping!$F$108)*ROW($AC$2:$AC$50)-ROWS($AC$108),ROWS($AC$108:AC112))),"")</f>
        <v/>
      </c>
      <c r="G113" s="148" t="str" cm="1">
        <f t="array" ref="G113">IF(ROWS($AC$108:AC112)&lt;=G$107,INDEX($AB$108:$AB$156,_xlfn.AGGREGATE(15,3,($AC$108:$AC$156=Mapping!$G$108)/($AC$108:$AC$156=Mapping!$G$108)*ROW($AC$2:$AC$50)-ROWS($AC$108),ROWS($AC$108:AC112))),"")</f>
        <v/>
      </c>
      <c r="H113" s="148" t="str" cm="1">
        <f t="array" ref="H113">IF(ROWS($AC$108:AC112)&lt;=H$107,INDEX($AB$108:$AB$156,_xlfn.AGGREGATE(15,3,($AC$108:$AC$156=Mapping!$H$108)/($AC$108:$AC$156=Mapping!$H$108)*ROW($AC$2:$AC$50)-ROWS($AC$108),ROWS($AC$108:AC112))),"")</f>
        <v>Total protected Land Area</v>
      </c>
      <c r="I113" s="148" t="str" cm="1">
        <f t="array" ref="I113">IF(ROWS($AC$108:AC112)&lt;=I$107,INDEX($AB$108:$AB$156,_xlfn.AGGREGATE(15,3,($AC$108:$AC$156=Mapping!$I$108)/($AC$108:$AC$156=Mapping!$I$108)*ROW($AC$2:$AC$50)-ROWS($AC$108),ROWS($AC$108:AC112))),"")</f>
        <v/>
      </c>
      <c r="J113" s="148" t="str" cm="1">
        <f t="array" ref="J113">IF(ROWS($AC$108:AC112)&lt;=J$107,INDEX($AB$108:$AB$156,_xlfn.AGGREGATE(15,3,($AC$108:$AC$156=Mapping!$J$108)/($AC$108:$AC$156=Mapping!$J$108)*ROW($AC$2:$AC$50)-ROWS($AC$108),ROWS($AC$108:AC112))),"")</f>
        <v>Economic value generated locally via employment</v>
      </c>
      <c r="K113" s="148" t="str" cm="1">
        <f t="array" ref="K113">IF(ROWS($AC$108:AC112)&lt;=K$107,INDEX($AB$108:$AB$156,_xlfn.AGGREGATE(15,3,($AC$108:$AC$156=Mapping!$K$108)/($AC$108:$AC$156=Mapping!$K$108)*ROW($AC$2:$AC$50)-ROWS($AC$108),ROWS($AC$108:AC112))),"")</f>
        <v/>
      </c>
      <c r="L113" s="148" t="str" cm="1">
        <f t="array" ref="L113">IF(ROWS($AC$108:AC112)&lt;=L$107,INDEX($AB$108:$AB$156,_xlfn.AGGREGATE(15,3,($AC$108:$AC$156=Mapping!$L$108)/($AC$108:$AC$156=Mapping!$L$108)*ROW($AC$2:$AC$50)-ROWS($AC$108),ROWS($AC$108:AC112))),"")</f>
        <v/>
      </c>
      <c r="M113" s="148" t="str" cm="1">
        <f t="array" ref="M113">IF(ROWS($AC$108:AC112)&lt;=M$107,INDEX($AB$108:$AB$156,_xlfn.AGGREGATE(15,3,($AC$108:$AC$156=Mapping!$M$108)/($AC$108:$AC$156=Mapping!$M$108)*ROW($AC$2:$AC$50)-ROWS($AC$108),ROWS($AC$108:AC112))),"")</f>
        <v/>
      </c>
      <c r="N113" s="148" t="str" cm="1">
        <f t="array" ref="N113">IF(ROWS($AC$108:AC112)&lt;=N$107,INDEX($AB$108:$AB$156,_xlfn.AGGREGATE(15,3,($AC$108:$AC$156=Mapping!$N$108)/($AC$108:$AC$156=Mapping!$N$108)*ROW($AC$2:$AC$50)-ROWS($AC$108),ROWS($AC$108:AC112))),"")</f>
        <v/>
      </c>
      <c r="O113" s="148" t="str" cm="1">
        <f t="array" ref="O113">IF(ROWS($AC$108:AC112)&lt;=O$107,INDEX($AB$108:$AB$156,_xlfn.AGGREGATE(15,3,($AC$108:$AC$156=Mapping!$O$108)/($AC$108:$AC$156=Mapping!$O$108)*ROW($AC$2:$AC$50)-ROWS($AC$108),ROWS($AC$108:AC112))),"")</f>
        <v/>
      </c>
      <c r="P113" s="148" t="str" cm="1">
        <f t="array" ref="P113">IF(ROWS($AC$108:AC112)&lt;=P$107,INDEX($AB$108:$AB$156,_xlfn.AGGREGATE(15,3,($AC$108:$AC$156=Mapping!$P$108)/($AC$108:$AC$156=Mapping!$P$108)*ROW($AC$2:$AC$50)-ROWS($AC$108),ROWS($AC$108:AC112))),"")</f>
        <v/>
      </c>
      <c r="Q113" s="148" t="str" cm="1">
        <f t="array" ref="Q113">IF(ROWS($AC$108:AC112)&lt;=Q$107,INDEX($AB$108:$AB$156,_xlfn.AGGREGATE(15,3,($AC$108:$AC$156=Mapping!$Q$108)/($AC$108:$AC$156=Mapping!$Q$108)*ROW($AC$2:$AC$50)-ROWS($AC$108),ROWS($AC$108:AC112))),"")</f>
        <v/>
      </c>
      <c r="R113" s="148" t="str" cm="1">
        <f t="array" ref="R113">IF(ROWS($AC$108:AC112)&lt;=R$107,INDEX($AB$108:$AB$156,_xlfn.AGGREGATE(15,3,($AC$108:$AC$156=Mapping!$R$108)/($AC$108:$AC$156=Mapping!$R$108)*ROW($AC$2:$AC$50)-ROWS($AC$108),ROWS($AC$108:AC112))),"")</f>
        <v/>
      </c>
      <c r="S113" s="148" t="str" cm="1">
        <f t="array" ref="S113">IF(ROWS($AC$108:AC112)&lt;=S$107,INDEX($AB$108:$AB$156,_xlfn.AGGREGATE(15,3,($AC$108:$AC$156=Mapping!$S$108)/($AC$108:$AC$156=Mapping!$S$108)*ROW($AC$2:$AC$50)-ROWS($AC$108),ROWS($AC$108:AC112))),"")</f>
        <v/>
      </c>
      <c r="AA113" s="126"/>
      <c r="AB113" s="127" t="str" cm="1">
        <f t="array" ref="AB113">IF(ROWS(BA!$C$2:C6)&lt;=AB$107,INDEX(BA!$P$2:$P$547,_xlfn.AGGREGATE(15,3,(BA!$C$2:$C$547=Mapping!$AA$109)/(BA!$C$2:$C$547=Mapping!$AA$109)*ROW(BA!$C$2:$C$547)-ROWS(BA!$C$2),ROWS(BA!$C$2:C6))),"")</f>
        <v>Forest areas managed sustainably for forest products including sustainable produced fuelwood</v>
      </c>
      <c r="AC113" s="127" t="str">
        <f>IFERROR(INDEX(BA!$L$2:$L$961,MATCH($AB113,BA!$P$2:$P$961,0)),"")</f>
        <v>Natural resource and Sustainable Forest Management</v>
      </c>
      <c r="AD113" s="127" t="str">
        <f>IFERROR(INDEX(BA!$M$2:$M$961,MATCH($AB113,BA!$P$2:$P$961,0)),"")</f>
        <v>15. Life on land</v>
      </c>
      <c r="AE113" s="127" t="str">
        <f>IFERROR(INDEX(BA!$O$2:$O$961,MATCH($AB113,BA!$P$2:$P$961,0)),"")</f>
        <v xml:space="preserve">Reduced deforestation attributed to wood fuel savings </v>
      </c>
      <c r="AF113" s="127" t="str">
        <f>IFERROR(INDEX(BA!$N$2:$N$547,MATCH($AB113,BA!$P$2:$P$547,0)),"")</f>
        <v>15.2 By 2020, promote the implementation of sustainable management of all types of forests, halt deforestation, restore degraded forests and substantially increase afforestation and reforestation globally</v>
      </c>
      <c r="AG113" s="148" t="e">
        <f>INDEX(BA!#REF!,MATCH($AB113,BA!$P$57:$P$547,0))</f>
        <v>#REF!</v>
      </c>
      <c r="AH113" s="148" t="e">
        <f>INDEX(BA!$Q$57:$Q$547,MATCH($AB113,BA!$P$57:$P$547,0))</f>
        <v>#N/A</v>
      </c>
      <c r="AI113" s="148" t="e">
        <f>INDEX(BA!$S$57:$S$547,MATCH($AB113,BA!$P$57:$P$547,0))</f>
        <v>#N/A</v>
      </c>
      <c r="AJ113" s="148" t="e">
        <f>INDEX(BA!$T$57:$T$547,MATCH($AB113,BA!$P$57:$P$547,0))</f>
        <v>#N/A</v>
      </c>
      <c r="AK113" s="148" t="e">
        <f>INDEX(BA!$U$57:$U$547,MATCH($AB113,BA!$P$57:$P$547,0))</f>
        <v>#N/A</v>
      </c>
      <c r="AL113" s="148" t="e">
        <f>INDEX(BA!$V$57:$V$547,MATCH($AB113,BA!$P$57:$P$547,0))</f>
        <v>#N/A</v>
      </c>
      <c r="AM113" s="148" t="e">
        <f>INDEX(BA!$W$57:$W$547,MATCH($AB113,BA!$P$57:$P$547,0))</f>
        <v>#N/A</v>
      </c>
      <c r="AN113" s="148" t="e">
        <f>INDEX(BA!$R$57:$R$547,MATCH($AB113,BA!$P$57:$P$547,0))</f>
        <v>#N/A</v>
      </c>
      <c r="AO113" s="148" t="e">
        <f>INDEX(BA!$Y$57:$Y$547,MATCH($AB113,BA!$P$57:$P$547,0))</f>
        <v>#N/A</v>
      </c>
      <c r="AP113" s="117" t="e">
        <f>INDEX(BA!$Z$57:$Z$547,MATCH($AB113,BA!$P$57:$P$547,0))</f>
        <v>#N/A</v>
      </c>
      <c r="AQ113" s="117" t="e">
        <f>INDEX(BA!$AA$57:$AA$547,MATCH($AB113,BA!$P$57:$P$547,0))</f>
        <v>#N/A</v>
      </c>
      <c r="AR113" s="117" t="e">
        <f>INDEX(BA!$AB$57:$AB$547,MATCH($AB113,BA!$P$57:$P$547,0))</f>
        <v>#N/A</v>
      </c>
      <c r="AX113" s="148" t="str" cm="1">
        <f t="array" ref="AX113">IF(ROWS($AD$108:AD112)&lt;=AX$107,INDEX($AB$108:$AB$157,_xlfn.AGGREGATE(15,3,($AD$108:$AD$157=Mapping!$AX$108)/($AD$108:$AD$157=Mapping!$AX$108)*ROW($AD$2:$AD$50)-ROWS($AD$108),ROWS($AD$108:AD112))),"")</f>
        <v/>
      </c>
      <c r="AY113" s="148" t="str" cm="1">
        <f t="array" ref="AY113">IF(ROWS($AD$108:AD112)&lt;=AY$107,INDEX($AB$108:$AB$157,_xlfn.AGGREGATE(15,3,($AD$108:$AD$157=Mapping!$AY$108)/($AD$108:$AD$157=Mapping!$AY$108)*ROW($AD$2:$AD$50)-ROWS($AD$108),ROWS($AD$108:AD112))),"")</f>
        <v/>
      </c>
      <c r="AZ113" s="148" t="str" cm="1">
        <f t="array" ref="AZ113">IF(ROWS($AD$108:AE112)&lt;=AZ$107,INDEX($AB$108:$AB$157,_xlfn.AGGREGATE(15,3,($AD$108:$AD$157=Mapping!$AZ$108)/($AD$108:$AD$157=Mapping!$AZ$108)*ROW($AD$2:$AD$50)-ROWS($AD$108),ROWS($AD$108:AE112))),"")</f>
        <v/>
      </c>
      <c r="BA113" s="148" t="str" cm="1">
        <f t="array" ref="BA113">IF(ROWS($AD$108:AF112)&lt;=BA$107,INDEX($AB$108:$AB$157,_xlfn.AGGREGATE(15,3,($AD$108:$AD$157=Mapping!$BA$108)/($AD$108:$AD$157=Mapping!$BA$108)*ROW($AD$2:$AD$50)-ROWS($AD$108),ROWS($AD$108:AF112))),"")</f>
        <v/>
      </c>
      <c r="BB113" s="148" t="str" cm="1">
        <f t="array" ref="BB113">IF(ROWS($AD$108:AG112)&lt;=BB$107,INDEX($AB$108:$AB$157,_xlfn.AGGREGATE(15,3,($AD$108:$AD$157=Mapping!$BB$108)/($AD$108:$AD$157=Mapping!$BB$108)*ROW($AD$2:$AD$50)-ROWS($AD$108),ROWS($AD$108:AG112))),"")</f>
        <v/>
      </c>
      <c r="BC113" s="148" t="str" cm="1">
        <f t="array" ref="BC113">IF(ROWS($AD$108:AH112)&lt;=BC$107,INDEX($AB$108:$AB$157,_xlfn.AGGREGATE(15,3,($AD$108:$AD$157=Mapping!$BC$108)/($AD$108:$AD$157=Mapping!$BC$108)*ROW($AD$2:$AD$50)-ROWS($AD$108),ROWS($AD$108:AH112))),"")</f>
        <v/>
      </c>
      <c r="BD113" s="148" t="str" cm="1">
        <f t="array" ref="BD113">IF(ROWS($AD$108:AI112)&lt;=BD$107,INDEX($AB$108:$AB$157,_xlfn.AGGREGATE(15,3,($AD$108:$AD$157=Mapping!$BD$108)/($AD$108:$AD$157=Mapping!$BD$108)*ROW($AD$2:$AD$50)-ROWS($AD$108),ROWS($AD$108:AI112))),"")</f>
        <v/>
      </c>
      <c r="BE113" s="148" t="str" cm="1">
        <f t="array" ref="BE113">IF(ROWS($AD$54:AD58)&lt;=BE$53,INDEX($AB$54:$AB$102,_xlfn.AGGREGATE(15,3,($AD$54:$AD$102=Mapping!$BE$54)/($AD$54:$AD$102=Mapping!$BE$54)*ROW($AD$2:$AD$50)-ROWS($AD$54),ROWS($AD$54:AD58))),"")</f>
        <v/>
      </c>
      <c r="BF113" s="148" t="str" cm="1">
        <f t="array" ref="BF113">IF(ROWS($AD$108:AK112)&lt;=BF$107,INDEX($AB$108:$AB$157,_xlfn.AGGREGATE(15,3,($AD$108:$AD$157=Mapping!$BF$108)/($AD$108:$AD$157=Mapping!$BF$108)*ROW($AD$2:$AD$50)-ROWS($AD$108),ROWS($AD$108:AK112))),"")</f>
        <v/>
      </c>
      <c r="BG113" s="148" t="str" cm="1">
        <f t="array" ref="BG113">IF(ROWS($AD$108:AL112)&lt;=BG$107,INDEX($AB$108:$AB$157,_xlfn.AGGREGATE(15,3,($AD$108:$AD$157=Mapping!$BG$108)/($AD$108:$AD$157=Mapping!$BG$108)*ROW($AD$2:$AD$50)-ROWS($AD$108),ROWS($AD$108:AL112))),"")</f>
        <v/>
      </c>
      <c r="BH113" s="148" t="str" cm="1">
        <f t="array" ref="BH113">IF(ROWS($AD$108:AM112)&lt;=BH$107,INDEX($AB$108:$AB$157,_xlfn.AGGREGATE(15,3,($AD$108:$AD$157=Mapping!$BH$108)/($AD$108:$AD$157=Mapping!$BH$108)*ROW($AD$2:$AD$50)-ROWS($AD$108),ROWS($AD$108:AM112))),"")</f>
        <v/>
      </c>
      <c r="BI113" s="148" t="str" cm="1">
        <f t="array" ref="BI113">IF(ROWS($AD$108:AN112)&lt;=BI$107,INDEX($AB$108:$AB$157,_xlfn.AGGREGATE(15,3,($AD$108:$AD$157=Mapping!$BI$108)/($AD$108:$AD$157=Mapping!$BI$108)*ROW($AD$2:$AD$50)-ROWS($AD$108),ROWS($AD$108:AN112))),"")</f>
        <v/>
      </c>
      <c r="BJ113" s="148" t="str" cm="1">
        <f t="array" ref="BJ113">IF(ROWS($AD$108:AO112)&lt;=BJ$107,INDEX($AB$108:$AB$157,_xlfn.AGGREGATE(15,3,($AD$108:$AD$157=Mapping!$BJ$108)/($AD$108:$AD$157=Mapping!$BJ$108)*ROW($AD$2:$AD$50)-ROWS($AD$108),ROWS($AD$108:AO112))),"")</f>
        <v/>
      </c>
      <c r="BK113" s="148" t="str" cm="1">
        <f t="array" ref="BK113">IF(ROWS($AD$108:AP112)&lt;=BK$107,INDEX($AB$108:$AB$157,_xlfn.AGGREGATE(15,3,($AD$108:$AD$157=Mapping!$BK$108)/($AD$108:$AD$157=Mapping!$BK$108)*ROW($AD$2:$AD$50)-ROWS($AD$108),ROWS($AD$108:AP112))),"")</f>
        <v/>
      </c>
      <c r="BL113" s="148" t="str" cm="1">
        <f t="array" ref="BL113">IF(ROWS($AD$108:AQ112)&lt;=BL$107,INDEX($AB$108:$AB$157,_xlfn.AGGREGATE(15,3,($AD$108:$AD$157=Mapping!$BL$108)/($AD$108:$AD$157=Mapping!$BL$108)*ROW($AD$2:$AD$50)-ROWS($AD$108),ROWS($AD$108:AQ112))),"")</f>
        <v>Total protected Land Area</v>
      </c>
      <c r="BM113" s="148" t="str" cm="1">
        <f t="array" ref="BM113">IF(ROWS($AD$108:AR112)&lt;=BM$107,INDEX($AB$108:$AB$157,_xlfn.AGGREGATE(15,3,($AD$108:$AD$157=Mapping!$BM$108)/($AD$108:$AD$157=Mapping!$BM$108)*ROW($AD$2:$AD$50)-ROWS($AD$108),ROWS($AD$108:AR112))),"")</f>
        <v/>
      </c>
      <c r="BN113" s="148" t="str" cm="1">
        <f t="array" ref="BN113">IF(ROWS($AD$108:AS112)&lt;=BN$107,INDEX($AB$108:$AB$157,_xlfn.AGGREGATE(15,3,($AD$108:$AD$157=Mapping!$BN$108)/($AD$108:$AD$157=Mapping!$BN$108)*ROW($AD$2:$AD$50)-ROWS($AD$108),ROWS($AD$108:AS112))),"")</f>
        <v/>
      </c>
    </row>
    <row r="114" spans="1:66" ht="30.6" outlineLevel="1">
      <c r="A114" s="152" t="str">
        <f>Background!L12</f>
        <v>Waste</v>
      </c>
      <c r="B114" s="148" t="str" cm="1">
        <f t="array" ref="B114">IF(ROWS($AC$108:AC113)&lt;=B$107,INDEX($AB$108:$AB$156,_xlfn.AGGREGATE(15,3,($AC$108:$AC$156=Mapping!$B$108)/($AC$108:$AC$156=Mapping!$B$108)*ROW($AC$2:$AC$50)-ROWS($AC$108),ROWS($AC$108:AC113))),"")</f>
        <v/>
      </c>
      <c r="C114" s="148" t="str" cm="1">
        <f t="array" ref="C114">IF(ROWS($AC$108:AC113)&lt;=C$107,INDEX($AB$108:$AB$156,_xlfn.AGGREGATE(15,3,($AC$108:$AC$156=Mapping!$C$108)/($AC$108:$AC$156=Mapping!$C$108)*ROW($AC$2:$AC$50)-ROWS($AC$108),ROWS($AC$108:AC113))),"")</f>
        <v/>
      </c>
      <c r="D114" s="148" t="str" cm="1">
        <f t="array" ref="D114">IF(ROWS($AC$108:AC113)&lt;=D$107,INDEX($AB$108:$AB$156,_xlfn.AGGREGATE(15,3,($AC$108:$AC$156=Mapping!$D$108)/($AC$108:$AC$156=Mapping!$D$108)*ROW($AC$2:$AC$50)-ROWS($AC$108),ROWS($AC$108:AC113))),"")</f>
        <v/>
      </c>
      <c r="E114" s="148" t="str" cm="1">
        <f t="array" ref="E114">IF(ROWS($AC$108:AC113)&lt;=E$107,INDEX($AB$108:$AB$156,_xlfn.AGGREGATE(15,3,($AC$108:$AC$156=Mapping!$E$108)/($AC$108:$AC$156=Mapping!$E$108)*ROW($AC$2:$AC$50)-ROWS($AC$108),ROWS($AC$108:AC113))),"")</f>
        <v/>
      </c>
      <c r="F114" s="148" t="str" cm="1">
        <f t="array" ref="F114">IF(ROWS($AC$108:AC113)&lt;=F$107,INDEX($AB$108:$AB$156,_xlfn.AGGREGATE(15,3,($AC$108:$AC$156=Mapping!$F$108)/($AC$108:$AC$156=Mapping!$F$108)*ROW($AC$2:$AC$50)-ROWS($AC$108),ROWS($AC$108:AC113))),"")</f>
        <v/>
      </c>
      <c r="G114" s="148" t="str" cm="1">
        <f t="array" ref="G114">IF(ROWS($AC$108:AC113)&lt;=G$107,INDEX($AB$108:$AB$156,_xlfn.AGGREGATE(15,3,($AC$108:$AC$156=Mapping!$G$108)/($AC$108:$AC$156=Mapping!$G$108)*ROW($AC$2:$AC$50)-ROWS($AC$108),ROWS($AC$108:AC113))),"")</f>
        <v/>
      </c>
      <c r="H114" s="148" t="str" cm="1">
        <f t="array" ref="H114">IF(ROWS($AC$108:AC113)&lt;=H$107,INDEX($AB$108:$AB$156,_xlfn.AGGREGATE(15,3,($AC$108:$AC$156=Mapping!$H$108)/($AC$108:$AC$156=Mapping!$H$108)*ROW($AC$2:$AC$50)-ROWS($AC$108),ROWS($AC$108:AC113))),"")</f>
        <v xml:space="preserve">Total Area of Trees Planted: Native Species </v>
      </c>
      <c r="I114" s="148" t="str" cm="1">
        <f t="array" ref="I114">IF(ROWS($AC$108:AC113)&lt;=I$107,INDEX($AB$108:$AB$156,_xlfn.AGGREGATE(15,3,($AC$108:$AC$156=Mapping!$I$108)/($AC$108:$AC$156=Mapping!$I$108)*ROW($AC$2:$AC$50)-ROWS($AC$108),ROWS($AC$108:AC113))),"")</f>
        <v/>
      </c>
      <c r="J114" s="148" t="str" cm="1">
        <f t="array" ref="J114">IF(ROWS($AC$108:AC113)&lt;=J$107,INDEX($AB$108:$AB$156,_xlfn.AGGREGATE(15,3,($AC$108:$AC$156=Mapping!$J$108)/($AC$108:$AC$156=Mapping!$J$108)*ROW($AC$2:$AC$50)-ROWS($AC$108),ROWS($AC$108:AC113))),"")</f>
        <v/>
      </c>
      <c r="K114" s="148" t="str" cm="1">
        <f t="array" ref="K114">IF(ROWS($AC$108:AC113)&lt;=K$107,INDEX($AB$108:$AB$156,_xlfn.AGGREGATE(15,3,($AC$108:$AC$156=Mapping!$K$108)/($AC$108:$AC$156=Mapping!$K$108)*ROW($AC$2:$AC$50)-ROWS($AC$108),ROWS($AC$108:AC113))),"")</f>
        <v/>
      </c>
      <c r="L114" s="148" t="str" cm="1">
        <f t="array" ref="L114">IF(ROWS($AC$108:AC113)&lt;=L$107,INDEX($AB$108:$AB$156,_xlfn.AGGREGATE(15,3,($AC$108:$AC$156=Mapping!$L$108)/($AC$108:$AC$156=Mapping!$L$108)*ROW($AC$2:$AC$50)-ROWS($AC$108),ROWS($AC$108:AC113))),"")</f>
        <v/>
      </c>
      <c r="M114" s="148" t="str" cm="1">
        <f t="array" ref="M114">IF(ROWS($AC$108:AC113)&lt;=M$107,INDEX($AB$108:$AB$156,_xlfn.AGGREGATE(15,3,($AC$108:$AC$156=Mapping!$M$108)/($AC$108:$AC$156=Mapping!$M$108)*ROW($AC$2:$AC$50)-ROWS($AC$108),ROWS($AC$108:AC113))),"")</f>
        <v/>
      </c>
      <c r="N114" s="148" t="str" cm="1">
        <f t="array" ref="N114">IF(ROWS($AC$108:AC113)&lt;=N$107,INDEX($AB$108:$AB$156,_xlfn.AGGREGATE(15,3,($AC$108:$AC$156=Mapping!$N$108)/($AC$108:$AC$156=Mapping!$N$108)*ROW($AC$2:$AC$50)-ROWS($AC$108),ROWS($AC$108:AC113))),"")</f>
        <v/>
      </c>
      <c r="O114" s="148" t="str" cm="1">
        <f t="array" ref="O114">IF(ROWS($AC$108:AC113)&lt;=O$107,INDEX($AB$108:$AB$156,_xlfn.AGGREGATE(15,3,($AC$108:$AC$156=Mapping!$O$108)/($AC$108:$AC$156=Mapping!$O$108)*ROW($AC$2:$AC$50)-ROWS($AC$108),ROWS($AC$108:AC113))),"")</f>
        <v/>
      </c>
      <c r="P114" s="148" t="str" cm="1">
        <f t="array" ref="P114">IF(ROWS($AC$108:AC113)&lt;=P$107,INDEX($AB$108:$AB$156,_xlfn.AGGREGATE(15,3,($AC$108:$AC$156=Mapping!$P$108)/($AC$108:$AC$156=Mapping!$P$108)*ROW($AC$2:$AC$50)-ROWS($AC$108),ROWS($AC$108:AC113))),"")</f>
        <v/>
      </c>
      <c r="Q114" s="148" t="str" cm="1">
        <f t="array" ref="Q114">IF(ROWS($AC$108:AC113)&lt;=Q$107,INDEX($AB$108:$AB$156,_xlfn.AGGREGATE(15,3,($AC$108:$AC$156=Mapping!$Q$108)/($AC$108:$AC$156=Mapping!$Q$108)*ROW($AC$2:$AC$50)-ROWS($AC$108),ROWS($AC$108:AC113))),"")</f>
        <v/>
      </c>
      <c r="R114" s="148" t="str" cm="1">
        <f t="array" ref="R114">IF(ROWS($AC$108:AC113)&lt;=R$107,INDEX($AB$108:$AB$156,_xlfn.AGGREGATE(15,3,($AC$108:$AC$156=Mapping!$R$108)/($AC$108:$AC$156=Mapping!$R$108)*ROW($AC$2:$AC$50)-ROWS($AC$108),ROWS($AC$108:AC113))),"")</f>
        <v/>
      </c>
      <c r="S114" s="148" t="str" cm="1">
        <f t="array" ref="S114">IF(ROWS($AC$108:AC113)&lt;=S$107,INDEX($AB$108:$AB$156,_xlfn.AGGREGATE(15,3,($AC$108:$AC$156=Mapping!$S$108)/($AC$108:$AC$156=Mapping!$S$108)*ROW($AC$2:$AC$50)-ROWS($AC$108),ROWS($AC$108:AC113))),"")</f>
        <v/>
      </c>
      <c r="AA114" s="126"/>
      <c r="AB114" s="127" t="str" cm="1">
        <f t="array" ref="AB114">IF(ROWS(BA!$C$2:C7)&lt;=AB$107,INDEX(BA!$P$2:$P$547,_xlfn.AGGREGATE(15,3,(BA!$C$2:$C$547=Mapping!$AA$109)/(BA!$C$2:$C$547=Mapping!$AA$109)*ROW(BA!$C$2:$C$547)-ROWS(BA!$C$2),ROWS(BA!$C$2:C7))),"")</f>
        <v>Total number of jobs</v>
      </c>
      <c r="AC114" s="127" t="str">
        <f>IFERROR(INDEX(BA!$L$2:$L$961,MATCH($AB114,BA!$P$2:$P$961,0)),"")</f>
        <v>Employment</v>
      </c>
      <c r="AD114" s="127" t="str">
        <f>IFERROR(INDEX(BA!$M$2:$M$961,MATCH($AB114,BA!$P$2:$P$961,0)),"")</f>
        <v>8. Decent work and economic growth</v>
      </c>
      <c r="AE114" s="127" t="str">
        <f>IFERROR(INDEX(BA!$O$2:$O$961,MATCH($AB114,BA!$P$2:$P$961,0)),"")</f>
        <v>Increased employment opportunities</v>
      </c>
      <c r="AF114" s="127" t="str">
        <f>IFERROR(INDEX(BA!$N$2:$N$547,MATCH($AB114,BA!$P$2:$P$547,0)),"")</f>
        <v>8.5 By 2030, achieve full and productive employment and decent work for all women and men, including for young people and persons with disabilities, and equal pay for work of equal value</v>
      </c>
      <c r="AG114" s="148" t="e">
        <f>INDEX(BA!#REF!,MATCH($AB114,BA!$P$57:$P$547,0))</f>
        <v>#REF!</v>
      </c>
      <c r="AH114" s="148" t="e">
        <f>INDEX(BA!$Q$57:$Q$547,MATCH($AB114,BA!$P$57:$P$547,0))</f>
        <v>#N/A</v>
      </c>
      <c r="AI114" s="148" t="e">
        <f>INDEX(BA!$S$57:$S$547,MATCH($AB114,BA!$P$57:$P$547,0))</f>
        <v>#N/A</v>
      </c>
      <c r="AJ114" s="148" t="e">
        <f>INDEX(BA!$T$57:$T$547,MATCH($AB114,BA!$P$57:$P$547,0))</f>
        <v>#N/A</v>
      </c>
      <c r="AK114" s="148" t="e">
        <f>INDEX(BA!$U$57:$U$547,MATCH($AB114,BA!$P$57:$P$547,0))</f>
        <v>#N/A</v>
      </c>
      <c r="AL114" s="148" t="e">
        <f>INDEX(BA!$V$57:$V$547,MATCH($AB114,BA!$P$57:$P$547,0))</f>
        <v>#N/A</v>
      </c>
      <c r="AM114" s="148" t="e">
        <f>INDEX(BA!$W$57:$W$547,MATCH($AB114,BA!$P$57:$P$547,0))</f>
        <v>#N/A</v>
      </c>
      <c r="AN114" s="148" t="e">
        <f>INDEX(BA!$R$57:$R$547,MATCH($AB114,BA!$P$57:$P$547,0))</f>
        <v>#N/A</v>
      </c>
      <c r="AO114" s="148" t="e">
        <f>INDEX(BA!$Y$57:$Y$547,MATCH($AB114,BA!$P$57:$P$547,0))</f>
        <v>#N/A</v>
      </c>
      <c r="AP114" s="117" t="e">
        <f>INDEX(BA!$Z$57:$Z$547,MATCH($AB114,BA!$P$57:$P$547,0))</f>
        <v>#N/A</v>
      </c>
      <c r="AQ114" s="117" t="e">
        <f>INDEX(BA!$AA$57:$AA$547,MATCH($AB114,BA!$P$57:$P$547,0))</f>
        <v>#N/A</v>
      </c>
      <c r="AR114" s="117" t="e">
        <f>INDEX(BA!$AB$57:$AB$547,MATCH($AB114,BA!$P$57:$P$547,0))</f>
        <v>#N/A</v>
      </c>
      <c r="AX114" s="148" t="str" cm="1">
        <f t="array" ref="AX114">IF(ROWS($AD$108:AD113)&lt;=AX$107,INDEX($AB$108:$AB$157,_xlfn.AGGREGATE(15,3,($AD$108:$AD$157=Mapping!$AX$108)/($AD$108:$AD$157=Mapping!$AX$108)*ROW($AD$2:$AD$50)-ROWS($AD$108),ROWS($AD$108:AD113))),"")</f>
        <v/>
      </c>
      <c r="AY114" s="148" t="str" cm="1">
        <f t="array" ref="AY114">IF(ROWS($AD$108:AD113)&lt;=AY$107,INDEX($AB$108:$AB$157,_xlfn.AGGREGATE(15,3,($AD$108:$AD$157=Mapping!$AY$108)/($AD$108:$AD$157=Mapping!$AY$108)*ROW($AD$2:$AD$50)-ROWS($AD$108),ROWS($AD$108:AD113))),"")</f>
        <v/>
      </c>
      <c r="AZ114" s="148" t="str" cm="1">
        <f t="array" ref="AZ114">IF(ROWS($AD$108:AE113)&lt;=AZ$107,INDEX($AB$108:$AB$157,_xlfn.AGGREGATE(15,3,($AD$108:$AD$157=Mapping!$AZ$108)/($AD$108:$AD$157=Mapping!$AZ$108)*ROW($AD$2:$AD$50)-ROWS($AD$108),ROWS($AD$108:AE113))),"")</f>
        <v/>
      </c>
      <c r="BA114" s="148" t="str" cm="1">
        <f t="array" ref="BA114">IF(ROWS($AD$108:AF113)&lt;=BA$107,INDEX($AB$108:$AB$157,_xlfn.AGGREGATE(15,3,($AD$108:$AD$157=Mapping!$BA$108)/($AD$108:$AD$157=Mapping!$BA$108)*ROW($AD$2:$AD$50)-ROWS($AD$108),ROWS($AD$108:AF113))),"")</f>
        <v/>
      </c>
      <c r="BB114" s="148" t="str" cm="1">
        <f t="array" ref="BB114">IF(ROWS($AD$108:AG113)&lt;=BB$107,INDEX($AB$108:$AB$157,_xlfn.AGGREGATE(15,3,($AD$108:$AD$157=Mapping!$BB$108)/($AD$108:$AD$157=Mapping!$BB$108)*ROW($AD$2:$AD$50)-ROWS($AD$108),ROWS($AD$108:AG113))),"")</f>
        <v/>
      </c>
      <c r="BC114" s="148" t="str" cm="1">
        <f t="array" ref="BC114">IF(ROWS($AD$108:AH113)&lt;=BC$107,INDEX($AB$108:$AB$157,_xlfn.AGGREGATE(15,3,($AD$108:$AD$157=Mapping!$BC$108)/($AD$108:$AD$157=Mapping!$BC$108)*ROW($AD$2:$AD$50)-ROWS($AD$108),ROWS($AD$108:AH113))),"")</f>
        <v/>
      </c>
      <c r="BD114" s="148" t="str" cm="1">
        <f t="array" ref="BD114">IF(ROWS($AD$108:AI113)&lt;=BD$107,INDEX($AB$108:$AB$157,_xlfn.AGGREGATE(15,3,($AD$108:$AD$157=Mapping!$BD$108)/($AD$108:$AD$157=Mapping!$BD$108)*ROW($AD$2:$AD$50)-ROWS($AD$108),ROWS($AD$108:AI113))),"")</f>
        <v/>
      </c>
      <c r="BE114" s="148" t="str" cm="1">
        <f t="array" ref="BE114">IF(ROWS($AD$54:AD59)&lt;=BE$53,INDEX($AB$54:$AB$102,_xlfn.AGGREGATE(15,3,($AD$54:$AD$102=Mapping!$BE$54)/($AD$54:$AD$102=Mapping!$BE$54)*ROW($AD$2:$AD$50)-ROWS($AD$54),ROWS($AD$54:AD59))),"")</f>
        <v/>
      </c>
      <c r="BF114" s="148" t="str" cm="1">
        <f t="array" ref="BF114">IF(ROWS($AD$108:AK113)&lt;=BF$107,INDEX($AB$108:$AB$157,_xlfn.AGGREGATE(15,3,($AD$108:$AD$157=Mapping!$BF$108)/($AD$108:$AD$157=Mapping!$BF$108)*ROW($AD$2:$AD$50)-ROWS($AD$108),ROWS($AD$108:AK113))),"")</f>
        <v/>
      </c>
      <c r="BG114" s="148" t="str" cm="1">
        <f t="array" ref="BG114">IF(ROWS($AD$108:AL113)&lt;=BG$107,INDEX($AB$108:$AB$157,_xlfn.AGGREGATE(15,3,($AD$108:$AD$157=Mapping!$BG$108)/($AD$108:$AD$157=Mapping!$BG$108)*ROW($AD$2:$AD$50)-ROWS($AD$108),ROWS($AD$108:AL113))),"")</f>
        <v/>
      </c>
      <c r="BH114" s="148" t="str" cm="1">
        <f t="array" ref="BH114">IF(ROWS($AD$108:AM113)&lt;=BH$107,INDEX($AB$108:$AB$157,_xlfn.AGGREGATE(15,3,($AD$108:$AD$157=Mapping!$BH$108)/($AD$108:$AD$157=Mapping!$BH$108)*ROW($AD$2:$AD$50)-ROWS($AD$108),ROWS($AD$108:AM113))),"")</f>
        <v/>
      </c>
      <c r="BI114" s="148" t="str" cm="1">
        <f t="array" ref="BI114">IF(ROWS($AD$108:AN113)&lt;=BI$107,INDEX($AB$108:$AB$157,_xlfn.AGGREGATE(15,3,($AD$108:$AD$157=Mapping!$BI$108)/($AD$108:$AD$157=Mapping!$BI$108)*ROW($AD$2:$AD$50)-ROWS($AD$108),ROWS($AD$108:AN113))),"")</f>
        <v/>
      </c>
      <c r="BJ114" s="148" t="str" cm="1">
        <f t="array" ref="BJ114">IF(ROWS($AD$108:AO113)&lt;=BJ$107,INDEX($AB$108:$AB$157,_xlfn.AGGREGATE(15,3,($AD$108:$AD$157=Mapping!$BJ$108)/($AD$108:$AD$157=Mapping!$BJ$108)*ROW($AD$2:$AD$50)-ROWS($AD$108),ROWS($AD$108:AO113))),"")</f>
        <v/>
      </c>
      <c r="BK114" s="148" t="str" cm="1">
        <f t="array" ref="BK114">IF(ROWS($AD$108:AP113)&lt;=BK$107,INDEX($AB$108:$AB$157,_xlfn.AGGREGATE(15,3,($AD$108:$AD$157=Mapping!$BK$108)/($AD$108:$AD$157=Mapping!$BK$108)*ROW($AD$2:$AD$50)-ROWS($AD$108),ROWS($AD$108:AP113))),"")</f>
        <v/>
      </c>
      <c r="BL114" s="148" t="str" cm="1">
        <f t="array" ref="BL114">IF(ROWS($AD$108:AQ113)&lt;=BL$107,INDEX($AB$108:$AB$157,_xlfn.AGGREGATE(15,3,($AD$108:$AD$157=Mapping!$BL$108)/($AD$108:$AD$157=Mapping!$BL$108)*ROW($AD$2:$AD$50)-ROWS($AD$108),ROWS($AD$108:AQ113))),"")</f>
        <v xml:space="preserve">Total Area of Trees Planted: Native Species </v>
      </c>
      <c r="BM114" s="148" t="str" cm="1">
        <f t="array" ref="BM114">IF(ROWS($AD$108:AR113)&lt;=BM$107,INDEX($AB$108:$AB$157,_xlfn.AGGREGATE(15,3,($AD$108:$AD$157=Mapping!$BM$108)/($AD$108:$AD$157=Mapping!$BM$108)*ROW($AD$2:$AD$50)-ROWS($AD$108),ROWS($AD$108:AR113))),"")</f>
        <v/>
      </c>
      <c r="BN114" s="148" t="str" cm="1">
        <f t="array" ref="BN114">IF(ROWS($AD$108:AS113)&lt;=BN$107,INDEX($AB$108:$AB$157,_xlfn.AGGREGATE(15,3,($AD$108:$AD$157=Mapping!$BN$108)/($AD$108:$AD$157=Mapping!$BN$108)*ROW($AD$2:$AD$50)-ROWS($AD$108),ROWS($AD$108:AS113))),"")</f>
        <v/>
      </c>
    </row>
    <row r="115" spans="1:66" ht="30.6" outlineLevel="1">
      <c r="A115" s="152" t="str">
        <f>Background!L13</f>
        <v>Natural resource and Sustainable Forest Management</v>
      </c>
      <c r="B115" s="148" t="str" cm="1">
        <f t="array" ref="B115">IF(ROWS($AC$108:AC114)&lt;=B$107,INDEX($AB$108:$AB$156,_xlfn.AGGREGATE(15,3,($AC$108:$AC$156=Mapping!$B$108)/($AC$108:$AC$156=Mapping!$B$108)*ROW($AC$2:$AC$50)-ROWS($AC$108),ROWS($AC$108:AC114))),"")</f>
        <v/>
      </c>
      <c r="C115" s="148" t="str" cm="1">
        <f t="array" ref="C115">IF(ROWS($AC$108:AC114)&lt;=C$107,INDEX($AB$108:$AB$156,_xlfn.AGGREGATE(15,3,($AC$108:$AC$156=Mapping!$C$108)/($AC$108:$AC$156=Mapping!$C$108)*ROW($AC$2:$AC$50)-ROWS($AC$108),ROWS($AC$108:AC114))),"")</f>
        <v/>
      </c>
      <c r="D115" s="148" t="str" cm="1">
        <f t="array" ref="D115">IF(ROWS($AC$108:AC114)&lt;=D$107,INDEX($AB$108:$AB$156,_xlfn.AGGREGATE(15,3,($AC$108:$AC$156=Mapping!$D$108)/($AC$108:$AC$156=Mapping!$D$108)*ROW($AC$2:$AC$50)-ROWS($AC$108),ROWS($AC$108:AC114))),"")</f>
        <v/>
      </c>
      <c r="E115" s="148" t="str" cm="1">
        <f t="array" ref="E115">IF(ROWS($AC$108:AC114)&lt;=E$107,INDEX($AB$108:$AB$156,_xlfn.AGGREGATE(15,3,($AC$108:$AC$156=Mapping!$E$108)/($AC$108:$AC$156=Mapping!$E$108)*ROW($AC$2:$AC$50)-ROWS($AC$108),ROWS($AC$108:AC114))),"")</f>
        <v/>
      </c>
      <c r="F115" s="148" t="str" cm="1">
        <f t="array" ref="F115">IF(ROWS($AC$108:AC114)&lt;=F$107,INDEX($AB$108:$AB$156,_xlfn.AGGREGATE(15,3,($AC$108:$AC$156=Mapping!$F$108)/($AC$108:$AC$156=Mapping!$F$108)*ROW($AC$2:$AC$50)-ROWS($AC$108),ROWS($AC$108:AC114))),"")</f>
        <v/>
      </c>
      <c r="G115" s="148" t="str" cm="1">
        <f t="array" ref="G115">IF(ROWS($AC$108:AC114)&lt;=G$107,INDEX($AB$108:$AB$156,_xlfn.AGGREGATE(15,3,($AC$108:$AC$156=Mapping!$G$108)/($AC$108:$AC$156=Mapping!$G$108)*ROW($AC$2:$AC$50)-ROWS($AC$108),ROWS($AC$108:AC114))),"")</f>
        <v/>
      </c>
      <c r="H115" s="148" t="str" cm="1">
        <f t="array" ref="H115">IF(ROWS($AC$108:AC114)&lt;=H$107,INDEX($AB$108:$AB$156,_xlfn.AGGREGATE(15,3,($AC$108:$AC$156=Mapping!$H$108)/($AC$108:$AC$156=Mapping!$H$108)*ROW($AC$2:$AC$50)-ROWS($AC$108),ROWS($AC$108:AC114))),"")</f>
        <v>Number of protected threatened species in the project area &amp; conservation status of species</v>
      </c>
      <c r="I115" s="148" t="str" cm="1">
        <f t="array" ref="I115">IF(ROWS($AC$108:AC114)&lt;=I$107,INDEX($AB$108:$AB$156,_xlfn.AGGREGATE(15,3,($AC$108:$AC$156=Mapping!$I$108)/($AC$108:$AC$156=Mapping!$I$108)*ROW($AC$2:$AC$50)-ROWS($AC$108),ROWS($AC$108:AC114))),"")</f>
        <v/>
      </c>
      <c r="J115" s="148" t="str" cm="1">
        <f t="array" ref="J115">IF(ROWS($AC$108:AC114)&lt;=J$107,INDEX($AB$108:$AB$156,_xlfn.AGGREGATE(15,3,($AC$108:$AC$156=Mapping!$J$108)/($AC$108:$AC$156=Mapping!$J$108)*ROW($AC$2:$AC$50)-ROWS($AC$108),ROWS($AC$108:AC114))),"")</f>
        <v/>
      </c>
      <c r="K115" s="148" t="str" cm="1">
        <f t="array" ref="K115">IF(ROWS($AC$108:AC114)&lt;=K$107,INDEX($AB$108:$AB$156,_xlfn.AGGREGATE(15,3,($AC$108:$AC$156=Mapping!$K$108)/($AC$108:$AC$156=Mapping!$K$108)*ROW($AC$2:$AC$50)-ROWS($AC$108),ROWS($AC$108:AC114))),"")</f>
        <v/>
      </c>
      <c r="L115" s="148" t="str" cm="1">
        <f t="array" ref="L115">IF(ROWS($AC$108:AC114)&lt;=L$107,INDEX($AB$108:$AB$156,_xlfn.AGGREGATE(15,3,($AC$108:$AC$156=Mapping!$L$108)/($AC$108:$AC$156=Mapping!$L$108)*ROW($AC$2:$AC$50)-ROWS($AC$108),ROWS($AC$108:AC114))),"")</f>
        <v/>
      </c>
      <c r="M115" s="148" t="str" cm="1">
        <f t="array" ref="M115">IF(ROWS($AC$108:AC114)&lt;=M$107,INDEX($AB$108:$AB$156,_xlfn.AGGREGATE(15,3,($AC$108:$AC$156=Mapping!$M$108)/($AC$108:$AC$156=Mapping!$M$108)*ROW($AC$2:$AC$50)-ROWS($AC$108),ROWS($AC$108:AC114))),"")</f>
        <v/>
      </c>
      <c r="N115" s="148" t="str" cm="1">
        <f t="array" ref="N115">IF(ROWS($AC$108:AC114)&lt;=N$107,INDEX($AB$108:$AB$156,_xlfn.AGGREGATE(15,3,($AC$108:$AC$156=Mapping!$N$108)/($AC$108:$AC$156=Mapping!$N$108)*ROW($AC$2:$AC$50)-ROWS($AC$108),ROWS($AC$108:AC114))),"")</f>
        <v/>
      </c>
      <c r="O115" s="148" t="str" cm="1">
        <f t="array" ref="O115">IF(ROWS($AC$108:AC114)&lt;=O$107,INDEX($AB$108:$AB$156,_xlfn.AGGREGATE(15,3,($AC$108:$AC$156=Mapping!$O$108)/($AC$108:$AC$156=Mapping!$O$108)*ROW($AC$2:$AC$50)-ROWS($AC$108),ROWS($AC$108:AC114))),"")</f>
        <v/>
      </c>
      <c r="P115" s="148" t="str" cm="1">
        <f t="array" ref="P115">IF(ROWS($AC$108:AC114)&lt;=P$107,INDEX($AB$108:$AB$156,_xlfn.AGGREGATE(15,3,($AC$108:$AC$156=Mapping!$P$108)/($AC$108:$AC$156=Mapping!$P$108)*ROW($AC$2:$AC$50)-ROWS($AC$108),ROWS($AC$108:AC114))),"")</f>
        <v/>
      </c>
      <c r="Q115" s="148" t="str" cm="1">
        <f t="array" ref="Q115">IF(ROWS($AC$108:AC114)&lt;=Q$107,INDEX($AB$108:$AB$156,_xlfn.AGGREGATE(15,3,($AC$108:$AC$156=Mapping!$Q$108)/($AC$108:$AC$156=Mapping!$Q$108)*ROW($AC$2:$AC$50)-ROWS($AC$108),ROWS($AC$108:AC114))),"")</f>
        <v/>
      </c>
      <c r="R115" s="148" t="str" cm="1">
        <f t="array" ref="R115">IF(ROWS($AC$108:AC114)&lt;=R$107,INDEX($AB$108:$AB$156,_xlfn.AGGREGATE(15,3,($AC$108:$AC$156=Mapping!$R$108)/($AC$108:$AC$156=Mapping!$R$108)*ROW($AC$2:$AC$50)-ROWS($AC$108),ROWS($AC$108:AC114))),"")</f>
        <v/>
      </c>
      <c r="S115" s="148" t="str" cm="1">
        <f t="array" ref="S115">IF(ROWS($AC$108:AC114)&lt;=S$107,INDEX($AB$108:$AB$156,_xlfn.AGGREGATE(15,3,($AC$108:$AC$156=Mapping!$S$108)/($AC$108:$AC$156=Mapping!$S$108)*ROW($AC$2:$AC$50)-ROWS($AC$108),ROWS($AC$108:AC114))),"")</f>
        <v/>
      </c>
      <c r="AA115" s="126"/>
      <c r="AB115" s="127" t="str" cm="1">
        <f t="array" ref="AB115">IF(ROWS(BA!$C$2:C8)&lt;=AB$107,INDEX(BA!$P$2:$P$547,_xlfn.AGGREGATE(15,3,(BA!$C$2:$C$547=Mapping!$AA$109)/(BA!$C$2:$C$547=Mapping!$AA$109)*ROW(BA!$C$2:$C$547)-ROWS(BA!$C$2),ROWS(BA!$C$2:C8))),"")</f>
        <v>Total number of employees earning above local minimum wage</v>
      </c>
      <c r="AC115" s="127" t="str">
        <f>IFERROR(INDEX(BA!$L$2:$L$961,MATCH($AB115,BA!$P$2:$P$961,0)),"")</f>
        <v>Employment</v>
      </c>
      <c r="AD115" s="127" t="str">
        <f>IFERROR(INDEX(BA!$M$2:$M$961,MATCH($AB115,BA!$P$2:$P$961,0)),"")</f>
        <v>8. Decent work and economic growth</v>
      </c>
      <c r="AE115" s="127" t="str">
        <f>IFERROR(INDEX(BA!$O$2:$O$961,MATCH($AB115,BA!$P$2:$P$961,0)),"")</f>
        <v xml:space="preserve">Enhanced opportunities for income generation </v>
      </c>
      <c r="AF115" s="127" t="str">
        <f>IFERROR(INDEX(BA!$N$2:$N$547,MATCH($AB115,BA!$P$2:$P$547,0)),"")</f>
        <v>8.5 By 2030, achieve full and productive employment and decent work for all women and men, including for young people and persons with disabilities, and equal pay for work of equal value</v>
      </c>
      <c r="AG115" s="148" t="e">
        <f>INDEX(BA!#REF!,MATCH($AB115,BA!$P$57:$P$547,0))</f>
        <v>#REF!</v>
      </c>
      <c r="AH115" s="148" t="e">
        <f>INDEX(BA!$Q$57:$Q$547,MATCH($AB115,BA!$P$57:$P$547,0))</f>
        <v>#N/A</v>
      </c>
      <c r="AI115" s="148" t="e">
        <f>INDEX(BA!$S$57:$S$547,MATCH($AB115,BA!$P$57:$P$547,0))</f>
        <v>#N/A</v>
      </c>
      <c r="AJ115" s="148" t="e">
        <f>INDEX(BA!$T$57:$T$547,MATCH($AB115,BA!$P$57:$P$547,0))</f>
        <v>#N/A</v>
      </c>
      <c r="AK115" s="148" t="e">
        <f>INDEX(BA!$U$57:$U$547,MATCH($AB115,BA!$P$57:$P$547,0))</f>
        <v>#N/A</v>
      </c>
      <c r="AL115" s="148" t="e">
        <f>INDEX(BA!$V$57:$V$547,MATCH($AB115,BA!$P$57:$P$547,0))</f>
        <v>#N/A</v>
      </c>
      <c r="AM115" s="148" t="e">
        <f>INDEX(BA!$W$57:$W$547,MATCH($AB115,BA!$P$57:$P$547,0))</f>
        <v>#N/A</v>
      </c>
      <c r="AN115" s="148" t="e">
        <f>INDEX(BA!$R$57:$R$547,MATCH($AB115,BA!$P$57:$P$547,0))</f>
        <v>#N/A</v>
      </c>
      <c r="AO115" s="148" t="e">
        <f>INDEX(BA!$Y$57:$Y$547,MATCH($AB115,BA!$P$57:$P$547,0))</f>
        <v>#N/A</v>
      </c>
      <c r="AP115" s="117" t="e">
        <f>INDEX(BA!$Z$57:$Z$547,MATCH($AB115,BA!$P$57:$P$547,0))</f>
        <v>#N/A</v>
      </c>
      <c r="AQ115" s="117" t="e">
        <f>INDEX(BA!$AA$57:$AA$547,MATCH($AB115,BA!$P$57:$P$547,0))</f>
        <v>#N/A</v>
      </c>
      <c r="AR115" s="117" t="e">
        <f>INDEX(BA!$AB$57:$AB$547,MATCH($AB115,BA!$P$57:$P$547,0))</f>
        <v>#N/A</v>
      </c>
      <c r="AX115" s="148" t="str" cm="1">
        <f t="array" ref="AX115">IF(ROWS($AD$108:AD114)&lt;=AX$107,INDEX($AB$108:$AB$157,_xlfn.AGGREGATE(15,3,($AD$108:$AD$157=Mapping!$AX$108)/($AD$108:$AD$157=Mapping!$AX$108)*ROW($AD$2:$AD$50)-ROWS($AD$108),ROWS($AD$108:AD114))),"")</f>
        <v/>
      </c>
      <c r="AY115" s="148" t="str" cm="1">
        <f t="array" ref="AY115">IF(ROWS($AD$108:AD114)&lt;=AY$107,INDEX($AB$108:$AB$157,_xlfn.AGGREGATE(15,3,($AD$108:$AD$157=Mapping!$AY$108)/($AD$108:$AD$157=Mapping!$AY$108)*ROW($AD$2:$AD$50)-ROWS($AD$108),ROWS($AD$108:AD114))),"")</f>
        <v/>
      </c>
      <c r="AZ115" s="148" t="str" cm="1">
        <f t="array" ref="AZ115">IF(ROWS($AD$108:AE114)&lt;=AZ$107,INDEX($AB$108:$AB$157,_xlfn.AGGREGATE(15,3,($AD$108:$AD$157=Mapping!$AZ$108)/($AD$108:$AD$157=Mapping!$AZ$108)*ROW($AD$2:$AD$50)-ROWS($AD$108),ROWS($AD$108:AE114))),"")</f>
        <v/>
      </c>
      <c r="BA115" s="148" t="str" cm="1">
        <f t="array" ref="BA115">IF(ROWS($AD$108:AF114)&lt;=BA$107,INDEX($AB$108:$AB$157,_xlfn.AGGREGATE(15,3,($AD$108:$AD$157=Mapping!$BA$108)/($AD$108:$AD$157=Mapping!$BA$108)*ROW($AD$2:$AD$50)-ROWS($AD$108),ROWS($AD$108:AF114))),"")</f>
        <v/>
      </c>
      <c r="BB115" s="148" t="str" cm="1">
        <f t="array" ref="BB115">IF(ROWS($AD$108:AG114)&lt;=BB$107,INDEX($AB$108:$AB$157,_xlfn.AGGREGATE(15,3,($AD$108:$AD$157=Mapping!$BB$108)/($AD$108:$AD$157=Mapping!$BB$108)*ROW($AD$2:$AD$50)-ROWS($AD$108),ROWS($AD$108:AG114))),"")</f>
        <v/>
      </c>
      <c r="BC115" s="148" t="str" cm="1">
        <f t="array" ref="BC115">IF(ROWS($AD$108:AH114)&lt;=BC$107,INDEX($AB$108:$AB$157,_xlfn.AGGREGATE(15,3,($AD$108:$AD$157=Mapping!$BC$108)/($AD$108:$AD$157=Mapping!$BC$108)*ROW($AD$2:$AD$50)-ROWS($AD$108),ROWS($AD$108:AH114))),"")</f>
        <v/>
      </c>
      <c r="BD115" s="148" t="str" cm="1">
        <f t="array" ref="BD115">IF(ROWS($AD$108:AI114)&lt;=BD$107,INDEX($AB$108:$AB$157,_xlfn.AGGREGATE(15,3,($AD$108:$AD$157=Mapping!$BD$108)/($AD$108:$AD$157=Mapping!$BD$108)*ROW($AD$2:$AD$50)-ROWS($AD$108),ROWS($AD$108:AI114))),"")</f>
        <v/>
      </c>
      <c r="BE115" s="148" t="str" cm="1">
        <f t="array" ref="BE115">IF(ROWS($AD$54:AD60)&lt;=BE$53,INDEX($AB$54:$AB$102,_xlfn.AGGREGATE(15,3,($AD$54:$AD$102=Mapping!$BE$54)/($AD$54:$AD$102=Mapping!$BE$54)*ROW($AD$2:$AD$50)-ROWS($AD$54),ROWS($AD$54:AD60))),"")</f>
        <v/>
      </c>
      <c r="BF115" s="148" t="str" cm="1">
        <f t="array" ref="BF115">IF(ROWS($AD$108:AK114)&lt;=BF$107,INDEX($AB$108:$AB$157,_xlfn.AGGREGATE(15,3,($AD$108:$AD$157=Mapping!$BF$108)/($AD$108:$AD$157=Mapping!$BF$108)*ROW($AD$2:$AD$50)-ROWS($AD$108),ROWS($AD$108:AK114))),"")</f>
        <v/>
      </c>
      <c r="BG115" s="148" t="str" cm="1">
        <f t="array" ref="BG115">IF(ROWS($AD$108:AL114)&lt;=BG$107,INDEX($AB$108:$AB$157,_xlfn.AGGREGATE(15,3,($AD$108:$AD$157=Mapping!$BG$108)/($AD$108:$AD$157=Mapping!$BG$108)*ROW($AD$2:$AD$50)-ROWS($AD$108),ROWS($AD$108:AL114))),"")</f>
        <v/>
      </c>
      <c r="BH115" s="148" t="str" cm="1">
        <f t="array" ref="BH115">IF(ROWS($AD$108:AM114)&lt;=BH$107,INDEX($AB$108:$AB$157,_xlfn.AGGREGATE(15,3,($AD$108:$AD$157=Mapping!$BH$108)/($AD$108:$AD$157=Mapping!$BH$108)*ROW($AD$2:$AD$50)-ROWS($AD$108),ROWS($AD$108:AM114))),"")</f>
        <v/>
      </c>
      <c r="BI115" s="148" t="str" cm="1">
        <f t="array" ref="BI115">IF(ROWS($AD$108:AN114)&lt;=BI$107,INDEX($AB$108:$AB$157,_xlfn.AGGREGATE(15,3,($AD$108:$AD$157=Mapping!$BI$108)/($AD$108:$AD$157=Mapping!$BI$108)*ROW($AD$2:$AD$50)-ROWS($AD$108),ROWS($AD$108:AN114))),"")</f>
        <v/>
      </c>
      <c r="BJ115" s="148" t="str" cm="1">
        <f t="array" ref="BJ115">IF(ROWS($AD$108:AO114)&lt;=BJ$107,INDEX($AB$108:$AB$157,_xlfn.AGGREGATE(15,3,($AD$108:$AD$157=Mapping!$BJ$108)/($AD$108:$AD$157=Mapping!$BJ$108)*ROW($AD$2:$AD$50)-ROWS($AD$108),ROWS($AD$108:AO114))),"")</f>
        <v/>
      </c>
      <c r="BK115" s="148" t="str" cm="1">
        <f t="array" ref="BK115">IF(ROWS($AD$108:AP114)&lt;=BK$107,INDEX($AB$108:$AB$157,_xlfn.AGGREGATE(15,3,($AD$108:$AD$157=Mapping!$BK$108)/($AD$108:$AD$157=Mapping!$BK$108)*ROW($AD$2:$AD$50)-ROWS($AD$108),ROWS($AD$108:AP114))),"")</f>
        <v/>
      </c>
      <c r="BL115" s="148" t="str" cm="1">
        <f t="array" ref="BL115">IF(ROWS($AD$108:AQ114)&lt;=BL$107,INDEX($AB$108:$AB$157,_xlfn.AGGREGATE(15,3,($AD$108:$AD$157=Mapping!$BL$108)/($AD$108:$AD$157=Mapping!$BL$108)*ROW($AD$2:$AD$50)-ROWS($AD$108),ROWS($AD$108:AQ114))),"")</f>
        <v>Number of protected threatened species in the project area &amp; conservation status of species</v>
      </c>
      <c r="BM115" s="148" t="str" cm="1">
        <f t="array" ref="BM115">IF(ROWS($AD$108:AR114)&lt;=BM$107,INDEX($AB$108:$AB$157,_xlfn.AGGREGATE(15,3,($AD$108:$AD$157=Mapping!$BM$108)/($AD$108:$AD$157=Mapping!$BM$108)*ROW($AD$2:$AD$50)-ROWS($AD$108),ROWS($AD$108:AR114))),"")</f>
        <v/>
      </c>
      <c r="BN115" s="148" t="str" cm="1">
        <f t="array" ref="BN115">IF(ROWS($AD$108:AS114)&lt;=BN$107,INDEX($AB$108:$AB$157,_xlfn.AGGREGATE(15,3,($AD$108:$AD$157=Mapping!$BN$108)/($AD$108:$AD$157=Mapping!$BN$108)*ROW($AD$2:$AD$50)-ROWS($AD$108),ROWS($AD$108:AS114))),"")</f>
        <v/>
      </c>
    </row>
    <row r="116" spans="1:66" ht="30.6" outlineLevel="1">
      <c r="A116" s="152" t="str">
        <f>Background!L14</f>
        <v>Health &amp; safety</v>
      </c>
      <c r="B116" s="148" t="str" cm="1">
        <f t="array" ref="B116">IF(ROWS($AC$108:AC115)&lt;=B$107,INDEX($AB$108:$AB$156,_xlfn.AGGREGATE(15,3,($AC$108:$AC$156=Mapping!$B$108)/($AC$108:$AC$156=Mapping!$B$108)*ROW($AC$2:$AC$50)-ROWS($AC$108),ROWS($AC$108:AC115))),"")</f>
        <v/>
      </c>
      <c r="C116" s="148" t="str" cm="1">
        <f t="array" ref="C116">IF(ROWS($AC$108:AC115)&lt;=C$107,INDEX($AB$108:$AB$156,_xlfn.AGGREGATE(15,3,($AC$108:$AC$156=Mapping!$C$108)/($AC$108:$AC$156=Mapping!$C$108)*ROW($AC$2:$AC$50)-ROWS($AC$108),ROWS($AC$108:AC115))),"")</f>
        <v/>
      </c>
      <c r="D116" s="148" t="str" cm="1">
        <f t="array" ref="D116">IF(ROWS($AC$108:AC115)&lt;=D$107,INDEX($AB$108:$AB$156,_xlfn.AGGREGATE(15,3,($AC$108:$AC$156=Mapping!$D$108)/($AC$108:$AC$156=Mapping!$D$108)*ROW($AC$2:$AC$50)-ROWS($AC$108),ROWS($AC$108:AC115))),"")</f>
        <v/>
      </c>
      <c r="E116" s="148" t="str" cm="1">
        <f t="array" ref="E116">IF(ROWS($AC$108:AC115)&lt;=E$107,INDEX($AB$108:$AB$156,_xlfn.AGGREGATE(15,3,($AC$108:$AC$156=Mapping!$E$108)/($AC$108:$AC$156=Mapping!$E$108)*ROW($AC$2:$AC$50)-ROWS($AC$108),ROWS($AC$108:AC115))),"")</f>
        <v/>
      </c>
      <c r="F116" s="148" t="str" cm="1">
        <f t="array" ref="F116">IF(ROWS($AC$108:AC115)&lt;=F$107,INDEX($AB$108:$AB$156,_xlfn.AGGREGATE(15,3,($AC$108:$AC$156=Mapping!$F$108)/($AC$108:$AC$156=Mapping!$F$108)*ROW($AC$2:$AC$50)-ROWS($AC$108),ROWS($AC$108:AC115))),"")</f>
        <v/>
      </c>
      <c r="G116" s="148" t="str" cm="1">
        <f t="array" ref="G116">IF(ROWS($AC$108:AC115)&lt;=G$107,INDEX($AB$108:$AB$156,_xlfn.AGGREGATE(15,3,($AC$108:$AC$156=Mapping!$G$108)/($AC$108:$AC$156=Mapping!$G$108)*ROW($AC$2:$AC$50)-ROWS($AC$108),ROWS($AC$108:AC115))),"")</f>
        <v/>
      </c>
      <c r="H116" s="148" t="str" cm="1">
        <f t="array" ref="H116">IF(ROWS($AC$108:AC115)&lt;=H$107,INDEX($AB$108:$AB$156,_xlfn.AGGREGATE(15,3,($AC$108:$AC$156=Mapping!$H$108)/($AC$108:$AC$156=Mapping!$H$108)*ROW($AC$2:$AC$50)-ROWS($AC$108),ROWS($AC$108:AC115))),"")</f>
        <v xml:space="preserve">Trends in species diversity </v>
      </c>
      <c r="I116" s="148" t="str" cm="1">
        <f t="array" ref="I116">IF(ROWS($AC$108:AC115)&lt;=I$107,INDEX($AB$108:$AB$156,_xlfn.AGGREGATE(15,3,($AC$108:$AC$156=Mapping!$I$108)/($AC$108:$AC$156=Mapping!$I$108)*ROW($AC$2:$AC$50)-ROWS($AC$108),ROWS($AC$108:AC115))),"")</f>
        <v/>
      </c>
      <c r="J116" s="148" t="str" cm="1">
        <f t="array" ref="J116">IF(ROWS($AC$108:AC115)&lt;=J$107,INDEX($AB$108:$AB$156,_xlfn.AGGREGATE(15,3,($AC$108:$AC$156=Mapping!$J$108)/($AC$108:$AC$156=Mapping!$J$108)*ROW($AC$2:$AC$50)-ROWS($AC$108),ROWS($AC$108:AC115))),"")</f>
        <v/>
      </c>
      <c r="K116" s="148" t="str" cm="1">
        <f t="array" ref="K116">IF(ROWS($AC$108:AC115)&lt;=K$107,INDEX($AB$108:$AB$156,_xlfn.AGGREGATE(15,3,($AC$108:$AC$156=Mapping!$K$108)/($AC$108:$AC$156=Mapping!$K$108)*ROW($AC$2:$AC$50)-ROWS($AC$108),ROWS($AC$108:AC115))),"")</f>
        <v/>
      </c>
      <c r="L116" s="148" t="str" cm="1">
        <f t="array" ref="L116">IF(ROWS($AC$108:AC115)&lt;=L$107,INDEX($AB$108:$AB$156,_xlfn.AGGREGATE(15,3,($AC$108:$AC$156=Mapping!$L$108)/($AC$108:$AC$156=Mapping!$L$108)*ROW($AC$2:$AC$50)-ROWS($AC$108),ROWS($AC$108:AC115))),"")</f>
        <v/>
      </c>
      <c r="M116" s="148" t="str" cm="1">
        <f t="array" ref="M116">IF(ROWS($AC$108:AC115)&lt;=M$107,INDEX($AB$108:$AB$156,_xlfn.AGGREGATE(15,3,($AC$108:$AC$156=Mapping!$M$108)/($AC$108:$AC$156=Mapping!$M$108)*ROW($AC$2:$AC$50)-ROWS($AC$108),ROWS($AC$108:AC115))),"")</f>
        <v/>
      </c>
      <c r="N116" s="148" t="str" cm="1">
        <f t="array" ref="N116">IF(ROWS($AC$108:AC115)&lt;=N$107,INDEX($AB$108:$AB$156,_xlfn.AGGREGATE(15,3,($AC$108:$AC$156=Mapping!$N$108)/($AC$108:$AC$156=Mapping!$N$108)*ROW($AC$2:$AC$50)-ROWS($AC$108),ROWS($AC$108:AC115))),"")</f>
        <v/>
      </c>
      <c r="O116" s="148" t="str" cm="1">
        <f t="array" ref="O116">IF(ROWS($AC$108:AC115)&lt;=O$107,INDEX($AB$108:$AB$156,_xlfn.AGGREGATE(15,3,($AC$108:$AC$156=Mapping!$O$108)/($AC$108:$AC$156=Mapping!$O$108)*ROW($AC$2:$AC$50)-ROWS($AC$108),ROWS($AC$108:AC115))),"")</f>
        <v/>
      </c>
      <c r="P116" s="148" t="str" cm="1">
        <f t="array" ref="P116">IF(ROWS($AC$108:AC115)&lt;=P$107,INDEX($AB$108:$AB$156,_xlfn.AGGREGATE(15,3,($AC$108:$AC$156=Mapping!$P$108)/($AC$108:$AC$156=Mapping!$P$108)*ROW($AC$2:$AC$50)-ROWS($AC$108),ROWS($AC$108:AC115))),"")</f>
        <v/>
      </c>
      <c r="Q116" s="148" t="str" cm="1">
        <f t="array" ref="Q116">IF(ROWS($AC$108:AC115)&lt;=Q$107,INDEX($AB$108:$AB$156,_xlfn.AGGREGATE(15,3,($AC$108:$AC$156=Mapping!$Q$108)/($AC$108:$AC$156=Mapping!$Q$108)*ROW($AC$2:$AC$50)-ROWS($AC$108),ROWS($AC$108:AC115))),"")</f>
        <v/>
      </c>
      <c r="R116" s="148" t="str" cm="1">
        <f t="array" ref="R116">IF(ROWS($AC$108:AC115)&lt;=R$107,INDEX($AB$108:$AB$156,_xlfn.AGGREGATE(15,3,($AC$108:$AC$156=Mapping!$R$108)/($AC$108:$AC$156=Mapping!$R$108)*ROW($AC$2:$AC$50)-ROWS($AC$108),ROWS($AC$108:AC115))),"")</f>
        <v/>
      </c>
      <c r="S116" s="148" t="str" cm="1">
        <f t="array" ref="S116">IF(ROWS($AC$108:AC115)&lt;=S$107,INDEX($AB$108:$AB$156,_xlfn.AGGREGATE(15,3,($AC$108:$AC$156=Mapping!$S$108)/($AC$108:$AC$156=Mapping!$S$108)*ROW($AC$2:$AC$50)-ROWS($AC$108),ROWS($AC$108:AC115))),"")</f>
        <v/>
      </c>
      <c r="AA116" s="126"/>
      <c r="AB116" s="127" t="str" cm="1">
        <f t="array" ref="AB116">IF(ROWS(BA!$C$2:C9)&lt;=AB$107,INDEX(BA!$P$2:$P$547,_xlfn.AGGREGATE(15,3,(BA!$C$2:$C$547=Mapping!$AA$109)/(BA!$C$2:$C$547=Mapping!$AA$109)*ROW(BA!$C$2:$C$547)-ROWS(BA!$C$2),ROWS(BA!$C$2:C9))),"")</f>
        <v>Total Number of employees paid living wage</v>
      </c>
      <c r="AC116" s="127" t="str">
        <f>IFERROR(INDEX(BA!$L$2:$L$961,MATCH($AB116,BA!$P$2:$P$961,0)),"")</f>
        <v>Employment</v>
      </c>
      <c r="AD116" s="127" t="str">
        <f>IFERROR(INDEX(BA!$M$2:$M$961,MATCH($AB116,BA!$P$2:$P$961,0)),"")</f>
        <v>8. Decent work and economic growth</v>
      </c>
      <c r="AE116" s="127" t="str">
        <f>IFERROR(INDEX(BA!$O$2:$O$961,MATCH($AB116,BA!$P$2:$P$961,0)),"")</f>
        <v xml:space="preserve">Enhanced opportunities for income generation </v>
      </c>
      <c r="AF116" s="127" t="str">
        <f>IFERROR(INDEX(BA!$N$2:$N$547,MATCH($AB116,BA!$P$2:$P$547,0)),"")</f>
        <v>8.5 By 2030, achieve full and productive employment and decent work for all women and men, including for young people and persons with disabilities, and equal pay for work of equal value</v>
      </c>
      <c r="AG116" s="148" t="e">
        <f>INDEX(BA!#REF!,MATCH($AB116,BA!$P$57:$P$547,0))</f>
        <v>#REF!</v>
      </c>
      <c r="AH116" s="148" t="e">
        <f>INDEX(BA!$Q$57:$Q$547,MATCH($AB116,BA!$P$57:$P$547,0))</f>
        <v>#N/A</v>
      </c>
      <c r="AI116" s="148" t="e">
        <f>INDEX(BA!$S$57:$S$547,MATCH($AB116,BA!$P$57:$P$547,0))</f>
        <v>#N/A</v>
      </c>
      <c r="AJ116" s="148" t="e">
        <f>INDEX(BA!$T$57:$T$547,MATCH($AB116,BA!$P$57:$P$547,0))</f>
        <v>#N/A</v>
      </c>
      <c r="AK116" s="148" t="e">
        <f>INDEX(BA!$U$57:$U$547,MATCH($AB116,BA!$P$57:$P$547,0))</f>
        <v>#N/A</v>
      </c>
      <c r="AL116" s="148" t="e">
        <f>INDEX(BA!$V$57:$V$547,MATCH($AB116,BA!$P$57:$P$547,0))</f>
        <v>#N/A</v>
      </c>
      <c r="AM116" s="148" t="e">
        <f>INDEX(BA!$W$57:$W$547,MATCH($AB116,BA!$P$57:$P$547,0))</f>
        <v>#N/A</v>
      </c>
      <c r="AN116" s="148" t="e">
        <f>INDEX(BA!$R$57:$R$547,MATCH($AB116,BA!$P$57:$P$547,0))</f>
        <v>#N/A</v>
      </c>
      <c r="AO116" s="148" t="e">
        <f>INDEX(BA!$Y$57:$Y$547,MATCH($AB116,BA!$P$57:$P$547,0))</f>
        <v>#N/A</v>
      </c>
      <c r="AP116" s="117" t="e">
        <f>INDEX(BA!$Z$57:$Z$547,MATCH($AB116,BA!$P$57:$P$547,0))</f>
        <v>#N/A</v>
      </c>
      <c r="AQ116" s="117" t="e">
        <f>INDEX(BA!$AA$57:$AA$547,MATCH($AB116,BA!$P$57:$P$547,0))</f>
        <v>#N/A</v>
      </c>
      <c r="AR116" s="117" t="e">
        <f>INDEX(BA!$AB$57:$AB$547,MATCH($AB116,BA!$P$57:$P$547,0))</f>
        <v>#N/A</v>
      </c>
      <c r="AX116" s="148" t="str" cm="1">
        <f t="array" ref="AX116">IF(ROWS($AD$108:AD115)&lt;=AX$107,INDEX($AB$108:$AB$157,_xlfn.AGGREGATE(15,3,($AD$108:$AD$157=Mapping!$AX$108)/($AD$108:$AD$157=Mapping!$AX$108)*ROW($AD$2:$AD$50)-ROWS($AD$108),ROWS($AD$108:AD115))),"")</f>
        <v/>
      </c>
      <c r="AY116" s="148" t="str" cm="1">
        <f t="array" ref="AY116">IF(ROWS($AD$108:AD115)&lt;=AY$107,INDEX($AB$108:$AB$157,_xlfn.AGGREGATE(15,3,($AD$108:$AD$157=Mapping!$AY$108)/($AD$108:$AD$157=Mapping!$AY$108)*ROW($AD$2:$AD$50)-ROWS($AD$108),ROWS($AD$108:AD115))),"")</f>
        <v/>
      </c>
      <c r="AZ116" s="148" t="str" cm="1">
        <f t="array" ref="AZ116">IF(ROWS($AD$108:AE115)&lt;=AZ$107,INDEX($AB$108:$AB$157,_xlfn.AGGREGATE(15,3,($AD$108:$AD$157=Mapping!$AZ$108)/($AD$108:$AD$157=Mapping!$AZ$108)*ROW($AD$2:$AD$50)-ROWS($AD$108),ROWS($AD$108:AE115))),"")</f>
        <v/>
      </c>
      <c r="BA116" s="148" t="str" cm="1">
        <f t="array" ref="BA116">IF(ROWS($AD$108:AF115)&lt;=BA$107,INDEX($AB$108:$AB$157,_xlfn.AGGREGATE(15,3,($AD$108:$AD$157=Mapping!$BA$108)/($AD$108:$AD$157=Mapping!$BA$108)*ROW($AD$2:$AD$50)-ROWS($AD$108),ROWS($AD$108:AF115))),"")</f>
        <v/>
      </c>
      <c r="BB116" s="148" t="str" cm="1">
        <f t="array" ref="BB116">IF(ROWS($AD$108:AG115)&lt;=BB$107,INDEX($AB$108:$AB$157,_xlfn.AGGREGATE(15,3,($AD$108:$AD$157=Mapping!$BB$108)/($AD$108:$AD$157=Mapping!$BB$108)*ROW($AD$2:$AD$50)-ROWS($AD$108),ROWS($AD$108:AG115))),"")</f>
        <v/>
      </c>
      <c r="BC116" s="148" t="str" cm="1">
        <f t="array" ref="BC116">IF(ROWS($AD$108:AH115)&lt;=BC$107,INDEX($AB$108:$AB$157,_xlfn.AGGREGATE(15,3,($AD$108:$AD$157=Mapping!$BC$108)/($AD$108:$AD$157=Mapping!$BC$108)*ROW($AD$2:$AD$50)-ROWS($AD$108),ROWS($AD$108:AH115))),"")</f>
        <v/>
      </c>
      <c r="BD116" s="148" t="str" cm="1">
        <f t="array" ref="BD116">IF(ROWS($AD$108:AI115)&lt;=BD$107,INDEX($AB$108:$AB$157,_xlfn.AGGREGATE(15,3,($AD$108:$AD$157=Mapping!$BD$108)/($AD$108:$AD$157=Mapping!$BD$108)*ROW($AD$2:$AD$50)-ROWS($AD$108),ROWS($AD$108:AI115))),"")</f>
        <v/>
      </c>
      <c r="BE116" s="148" t="str" cm="1">
        <f t="array" ref="BE116">IF(ROWS($AD$54:AD61)&lt;=BE$53,INDEX($AB$54:$AB$102,_xlfn.AGGREGATE(15,3,($AD$54:$AD$102=Mapping!$BE$54)/($AD$54:$AD$102=Mapping!$BE$54)*ROW($AD$2:$AD$50)-ROWS($AD$54),ROWS($AD$54:AD61))),"")</f>
        <v/>
      </c>
      <c r="BF116" s="148" t="str" cm="1">
        <f t="array" ref="BF116">IF(ROWS($AD$108:AK115)&lt;=BF$107,INDEX($AB$108:$AB$157,_xlfn.AGGREGATE(15,3,($AD$108:$AD$157=Mapping!$BF$108)/($AD$108:$AD$157=Mapping!$BF$108)*ROW($AD$2:$AD$50)-ROWS($AD$108),ROWS($AD$108:AK115))),"")</f>
        <v/>
      </c>
      <c r="BG116" s="148" t="str" cm="1">
        <f t="array" ref="BG116">IF(ROWS($AD$108:AL115)&lt;=BG$107,INDEX($AB$108:$AB$157,_xlfn.AGGREGATE(15,3,($AD$108:$AD$157=Mapping!$BG$108)/($AD$108:$AD$157=Mapping!$BG$108)*ROW($AD$2:$AD$50)-ROWS($AD$108),ROWS($AD$108:AL115))),"")</f>
        <v/>
      </c>
      <c r="BH116" s="148" t="str" cm="1">
        <f t="array" ref="BH116">IF(ROWS($AD$108:AM115)&lt;=BH$107,INDEX($AB$108:$AB$157,_xlfn.AGGREGATE(15,3,($AD$108:$AD$157=Mapping!$BH$108)/($AD$108:$AD$157=Mapping!$BH$108)*ROW($AD$2:$AD$50)-ROWS($AD$108),ROWS($AD$108:AM115))),"")</f>
        <v/>
      </c>
      <c r="BI116" s="148" t="str" cm="1">
        <f t="array" ref="BI116">IF(ROWS($AD$108:AN115)&lt;=BI$107,INDEX($AB$108:$AB$157,_xlfn.AGGREGATE(15,3,($AD$108:$AD$157=Mapping!$BI$108)/($AD$108:$AD$157=Mapping!$BI$108)*ROW($AD$2:$AD$50)-ROWS($AD$108),ROWS($AD$108:AN115))),"")</f>
        <v/>
      </c>
      <c r="BJ116" s="148" t="str" cm="1">
        <f t="array" ref="BJ116">IF(ROWS($AD$108:AO115)&lt;=BJ$107,INDEX($AB$108:$AB$157,_xlfn.AGGREGATE(15,3,($AD$108:$AD$157=Mapping!$BJ$108)/($AD$108:$AD$157=Mapping!$BJ$108)*ROW($AD$2:$AD$50)-ROWS($AD$108),ROWS($AD$108:AO115))),"")</f>
        <v/>
      </c>
      <c r="BK116" s="148" t="str" cm="1">
        <f t="array" ref="BK116">IF(ROWS($AD$108:AP115)&lt;=BK$107,INDEX($AB$108:$AB$157,_xlfn.AGGREGATE(15,3,($AD$108:$AD$157=Mapping!$BK$108)/($AD$108:$AD$157=Mapping!$BK$108)*ROW($AD$2:$AD$50)-ROWS($AD$108),ROWS($AD$108:AP115))),"")</f>
        <v/>
      </c>
      <c r="BL116" s="148" t="str" cm="1">
        <f t="array" ref="BL116">IF(ROWS($AD$108:AQ115)&lt;=BL$107,INDEX($AB$108:$AB$157,_xlfn.AGGREGATE(15,3,($AD$108:$AD$157=Mapping!$BL$108)/($AD$108:$AD$157=Mapping!$BL$108)*ROW($AD$2:$AD$50)-ROWS($AD$108),ROWS($AD$108:AQ115))),"")</f>
        <v xml:space="preserve">Trends in species diversity </v>
      </c>
      <c r="BM116" s="148" t="str" cm="1">
        <f t="array" ref="BM116">IF(ROWS($AD$108:AR115)&lt;=BM$107,INDEX($AB$108:$AB$157,_xlfn.AGGREGATE(15,3,($AD$108:$AD$157=Mapping!$BM$108)/($AD$108:$AD$157=Mapping!$BM$108)*ROW($AD$2:$AD$50)-ROWS($AD$108),ROWS($AD$108:AR115))),"")</f>
        <v/>
      </c>
      <c r="BN116" s="148" t="str" cm="1">
        <f t="array" ref="BN116">IF(ROWS($AD$108:AS115)&lt;=BN$107,INDEX($AB$108:$AB$157,_xlfn.AGGREGATE(15,3,($AD$108:$AD$157=Mapping!$BN$108)/($AD$108:$AD$157=Mapping!$BN$108)*ROW($AD$2:$AD$50)-ROWS($AD$108),ROWS($AD$108:AS115))),"")</f>
        <v/>
      </c>
    </row>
    <row r="117" spans="1:66" ht="30.6" outlineLevel="1">
      <c r="A117" s="152" t="str">
        <f>Background!L15</f>
        <v>Employment</v>
      </c>
      <c r="B117" s="148" t="str" cm="1">
        <f t="array" ref="B117">IF(ROWS($AC$108:AC116)&lt;=B$107,INDEX($AB$108:$AB$156,_xlfn.AGGREGATE(15,3,($AC$108:$AC$156=Mapping!$B$108)/($AC$108:$AC$156=Mapping!$B$108)*ROW($AC$2:$AC$50)-ROWS($AC$108),ROWS($AC$108:AC116))),"")</f>
        <v/>
      </c>
      <c r="C117" s="148" t="str" cm="1">
        <f t="array" ref="C117">IF(ROWS($AC$108:AC116)&lt;=C$107,INDEX($AB$108:$AB$156,_xlfn.AGGREGATE(15,3,($AC$108:$AC$156=Mapping!$C$108)/($AC$108:$AC$156=Mapping!$C$108)*ROW($AC$2:$AC$50)-ROWS($AC$108),ROWS($AC$108:AC116))),"")</f>
        <v/>
      </c>
      <c r="D117" s="148" t="str" cm="1">
        <f t="array" ref="D117">IF(ROWS($AC$108:AC116)&lt;=D$107,INDEX($AB$108:$AB$156,_xlfn.AGGREGATE(15,3,($AC$108:$AC$156=Mapping!$D$108)/($AC$108:$AC$156=Mapping!$D$108)*ROW($AC$2:$AC$50)-ROWS($AC$108),ROWS($AC$108:AC116))),"")</f>
        <v/>
      </c>
      <c r="E117" s="148" t="str" cm="1">
        <f t="array" ref="E117">IF(ROWS($AC$108:AC116)&lt;=E$107,INDEX($AB$108:$AB$156,_xlfn.AGGREGATE(15,3,($AC$108:$AC$156=Mapping!$E$108)/($AC$108:$AC$156=Mapping!$E$108)*ROW($AC$2:$AC$50)-ROWS($AC$108),ROWS($AC$108:AC116))),"")</f>
        <v/>
      </c>
      <c r="F117" s="148" t="str" cm="1">
        <f t="array" ref="F117">IF(ROWS($AC$108:AC116)&lt;=F$107,INDEX($AB$108:$AB$156,_xlfn.AGGREGATE(15,3,($AC$108:$AC$156=Mapping!$F$108)/($AC$108:$AC$156=Mapping!$F$108)*ROW($AC$2:$AC$50)-ROWS($AC$108),ROWS($AC$108:AC116))),"")</f>
        <v/>
      </c>
      <c r="G117" s="148" t="str" cm="1">
        <f t="array" ref="G117">IF(ROWS($AC$108:AC116)&lt;=G$107,INDEX($AB$108:$AB$156,_xlfn.AGGREGATE(15,3,($AC$108:$AC$156=Mapping!$G$108)/($AC$108:$AC$156=Mapping!$G$108)*ROW($AC$2:$AC$50)-ROWS($AC$108),ROWS($AC$108:AC116))),"")</f>
        <v/>
      </c>
      <c r="H117" s="148" t="str" cm="1">
        <f t="array" ref="H117">IF(ROWS($AC$108:AC116)&lt;=H$107,INDEX($AB$108:$AB$156,_xlfn.AGGREGATE(15,3,($AC$108:$AC$156=Mapping!$H$108)/($AC$108:$AC$156=Mapping!$H$108)*ROW($AC$2:$AC$50)-ROWS($AC$108),ROWS($AC$108:AC116))),"")</f>
        <v>Trends in species distribution</v>
      </c>
      <c r="I117" s="148" t="str" cm="1">
        <f t="array" ref="I117">IF(ROWS($AC$108:AC116)&lt;=I$107,INDEX($AB$108:$AB$156,_xlfn.AGGREGATE(15,3,($AC$108:$AC$156=Mapping!$I$108)/($AC$108:$AC$156=Mapping!$I$108)*ROW($AC$2:$AC$50)-ROWS($AC$108),ROWS($AC$108:AC116))),"")</f>
        <v/>
      </c>
      <c r="J117" s="148" t="str" cm="1">
        <f t="array" ref="J117">IF(ROWS($AC$108:AC116)&lt;=J$107,INDEX($AB$108:$AB$156,_xlfn.AGGREGATE(15,3,($AC$108:$AC$156=Mapping!$J$108)/($AC$108:$AC$156=Mapping!$J$108)*ROW($AC$2:$AC$50)-ROWS($AC$108),ROWS($AC$108:AC116))),"")</f>
        <v/>
      </c>
      <c r="K117" s="148" t="str" cm="1">
        <f t="array" ref="K117">IF(ROWS($AC$108:AC116)&lt;=K$107,INDEX($AB$108:$AB$156,_xlfn.AGGREGATE(15,3,($AC$108:$AC$156=Mapping!$K$108)/($AC$108:$AC$156=Mapping!$K$108)*ROW($AC$2:$AC$50)-ROWS($AC$108),ROWS($AC$108:AC116))),"")</f>
        <v/>
      </c>
      <c r="L117" s="148" t="str" cm="1">
        <f t="array" ref="L117">IF(ROWS($AC$108:AC116)&lt;=L$107,INDEX($AB$108:$AB$156,_xlfn.AGGREGATE(15,3,($AC$108:$AC$156=Mapping!$L$108)/($AC$108:$AC$156=Mapping!$L$108)*ROW($AC$2:$AC$50)-ROWS($AC$108),ROWS($AC$108:AC116))),"")</f>
        <v/>
      </c>
      <c r="M117" s="148" t="str" cm="1">
        <f t="array" ref="M117">IF(ROWS($AC$108:AC116)&lt;=M$107,INDEX($AB$108:$AB$156,_xlfn.AGGREGATE(15,3,($AC$108:$AC$156=Mapping!$M$108)/($AC$108:$AC$156=Mapping!$M$108)*ROW($AC$2:$AC$50)-ROWS($AC$108),ROWS($AC$108:AC116))),"")</f>
        <v/>
      </c>
      <c r="N117" s="148" t="str" cm="1">
        <f t="array" ref="N117">IF(ROWS($AC$108:AC116)&lt;=N$107,INDEX($AB$108:$AB$156,_xlfn.AGGREGATE(15,3,($AC$108:$AC$156=Mapping!$N$108)/($AC$108:$AC$156=Mapping!$N$108)*ROW($AC$2:$AC$50)-ROWS($AC$108),ROWS($AC$108:AC116))),"")</f>
        <v/>
      </c>
      <c r="O117" s="148" t="str" cm="1">
        <f t="array" ref="O117">IF(ROWS($AC$108:AC116)&lt;=O$107,INDEX($AB$108:$AB$156,_xlfn.AGGREGATE(15,3,($AC$108:$AC$156=Mapping!$O$108)/($AC$108:$AC$156=Mapping!$O$108)*ROW($AC$2:$AC$50)-ROWS($AC$108),ROWS($AC$108:AC116))),"")</f>
        <v/>
      </c>
      <c r="P117" s="148" t="str" cm="1">
        <f t="array" ref="P117">IF(ROWS($AC$108:AC116)&lt;=P$107,INDEX($AB$108:$AB$156,_xlfn.AGGREGATE(15,3,($AC$108:$AC$156=Mapping!$P$108)/($AC$108:$AC$156=Mapping!$P$108)*ROW($AC$2:$AC$50)-ROWS($AC$108),ROWS($AC$108:AC116))),"")</f>
        <v/>
      </c>
      <c r="Q117" s="148" t="str" cm="1">
        <f t="array" ref="Q117">IF(ROWS($AC$108:AC116)&lt;=Q$107,INDEX($AB$108:$AB$156,_xlfn.AGGREGATE(15,3,($AC$108:$AC$156=Mapping!$Q$108)/($AC$108:$AC$156=Mapping!$Q$108)*ROW($AC$2:$AC$50)-ROWS($AC$108),ROWS($AC$108:AC116))),"")</f>
        <v/>
      </c>
      <c r="R117" s="148" t="str" cm="1">
        <f t="array" ref="R117">IF(ROWS($AC$108:AC116)&lt;=R$107,INDEX($AB$108:$AB$156,_xlfn.AGGREGATE(15,3,($AC$108:$AC$156=Mapping!$R$108)/($AC$108:$AC$156=Mapping!$R$108)*ROW($AC$2:$AC$50)-ROWS($AC$108),ROWS($AC$108:AC116))),"")</f>
        <v/>
      </c>
      <c r="S117" s="148" t="str" cm="1">
        <f t="array" ref="S117">IF(ROWS($AC$108:AC116)&lt;=S$107,INDEX($AB$108:$AB$156,_xlfn.AGGREGATE(15,3,($AC$108:$AC$156=Mapping!$S$108)/($AC$108:$AC$156=Mapping!$S$108)*ROW($AC$2:$AC$50)-ROWS($AC$108),ROWS($AC$108:AC116))),"")</f>
        <v/>
      </c>
      <c r="AA117" s="126"/>
      <c r="AB117" s="127" t="str" cm="1">
        <f t="array" ref="AB117">IF(ROWS(BA!$C$2:C10)&lt;=AB$107,INDEX(BA!$P$2:$P$547,_xlfn.AGGREGATE(15,3,(BA!$C$2:$C$547=Mapping!$AA$109)/(BA!$C$2:$C$547=Mapping!$AA$109)*ROW(BA!$C$2:$C$547)-ROWS(BA!$C$2),ROWS(BA!$C$2:C10))),"")</f>
        <v>Average time saving associated with cooking time and fuel collection</v>
      </c>
      <c r="AC117" s="127" t="str">
        <f>IFERROR(INDEX(BA!$L$2:$L$961,MATCH($AB117,BA!$P$2:$P$961,0)),"")</f>
        <v>Gender</v>
      </c>
      <c r="AD117" s="127" t="str">
        <f>IFERROR(INDEX(BA!$M$2:$M$961,MATCH($AB117,BA!$P$2:$P$961,0)),"")</f>
        <v xml:space="preserve">5. Gender equality </v>
      </c>
      <c r="AE117" s="127" t="str">
        <f>IFERROR(INDEX(BA!$O$2:$O$961,MATCH($AB117,BA!$P$2:$P$961,0)),"")</f>
        <v xml:space="preserve">Women empowerment and gender equality </v>
      </c>
      <c r="AF117" s="127"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48" t="e">
        <f>INDEX(BA!#REF!,MATCH($AB117,BA!$P$57:$P$547,0))</f>
        <v>#REF!</v>
      </c>
      <c r="AH117" s="148" t="e">
        <f>INDEX(BA!$Q$57:$Q$547,MATCH($AB117,BA!$P$57:$P$547,0))</f>
        <v>#N/A</v>
      </c>
      <c r="AI117" s="148" t="e">
        <f>INDEX(BA!$S$57:$S$547,MATCH($AB117,BA!$P$57:$P$547,0))</f>
        <v>#N/A</v>
      </c>
      <c r="AJ117" s="148" t="e">
        <f>INDEX(BA!$T$57:$T$547,MATCH($AB117,BA!$P$57:$P$547,0))</f>
        <v>#N/A</v>
      </c>
      <c r="AK117" s="148" t="e">
        <f>INDEX(BA!$U$57:$U$547,MATCH($AB117,BA!$P$57:$P$547,0))</f>
        <v>#N/A</v>
      </c>
      <c r="AL117" s="148" t="e">
        <f>INDEX(BA!$V$57:$V$547,MATCH($AB117,BA!$P$57:$P$547,0))</f>
        <v>#N/A</v>
      </c>
      <c r="AM117" s="148" t="e">
        <f>INDEX(BA!$W$57:$W$547,MATCH($AB117,BA!$P$57:$P$547,0))</f>
        <v>#N/A</v>
      </c>
      <c r="AN117" s="148" t="e">
        <f>INDEX(BA!$R$57:$R$547,MATCH($AB117,BA!$P$57:$P$547,0))</f>
        <v>#N/A</v>
      </c>
      <c r="AO117" s="148" t="e">
        <f>INDEX(BA!$Y$57:$Y$547,MATCH($AB117,BA!$P$57:$P$547,0))</f>
        <v>#N/A</v>
      </c>
      <c r="AP117" s="117" t="e">
        <f>INDEX(BA!$Z$57:$Z$547,MATCH($AB117,BA!$P$57:$P$547,0))</f>
        <v>#N/A</v>
      </c>
      <c r="AQ117" s="117" t="e">
        <f>INDEX(BA!$AA$57:$AA$547,MATCH($AB117,BA!$P$57:$P$547,0))</f>
        <v>#N/A</v>
      </c>
      <c r="AR117" s="117" t="e">
        <f>INDEX(BA!$AB$57:$AB$547,MATCH($AB117,BA!$P$57:$P$547,0))</f>
        <v>#N/A</v>
      </c>
      <c r="AX117" s="148" t="str" cm="1">
        <f t="array" ref="AX117">IF(ROWS($AD$108:AD116)&lt;=AX$107,INDEX($AB$108:$AB$157,_xlfn.AGGREGATE(15,3,($AD$108:$AD$157=Mapping!$AX$108)/($AD$108:$AD$157=Mapping!$AX$108)*ROW($AD$2:$AD$50)-ROWS($AD$108),ROWS($AD$108:AD116))),"")</f>
        <v/>
      </c>
      <c r="AY117" s="148" t="str" cm="1">
        <f t="array" ref="AY117">IF(ROWS($AD$108:AD116)&lt;=AY$107,INDEX($AB$108:$AB$157,_xlfn.AGGREGATE(15,3,($AD$108:$AD$157=Mapping!$AY$108)/($AD$108:$AD$157=Mapping!$AY$108)*ROW($AD$2:$AD$50)-ROWS($AD$108),ROWS($AD$108:AD116))),"")</f>
        <v/>
      </c>
      <c r="AZ117" s="148" t="str" cm="1">
        <f t="array" ref="AZ117">IF(ROWS($AD$108:AE116)&lt;=AZ$107,INDEX($AB$108:$AB$157,_xlfn.AGGREGATE(15,3,($AD$108:$AD$157=Mapping!$AZ$108)/($AD$108:$AD$157=Mapping!$AZ$108)*ROW($AD$2:$AD$50)-ROWS($AD$108),ROWS($AD$108:AE116))),"")</f>
        <v/>
      </c>
      <c r="BA117" s="148" t="str" cm="1">
        <f t="array" ref="BA117">IF(ROWS($AD$108:AF116)&lt;=BA$107,INDEX($AB$108:$AB$157,_xlfn.AGGREGATE(15,3,($AD$108:$AD$157=Mapping!$BA$108)/($AD$108:$AD$157=Mapping!$BA$108)*ROW($AD$2:$AD$50)-ROWS($AD$108),ROWS($AD$108:AF116))),"")</f>
        <v/>
      </c>
      <c r="BB117" s="148" t="str" cm="1">
        <f t="array" ref="BB117">IF(ROWS($AD$108:AG116)&lt;=BB$107,INDEX($AB$108:$AB$157,_xlfn.AGGREGATE(15,3,($AD$108:$AD$157=Mapping!$BB$108)/($AD$108:$AD$157=Mapping!$BB$108)*ROW($AD$2:$AD$50)-ROWS($AD$108),ROWS($AD$108:AG116))),"")</f>
        <v/>
      </c>
      <c r="BC117" s="148" t="str" cm="1">
        <f t="array" ref="BC117">IF(ROWS($AD$108:AH116)&lt;=BC$107,INDEX($AB$108:$AB$157,_xlfn.AGGREGATE(15,3,($AD$108:$AD$157=Mapping!$BC$108)/($AD$108:$AD$157=Mapping!$BC$108)*ROW($AD$2:$AD$50)-ROWS($AD$108),ROWS($AD$108:AH116))),"")</f>
        <v/>
      </c>
      <c r="BD117" s="148" t="str" cm="1">
        <f t="array" ref="BD117">IF(ROWS($AD$108:AI116)&lt;=BD$107,INDEX($AB$108:$AB$157,_xlfn.AGGREGATE(15,3,($AD$108:$AD$157=Mapping!$BD$108)/($AD$108:$AD$157=Mapping!$BD$108)*ROW($AD$2:$AD$50)-ROWS($AD$108),ROWS($AD$108:AI116))),"")</f>
        <v/>
      </c>
      <c r="BE117" s="148" t="str" cm="1">
        <f t="array" ref="BE117">IF(ROWS($AD$54:AD62)&lt;=BE$53,INDEX($AB$54:$AB$102,_xlfn.AGGREGATE(15,3,($AD$54:$AD$102=Mapping!$BE$54)/($AD$54:$AD$102=Mapping!$BE$54)*ROW($AD$2:$AD$50)-ROWS($AD$54),ROWS($AD$54:AD62))),"")</f>
        <v/>
      </c>
      <c r="BF117" s="148" t="str" cm="1">
        <f t="array" ref="BF117">IF(ROWS($AD$108:AK116)&lt;=BF$107,INDEX($AB$108:$AB$157,_xlfn.AGGREGATE(15,3,($AD$108:$AD$157=Mapping!$BF$108)/($AD$108:$AD$157=Mapping!$BF$108)*ROW($AD$2:$AD$50)-ROWS($AD$108),ROWS($AD$108:AK116))),"")</f>
        <v/>
      </c>
      <c r="BG117" s="148" t="str" cm="1">
        <f t="array" ref="BG117">IF(ROWS($AD$108:AL116)&lt;=BG$107,INDEX($AB$108:$AB$157,_xlfn.AGGREGATE(15,3,($AD$108:$AD$157=Mapping!$BG$108)/($AD$108:$AD$157=Mapping!$BG$108)*ROW($AD$2:$AD$50)-ROWS($AD$108),ROWS($AD$108:AL116))),"")</f>
        <v/>
      </c>
      <c r="BH117" s="148" t="str" cm="1">
        <f t="array" ref="BH117">IF(ROWS($AD$108:AM116)&lt;=BH$107,INDEX($AB$108:$AB$157,_xlfn.AGGREGATE(15,3,($AD$108:$AD$157=Mapping!$BH$108)/($AD$108:$AD$157=Mapping!$BH$108)*ROW($AD$2:$AD$50)-ROWS($AD$108),ROWS($AD$108:AM116))),"")</f>
        <v/>
      </c>
      <c r="BI117" s="148" t="str" cm="1">
        <f t="array" ref="BI117">IF(ROWS($AD$108:AN116)&lt;=BI$107,INDEX($AB$108:$AB$157,_xlfn.AGGREGATE(15,3,($AD$108:$AD$157=Mapping!$BI$108)/($AD$108:$AD$157=Mapping!$BI$108)*ROW($AD$2:$AD$50)-ROWS($AD$108),ROWS($AD$108:AN116))),"")</f>
        <v/>
      </c>
      <c r="BJ117" s="148" t="str" cm="1">
        <f t="array" ref="BJ117">IF(ROWS($AD$108:AO116)&lt;=BJ$107,INDEX($AB$108:$AB$157,_xlfn.AGGREGATE(15,3,($AD$108:$AD$157=Mapping!$BJ$108)/($AD$108:$AD$157=Mapping!$BJ$108)*ROW($AD$2:$AD$50)-ROWS($AD$108),ROWS($AD$108:AO116))),"")</f>
        <v/>
      </c>
      <c r="BK117" s="148" t="str" cm="1">
        <f t="array" ref="BK117">IF(ROWS($AD$108:AP116)&lt;=BK$107,INDEX($AB$108:$AB$157,_xlfn.AGGREGATE(15,3,($AD$108:$AD$157=Mapping!$BK$108)/($AD$108:$AD$157=Mapping!$BK$108)*ROW($AD$2:$AD$50)-ROWS($AD$108),ROWS($AD$108:AP116))),"")</f>
        <v/>
      </c>
      <c r="BL117" s="148" t="str" cm="1">
        <f t="array" ref="BL117">IF(ROWS($AD$108:AQ116)&lt;=BL$107,INDEX($AB$108:$AB$157,_xlfn.AGGREGATE(15,3,($AD$108:$AD$157=Mapping!$BL$108)/($AD$108:$AD$157=Mapping!$BL$108)*ROW($AD$2:$AD$50)-ROWS($AD$108),ROWS($AD$108:AQ116))),"")</f>
        <v>Trends in species distribution</v>
      </c>
      <c r="BM117" s="148" t="str" cm="1">
        <f t="array" ref="BM117">IF(ROWS($AD$108:AR116)&lt;=BM$107,INDEX($AB$108:$AB$157,_xlfn.AGGREGATE(15,3,($AD$108:$AD$157=Mapping!$BM$108)/($AD$108:$AD$157=Mapping!$BM$108)*ROW($AD$2:$AD$50)-ROWS($AD$108),ROWS($AD$108:AR116))),"")</f>
        <v/>
      </c>
      <c r="BN117" s="148" t="str" cm="1">
        <f t="array" ref="BN117">IF(ROWS($AD$108:AS116)&lt;=BN$107,INDEX($AB$108:$AB$157,_xlfn.AGGREGATE(15,3,($AD$108:$AD$157=Mapping!$BN$108)/($AD$108:$AD$157=Mapping!$BN$108)*ROW($AD$2:$AD$50)-ROWS($AD$108),ROWS($AD$108:AS116))),"")</f>
        <v/>
      </c>
    </row>
    <row r="118" spans="1:66" ht="20.399999999999999" outlineLevel="1">
      <c r="A118" s="152" t="str">
        <f>Background!L16</f>
        <v>Livelihood</v>
      </c>
      <c r="B118" s="148" t="str" cm="1">
        <f t="array" ref="B118">IF(ROWS($AC$108:AC117)&lt;=B$107,INDEX($AB$108:$AB$156,_xlfn.AGGREGATE(15,3,($AC$108:$AC$156=Mapping!$B$108)/($AC$108:$AC$156=Mapping!$B$108)*ROW($AC$2:$AC$50)-ROWS($AC$108),ROWS($AC$108:AC117))),"")</f>
        <v/>
      </c>
      <c r="C118" s="148" t="str" cm="1">
        <f t="array" ref="C118">IF(ROWS($AC$108:AC117)&lt;=C$107,INDEX($AB$108:$AB$156,_xlfn.AGGREGATE(15,3,($AC$108:$AC$156=Mapping!$C$108)/($AC$108:$AC$156=Mapping!$C$108)*ROW($AC$2:$AC$50)-ROWS($AC$108),ROWS($AC$108:AC117))),"")</f>
        <v/>
      </c>
      <c r="D118" s="148" t="str" cm="1">
        <f t="array" ref="D118">IF(ROWS($AC$108:AC117)&lt;=D$107,INDEX($AB$108:$AB$156,_xlfn.AGGREGATE(15,3,($AC$108:$AC$156=Mapping!$D$108)/($AC$108:$AC$156=Mapping!$D$108)*ROW($AC$2:$AC$50)-ROWS($AC$108),ROWS($AC$108:AC117))),"")</f>
        <v/>
      </c>
      <c r="E118" s="148" t="str" cm="1">
        <f t="array" ref="E118">IF(ROWS($AC$108:AC117)&lt;=E$107,INDEX($AB$108:$AB$156,_xlfn.AGGREGATE(15,3,($AC$108:$AC$156=Mapping!$E$108)/($AC$108:$AC$156=Mapping!$E$108)*ROW($AC$2:$AC$50)-ROWS($AC$108),ROWS($AC$108:AC117))),"")</f>
        <v/>
      </c>
      <c r="F118" s="148" t="str" cm="1">
        <f t="array" ref="F118">IF(ROWS($AC$108:AC117)&lt;=F$107,INDEX($AB$108:$AB$156,_xlfn.AGGREGATE(15,3,($AC$108:$AC$156=Mapping!$F$108)/($AC$108:$AC$156=Mapping!$F$108)*ROW($AC$2:$AC$50)-ROWS($AC$108),ROWS($AC$108:AC117))),"")</f>
        <v/>
      </c>
      <c r="G118" s="148" t="str" cm="1">
        <f t="array" ref="G118">IF(ROWS($AC$108:AC117)&lt;=G$107,INDEX($AB$108:$AB$156,_xlfn.AGGREGATE(15,3,($AC$108:$AC$156=Mapping!$G$108)/($AC$108:$AC$156=Mapping!$G$108)*ROW($AC$2:$AC$50)-ROWS($AC$108),ROWS($AC$108:AC117))),"")</f>
        <v/>
      </c>
      <c r="H118" s="148" t="str" cm="1">
        <f t="array" ref="H118">IF(ROWS($AC$108:AC117)&lt;=H$107,INDEX($AB$108:$AB$156,_xlfn.AGGREGATE(15,3,($AC$108:$AC$156=Mapping!$H$108)/($AC$108:$AC$156=Mapping!$H$108)*ROW($AC$2:$AC$50)-ROWS($AC$108),ROWS($AC$108:AC117))),"")</f>
        <v>Total Area under sustainable forest management</v>
      </c>
      <c r="I118" s="148" t="str" cm="1">
        <f t="array" ref="I118">IF(ROWS($AC$108:AC117)&lt;=I$107,INDEX($AB$108:$AB$156,_xlfn.AGGREGATE(15,3,($AC$108:$AC$156=Mapping!$I$108)/($AC$108:$AC$156=Mapping!$I$108)*ROW($AC$2:$AC$50)-ROWS($AC$108),ROWS($AC$108:AC117))),"")</f>
        <v/>
      </c>
      <c r="J118" s="148" t="str" cm="1">
        <f t="array" ref="J118">IF(ROWS($AC$108:AC117)&lt;=J$107,INDEX($AB$108:$AB$156,_xlfn.AGGREGATE(15,3,($AC$108:$AC$156=Mapping!$J$108)/($AC$108:$AC$156=Mapping!$J$108)*ROW($AC$2:$AC$50)-ROWS($AC$108),ROWS($AC$108:AC117))),"")</f>
        <v/>
      </c>
      <c r="K118" s="148" t="str" cm="1">
        <f t="array" ref="K118">IF(ROWS($AC$108:AC117)&lt;=K$107,INDEX($AB$108:$AB$156,_xlfn.AGGREGATE(15,3,($AC$108:$AC$156=Mapping!$K$108)/($AC$108:$AC$156=Mapping!$K$108)*ROW($AC$2:$AC$50)-ROWS($AC$108),ROWS($AC$108:AC117))),"")</f>
        <v/>
      </c>
      <c r="L118" s="148" t="str" cm="1">
        <f t="array" ref="L118">IF(ROWS($AC$108:AC117)&lt;=L$107,INDEX($AB$108:$AB$156,_xlfn.AGGREGATE(15,3,($AC$108:$AC$156=Mapping!$L$108)/($AC$108:$AC$156=Mapping!$L$108)*ROW($AC$2:$AC$50)-ROWS($AC$108),ROWS($AC$108:AC117))),"")</f>
        <v/>
      </c>
      <c r="M118" s="148" t="str" cm="1">
        <f t="array" ref="M118">IF(ROWS($AC$108:AC117)&lt;=M$107,INDEX($AB$108:$AB$156,_xlfn.AGGREGATE(15,3,($AC$108:$AC$156=Mapping!$M$108)/($AC$108:$AC$156=Mapping!$M$108)*ROW($AC$2:$AC$50)-ROWS($AC$108),ROWS($AC$108:AC117))),"")</f>
        <v/>
      </c>
      <c r="N118" s="148" t="str" cm="1">
        <f t="array" ref="N118">IF(ROWS($AC$108:AC117)&lt;=N$107,INDEX($AB$108:$AB$156,_xlfn.AGGREGATE(15,3,($AC$108:$AC$156=Mapping!$N$108)/($AC$108:$AC$156=Mapping!$N$108)*ROW($AC$2:$AC$50)-ROWS($AC$108),ROWS($AC$108:AC117))),"")</f>
        <v/>
      </c>
      <c r="O118" s="148" t="str" cm="1">
        <f t="array" ref="O118">IF(ROWS($AC$108:AC117)&lt;=O$107,INDEX($AB$108:$AB$156,_xlfn.AGGREGATE(15,3,($AC$108:$AC$156=Mapping!$O$108)/($AC$108:$AC$156=Mapping!$O$108)*ROW($AC$2:$AC$50)-ROWS($AC$108),ROWS($AC$108:AC117))),"")</f>
        <v/>
      </c>
      <c r="P118" s="148" t="str" cm="1">
        <f t="array" ref="P118">IF(ROWS($AC$108:AC117)&lt;=P$107,INDEX($AB$108:$AB$156,_xlfn.AGGREGATE(15,3,($AC$108:$AC$156=Mapping!$P$108)/($AC$108:$AC$156=Mapping!$P$108)*ROW($AC$2:$AC$50)-ROWS($AC$108),ROWS($AC$108:AC117))),"")</f>
        <v/>
      </c>
      <c r="Q118" s="148" t="str" cm="1">
        <f t="array" ref="Q118">IF(ROWS($AC$108:AC117)&lt;=Q$107,INDEX($AB$108:$AB$156,_xlfn.AGGREGATE(15,3,($AC$108:$AC$156=Mapping!$Q$108)/($AC$108:$AC$156=Mapping!$Q$108)*ROW($AC$2:$AC$50)-ROWS($AC$108),ROWS($AC$108:AC117))),"")</f>
        <v/>
      </c>
      <c r="R118" s="148" t="str" cm="1">
        <f t="array" ref="R118">IF(ROWS($AC$108:AC117)&lt;=R$107,INDEX($AB$108:$AB$156,_xlfn.AGGREGATE(15,3,($AC$108:$AC$156=Mapping!$R$108)/($AC$108:$AC$156=Mapping!$R$108)*ROW($AC$2:$AC$50)-ROWS($AC$108),ROWS($AC$108:AC117))),"")</f>
        <v/>
      </c>
      <c r="S118" s="148" t="str" cm="1">
        <f t="array" ref="S118">IF(ROWS($AC$108:AC117)&lt;=S$107,INDEX($AB$108:$AB$156,_xlfn.AGGREGATE(15,3,($AC$108:$AC$156=Mapping!$S$108)/($AC$108:$AC$156=Mapping!$S$108)*ROW($AC$2:$AC$50)-ROWS($AC$108),ROWS($AC$108:AC117))),"")</f>
        <v/>
      </c>
      <c r="AA118" s="126"/>
      <c r="AB118" s="127" t="str" cm="1">
        <f t="array" ref="AB118">IF(ROWS(BA!$C$2:C11)&lt;=AB$107,INDEX(BA!$P$2:$P$547,_xlfn.AGGREGATE(15,3,(BA!$C$2:$C$547=Mapping!$AA$109)/(BA!$C$2:$C$547=Mapping!$AA$109)*ROW(BA!$C$2:$C$547)-ROWS(BA!$C$2),ROWS(BA!$C$2:C11))),"")</f>
        <v xml:space="preserve">Gender wage equity </v>
      </c>
      <c r="AC118" s="127" t="str">
        <f>IFERROR(INDEX(BA!$L$2:$L$961,MATCH($AB118,BA!$P$2:$P$961,0)),"")</f>
        <v>Gender</v>
      </c>
      <c r="AD118" s="127" t="str">
        <f>IFERROR(INDEX(BA!$M$2:$M$961,MATCH($AB118,BA!$P$2:$P$961,0)),"")</f>
        <v xml:space="preserve">5. Gender equality </v>
      </c>
      <c r="AE118" s="127" t="str">
        <f>IFERROR(INDEX(BA!$O$2:$O$961,MATCH($AB118,BA!$P$2:$P$961,0)),"")</f>
        <v xml:space="preserve">Women empowerment and gender equality </v>
      </c>
      <c r="AF118" s="127" t="str">
        <f>IFERROR(INDEX(BA!$N$2:$N$547,MATCH($AB118,BA!$P$2:$P$547,0)),"")</f>
        <v>5.1 End all forms of discrimination against all women and girls everywhere</v>
      </c>
      <c r="AG118" s="148" t="e">
        <f>INDEX(BA!#REF!,MATCH($AB118,BA!$P$57:$P$547,0))</f>
        <v>#REF!</v>
      </c>
      <c r="AH118" s="148" t="e">
        <f>INDEX(BA!$Q$57:$Q$547,MATCH($AB118,BA!$P$57:$P$547,0))</f>
        <v>#N/A</v>
      </c>
      <c r="AI118" s="148" t="e">
        <f>INDEX(BA!$S$57:$S$547,MATCH($AB118,BA!$P$57:$P$547,0))</f>
        <v>#N/A</v>
      </c>
      <c r="AJ118" s="148" t="e">
        <f>INDEX(BA!$T$57:$T$547,MATCH($AB118,BA!$P$57:$P$547,0))</f>
        <v>#N/A</v>
      </c>
      <c r="AK118" s="148" t="e">
        <f>INDEX(BA!$U$57:$U$547,MATCH($AB118,BA!$P$57:$P$547,0))</f>
        <v>#N/A</v>
      </c>
      <c r="AL118" s="148" t="e">
        <f>INDEX(BA!$V$57:$V$547,MATCH($AB118,BA!$P$57:$P$547,0))</f>
        <v>#N/A</v>
      </c>
      <c r="AM118" s="148" t="e">
        <f>INDEX(BA!$W$57:$W$547,MATCH($AB118,BA!$P$57:$P$547,0))</f>
        <v>#N/A</v>
      </c>
      <c r="AN118" s="148" t="e">
        <f>INDEX(BA!$R$57:$R$547,MATCH($AB118,BA!$P$57:$P$547,0))</f>
        <v>#N/A</v>
      </c>
      <c r="AO118" s="148" t="e">
        <f>INDEX(BA!$Y$57:$Y$547,MATCH($AB118,BA!$P$57:$P$547,0))</f>
        <v>#N/A</v>
      </c>
      <c r="AP118" s="117" t="e">
        <f>INDEX(BA!$Z$57:$Z$547,MATCH($AB118,BA!$P$57:$P$547,0))</f>
        <v>#N/A</v>
      </c>
      <c r="AQ118" s="117" t="e">
        <f>INDEX(BA!$AA$57:$AA$547,MATCH($AB118,BA!$P$57:$P$547,0))</f>
        <v>#N/A</v>
      </c>
      <c r="AR118" s="117" t="e">
        <f>INDEX(BA!$AB$57:$AB$547,MATCH($AB118,BA!$P$57:$P$547,0))</f>
        <v>#N/A</v>
      </c>
      <c r="AX118" s="148" t="str" cm="1">
        <f t="array" ref="AX118">IF(ROWS($AD$108:AD117)&lt;=AX$107,INDEX($AB$108:$AB$157,_xlfn.AGGREGATE(15,3,($AD$108:$AD$157=Mapping!$AX$108)/($AD$108:$AD$157=Mapping!$AX$108)*ROW($AD$2:$AD$50)-ROWS($AD$108),ROWS($AD$108:AD117))),"")</f>
        <v/>
      </c>
      <c r="AY118" s="148" t="str" cm="1">
        <f t="array" ref="AY118">IF(ROWS($AD$108:AD117)&lt;=AY$107,INDEX($AB$108:$AB$157,_xlfn.AGGREGATE(15,3,($AD$108:$AD$157=Mapping!$AY$108)/($AD$108:$AD$157=Mapping!$AY$108)*ROW($AD$2:$AD$50)-ROWS($AD$108),ROWS($AD$108:AD117))),"")</f>
        <v/>
      </c>
      <c r="AZ118" s="148" t="str" cm="1">
        <f t="array" ref="AZ118">IF(ROWS($AD$108:AE117)&lt;=AZ$107,INDEX($AB$108:$AB$157,_xlfn.AGGREGATE(15,3,($AD$108:$AD$157=Mapping!$AZ$108)/($AD$108:$AD$157=Mapping!$AZ$108)*ROW($AD$2:$AD$50)-ROWS($AD$108),ROWS($AD$108:AE117))),"")</f>
        <v/>
      </c>
      <c r="BA118" s="148" t="str" cm="1">
        <f t="array" ref="BA118">IF(ROWS($AD$108:AF117)&lt;=BA$107,INDEX($AB$108:$AB$157,_xlfn.AGGREGATE(15,3,($AD$108:$AD$157=Mapping!$BA$108)/($AD$108:$AD$157=Mapping!$BA$108)*ROW($AD$2:$AD$50)-ROWS($AD$108),ROWS($AD$108:AF117))),"")</f>
        <v/>
      </c>
      <c r="BB118" s="148" t="str" cm="1">
        <f t="array" ref="BB118">IF(ROWS($AD$108:AG117)&lt;=BB$107,INDEX($AB$108:$AB$157,_xlfn.AGGREGATE(15,3,($AD$108:$AD$157=Mapping!$BB$108)/($AD$108:$AD$157=Mapping!$BB$108)*ROW($AD$2:$AD$50)-ROWS($AD$108),ROWS($AD$108:AG117))),"")</f>
        <v/>
      </c>
      <c r="BC118" s="148" t="str" cm="1">
        <f t="array" ref="BC118">IF(ROWS($AD$108:AH117)&lt;=BC$107,INDEX($AB$108:$AB$157,_xlfn.AGGREGATE(15,3,($AD$108:$AD$157=Mapping!$BC$108)/($AD$108:$AD$157=Mapping!$BC$108)*ROW($AD$2:$AD$50)-ROWS($AD$108),ROWS($AD$108:AH117))),"")</f>
        <v/>
      </c>
      <c r="BD118" s="148" t="str" cm="1">
        <f t="array" ref="BD118">IF(ROWS($AD$108:AI117)&lt;=BD$107,INDEX($AB$108:$AB$157,_xlfn.AGGREGATE(15,3,($AD$108:$AD$157=Mapping!$BD$108)/($AD$108:$AD$157=Mapping!$BD$108)*ROW($AD$2:$AD$50)-ROWS($AD$108),ROWS($AD$108:AI117))),"")</f>
        <v/>
      </c>
      <c r="BE118" s="148" t="str" cm="1">
        <f t="array" ref="BE118">IF(ROWS($AD$54:AD63)&lt;=BE$53,INDEX($AB$54:$AB$102,_xlfn.AGGREGATE(15,3,($AD$54:$AD$102=Mapping!$BE$54)/($AD$54:$AD$102=Mapping!$BE$54)*ROW($AD$2:$AD$50)-ROWS($AD$54),ROWS($AD$54:AD63))),"")</f>
        <v/>
      </c>
      <c r="BF118" s="148" t="str" cm="1">
        <f t="array" ref="BF118">IF(ROWS($AD$108:AK117)&lt;=BF$107,INDEX($AB$108:$AB$157,_xlfn.AGGREGATE(15,3,($AD$108:$AD$157=Mapping!$BF$108)/($AD$108:$AD$157=Mapping!$BF$108)*ROW($AD$2:$AD$50)-ROWS($AD$108),ROWS($AD$108:AK117))),"")</f>
        <v/>
      </c>
      <c r="BG118" s="148" t="str" cm="1">
        <f t="array" ref="BG118">IF(ROWS($AD$108:AL117)&lt;=BG$107,INDEX($AB$108:$AB$157,_xlfn.AGGREGATE(15,3,($AD$108:$AD$157=Mapping!$BG$108)/($AD$108:$AD$157=Mapping!$BG$108)*ROW($AD$2:$AD$50)-ROWS($AD$108),ROWS($AD$108:AL117))),"")</f>
        <v/>
      </c>
      <c r="BH118" s="148" t="str" cm="1">
        <f t="array" ref="BH118">IF(ROWS($AD$108:AM117)&lt;=BH$107,INDEX($AB$108:$AB$157,_xlfn.AGGREGATE(15,3,($AD$108:$AD$157=Mapping!$BH$108)/($AD$108:$AD$157=Mapping!$BH$108)*ROW($AD$2:$AD$50)-ROWS($AD$108),ROWS($AD$108:AM117))),"")</f>
        <v/>
      </c>
      <c r="BI118" s="148" t="str" cm="1">
        <f t="array" ref="BI118">IF(ROWS($AD$108:AN117)&lt;=BI$107,INDEX($AB$108:$AB$157,_xlfn.AGGREGATE(15,3,($AD$108:$AD$157=Mapping!$BI$108)/($AD$108:$AD$157=Mapping!$BI$108)*ROW($AD$2:$AD$50)-ROWS($AD$108),ROWS($AD$108:AN117))),"")</f>
        <v/>
      </c>
      <c r="BJ118" s="148" t="str" cm="1">
        <f t="array" ref="BJ118">IF(ROWS($AD$108:AO117)&lt;=BJ$107,INDEX($AB$108:$AB$157,_xlfn.AGGREGATE(15,3,($AD$108:$AD$157=Mapping!$BJ$108)/($AD$108:$AD$157=Mapping!$BJ$108)*ROW($AD$2:$AD$50)-ROWS($AD$108),ROWS($AD$108:AO117))),"")</f>
        <v/>
      </c>
      <c r="BK118" s="148" t="str" cm="1">
        <f t="array" ref="BK118">IF(ROWS($AD$108:AP117)&lt;=BK$107,INDEX($AB$108:$AB$157,_xlfn.AGGREGATE(15,3,($AD$108:$AD$157=Mapping!$BK$108)/($AD$108:$AD$157=Mapping!$BK$108)*ROW($AD$2:$AD$50)-ROWS($AD$108),ROWS($AD$108:AP117))),"")</f>
        <v/>
      </c>
      <c r="BL118" s="148" t="str" cm="1">
        <f t="array" ref="BL118">IF(ROWS($AD$108:AQ117)&lt;=BL$107,INDEX($AB$108:$AB$157,_xlfn.AGGREGATE(15,3,($AD$108:$AD$157=Mapping!$BL$108)/($AD$108:$AD$157=Mapping!$BL$108)*ROW($AD$2:$AD$50)-ROWS($AD$108),ROWS($AD$108:AQ117))),"")</f>
        <v>Total Area under sustainable forest management</v>
      </c>
      <c r="BM118" s="148" t="str" cm="1">
        <f t="array" ref="BM118">IF(ROWS($AD$108:AR117)&lt;=BM$107,INDEX($AB$108:$AB$157,_xlfn.AGGREGATE(15,3,($AD$108:$AD$157=Mapping!$BM$108)/($AD$108:$AD$157=Mapping!$BM$108)*ROW($AD$2:$AD$50)-ROWS($AD$108),ROWS($AD$108:AR117))),"")</f>
        <v/>
      </c>
      <c r="BN118" s="148" t="str" cm="1">
        <f t="array" ref="BN118">IF(ROWS($AD$108:AS117)&lt;=BN$107,INDEX($AB$108:$AB$157,_xlfn.AGGREGATE(15,3,($AD$108:$AD$157=Mapping!$BN$108)/($AD$108:$AD$157=Mapping!$BN$108)*ROW($AD$2:$AD$50)-ROWS($AD$108),ROWS($AD$108:AS117))),"")</f>
        <v/>
      </c>
    </row>
    <row r="119" spans="1:66" ht="20.399999999999999" outlineLevel="1">
      <c r="A119" s="152" t="str">
        <f>Background!L17</f>
        <v>Gender</v>
      </c>
      <c r="B119" s="148" t="str" cm="1">
        <f t="array" ref="B119">IF(ROWS($AC$108:AC118)&lt;=B$107,INDEX($AB$108:$AB$156,_xlfn.AGGREGATE(15,3,($AC$108:$AC$156=Mapping!$B$108)/($AC$108:$AC$156=Mapping!$B$108)*ROW($AC$2:$AC$50)-ROWS($AC$108),ROWS($AC$108:AC118))),"")</f>
        <v/>
      </c>
      <c r="C119" s="148" t="str" cm="1">
        <f t="array" ref="C119">IF(ROWS($AC$108:AC118)&lt;=C$107,INDEX($AB$108:$AB$156,_xlfn.AGGREGATE(15,3,($AC$108:$AC$156=Mapping!$C$108)/($AC$108:$AC$156=Mapping!$C$108)*ROW($AC$2:$AC$50)-ROWS($AC$108),ROWS($AC$108:AC118))),"")</f>
        <v/>
      </c>
      <c r="D119" s="148" t="str" cm="1">
        <f t="array" ref="D119">IF(ROWS($AC$108:AC118)&lt;=D$107,INDEX($AB$108:$AB$156,_xlfn.AGGREGATE(15,3,($AC$108:$AC$156=Mapping!$D$108)/($AC$108:$AC$156=Mapping!$D$108)*ROW($AC$2:$AC$50)-ROWS($AC$108),ROWS($AC$108:AC118))),"")</f>
        <v/>
      </c>
      <c r="E119" s="148" t="str" cm="1">
        <f t="array" ref="E119">IF(ROWS($AC$108:AC118)&lt;=E$107,INDEX($AB$108:$AB$156,_xlfn.AGGREGATE(15,3,($AC$108:$AC$156=Mapping!$E$108)/($AC$108:$AC$156=Mapping!$E$108)*ROW($AC$2:$AC$50)-ROWS($AC$108),ROWS($AC$108:AC118))),"")</f>
        <v/>
      </c>
      <c r="F119" s="148" t="str" cm="1">
        <f t="array" ref="F119">IF(ROWS($AC$108:AC118)&lt;=F$107,INDEX($AB$108:$AB$156,_xlfn.AGGREGATE(15,3,($AC$108:$AC$156=Mapping!$F$108)/($AC$108:$AC$156=Mapping!$F$108)*ROW($AC$2:$AC$50)-ROWS($AC$108),ROWS($AC$108:AC118))),"")</f>
        <v/>
      </c>
      <c r="G119" s="148" t="str" cm="1">
        <f t="array" ref="G119">IF(ROWS($AC$108:AC118)&lt;=G$107,INDEX($AB$108:$AB$156,_xlfn.AGGREGATE(15,3,($AC$108:$AC$156=Mapping!$G$108)/($AC$108:$AC$156=Mapping!$G$108)*ROW($AC$2:$AC$50)-ROWS($AC$108),ROWS($AC$108:AC118))),"")</f>
        <v/>
      </c>
      <c r="H119" s="148" t="str" cm="1">
        <f t="array" ref="H119">IF(ROWS($AC$108:AC118)&lt;=H$107,INDEX($AB$108:$AB$156,_xlfn.AGGREGATE(15,3,($AC$108:$AC$156=Mapping!$H$108)/($AC$108:$AC$156=Mapping!$H$108)*ROW($AC$2:$AC$50)-ROWS($AC$108),ROWS($AC$108:AC118))),"")</f>
        <v>Average reduction (%) in synthetic fertiliser used per ha</v>
      </c>
      <c r="I119" s="148" t="str" cm="1">
        <f t="array" ref="I119">IF(ROWS($AC$108:AC118)&lt;=I$107,INDEX($AB$108:$AB$156,_xlfn.AGGREGATE(15,3,($AC$108:$AC$156=Mapping!$I$108)/($AC$108:$AC$156=Mapping!$I$108)*ROW($AC$2:$AC$50)-ROWS($AC$108),ROWS($AC$108:AC118))),"")</f>
        <v/>
      </c>
      <c r="J119" s="148" t="str" cm="1">
        <f t="array" ref="J119">IF(ROWS($AC$108:AC118)&lt;=J$107,INDEX($AB$108:$AB$156,_xlfn.AGGREGATE(15,3,($AC$108:$AC$156=Mapping!$J$108)/($AC$108:$AC$156=Mapping!$J$108)*ROW($AC$2:$AC$50)-ROWS($AC$108),ROWS($AC$108:AC118))),"")</f>
        <v/>
      </c>
      <c r="K119" s="148" t="str" cm="1">
        <f t="array" ref="K119">IF(ROWS($AC$108:AC118)&lt;=K$107,INDEX($AB$108:$AB$156,_xlfn.AGGREGATE(15,3,($AC$108:$AC$156=Mapping!$K$108)/($AC$108:$AC$156=Mapping!$K$108)*ROW($AC$2:$AC$50)-ROWS($AC$108),ROWS($AC$108:AC118))),"")</f>
        <v/>
      </c>
      <c r="L119" s="148" t="str" cm="1">
        <f t="array" ref="L119">IF(ROWS($AC$108:AC118)&lt;=L$107,INDEX($AB$108:$AB$156,_xlfn.AGGREGATE(15,3,($AC$108:$AC$156=Mapping!$L$108)/($AC$108:$AC$156=Mapping!$L$108)*ROW($AC$2:$AC$50)-ROWS($AC$108),ROWS($AC$108:AC118))),"")</f>
        <v/>
      </c>
      <c r="M119" s="148" t="str" cm="1">
        <f t="array" ref="M119">IF(ROWS($AC$108:AC118)&lt;=M$107,INDEX($AB$108:$AB$156,_xlfn.AGGREGATE(15,3,($AC$108:$AC$156=Mapping!$M$108)/($AC$108:$AC$156=Mapping!$M$108)*ROW($AC$2:$AC$50)-ROWS($AC$108),ROWS($AC$108:AC118))),"")</f>
        <v/>
      </c>
      <c r="N119" s="148" t="str" cm="1">
        <f t="array" ref="N119">IF(ROWS($AC$108:AC118)&lt;=N$107,INDEX($AB$108:$AB$156,_xlfn.AGGREGATE(15,3,($AC$108:$AC$156=Mapping!$N$108)/($AC$108:$AC$156=Mapping!$N$108)*ROW($AC$2:$AC$50)-ROWS($AC$108),ROWS($AC$108:AC118))),"")</f>
        <v/>
      </c>
      <c r="O119" s="148" t="str" cm="1">
        <f t="array" ref="O119">IF(ROWS($AC$108:AC118)&lt;=O$107,INDEX($AB$108:$AB$156,_xlfn.AGGREGATE(15,3,($AC$108:$AC$156=Mapping!$O$108)/($AC$108:$AC$156=Mapping!$O$108)*ROW($AC$2:$AC$50)-ROWS($AC$108),ROWS($AC$108:AC118))),"")</f>
        <v/>
      </c>
      <c r="P119" s="148" t="str" cm="1">
        <f t="array" ref="P119">IF(ROWS($AC$108:AC118)&lt;=P$107,INDEX($AB$108:$AB$156,_xlfn.AGGREGATE(15,3,($AC$108:$AC$156=Mapping!$P$108)/($AC$108:$AC$156=Mapping!$P$108)*ROW($AC$2:$AC$50)-ROWS($AC$108),ROWS($AC$108:AC118))),"")</f>
        <v/>
      </c>
      <c r="Q119" s="148" t="str" cm="1">
        <f t="array" ref="Q119">IF(ROWS($AC$108:AC118)&lt;=Q$107,INDEX($AB$108:$AB$156,_xlfn.AGGREGATE(15,3,($AC$108:$AC$156=Mapping!$Q$108)/($AC$108:$AC$156=Mapping!$Q$108)*ROW($AC$2:$AC$50)-ROWS($AC$108),ROWS($AC$108:AC118))),"")</f>
        <v/>
      </c>
      <c r="R119" s="148" t="str" cm="1">
        <f t="array" ref="R119">IF(ROWS($AC$108:AC118)&lt;=R$107,INDEX($AB$108:$AB$156,_xlfn.AGGREGATE(15,3,($AC$108:$AC$156=Mapping!$R$108)/($AC$108:$AC$156=Mapping!$R$108)*ROW($AC$2:$AC$50)-ROWS($AC$108),ROWS($AC$108:AC118))),"")</f>
        <v/>
      </c>
      <c r="S119" s="148" t="str" cm="1">
        <f t="array" ref="S119">IF(ROWS($AC$108:AC118)&lt;=S$107,INDEX($AB$108:$AB$156,_xlfn.AGGREGATE(15,3,($AC$108:$AC$156=Mapping!$S$108)/($AC$108:$AC$156=Mapping!$S$108)*ROW($AC$2:$AC$50)-ROWS($AC$108),ROWS($AC$108:AC118))),"")</f>
        <v/>
      </c>
      <c r="AA119" s="126"/>
      <c r="AB119" s="127" t="str" cm="1">
        <f t="array" ref="AB119">IF(ROWS(BA!$C$2:C12)&lt;=AB$107,INDEX(BA!$P$2:$P$547,_xlfn.AGGREGATE(15,3,(BA!$C$2:$C$547=Mapping!$AA$109)/(BA!$C$2:$C$547=Mapping!$AA$109)*ROW(BA!$C$2:$C$547)-ROWS(BA!$C$2),ROWS(BA!$C$2:C12))),"")</f>
        <v>Number of women serving in managerial/ leadership /ownership role</v>
      </c>
      <c r="AC119" s="127" t="str">
        <f>IFERROR(INDEX(BA!$L$2:$L$961,MATCH($AB119,BA!$P$2:$P$961,0)),"")</f>
        <v>Gender</v>
      </c>
      <c r="AD119" s="127" t="str">
        <f>IFERROR(INDEX(BA!$M$2:$M$961,MATCH($AB119,BA!$P$2:$P$961,0)),"")</f>
        <v xml:space="preserve">5. Gender equality </v>
      </c>
      <c r="AE119" s="127" t="str">
        <f>IFERROR(INDEX(BA!$O$2:$O$961,MATCH($AB119,BA!$P$2:$P$961,0)),"")</f>
        <v xml:space="preserve">Women empowerment and gender equality </v>
      </c>
      <c r="AF119" s="127" t="str">
        <f>IFERROR(INDEX(BA!$N$2:$N$547,MATCH($AB119,BA!$P$2:$P$547,0)),"")</f>
        <v>5.5 Ensure women’s full and effective participation and equal opportunities for leadership at all levels of decision-making in political, economic and public life</v>
      </c>
      <c r="AG119" s="148" t="e">
        <f>INDEX(BA!#REF!,MATCH($AB119,BA!$P$57:$P$547,0))</f>
        <v>#REF!</v>
      </c>
      <c r="AH119" s="148" t="e">
        <f>INDEX(BA!$Q$57:$Q$547,MATCH($AB119,BA!$P$57:$P$547,0))</f>
        <v>#N/A</v>
      </c>
      <c r="AI119" s="148" t="e">
        <f>INDEX(BA!$S$57:$S$547,MATCH($AB119,BA!$P$57:$P$547,0))</f>
        <v>#N/A</v>
      </c>
      <c r="AJ119" s="148" t="e">
        <f>INDEX(BA!$T$57:$T$547,MATCH($AB119,BA!$P$57:$P$547,0))</f>
        <v>#N/A</v>
      </c>
      <c r="AK119" s="148" t="e">
        <f>INDEX(BA!$U$57:$U$547,MATCH($AB119,BA!$P$57:$P$547,0))</f>
        <v>#N/A</v>
      </c>
      <c r="AL119" s="148" t="e">
        <f>INDEX(BA!$V$57:$V$547,MATCH($AB119,BA!$P$57:$P$547,0))</f>
        <v>#N/A</v>
      </c>
      <c r="AM119" s="148" t="e">
        <f>INDEX(BA!$W$57:$W$547,MATCH($AB119,BA!$P$57:$P$547,0))</f>
        <v>#N/A</v>
      </c>
      <c r="AN119" s="148" t="e">
        <f>INDEX(BA!$R$57:$R$547,MATCH($AB119,BA!$P$57:$P$547,0))</f>
        <v>#N/A</v>
      </c>
      <c r="AO119" s="148" t="e">
        <f>INDEX(BA!$Y$57:$Y$547,MATCH($AB119,BA!$P$57:$P$547,0))</f>
        <v>#N/A</v>
      </c>
      <c r="AP119" s="117" t="e">
        <f>INDEX(BA!$Z$57:$Z$547,MATCH($AB119,BA!$P$57:$P$547,0))</f>
        <v>#N/A</v>
      </c>
      <c r="AQ119" s="117" t="e">
        <f>INDEX(BA!$AA$57:$AA$547,MATCH($AB119,BA!$P$57:$P$547,0))</f>
        <v>#N/A</v>
      </c>
      <c r="AR119" s="117" t="e">
        <f>INDEX(BA!$AB$57:$AB$547,MATCH($AB119,BA!$P$57:$P$547,0))</f>
        <v>#N/A</v>
      </c>
      <c r="AX119" s="148" t="str" cm="1">
        <f t="array" ref="AX119">IF(ROWS($AD$108:AD118)&lt;=AX$107,INDEX($AB$108:$AB$157,_xlfn.AGGREGATE(15,3,($AD$108:$AD$157=Mapping!$AX$108)/($AD$108:$AD$157=Mapping!$AX$108)*ROW($AD$2:$AD$50)-ROWS($AD$108),ROWS($AD$108:AD118))),"")</f>
        <v/>
      </c>
      <c r="AY119" s="148" t="str" cm="1">
        <f t="array" ref="AY119">IF(ROWS($AD$108:AD118)&lt;=AY$107,INDEX($AB$108:$AB$157,_xlfn.AGGREGATE(15,3,($AD$108:$AD$157=Mapping!$AY$108)/($AD$108:$AD$157=Mapping!$AY$108)*ROW($AD$2:$AD$50)-ROWS($AD$108),ROWS($AD$108:AD118))),"")</f>
        <v/>
      </c>
      <c r="AZ119" s="148" t="str" cm="1">
        <f t="array" ref="AZ119">IF(ROWS($AD$108:AE118)&lt;=AZ$107,INDEX($AB$108:$AB$157,_xlfn.AGGREGATE(15,3,($AD$108:$AD$157=Mapping!$AZ$108)/($AD$108:$AD$157=Mapping!$AZ$108)*ROW($AD$2:$AD$50)-ROWS($AD$108),ROWS($AD$108:AE118))),"")</f>
        <v/>
      </c>
      <c r="BA119" s="148" t="str" cm="1">
        <f t="array" ref="BA119">IF(ROWS($AD$108:AF118)&lt;=BA$107,INDEX($AB$108:$AB$157,_xlfn.AGGREGATE(15,3,($AD$108:$AD$157=Mapping!$BA$108)/($AD$108:$AD$157=Mapping!$BA$108)*ROW($AD$2:$AD$50)-ROWS($AD$108),ROWS($AD$108:AF118))),"")</f>
        <v/>
      </c>
      <c r="BB119" s="148" t="str" cm="1">
        <f t="array" ref="BB119">IF(ROWS($AD$108:AG118)&lt;=BB$107,INDEX($AB$108:$AB$157,_xlfn.AGGREGATE(15,3,($AD$108:$AD$157=Mapping!$BB$108)/($AD$108:$AD$157=Mapping!$BB$108)*ROW($AD$2:$AD$50)-ROWS($AD$108),ROWS($AD$108:AG118))),"")</f>
        <v/>
      </c>
      <c r="BC119" s="148" t="str" cm="1">
        <f t="array" ref="BC119">IF(ROWS($AD$108:AH118)&lt;=BC$107,INDEX($AB$108:$AB$157,_xlfn.AGGREGATE(15,3,($AD$108:$AD$157=Mapping!$BC$108)/($AD$108:$AD$157=Mapping!$BC$108)*ROW($AD$2:$AD$50)-ROWS($AD$108),ROWS($AD$108:AH118))),"")</f>
        <v/>
      </c>
      <c r="BD119" s="148" t="str" cm="1">
        <f t="array" ref="BD119">IF(ROWS($AD$108:AI118)&lt;=BD$107,INDEX($AB$108:$AB$157,_xlfn.AGGREGATE(15,3,($AD$108:$AD$157=Mapping!$BD$108)/($AD$108:$AD$157=Mapping!$BD$108)*ROW($AD$2:$AD$50)-ROWS($AD$108),ROWS($AD$108:AI118))),"")</f>
        <v/>
      </c>
      <c r="BE119" s="148" t="str" cm="1">
        <f t="array" ref="BE119">IF(ROWS($AD$54:AD64)&lt;=BE$53,INDEX($AB$54:$AB$102,_xlfn.AGGREGATE(15,3,($AD$54:$AD$102=Mapping!$BE$54)/($AD$54:$AD$102=Mapping!$BE$54)*ROW($AD$2:$AD$50)-ROWS($AD$54),ROWS($AD$54:AD64))),"")</f>
        <v/>
      </c>
      <c r="BF119" s="148" t="str" cm="1">
        <f t="array" ref="BF119">IF(ROWS($AD$108:AK118)&lt;=BF$107,INDEX($AB$108:$AB$157,_xlfn.AGGREGATE(15,3,($AD$108:$AD$157=Mapping!$BF$108)/($AD$108:$AD$157=Mapping!$BF$108)*ROW($AD$2:$AD$50)-ROWS($AD$108),ROWS($AD$108:AK118))),"")</f>
        <v/>
      </c>
      <c r="BG119" s="148" t="str" cm="1">
        <f t="array" ref="BG119">IF(ROWS($AD$108:AL118)&lt;=BG$107,INDEX($AB$108:$AB$157,_xlfn.AGGREGATE(15,3,($AD$108:$AD$157=Mapping!$BG$108)/($AD$108:$AD$157=Mapping!$BG$108)*ROW($AD$2:$AD$50)-ROWS($AD$108),ROWS($AD$108:AL118))),"")</f>
        <v/>
      </c>
      <c r="BH119" s="148" t="str" cm="1">
        <f t="array" ref="BH119">IF(ROWS($AD$108:AM118)&lt;=BH$107,INDEX($AB$108:$AB$157,_xlfn.AGGREGATE(15,3,($AD$108:$AD$157=Mapping!$BH$108)/($AD$108:$AD$157=Mapping!$BH$108)*ROW($AD$2:$AD$50)-ROWS($AD$108),ROWS($AD$108:AM118))),"")</f>
        <v/>
      </c>
      <c r="BI119" s="148" t="str" cm="1">
        <f t="array" ref="BI119">IF(ROWS($AD$108:AN118)&lt;=BI$107,INDEX($AB$108:$AB$157,_xlfn.AGGREGATE(15,3,($AD$108:$AD$157=Mapping!$BI$108)/($AD$108:$AD$157=Mapping!$BI$108)*ROW($AD$2:$AD$50)-ROWS($AD$108),ROWS($AD$108:AN118))),"")</f>
        <v/>
      </c>
      <c r="BJ119" s="148" t="str" cm="1">
        <f t="array" ref="BJ119">IF(ROWS($AD$108:AO118)&lt;=BJ$107,INDEX($AB$108:$AB$157,_xlfn.AGGREGATE(15,3,($AD$108:$AD$157=Mapping!$BJ$108)/($AD$108:$AD$157=Mapping!$BJ$108)*ROW($AD$2:$AD$50)-ROWS($AD$108),ROWS($AD$108:AO118))),"")</f>
        <v/>
      </c>
      <c r="BK119" s="148" t="str" cm="1">
        <f t="array" ref="BK119">IF(ROWS($AD$108:AP118)&lt;=BK$107,INDEX($AB$108:$AB$157,_xlfn.AGGREGATE(15,3,($AD$108:$AD$157=Mapping!$BK$108)/($AD$108:$AD$157=Mapping!$BK$108)*ROW($AD$2:$AD$50)-ROWS($AD$108),ROWS($AD$108:AP118))),"")</f>
        <v/>
      </c>
      <c r="BL119" s="148" t="str" cm="1">
        <f t="array" ref="BL119">IF(ROWS($AD$108:AQ118)&lt;=BL$107,INDEX($AB$108:$AB$157,_xlfn.AGGREGATE(15,3,($AD$108:$AD$157=Mapping!$BL$108)/($AD$108:$AD$157=Mapping!$BL$108)*ROW($AD$2:$AD$50)-ROWS($AD$108),ROWS($AD$108:AQ118))),"")</f>
        <v/>
      </c>
      <c r="BM119" s="148" t="str" cm="1">
        <f t="array" ref="BM119">IF(ROWS($AD$108:AR118)&lt;=BM$107,INDEX($AB$108:$AB$157,_xlfn.AGGREGATE(15,3,($AD$108:$AD$157=Mapping!$BM$108)/($AD$108:$AD$157=Mapping!$BM$108)*ROW($AD$2:$AD$50)-ROWS($AD$108),ROWS($AD$108:AR118))),"")</f>
        <v/>
      </c>
      <c r="BN119" s="148" t="str" cm="1">
        <f t="array" ref="BN119">IF(ROWS($AD$108:AS118)&lt;=BN$107,INDEX($AB$108:$AB$157,_xlfn.AGGREGATE(15,3,($AD$108:$AD$157=Mapping!$BN$108)/($AD$108:$AD$157=Mapping!$BN$108)*ROW($AD$2:$AD$50)-ROWS($AD$108),ROWS($AD$108:AS118))),"")</f>
        <v/>
      </c>
    </row>
    <row r="120" spans="1:66" ht="30.6" outlineLevel="1">
      <c r="A120" s="152" t="str">
        <f>Background!L18</f>
        <v>Energy generation, efficiency &amp; access</v>
      </c>
      <c r="B120" s="148" t="str" cm="1">
        <f t="array" ref="B120">IF(ROWS($AC$108:AC119)&lt;=B$107,INDEX($AB$108:$AB$156,_xlfn.AGGREGATE(15,3,($AC$108:$AC$156=Mapping!$B$108)/($AC$108:$AC$156=Mapping!$B$108)*ROW($AC$2:$AC$50)-ROWS($AC$108),ROWS($AC$108:AC119))),"")</f>
        <v/>
      </c>
      <c r="C120" s="148" t="str" cm="1">
        <f t="array" ref="C120">IF(ROWS($AC$108:AC119)&lt;=C$107,INDEX($AB$108:$AB$156,_xlfn.AGGREGATE(15,3,($AC$108:$AC$156=Mapping!$C$108)/($AC$108:$AC$156=Mapping!$C$108)*ROW($AC$2:$AC$50)-ROWS($AC$108),ROWS($AC$108:AC119))),"")</f>
        <v/>
      </c>
      <c r="D120" s="148" t="str" cm="1">
        <f t="array" ref="D120">IF(ROWS($AC$108:AC119)&lt;=D$107,INDEX($AB$108:$AB$156,_xlfn.AGGREGATE(15,3,($AC$108:$AC$156=Mapping!$D$108)/($AC$108:$AC$156=Mapping!$D$108)*ROW($AC$2:$AC$50)-ROWS($AC$108),ROWS($AC$108:AC119))),"")</f>
        <v/>
      </c>
      <c r="E120" s="148" t="str" cm="1">
        <f t="array" ref="E120">IF(ROWS($AC$108:AC119)&lt;=E$107,INDEX($AB$108:$AB$156,_xlfn.AGGREGATE(15,3,($AC$108:$AC$156=Mapping!$E$108)/($AC$108:$AC$156=Mapping!$E$108)*ROW($AC$2:$AC$50)-ROWS($AC$108),ROWS($AC$108:AC119))),"")</f>
        <v/>
      </c>
      <c r="F120" s="148" t="str" cm="1">
        <f t="array" ref="F120">IF(ROWS($AC$108:AC119)&lt;=F$107,INDEX($AB$108:$AB$156,_xlfn.AGGREGATE(15,3,($AC$108:$AC$156=Mapping!$F$108)/($AC$108:$AC$156=Mapping!$F$108)*ROW($AC$2:$AC$50)-ROWS($AC$108),ROWS($AC$108:AC119))),"")</f>
        <v/>
      </c>
      <c r="G120" s="148" t="str" cm="1">
        <f t="array" ref="G120">IF(ROWS($AC$108:AC119)&lt;=G$107,INDEX($AB$108:$AB$156,_xlfn.AGGREGATE(15,3,($AC$108:$AC$156=Mapping!$G$108)/($AC$108:$AC$156=Mapping!$G$108)*ROW($AC$2:$AC$50)-ROWS($AC$108),ROWS($AC$108:AC119))),"")</f>
        <v/>
      </c>
      <c r="H120" s="148" t="str" cm="1">
        <f t="array" ref="H120">IF(ROWS($AC$108:AC119)&lt;=H$107,INDEX($AB$108:$AB$156,_xlfn.AGGREGATE(15,3,($AC$108:$AC$156=Mapping!$H$108)/($AC$108:$AC$156=Mapping!$H$108)*ROW($AC$2:$AC$50)-ROWS($AC$108),ROWS($AC$108:AC119))),"")</f>
        <v>Average reduction (%) in pesticide used per ha</v>
      </c>
      <c r="I120" s="148" t="str" cm="1">
        <f t="array" ref="I120">IF(ROWS($AC$108:AC119)&lt;=I$107,INDEX($AB$108:$AB$156,_xlfn.AGGREGATE(15,3,($AC$108:$AC$156=Mapping!$I$108)/($AC$108:$AC$156=Mapping!$I$108)*ROW($AC$2:$AC$50)-ROWS($AC$108),ROWS($AC$108:AC119))),"")</f>
        <v/>
      </c>
      <c r="J120" s="148" t="str" cm="1">
        <f t="array" ref="J120">IF(ROWS($AC$108:AC119)&lt;=J$107,INDEX($AB$108:$AB$156,_xlfn.AGGREGATE(15,3,($AC$108:$AC$156=Mapping!$J$108)/($AC$108:$AC$156=Mapping!$J$108)*ROW($AC$2:$AC$50)-ROWS($AC$108),ROWS($AC$108:AC119))),"")</f>
        <v/>
      </c>
      <c r="K120" s="148" t="str" cm="1">
        <f t="array" ref="K120">IF(ROWS($AC$108:AC119)&lt;=K$107,INDEX($AB$108:$AB$156,_xlfn.AGGREGATE(15,3,($AC$108:$AC$156=Mapping!$K$108)/($AC$108:$AC$156=Mapping!$K$108)*ROW($AC$2:$AC$50)-ROWS($AC$108),ROWS($AC$108:AC119))),"")</f>
        <v/>
      </c>
      <c r="L120" s="148" t="str" cm="1">
        <f t="array" ref="L120">IF(ROWS($AC$108:AC119)&lt;=L$107,INDEX($AB$108:$AB$156,_xlfn.AGGREGATE(15,3,($AC$108:$AC$156=Mapping!$L$108)/($AC$108:$AC$156=Mapping!$L$108)*ROW($AC$2:$AC$50)-ROWS($AC$108),ROWS($AC$108:AC119))),"")</f>
        <v/>
      </c>
      <c r="M120" s="148" t="str" cm="1">
        <f t="array" ref="M120">IF(ROWS($AC$108:AC119)&lt;=M$107,INDEX($AB$108:$AB$156,_xlfn.AGGREGATE(15,3,($AC$108:$AC$156=Mapping!$M$108)/($AC$108:$AC$156=Mapping!$M$108)*ROW($AC$2:$AC$50)-ROWS($AC$108),ROWS($AC$108:AC119))),"")</f>
        <v/>
      </c>
      <c r="N120" s="148" t="str" cm="1">
        <f t="array" ref="N120">IF(ROWS($AC$108:AC119)&lt;=N$107,INDEX($AB$108:$AB$156,_xlfn.AGGREGATE(15,3,($AC$108:$AC$156=Mapping!$N$108)/($AC$108:$AC$156=Mapping!$N$108)*ROW($AC$2:$AC$50)-ROWS($AC$108),ROWS($AC$108:AC119))),"")</f>
        <v/>
      </c>
      <c r="O120" s="148" t="str" cm="1">
        <f t="array" ref="O120">IF(ROWS($AC$108:AC119)&lt;=O$107,INDEX($AB$108:$AB$156,_xlfn.AGGREGATE(15,3,($AC$108:$AC$156=Mapping!$O$108)/($AC$108:$AC$156=Mapping!$O$108)*ROW($AC$2:$AC$50)-ROWS($AC$108),ROWS($AC$108:AC119))),"")</f>
        <v/>
      </c>
      <c r="P120" s="148" t="str" cm="1">
        <f t="array" ref="P120">IF(ROWS($AC$108:AC119)&lt;=P$107,INDEX($AB$108:$AB$156,_xlfn.AGGREGATE(15,3,($AC$108:$AC$156=Mapping!$P$108)/($AC$108:$AC$156=Mapping!$P$108)*ROW($AC$2:$AC$50)-ROWS($AC$108),ROWS($AC$108:AC119))),"")</f>
        <v/>
      </c>
      <c r="Q120" s="148" t="str" cm="1">
        <f t="array" ref="Q120">IF(ROWS($AC$108:AC119)&lt;=Q$107,INDEX($AB$108:$AB$156,_xlfn.AGGREGATE(15,3,($AC$108:$AC$156=Mapping!$Q$108)/($AC$108:$AC$156=Mapping!$Q$108)*ROW($AC$2:$AC$50)-ROWS($AC$108),ROWS($AC$108:AC119))),"")</f>
        <v/>
      </c>
      <c r="R120" s="148" t="str" cm="1">
        <f t="array" ref="R120">IF(ROWS($AC$108:AC119)&lt;=R$107,INDEX($AB$108:$AB$156,_xlfn.AGGREGATE(15,3,($AC$108:$AC$156=Mapping!$R$108)/($AC$108:$AC$156=Mapping!$R$108)*ROW($AC$2:$AC$50)-ROWS($AC$108),ROWS($AC$108:AC119))),"")</f>
        <v/>
      </c>
      <c r="S120" s="148" t="str" cm="1">
        <f t="array" ref="S120">IF(ROWS($AC$108:AC119)&lt;=S$107,INDEX($AB$108:$AB$156,_xlfn.AGGREGATE(15,3,($AC$108:$AC$156=Mapping!$S$108)/($AC$108:$AC$156=Mapping!$S$108)*ROW($AC$2:$AC$50)-ROWS($AC$108),ROWS($AC$108:AC119))),"")</f>
        <v/>
      </c>
      <c r="AA120" s="126"/>
      <c r="AB120" s="127" t="str" cm="1">
        <f t="array" ref="AB120">IF(ROWS(BA!$C$2:C13)&lt;=AB$107,INDEX(BA!$P$2:$P$547,_xlfn.AGGREGATE(15,3,(BA!$C$2:$C$547=Mapping!$AA$109)/(BA!$C$2:$C$547=Mapping!$AA$109)*ROW(BA!$C$2:$C$547)-ROWS(BA!$C$2),ROWS(BA!$C$2:C13))),"")</f>
        <v>Number of employees provided skill development training</v>
      </c>
      <c r="AC120" s="127" t="str">
        <f>IFERROR(INDEX(BA!$L$2:$L$961,MATCH($AB120,BA!$P$2:$P$961,0)),"")</f>
        <v>Capacity building</v>
      </c>
      <c r="AD120" s="127" t="str">
        <f>IFERROR(INDEX(BA!$M$2:$M$961,MATCH($AB120,BA!$P$2:$P$961,0)),"")</f>
        <v>4. Quality education</v>
      </c>
      <c r="AE120" s="127" t="str">
        <f>IFERROR(INDEX(BA!$O$2:$O$961,MATCH($AB120,BA!$P$2:$P$961,0)),"")</f>
        <v xml:space="preserve">Skill development </v>
      </c>
      <c r="AF120" s="127" t="str">
        <f>IFERROR(INDEX(BA!$N$2:$N$547,MATCH($AB120,BA!$P$2:$P$547,0)),"")</f>
        <v>4.4 By 2030, substantially increase the number of youth and adults who have relevant skills, including technical and vocational skills, for employment, decent jobs and entrepreneurship</v>
      </c>
      <c r="AG120" s="148" t="e">
        <f>INDEX(BA!#REF!,MATCH($AB120,BA!$P$57:$P$547,0))</f>
        <v>#REF!</v>
      </c>
      <c r="AH120" s="148" t="e">
        <f>INDEX(BA!$Q$57:$Q$547,MATCH($AB120,BA!$P$57:$P$547,0))</f>
        <v>#N/A</v>
      </c>
      <c r="AI120" s="148" t="e">
        <f>INDEX(BA!$S$57:$S$547,MATCH($AB120,BA!$P$57:$P$547,0))</f>
        <v>#N/A</v>
      </c>
      <c r="AJ120" s="148" t="e">
        <f>INDEX(BA!$T$57:$T$547,MATCH($AB120,BA!$P$57:$P$547,0))</f>
        <v>#N/A</v>
      </c>
      <c r="AK120" s="148" t="e">
        <f>INDEX(BA!$U$57:$U$547,MATCH($AB120,BA!$P$57:$P$547,0))</f>
        <v>#N/A</v>
      </c>
      <c r="AL120" s="148" t="e">
        <f>INDEX(BA!$V$57:$V$547,MATCH($AB120,BA!$P$57:$P$547,0))</f>
        <v>#N/A</v>
      </c>
      <c r="AM120" s="148" t="e">
        <f>INDEX(BA!$W$57:$W$547,MATCH($AB120,BA!$P$57:$P$547,0))</f>
        <v>#N/A</v>
      </c>
      <c r="AN120" s="148" t="e">
        <f>INDEX(BA!$R$57:$R$547,MATCH($AB120,BA!$P$57:$P$547,0))</f>
        <v>#N/A</v>
      </c>
      <c r="AO120" s="148" t="e">
        <f>INDEX(BA!$Y$57:$Y$547,MATCH($AB120,BA!$P$57:$P$547,0))</f>
        <v>#N/A</v>
      </c>
      <c r="AP120" s="117" t="e">
        <f>INDEX(BA!$Z$57:$Z$547,MATCH($AB120,BA!$P$57:$P$547,0))</f>
        <v>#N/A</v>
      </c>
      <c r="AQ120" s="117" t="e">
        <f>INDEX(BA!$AA$57:$AA$547,MATCH($AB120,BA!$P$57:$P$547,0))</f>
        <v>#N/A</v>
      </c>
      <c r="AR120" s="117" t="e">
        <f>INDEX(BA!$AB$57:$AB$547,MATCH($AB120,BA!$P$57:$P$547,0))</f>
        <v>#N/A</v>
      </c>
      <c r="AX120" s="148" t="str" cm="1">
        <f t="array" ref="AX120">IF(ROWS($AD$108:AD119)&lt;=AX$107,INDEX($AB$108:$AB$157,_xlfn.AGGREGATE(15,3,($AD$108:$AD$157=Mapping!$AX$108)/($AD$108:$AD$157=Mapping!$AX$108)*ROW($AD$2:$AD$50)-ROWS($AD$108),ROWS($AD$108:AD119))),"")</f>
        <v/>
      </c>
      <c r="AY120" s="148" t="str" cm="1">
        <f t="array" ref="AY120">IF(ROWS($AD$108:AD119)&lt;=AY$107,INDEX($AB$108:$AB$157,_xlfn.AGGREGATE(15,3,($AD$108:$AD$157=Mapping!$AY$108)/($AD$108:$AD$157=Mapping!$AY$108)*ROW($AD$2:$AD$50)-ROWS($AD$108),ROWS($AD$108:AD119))),"")</f>
        <v/>
      </c>
      <c r="AZ120" s="148" t="str" cm="1">
        <f t="array" ref="AZ120">IF(ROWS($AD$108:AE119)&lt;=AZ$107,INDEX($AB$108:$AB$157,_xlfn.AGGREGATE(15,3,($AD$108:$AD$157=Mapping!$AZ$108)/($AD$108:$AD$157=Mapping!$AZ$108)*ROW($AD$2:$AD$50)-ROWS($AD$108),ROWS($AD$108:AE119))),"")</f>
        <v/>
      </c>
      <c r="BA120" s="148" t="str" cm="1">
        <f t="array" ref="BA120">IF(ROWS($AD$108:AF119)&lt;=BA$107,INDEX($AB$108:$AB$157,_xlfn.AGGREGATE(15,3,($AD$108:$AD$157=Mapping!$BA$108)/($AD$108:$AD$157=Mapping!$BA$108)*ROW($AD$2:$AD$50)-ROWS($AD$108),ROWS($AD$108:AF119))),"")</f>
        <v/>
      </c>
      <c r="BB120" s="148" t="str" cm="1">
        <f t="array" ref="BB120">IF(ROWS($AD$108:AG119)&lt;=BB$107,INDEX($AB$108:$AB$157,_xlfn.AGGREGATE(15,3,($AD$108:$AD$157=Mapping!$BB$108)/($AD$108:$AD$157=Mapping!$BB$108)*ROW($AD$2:$AD$50)-ROWS($AD$108),ROWS($AD$108:AG119))),"")</f>
        <v/>
      </c>
      <c r="BC120" s="148" t="str" cm="1">
        <f t="array" ref="BC120">IF(ROWS($AD$108:AH119)&lt;=BC$107,INDEX($AB$108:$AB$157,_xlfn.AGGREGATE(15,3,($AD$108:$AD$157=Mapping!$BC$108)/($AD$108:$AD$157=Mapping!$BC$108)*ROW($AD$2:$AD$50)-ROWS($AD$108),ROWS($AD$108:AH119))),"")</f>
        <v/>
      </c>
      <c r="BD120" s="148" t="str" cm="1">
        <f t="array" ref="BD120">IF(ROWS($AD$108:AI119)&lt;=BD$107,INDEX($AB$108:$AB$157,_xlfn.AGGREGATE(15,3,($AD$108:$AD$157=Mapping!$BD$108)/($AD$108:$AD$157=Mapping!$BD$108)*ROW($AD$2:$AD$50)-ROWS($AD$108),ROWS($AD$108:AI119))),"")</f>
        <v/>
      </c>
      <c r="BE120" s="148" t="str" cm="1">
        <f t="array" ref="BE120">IF(ROWS($AD$54:AD65)&lt;=BE$53,INDEX($AB$54:$AB$102,_xlfn.AGGREGATE(15,3,($AD$54:$AD$102=Mapping!$BE$54)/($AD$54:$AD$102=Mapping!$BE$54)*ROW($AD$2:$AD$50)-ROWS($AD$54),ROWS($AD$54:AD65))),"")</f>
        <v/>
      </c>
      <c r="BF120" s="148" t="str" cm="1">
        <f t="array" ref="BF120">IF(ROWS($AD$108:AK119)&lt;=BF$107,INDEX($AB$108:$AB$157,_xlfn.AGGREGATE(15,3,($AD$108:$AD$157=Mapping!$BF$108)/($AD$108:$AD$157=Mapping!$BF$108)*ROW($AD$2:$AD$50)-ROWS($AD$108),ROWS($AD$108:AK119))),"")</f>
        <v/>
      </c>
      <c r="BG120" s="148" t="str" cm="1">
        <f t="array" ref="BG120">IF(ROWS($AD$108:AL119)&lt;=BG$107,INDEX($AB$108:$AB$157,_xlfn.AGGREGATE(15,3,($AD$108:$AD$157=Mapping!$BG$108)/($AD$108:$AD$157=Mapping!$BG$108)*ROW($AD$2:$AD$50)-ROWS($AD$108),ROWS($AD$108:AL119))),"")</f>
        <v/>
      </c>
      <c r="BH120" s="148" t="str" cm="1">
        <f t="array" ref="BH120">IF(ROWS($AD$108:AM119)&lt;=BH$107,INDEX($AB$108:$AB$157,_xlfn.AGGREGATE(15,3,($AD$108:$AD$157=Mapping!$BH$108)/($AD$108:$AD$157=Mapping!$BH$108)*ROW($AD$2:$AD$50)-ROWS($AD$108),ROWS($AD$108:AM119))),"")</f>
        <v/>
      </c>
      <c r="BI120" s="148" t="str" cm="1">
        <f t="array" ref="BI120">IF(ROWS($AD$108:AN119)&lt;=BI$107,INDEX($AB$108:$AB$157,_xlfn.AGGREGATE(15,3,($AD$108:$AD$157=Mapping!$BI$108)/($AD$108:$AD$157=Mapping!$BI$108)*ROW($AD$2:$AD$50)-ROWS($AD$108),ROWS($AD$108:AN119))),"")</f>
        <v/>
      </c>
      <c r="BJ120" s="148" t="str" cm="1">
        <f t="array" ref="BJ120">IF(ROWS($AD$108:AO119)&lt;=BJ$107,INDEX($AB$108:$AB$157,_xlfn.AGGREGATE(15,3,($AD$108:$AD$157=Mapping!$BJ$108)/($AD$108:$AD$157=Mapping!$BJ$108)*ROW($AD$2:$AD$50)-ROWS($AD$108),ROWS($AD$108:AO119))),"")</f>
        <v/>
      </c>
      <c r="BK120" s="148" t="str" cm="1">
        <f t="array" ref="BK120">IF(ROWS($AD$108:AP119)&lt;=BK$107,INDEX($AB$108:$AB$157,_xlfn.AGGREGATE(15,3,($AD$108:$AD$157=Mapping!$BK$108)/($AD$108:$AD$157=Mapping!$BK$108)*ROW($AD$2:$AD$50)-ROWS($AD$108),ROWS($AD$108:AP119))),"")</f>
        <v/>
      </c>
      <c r="BL120" s="148" t="str" cm="1">
        <f t="array" ref="BL120">IF(ROWS($AD$108:AQ119)&lt;=BL$107,INDEX($AB$108:$AB$157,_xlfn.AGGREGATE(15,3,($AD$108:$AD$157=Mapping!$BL$108)/($AD$108:$AD$157=Mapping!$BL$108)*ROW($AD$2:$AD$50)-ROWS($AD$108),ROWS($AD$108:AQ119))),"")</f>
        <v/>
      </c>
      <c r="BM120" s="148" t="str" cm="1">
        <f t="array" ref="BM120">IF(ROWS($AD$108:AR119)&lt;=BM$107,INDEX($AB$108:$AB$157,_xlfn.AGGREGATE(15,3,($AD$108:$AD$157=Mapping!$BM$108)/($AD$108:$AD$157=Mapping!$BM$108)*ROW($AD$2:$AD$50)-ROWS($AD$108),ROWS($AD$108:AR119))),"")</f>
        <v/>
      </c>
      <c r="BN120" s="148" t="str" cm="1">
        <f t="array" ref="BN120">IF(ROWS($AD$108:AS119)&lt;=BN$107,INDEX($AB$108:$AB$157,_xlfn.AGGREGATE(15,3,($AD$108:$AD$157=Mapping!$BN$108)/($AD$108:$AD$157=Mapping!$BN$108)*ROW($AD$2:$AD$50)-ROWS($AD$108),ROWS($AD$108:AS119))),"")</f>
        <v/>
      </c>
    </row>
    <row r="121" spans="1:66" ht="30.6" outlineLevel="1">
      <c r="A121" s="152" t="str">
        <f>Background!L19</f>
        <v>Access to basic services</v>
      </c>
      <c r="B121" s="148" t="str" cm="1">
        <f t="array" ref="B121">IF(ROWS($AC$108:AC120)&lt;=B$107,INDEX($AB$108:$AB$156,_xlfn.AGGREGATE(15,3,($AC$108:$AC$156=Mapping!$B$108)/($AC$108:$AC$156=Mapping!$B$108)*ROW($AC$2:$AC$50)-ROWS($AC$108),ROWS($AC$108:AC120))),"")</f>
        <v/>
      </c>
      <c r="C121" s="148" t="str" cm="1">
        <f t="array" ref="C121">IF(ROWS($AC$108:AC120)&lt;=C$107,INDEX($AB$108:$AB$156,_xlfn.AGGREGATE(15,3,($AC$108:$AC$156=Mapping!$C$108)/($AC$108:$AC$156=Mapping!$C$108)*ROW($AC$2:$AC$50)-ROWS($AC$108),ROWS($AC$108:AC120))),"")</f>
        <v/>
      </c>
      <c r="D121" s="148" t="str" cm="1">
        <f t="array" ref="D121">IF(ROWS($AC$108:AC120)&lt;=D$107,INDEX($AB$108:$AB$156,_xlfn.AGGREGATE(15,3,($AC$108:$AC$156=Mapping!$D$108)/($AC$108:$AC$156=Mapping!$D$108)*ROW($AC$2:$AC$50)-ROWS($AC$108),ROWS($AC$108:AC120))),"")</f>
        <v/>
      </c>
      <c r="E121" s="148" t="str" cm="1">
        <f t="array" ref="E121">IF(ROWS($AC$108:AC120)&lt;=E$107,INDEX($AB$108:$AB$156,_xlfn.AGGREGATE(15,3,($AC$108:$AC$156=Mapping!$E$108)/($AC$108:$AC$156=Mapping!$E$108)*ROW($AC$2:$AC$50)-ROWS($AC$108),ROWS($AC$108:AC120))),"")</f>
        <v/>
      </c>
      <c r="F121" s="148" t="str" cm="1">
        <f t="array" ref="F121">IF(ROWS($AC$108:AC120)&lt;=F$107,INDEX($AB$108:$AB$156,_xlfn.AGGREGATE(15,3,($AC$108:$AC$156=Mapping!$F$108)/($AC$108:$AC$156=Mapping!$F$108)*ROW($AC$2:$AC$50)-ROWS($AC$108),ROWS($AC$108:AC120))),"")</f>
        <v/>
      </c>
      <c r="G121" s="148" t="str" cm="1">
        <f t="array" ref="G121">IF(ROWS($AC$108:AC120)&lt;=G$107,INDEX($AB$108:$AB$156,_xlfn.AGGREGATE(15,3,($AC$108:$AC$156=Mapping!$G$108)/($AC$108:$AC$156=Mapping!$G$108)*ROW($AC$2:$AC$50)-ROWS($AC$108),ROWS($AC$108:AC120))),"")</f>
        <v/>
      </c>
      <c r="H121" s="148" t="str" cm="1">
        <f t="array" ref="H121">IF(ROWS($AC$108:AC120)&lt;=H$107,INDEX($AB$108:$AB$156,_xlfn.AGGREGATE(15,3,($AC$108:$AC$156=Mapping!$H$108)/($AC$108:$AC$156=Mapping!$H$108)*ROW($AC$2:$AC$50)-ROWS($AC$108),ROWS($AC$108:AC120))),"")</f>
        <v/>
      </c>
      <c r="I121" s="148" t="str" cm="1">
        <f t="array" ref="I121">IF(ROWS($AC$108:AC120)&lt;=I$107,INDEX($AB$108:$AB$156,_xlfn.AGGREGATE(15,3,($AC$108:$AC$156=Mapping!$I$108)/($AC$108:$AC$156=Mapping!$I$108)*ROW($AC$2:$AC$50)-ROWS($AC$108),ROWS($AC$108:AC120))),"")</f>
        <v/>
      </c>
      <c r="J121" s="148" t="str" cm="1">
        <f t="array" ref="J121">IF(ROWS($AC$108:AC120)&lt;=J$107,INDEX($AB$108:$AB$156,_xlfn.AGGREGATE(15,3,($AC$108:$AC$156=Mapping!$J$108)/($AC$108:$AC$156=Mapping!$J$108)*ROW($AC$2:$AC$50)-ROWS($AC$108),ROWS($AC$108:AC120))),"")</f>
        <v/>
      </c>
      <c r="K121" s="148" t="str" cm="1">
        <f t="array" ref="K121">IF(ROWS($AC$108:AC120)&lt;=K$107,INDEX($AB$108:$AB$156,_xlfn.AGGREGATE(15,3,($AC$108:$AC$156=Mapping!$K$108)/($AC$108:$AC$156=Mapping!$K$108)*ROW($AC$2:$AC$50)-ROWS($AC$108),ROWS($AC$108:AC120))),"")</f>
        <v/>
      </c>
      <c r="L121" s="148" t="str" cm="1">
        <f t="array" ref="L121">IF(ROWS($AC$108:AC120)&lt;=L$107,INDEX($AB$108:$AB$156,_xlfn.AGGREGATE(15,3,($AC$108:$AC$156=Mapping!$L$108)/($AC$108:$AC$156=Mapping!$L$108)*ROW($AC$2:$AC$50)-ROWS($AC$108),ROWS($AC$108:AC120))),"")</f>
        <v/>
      </c>
      <c r="M121" s="148" t="str" cm="1">
        <f t="array" ref="M121">IF(ROWS($AC$108:AC120)&lt;=M$107,INDEX($AB$108:$AB$156,_xlfn.AGGREGATE(15,3,($AC$108:$AC$156=Mapping!$M$108)/($AC$108:$AC$156=Mapping!$M$108)*ROW($AC$2:$AC$50)-ROWS($AC$108),ROWS($AC$108:AC120))),"")</f>
        <v/>
      </c>
      <c r="N121" s="148" t="str" cm="1">
        <f t="array" ref="N121">IF(ROWS($AC$108:AC120)&lt;=N$107,INDEX($AB$108:$AB$156,_xlfn.AGGREGATE(15,3,($AC$108:$AC$156=Mapping!$N$108)/($AC$108:$AC$156=Mapping!$N$108)*ROW($AC$2:$AC$50)-ROWS($AC$108),ROWS($AC$108:AC120))),"")</f>
        <v/>
      </c>
      <c r="O121" s="148" t="str" cm="1">
        <f t="array" ref="O121">IF(ROWS($AC$108:AC120)&lt;=O$107,INDEX($AB$108:$AB$156,_xlfn.AGGREGATE(15,3,($AC$108:$AC$156=Mapping!$O$108)/($AC$108:$AC$156=Mapping!$O$108)*ROW($AC$2:$AC$50)-ROWS($AC$108),ROWS($AC$108:AC120))),"")</f>
        <v/>
      </c>
      <c r="P121" s="148" t="str" cm="1">
        <f t="array" ref="P121">IF(ROWS($AC$108:AC120)&lt;=P$107,INDEX($AB$108:$AB$156,_xlfn.AGGREGATE(15,3,($AC$108:$AC$156=Mapping!$P$108)/($AC$108:$AC$156=Mapping!$P$108)*ROW($AC$2:$AC$50)-ROWS($AC$108),ROWS($AC$108:AC120))),"")</f>
        <v/>
      </c>
      <c r="Q121" s="148" t="str" cm="1">
        <f t="array" ref="Q121">IF(ROWS($AC$108:AC120)&lt;=Q$107,INDEX($AB$108:$AB$156,_xlfn.AGGREGATE(15,3,($AC$108:$AC$156=Mapping!$Q$108)/($AC$108:$AC$156=Mapping!$Q$108)*ROW($AC$2:$AC$50)-ROWS($AC$108),ROWS($AC$108:AC120))),"")</f>
        <v/>
      </c>
      <c r="R121" s="148" t="str" cm="1">
        <f t="array" ref="R121">IF(ROWS($AC$108:AC120)&lt;=R$107,INDEX($AB$108:$AB$156,_xlfn.AGGREGATE(15,3,($AC$108:$AC$156=Mapping!$R$108)/($AC$108:$AC$156=Mapping!$R$108)*ROW($AC$2:$AC$50)-ROWS($AC$108),ROWS($AC$108:AC120))),"")</f>
        <v/>
      </c>
      <c r="S121" s="148" t="str" cm="1">
        <f t="array" ref="S121">IF(ROWS($AC$108:AC120)&lt;=S$107,INDEX($AB$108:$AB$156,_xlfn.AGGREGATE(15,3,($AC$108:$AC$156=Mapping!$S$108)/($AC$108:$AC$156=Mapping!$S$108)*ROW($AC$2:$AC$50)-ROWS($AC$108),ROWS($AC$108:AC120))),"")</f>
        <v/>
      </c>
      <c r="AA121" s="126"/>
      <c r="AB121" s="127" t="str" cm="1">
        <f t="array" ref="AB121">IF(ROWS(BA!$C$2:C14)&lt;=AB$107,INDEX(BA!$P$2:$P$547,_xlfn.AGGREGATE(15,3,(BA!$C$2:$C$547=Mapping!$AA$109)/(BA!$C$2:$C$547=Mapping!$AA$109)*ROW(BA!$C$2:$C$547)-ROWS(BA!$C$2),ROWS(BA!$C$2:C14))),"")</f>
        <v>Total above and below ground biomass stock in forest</v>
      </c>
      <c r="AC121" s="127" t="str">
        <f>IFERROR(INDEX(BA!$L$2:$L$961,MATCH($AB121,BA!$P$2:$P$961,0)),"")</f>
        <v>Natural resource and Sustainable Forest Management</v>
      </c>
      <c r="AD121" s="127" t="str">
        <f>IFERROR(INDEX(BA!$M$2:$M$961,MATCH($AB121,BA!$P$2:$P$961,0)),"")</f>
        <v>15. Life on land</v>
      </c>
      <c r="AE121" s="127" t="str">
        <f>IFERROR(INDEX(BA!$O$2:$O$961,MATCH($AB121,BA!$P$2:$P$961,0)),"")</f>
        <v>Increased biomass stock</v>
      </c>
      <c r="AF121" s="127" t="str">
        <f>IFERROR(INDEX(BA!$N$2:$N$547,MATCH($AB121,BA!$P$2:$P$547,0)),"")</f>
        <v>15.2 By 2020, promote the implementation of sustainable management of all types of forests, halt deforestation, restore degraded forests and substantially increase afforestation and reforestation globally</v>
      </c>
      <c r="AG121" s="148" t="e">
        <f>INDEX(BA!#REF!,MATCH($AB121,BA!$P$57:$P$547,0))</f>
        <v>#REF!</v>
      </c>
      <c r="AH121" s="148" t="e">
        <f>INDEX(BA!$Q$57:$Q$547,MATCH($AB121,BA!$P$57:$P$547,0))</f>
        <v>#N/A</v>
      </c>
      <c r="AI121" s="148" t="e">
        <f>INDEX(BA!$S$57:$S$547,MATCH($AB121,BA!$P$57:$P$547,0))</f>
        <v>#N/A</v>
      </c>
      <c r="AJ121" s="148" t="e">
        <f>INDEX(BA!$T$57:$T$547,MATCH($AB121,BA!$P$57:$P$547,0))</f>
        <v>#N/A</v>
      </c>
      <c r="AK121" s="148" t="e">
        <f>INDEX(BA!$U$57:$U$547,MATCH($AB121,BA!$P$57:$P$547,0))</f>
        <v>#N/A</v>
      </c>
      <c r="AL121" s="148" t="e">
        <f>INDEX(BA!$V$57:$V$547,MATCH($AB121,BA!$P$57:$P$547,0))</f>
        <v>#N/A</v>
      </c>
      <c r="AM121" s="148" t="e">
        <f>INDEX(BA!$W$57:$W$547,MATCH($AB121,BA!$P$57:$P$547,0))</f>
        <v>#N/A</v>
      </c>
      <c r="AN121" s="148" t="e">
        <f>INDEX(BA!$R$57:$R$547,MATCH($AB121,BA!$P$57:$P$547,0))</f>
        <v>#N/A</v>
      </c>
      <c r="AO121" s="148" t="e">
        <f>INDEX(BA!$Y$57:$Y$547,MATCH($AB121,BA!$P$57:$P$547,0))</f>
        <v>#N/A</v>
      </c>
      <c r="AP121" s="117" t="e">
        <f>INDEX(BA!$Z$57:$Z$547,MATCH($AB121,BA!$P$57:$P$547,0))</f>
        <v>#N/A</v>
      </c>
      <c r="AQ121" s="117" t="e">
        <f>INDEX(BA!$AA$57:$AA$547,MATCH($AB121,BA!$P$57:$P$547,0))</f>
        <v>#N/A</v>
      </c>
      <c r="AR121" s="117" t="e">
        <f>INDEX(BA!$AB$57:$AB$547,MATCH($AB121,BA!$P$57:$P$547,0))</f>
        <v>#N/A</v>
      </c>
      <c r="AX121" s="148" t="str" cm="1">
        <f t="array" ref="AX121">IF(ROWS($AD$108:AD120)&lt;=AX$107,INDEX($AB$108:$AB$157,_xlfn.AGGREGATE(15,3,($AD$108:$AD$157=Mapping!$AX$108)/($AD$108:$AD$157=Mapping!$AX$108)*ROW($AD$2:$AD$50)-ROWS($AD$108),ROWS($AD$108:AD120))),"")</f>
        <v/>
      </c>
      <c r="AY121" s="148" t="str" cm="1">
        <f t="array" ref="AY121">IF(ROWS($AD$108:AD120)&lt;=AY$107,INDEX($AB$108:$AB$157,_xlfn.AGGREGATE(15,3,($AD$108:$AD$157=Mapping!$AY$108)/($AD$108:$AD$157=Mapping!$AY$108)*ROW($AD$2:$AD$50)-ROWS($AD$108),ROWS($AD$108:AD120))),"")</f>
        <v/>
      </c>
      <c r="AZ121" s="148" t="str" cm="1">
        <f t="array" ref="AZ121">IF(ROWS($AD$108:AE120)&lt;=AZ$107,INDEX($AB$108:$AB$157,_xlfn.AGGREGATE(15,3,($AD$108:$AD$157=Mapping!$AZ$108)/($AD$108:$AD$157=Mapping!$AZ$108)*ROW($AD$2:$AD$50)-ROWS($AD$108),ROWS($AD$108:AE120))),"")</f>
        <v/>
      </c>
      <c r="BA121" s="148" t="str" cm="1">
        <f t="array" ref="BA121">IF(ROWS($AD$108:AF120)&lt;=BA$107,INDEX($AB$108:$AB$157,_xlfn.AGGREGATE(15,3,($AD$108:$AD$157=Mapping!$BA$108)/($AD$108:$AD$157=Mapping!$BA$108)*ROW($AD$2:$AD$50)-ROWS($AD$108),ROWS($AD$108:AF120))),"")</f>
        <v/>
      </c>
      <c r="BB121" s="148" t="str" cm="1">
        <f t="array" ref="BB121">IF(ROWS($AD$108:AG120)&lt;=BB$107,INDEX($AB$108:$AB$157,_xlfn.AGGREGATE(15,3,($AD$108:$AD$157=Mapping!$BB$108)/($AD$108:$AD$157=Mapping!$BB$108)*ROW($AD$2:$AD$50)-ROWS($AD$108),ROWS($AD$108:AG120))),"")</f>
        <v/>
      </c>
      <c r="BC121" s="148" t="str" cm="1">
        <f t="array" ref="BC121">IF(ROWS($AD$108:AH120)&lt;=BC$107,INDEX($AB$108:$AB$157,_xlfn.AGGREGATE(15,3,($AD$108:$AD$157=Mapping!$BC$108)/($AD$108:$AD$157=Mapping!$BC$108)*ROW($AD$2:$AD$50)-ROWS($AD$108),ROWS($AD$108:AH120))),"")</f>
        <v/>
      </c>
      <c r="BD121" s="148" t="str" cm="1">
        <f t="array" ref="BD121">IF(ROWS($AD$108:AI120)&lt;=BD$107,INDEX($AB$108:$AB$157,_xlfn.AGGREGATE(15,3,($AD$108:$AD$157=Mapping!$BD$108)/($AD$108:$AD$157=Mapping!$BD$108)*ROW($AD$2:$AD$50)-ROWS($AD$108),ROWS($AD$108:AI120))),"")</f>
        <v/>
      </c>
      <c r="BE121" s="148" t="str" cm="1">
        <f t="array" ref="BE121">IF(ROWS($AD$54:AD66)&lt;=BE$53,INDEX($AB$54:$AB$102,_xlfn.AGGREGATE(15,3,($AD$54:$AD$102=Mapping!$BE$54)/($AD$54:$AD$102=Mapping!$BE$54)*ROW($AD$2:$AD$50)-ROWS($AD$54),ROWS($AD$54:AD66))),"")</f>
        <v/>
      </c>
      <c r="BF121" s="148" t="str" cm="1">
        <f t="array" ref="BF121">IF(ROWS($AD$108:AK120)&lt;=BF$107,INDEX($AB$108:$AB$157,_xlfn.AGGREGATE(15,3,($AD$108:$AD$157=Mapping!$BF$108)/($AD$108:$AD$157=Mapping!$BF$108)*ROW($AD$2:$AD$50)-ROWS($AD$108),ROWS($AD$108:AK120))),"")</f>
        <v/>
      </c>
      <c r="BG121" s="148" t="str" cm="1">
        <f t="array" ref="BG121">IF(ROWS($AD$108:AL120)&lt;=BG$107,INDEX($AB$108:$AB$157,_xlfn.AGGREGATE(15,3,($AD$108:$AD$157=Mapping!$BG$108)/($AD$108:$AD$157=Mapping!$BG$108)*ROW($AD$2:$AD$50)-ROWS($AD$108),ROWS($AD$108:AL120))),"")</f>
        <v/>
      </c>
      <c r="BH121" s="148" t="str" cm="1">
        <f t="array" ref="BH121">IF(ROWS($AD$108:AM120)&lt;=BH$107,INDEX($AB$108:$AB$157,_xlfn.AGGREGATE(15,3,($AD$108:$AD$157=Mapping!$BH$108)/($AD$108:$AD$157=Mapping!$BH$108)*ROW($AD$2:$AD$50)-ROWS($AD$108),ROWS($AD$108:AM120))),"")</f>
        <v/>
      </c>
      <c r="BI121" s="148" t="str" cm="1">
        <f t="array" ref="BI121">IF(ROWS($AD$108:AN120)&lt;=BI$107,INDEX($AB$108:$AB$157,_xlfn.AGGREGATE(15,3,($AD$108:$AD$157=Mapping!$BI$108)/($AD$108:$AD$157=Mapping!$BI$108)*ROW($AD$2:$AD$50)-ROWS($AD$108),ROWS($AD$108:AN120))),"")</f>
        <v/>
      </c>
      <c r="BJ121" s="148" t="str" cm="1">
        <f t="array" ref="BJ121">IF(ROWS($AD$108:AO120)&lt;=BJ$107,INDEX($AB$108:$AB$157,_xlfn.AGGREGATE(15,3,($AD$108:$AD$157=Mapping!$BJ$108)/($AD$108:$AD$157=Mapping!$BJ$108)*ROW($AD$2:$AD$50)-ROWS($AD$108),ROWS($AD$108:AO120))),"")</f>
        <v/>
      </c>
      <c r="BK121" s="148" t="str" cm="1">
        <f t="array" ref="BK121">IF(ROWS($AD$108:AP120)&lt;=BK$107,INDEX($AB$108:$AB$157,_xlfn.AGGREGATE(15,3,($AD$108:$AD$157=Mapping!$BK$108)/($AD$108:$AD$157=Mapping!$BK$108)*ROW($AD$2:$AD$50)-ROWS($AD$108),ROWS($AD$108:AP120))),"")</f>
        <v/>
      </c>
      <c r="BL121" s="148" t="str" cm="1">
        <f t="array" ref="BL121">IF(ROWS($AD$108:AQ120)&lt;=BL$107,INDEX($AB$108:$AB$157,_xlfn.AGGREGATE(15,3,($AD$108:$AD$157=Mapping!$BL$108)/($AD$108:$AD$157=Mapping!$BL$108)*ROW($AD$2:$AD$50)-ROWS($AD$108),ROWS($AD$108:AQ120))),"")</f>
        <v/>
      </c>
      <c r="BM121" s="148" t="str" cm="1">
        <f t="array" ref="BM121">IF(ROWS($AD$108:AR120)&lt;=BM$107,INDEX($AB$108:$AB$157,_xlfn.AGGREGATE(15,3,($AD$108:$AD$157=Mapping!$BM$108)/($AD$108:$AD$157=Mapping!$BM$108)*ROW($AD$2:$AD$50)-ROWS($AD$108),ROWS($AD$108:AR120))),"")</f>
        <v/>
      </c>
      <c r="BN121" s="148" t="str" cm="1">
        <f t="array" ref="BN121">IF(ROWS($AD$108:AS120)&lt;=BN$107,INDEX($AB$108:$AB$157,_xlfn.AGGREGATE(15,3,($AD$108:$AD$157=Mapping!$BN$108)/($AD$108:$AD$157=Mapping!$BN$108)*ROW($AD$2:$AD$50)-ROWS($AD$108),ROWS($AD$108:AS120))),"")</f>
        <v/>
      </c>
    </row>
    <row r="122" spans="1:66" ht="51" outlineLevel="1">
      <c r="A122" s="152" t="str">
        <f>Background!L20</f>
        <v>Access to infrastructure</v>
      </c>
      <c r="B122" s="148" t="str" cm="1">
        <f t="array" ref="B122">IF(ROWS($AC$108:AC121)&lt;=B$107,INDEX($AB$108:$AB$156,_xlfn.AGGREGATE(15,3,($AC$108:$AC$156=Mapping!$B$108)/($AC$108:$AC$156=Mapping!$B$108)*ROW($AC$2:$AC$50)-ROWS($AC$108),ROWS($AC$108:AC121))),"")</f>
        <v/>
      </c>
      <c r="C122" s="148" t="str" cm="1">
        <f t="array" ref="C122">IF(ROWS($AC$108:AC121)&lt;=C$107,INDEX($AB$108:$AB$156,_xlfn.AGGREGATE(15,3,($AC$108:$AC$156=Mapping!$C$108)/($AC$108:$AC$156=Mapping!$C$108)*ROW($AC$2:$AC$50)-ROWS($AC$108),ROWS($AC$108:AC121))),"")</f>
        <v/>
      </c>
      <c r="D122" s="148" t="str" cm="1">
        <f t="array" ref="D122">IF(ROWS($AC$108:AC121)&lt;=D$107,INDEX($AB$108:$AB$156,_xlfn.AGGREGATE(15,3,($AC$108:$AC$156=Mapping!$D$108)/($AC$108:$AC$156=Mapping!$D$108)*ROW($AC$2:$AC$50)-ROWS($AC$108),ROWS($AC$108:AC121))),"")</f>
        <v/>
      </c>
      <c r="E122" s="148" t="str" cm="1">
        <f t="array" ref="E122">IF(ROWS($AC$108:AC121)&lt;=E$107,INDEX($AB$108:$AB$156,_xlfn.AGGREGATE(15,3,($AC$108:$AC$156=Mapping!$E$108)/($AC$108:$AC$156=Mapping!$E$108)*ROW($AC$2:$AC$50)-ROWS($AC$108),ROWS($AC$108:AC121))),"")</f>
        <v/>
      </c>
      <c r="F122" s="148" t="str" cm="1">
        <f t="array" ref="F122">IF(ROWS($AC$108:AC121)&lt;=F$107,INDEX($AB$108:$AB$156,_xlfn.AGGREGATE(15,3,($AC$108:$AC$156=Mapping!$F$108)/($AC$108:$AC$156=Mapping!$F$108)*ROW($AC$2:$AC$50)-ROWS($AC$108),ROWS($AC$108:AC121))),"")</f>
        <v/>
      </c>
      <c r="G122" s="148" t="str" cm="1">
        <f t="array" ref="G122">IF(ROWS($AC$108:AC121)&lt;=G$107,INDEX($AB$108:$AB$156,_xlfn.AGGREGATE(15,3,($AC$108:$AC$156=Mapping!$G$108)/($AC$108:$AC$156=Mapping!$G$108)*ROW($AC$2:$AC$50)-ROWS($AC$108),ROWS($AC$108:AC121))),"")</f>
        <v/>
      </c>
      <c r="H122" s="148" t="str" cm="1">
        <f t="array" ref="H122">IF(ROWS($AC$108:AC121)&lt;=H$107,INDEX($AB$108:$AB$156,_xlfn.AGGREGATE(15,3,($AC$108:$AC$156=Mapping!$H$108)/($AC$108:$AC$156=Mapping!$H$108)*ROW($AC$2:$AC$50)-ROWS($AC$108),ROWS($AC$108:AC121))),"")</f>
        <v/>
      </c>
      <c r="I122" s="148" t="str" cm="1">
        <f t="array" ref="I122">IF(ROWS($AC$108:AC121)&lt;=I$107,INDEX($AB$108:$AB$156,_xlfn.AGGREGATE(15,3,($AC$108:$AC$156=Mapping!$I$108)/($AC$108:$AC$156=Mapping!$I$108)*ROW($AC$2:$AC$50)-ROWS($AC$108),ROWS($AC$108:AC121))),"")</f>
        <v/>
      </c>
      <c r="J122" s="148" t="str" cm="1">
        <f t="array" ref="J122">IF(ROWS($AC$108:AC121)&lt;=J$107,INDEX($AB$108:$AB$156,_xlfn.AGGREGATE(15,3,($AC$108:$AC$156=Mapping!$J$108)/($AC$108:$AC$156=Mapping!$J$108)*ROW($AC$2:$AC$50)-ROWS($AC$108),ROWS($AC$108:AC121))),"")</f>
        <v/>
      </c>
      <c r="K122" s="148" t="str" cm="1">
        <f t="array" ref="K122">IF(ROWS($AC$108:AC121)&lt;=K$107,INDEX($AB$108:$AB$156,_xlfn.AGGREGATE(15,3,($AC$108:$AC$156=Mapping!$K$108)/($AC$108:$AC$156=Mapping!$K$108)*ROW($AC$2:$AC$50)-ROWS($AC$108),ROWS($AC$108:AC121))),"")</f>
        <v/>
      </c>
      <c r="L122" s="148" t="str" cm="1">
        <f t="array" ref="L122">IF(ROWS($AC$108:AC121)&lt;=L$107,INDEX($AB$108:$AB$156,_xlfn.AGGREGATE(15,3,($AC$108:$AC$156=Mapping!$L$108)/($AC$108:$AC$156=Mapping!$L$108)*ROW($AC$2:$AC$50)-ROWS($AC$108),ROWS($AC$108:AC121))),"")</f>
        <v/>
      </c>
      <c r="M122" s="148" t="str" cm="1">
        <f t="array" ref="M122">IF(ROWS($AC$108:AC121)&lt;=M$107,INDEX($AB$108:$AB$156,_xlfn.AGGREGATE(15,3,($AC$108:$AC$156=Mapping!$M$108)/($AC$108:$AC$156=Mapping!$M$108)*ROW($AC$2:$AC$50)-ROWS($AC$108),ROWS($AC$108:AC121))),"")</f>
        <v/>
      </c>
      <c r="N122" s="148" t="str" cm="1">
        <f t="array" ref="N122">IF(ROWS($AC$108:AC121)&lt;=N$107,INDEX($AB$108:$AB$156,_xlfn.AGGREGATE(15,3,($AC$108:$AC$156=Mapping!$N$108)/($AC$108:$AC$156=Mapping!$N$108)*ROW($AC$2:$AC$50)-ROWS($AC$108),ROWS($AC$108:AC121))),"")</f>
        <v/>
      </c>
      <c r="O122" s="148" t="str" cm="1">
        <f t="array" ref="O122">IF(ROWS($AC$108:AC121)&lt;=O$107,INDEX($AB$108:$AB$156,_xlfn.AGGREGATE(15,3,($AC$108:$AC$156=Mapping!$O$108)/($AC$108:$AC$156=Mapping!$O$108)*ROW($AC$2:$AC$50)-ROWS($AC$108),ROWS($AC$108:AC121))),"")</f>
        <v/>
      </c>
      <c r="P122" s="148" t="str" cm="1">
        <f t="array" ref="P122">IF(ROWS($AC$108:AC121)&lt;=P$107,INDEX($AB$108:$AB$156,_xlfn.AGGREGATE(15,3,($AC$108:$AC$156=Mapping!$P$108)/($AC$108:$AC$156=Mapping!$P$108)*ROW($AC$2:$AC$50)-ROWS($AC$108),ROWS($AC$108:AC121))),"")</f>
        <v/>
      </c>
      <c r="Q122" s="148" t="str" cm="1">
        <f t="array" ref="Q122">IF(ROWS($AC$108:AC121)&lt;=Q$107,INDEX($AB$108:$AB$156,_xlfn.AGGREGATE(15,3,($AC$108:$AC$156=Mapping!$Q$108)/($AC$108:$AC$156=Mapping!$Q$108)*ROW($AC$2:$AC$50)-ROWS($AC$108),ROWS($AC$108:AC121))),"")</f>
        <v/>
      </c>
      <c r="R122" s="148" t="str" cm="1">
        <f t="array" ref="R122">IF(ROWS($AC$108:AC121)&lt;=R$107,INDEX($AB$108:$AB$156,_xlfn.AGGREGATE(15,3,($AC$108:$AC$156=Mapping!$R$108)/($AC$108:$AC$156=Mapping!$R$108)*ROW($AC$2:$AC$50)-ROWS($AC$108),ROWS($AC$108:AC121))),"")</f>
        <v/>
      </c>
      <c r="S122" s="148" t="str" cm="1">
        <f t="array" ref="S122">IF(ROWS($AC$108:AC121)&lt;=S$107,INDEX($AB$108:$AB$156,_xlfn.AGGREGATE(15,3,($AC$108:$AC$156=Mapping!$S$108)/($AC$108:$AC$156=Mapping!$S$108)*ROW($AC$2:$AC$50)-ROWS($AC$108),ROWS($AC$108:AC121))),"")</f>
        <v/>
      </c>
      <c r="AA122" s="126"/>
      <c r="AB122" s="127" t="str" cm="1">
        <f t="array" ref="AB122">IF(ROWS(BA!$C$2:C15)&lt;=AB$107,INDEX(BA!$P$2:$P$547,_xlfn.AGGREGATE(15,3,(BA!$C$2:$C$547=Mapping!$AA$109)/(BA!$C$2:$C$547=Mapping!$AA$109)*ROW(BA!$C$2:$C$547)-ROWS(BA!$C$2),ROWS(BA!$C$2:C15))),"")</f>
        <v>Total area of Trees Planted</v>
      </c>
      <c r="AC122" s="127" t="str">
        <f>IFERROR(INDEX(BA!$L$2:$L$961,MATCH($AB122,BA!$P$2:$P$961,0)),"")</f>
        <v>Natural resource and Sustainable Forest Management</v>
      </c>
      <c r="AD122" s="127" t="str">
        <f>IFERROR(INDEX(BA!$M$2:$M$961,MATCH($AB122,BA!$P$2:$P$961,0)),"")</f>
        <v>15. Life on land</v>
      </c>
      <c r="AE122" s="127" t="str">
        <f>IFERROR(INDEX(BA!$O$2:$O$961,MATCH($AB122,BA!$P$2:$P$961,0)),"")</f>
        <v>Increased area under tree canopy cover (which might not be large enough to be considered forest as per DNA or host country definition of forest)</v>
      </c>
      <c r="AF122" s="127" t="str">
        <f>IFERROR(INDEX(BA!$N$2:$N$547,MATCH($AB122,BA!$P$2:$P$547,0)),"")</f>
        <v>15.2 By 2020, promote the implementation of sustainable management of all types of forests, halt deforestation, restore degraded forests and substantially increase afforestation and reforestation globally</v>
      </c>
      <c r="AG122" s="148" t="e">
        <f>INDEX(BA!#REF!,MATCH($AB122,BA!$P$57:$P$547,0))</f>
        <v>#REF!</v>
      </c>
      <c r="AH122" s="148" t="e">
        <f>INDEX(BA!$Q$57:$Q$547,MATCH($AB122,BA!$P$57:$P$547,0))</f>
        <v>#N/A</v>
      </c>
      <c r="AI122" s="148" t="e">
        <f>INDEX(BA!$S$57:$S$547,MATCH($AB122,BA!$P$57:$P$547,0))</f>
        <v>#N/A</v>
      </c>
      <c r="AJ122" s="148" t="e">
        <f>INDEX(BA!$T$57:$T$547,MATCH($AB122,BA!$P$57:$P$547,0))</f>
        <v>#N/A</v>
      </c>
      <c r="AK122" s="148" t="e">
        <f>INDEX(BA!$U$57:$U$547,MATCH($AB122,BA!$P$57:$P$547,0))</f>
        <v>#N/A</v>
      </c>
      <c r="AL122" s="148" t="e">
        <f>INDEX(BA!$V$57:$V$547,MATCH($AB122,BA!$P$57:$P$547,0))</f>
        <v>#N/A</v>
      </c>
      <c r="AM122" s="148" t="e">
        <f>INDEX(BA!$W$57:$W$547,MATCH($AB122,BA!$P$57:$P$547,0))</f>
        <v>#N/A</v>
      </c>
      <c r="AN122" s="148" t="e">
        <f>INDEX(BA!$R$57:$R$547,MATCH($AB122,BA!$P$57:$P$547,0))</f>
        <v>#N/A</v>
      </c>
      <c r="AO122" s="148" t="e">
        <f>INDEX(BA!$Y$57:$Y$547,MATCH($AB122,BA!$P$57:$P$547,0))</f>
        <v>#N/A</v>
      </c>
      <c r="AP122" s="117" t="e">
        <f>INDEX(BA!$Z$57:$Z$547,MATCH($AB122,BA!$P$57:$P$547,0))</f>
        <v>#N/A</v>
      </c>
      <c r="AQ122" s="117" t="e">
        <f>INDEX(BA!$AA$57:$AA$547,MATCH($AB122,BA!$P$57:$P$547,0))</f>
        <v>#N/A</v>
      </c>
      <c r="AR122" s="117" t="e">
        <f>INDEX(BA!$AB$57:$AB$547,MATCH($AB122,BA!$P$57:$P$547,0))</f>
        <v>#N/A</v>
      </c>
      <c r="AX122" s="148" t="str" cm="1">
        <f t="array" ref="AX122">IF(ROWS($AD$108:AD121)&lt;=AX$107,INDEX($AB$108:$AB$157,_xlfn.AGGREGATE(15,3,($AD$108:$AD$157=Mapping!$AX$108)/($AD$108:$AD$157=Mapping!$AX$108)*ROW($AD$2:$AD$50)-ROWS($AD$108),ROWS($AD$108:AD121))),"")</f>
        <v/>
      </c>
      <c r="AY122" s="148" t="str" cm="1">
        <f t="array" ref="AY122">IF(ROWS($AD$108:AD121)&lt;=AY$107,INDEX($AB$108:$AB$157,_xlfn.AGGREGATE(15,3,($AD$108:$AD$157=Mapping!$AY$108)/($AD$108:$AD$157=Mapping!$AY$108)*ROW($AD$2:$AD$50)-ROWS($AD$108),ROWS($AD$108:AD121))),"")</f>
        <v/>
      </c>
      <c r="AZ122" s="148" t="str" cm="1">
        <f t="array" ref="AZ122">IF(ROWS($AD$108:AE121)&lt;=AZ$107,INDEX($AB$108:$AB$157,_xlfn.AGGREGATE(15,3,($AD$108:$AD$157=Mapping!$AZ$108)/($AD$108:$AD$157=Mapping!$AZ$108)*ROW($AD$2:$AD$50)-ROWS($AD$108),ROWS($AD$108:AE121))),"")</f>
        <v/>
      </c>
      <c r="BA122" s="148" t="str" cm="1">
        <f t="array" ref="BA122">IF(ROWS($AD$108:AF121)&lt;=BA$107,INDEX($AB$108:$AB$157,_xlfn.AGGREGATE(15,3,($AD$108:$AD$157=Mapping!$BA$108)/($AD$108:$AD$157=Mapping!$BA$108)*ROW($AD$2:$AD$50)-ROWS($AD$108),ROWS($AD$108:AF121))),"")</f>
        <v/>
      </c>
      <c r="BB122" s="148" t="str" cm="1">
        <f t="array" ref="BB122">IF(ROWS($AD$108:AG121)&lt;=BB$107,INDEX($AB$108:$AB$157,_xlfn.AGGREGATE(15,3,($AD$108:$AD$157=Mapping!$BB$108)/($AD$108:$AD$157=Mapping!$BB$108)*ROW($AD$2:$AD$50)-ROWS($AD$108),ROWS($AD$108:AG121))),"")</f>
        <v/>
      </c>
      <c r="BC122" s="148" t="str" cm="1">
        <f t="array" ref="BC122">IF(ROWS($AD$108:AH121)&lt;=BC$107,INDEX($AB$108:$AB$157,_xlfn.AGGREGATE(15,3,($AD$108:$AD$157=Mapping!$BC$108)/($AD$108:$AD$157=Mapping!$BC$108)*ROW($AD$2:$AD$50)-ROWS($AD$108),ROWS($AD$108:AH121))),"")</f>
        <v/>
      </c>
      <c r="BD122" s="148" t="str" cm="1">
        <f t="array" ref="BD122">IF(ROWS($AD$108:AI121)&lt;=BD$107,INDEX($AB$108:$AB$157,_xlfn.AGGREGATE(15,3,($AD$108:$AD$157=Mapping!$BD$108)/($AD$108:$AD$157=Mapping!$BD$108)*ROW($AD$2:$AD$50)-ROWS($AD$108),ROWS($AD$108:AI121))),"")</f>
        <v/>
      </c>
      <c r="BE122" s="148" t="str" cm="1">
        <f t="array" ref="BE122">IF(ROWS($AD$54:AD67)&lt;=BE$53,INDEX($AB$54:$AB$102,_xlfn.AGGREGATE(15,3,($AD$54:$AD$102=Mapping!$BE$54)/($AD$54:$AD$102=Mapping!$BE$54)*ROW($AD$2:$AD$50)-ROWS($AD$54),ROWS($AD$54:AD67))),"")</f>
        <v/>
      </c>
      <c r="BF122" s="148" t="str" cm="1">
        <f t="array" ref="BF122">IF(ROWS($AD$108:AK121)&lt;=BF$107,INDEX($AB$108:$AB$157,_xlfn.AGGREGATE(15,3,($AD$108:$AD$157=Mapping!$BF$108)/($AD$108:$AD$157=Mapping!$BF$108)*ROW($AD$2:$AD$50)-ROWS($AD$108),ROWS($AD$108:AK121))),"")</f>
        <v/>
      </c>
      <c r="BG122" s="148" t="str" cm="1">
        <f t="array" ref="BG122">IF(ROWS($AD$108:AL121)&lt;=BG$107,INDEX($AB$108:$AB$157,_xlfn.AGGREGATE(15,3,($AD$108:$AD$157=Mapping!$BG$108)/($AD$108:$AD$157=Mapping!$BG$108)*ROW($AD$2:$AD$50)-ROWS($AD$108),ROWS($AD$108:AL121))),"")</f>
        <v/>
      </c>
      <c r="BH122" s="148" t="str" cm="1">
        <f t="array" ref="BH122">IF(ROWS($AD$108:AM121)&lt;=BH$107,INDEX($AB$108:$AB$157,_xlfn.AGGREGATE(15,3,($AD$108:$AD$157=Mapping!$BH$108)/($AD$108:$AD$157=Mapping!$BH$108)*ROW($AD$2:$AD$50)-ROWS($AD$108),ROWS($AD$108:AM121))),"")</f>
        <v/>
      </c>
      <c r="BI122" s="148" t="str" cm="1">
        <f t="array" ref="BI122">IF(ROWS($AD$108:AN121)&lt;=BI$107,INDEX($AB$108:$AB$157,_xlfn.AGGREGATE(15,3,($AD$108:$AD$157=Mapping!$BI$108)/($AD$108:$AD$157=Mapping!$BI$108)*ROW($AD$2:$AD$50)-ROWS($AD$108),ROWS($AD$108:AN121))),"")</f>
        <v/>
      </c>
      <c r="BJ122" s="148" t="str" cm="1">
        <f t="array" ref="BJ122">IF(ROWS($AD$108:AO121)&lt;=BJ$107,INDEX($AB$108:$AB$157,_xlfn.AGGREGATE(15,3,($AD$108:$AD$157=Mapping!$BJ$108)/($AD$108:$AD$157=Mapping!$BJ$108)*ROW($AD$2:$AD$50)-ROWS($AD$108),ROWS($AD$108:AO121))),"")</f>
        <v/>
      </c>
      <c r="BK122" s="148" t="str" cm="1">
        <f t="array" ref="BK122">IF(ROWS($AD$108:AP121)&lt;=BK$107,INDEX($AB$108:$AB$157,_xlfn.AGGREGATE(15,3,($AD$108:$AD$157=Mapping!$BK$108)/($AD$108:$AD$157=Mapping!$BK$108)*ROW($AD$2:$AD$50)-ROWS($AD$108),ROWS($AD$108:AP121))),"")</f>
        <v/>
      </c>
      <c r="BL122" s="148" t="str" cm="1">
        <f t="array" ref="BL122">IF(ROWS($AD$108:AQ121)&lt;=BL$107,INDEX($AB$108:$AB$157,_xlfn.AGGREGATE(15,3,($AD$108:$AD$157=Mapping!$BL$108)/($AD$108:$AD$157=Mapping!$BL$108)*ROW($AD$2:$AD$50)-ROWS($AD$108),ROWS($AD$108:AQ121))),"")</f>
        <v/>
      </c>
      <c r="BM122" s="148" t="str" cm="1">
        <f t="array" ref="BM122">IF(ROWS($AD$108:AR121)&lt;=BM$107,INDEX($AB$108:$AB$157,_xlfn.AGGREGATE(15,3,($AD$108:$AD$157=Mapping!$BM$108)/($AD$108:$AD$157=Mapping!$BM$108)*ROW($AD$2:$AD$50)-ROWS($AD$108),ROWS($AD$108:AR121))),"")</f>
        <v/>
      </c>
      <c r="BN122" s="148" t="str" cm="1">
        <f t="array" ref="BN122">IF(ROWS($AD$108:AS121)&lt;=BN$107,INDEX($AB$108:$AB$157,_xlfn.AGGREGATE(15,3,($AD$108:$AD$157=Mapping!$BN$108)/($AD$108:$AD$157=Mapping!$BN$108)*ROW($AD$2:$AD$50)-ROWS($AD$108),ROWS($AD$108:AS121))),"")</f>
        <v/>
      </c>
    </row>
    <row r="123" spans="1:66" ht="30.6" outlineLevel="1">
      <c r="A123" s="152" t="str">
        <f>Background!L21</f>
        <v>Food security</v>
      </c>
      <c r="B123" s="148" t="str" cm="1">
        <f t="array" ref="B123">IF(ROWS($AC$108:AC122)&lt;=B$107,INDEX($AB$108:$AB$156,_xlfn.AGGREGATE(15,3,($AC$108:$AC$156=Mapping!$B$108)/($AC$108:$AC$156=Mapping!$B$108)*ROW($AC$2:$AC$50)-ROWS($AC$108),ROWS($AC$108:AC122))),"")</f>
        <v/>
      </c>
      <c r="C123" s="148" t="str" cm="1">
        <f t="array" ref="C123">IF(ROWS($AC$108:AC122)&lt;=C$107,INDEX($AB$108:$AB$156,_xlfn.AGGREGATE(15,3,($AC$108:$AC$156=Mapping!$C$108)/($AC$108:$AC$156=Mapping!$C$108)*ROW($AC$2:$AC$50)-ROWS($AC$108),ROWS($AC$108:AC122))),"")</f>
        <v/>
      </c>
      <c r="D123" s="148" t="str" cm="1">
        <f t="array" ref="D123">IF(ROWS($AC$108:AC122)&lt;=D$107,INDEX($AB$108:$AB$156,_xlfn.AGGREGATE(15,3,($AC$108:$AC$156=Mapping!$D$108)/($AC$108:$AC$156=Mapping!$D$108)*ROW($AC$2:$AC$50)-ROWS($AC$108),ROWS($AC$108:AC122))),"")</f>
        <v/>
      </c>
      <c r="E123" s="148" t="str" cm="1">
        <f t="array" ref="E123">IF(ROWS($AC$108:AC122)&lt;=E$107,INDEX($AB$108:$AB$156,_xlfn.AGGREGATE(15,3,($AC$108:$AC$156=Mapping!$E$108)/($AC$108:$AC$156=Mapping!$E$108)*ROW($AC$2:$AC$50)-ROWS($AC$108),ROWS($AC$108:AC122))),"")</f>
        <v/>
      </c>
      <c r="F123" s="148" t="str" cm="1">
        <f t="array" ref="F123">IF(ROWS($AC$108:AC122)&lt;=F$107,INDEX($AB$108:$AB$156,_xlfn.AGGREGATE(15,3,($AC$108:$AC$156=Mapping!$F$108)/($AC$108:$AC$156=Mapping!$F$108)*ROW($AC$2:$AC$50)-ROWS($AC$108),ROWS($AC$108:AC122))),"")</f>
        <v/>
      </c>
      <c r="G123" s="148" t="str" cm="1">
        <f t="array" ref="G123">IF(ROWS($AC$108:AC122)&lt;=G$107,INDEX($AB$108:$AB$156,_xlfn.AGGREGATE(15,3,($AC$108:$AC$156=Mapping!$G$108)/($AC$108:$AC$156=Mapping!$G$108)*ROW($AC$2:$AC$50)-ROWS($AC$108),ROWS($AC$108:AC122))),"")</f>
        <v/>
      </c>
      <c r="H123" s="148" t="str" cm="1">
        <f t="array" ref="H123">IF(ROWS($AC$108:AC122)&lt;=H$107,INDEX($AB$108:$AB$156,_xlfn.AGGREGATE(15,3,($AC$108:$AC$156=Mapping!$H$108)/($AC$108:$AC$156=Mapping!$H$108)*ROW($AC$2:$AC$50)-ROWS($AC$108),ROWS($AC$108:AC122))),"")</f>
        <v/>
      </c>
      <c r="I123" s="148" t="str" cm="1">
        <f t="array" ref="I123">IF(ROWS($AC$108:AC122)&lt;=I$107,INDEX($AB$108:$AB$156,_xlfn.AGGREGATE(15,3,($AC$108:$AC$156=Mapping!$I$108)/($AC$108:$AC$156=Mapping!$I$108)*ROW($AC$2:$AC$50)-ROWS($AC$108),ROWS($AC$108:AC122))),"")</f>
        <v/>
      </c>
      <c r="J123" s="148" t="str" cm="1">
        <f t="array" ref="J123">IF(ROWS($AC$108:AC122)&lt;=J$107,INDEX($AB$108:$AB$156,_xlfn.AGGREGATE(15,3,($AC$108:$AC$156=Mapping!$J$108)/($AC$108:$AC$156=Mapping!$J$108)*ROW($AC$2:$AC$50)-ROWS($AC$108),ROWS($AC$108:AC122))),"")</f>
        <v/>
      </c>
      <c r="K123" s="148" t="str" cm="1">
        <f t="array" ref="K123">IF(ROWS($AC$108:AC122)&lt;=K$107,INDEX($AB$108:$AB$156,_xlfn.AGGREGATE(15,3,($AC$108:$AC$156=Mapping!$K$108)/($AC$108:$AC$156=Mapping!$K$108)*ROW($AC$2:$AC$50)-ROWS($AC$108),ROWS($AC$108:AC122))),"")</f>
        <v/>
      </c>
      <c r="L123" s="148" t="str" cm="1">
        <f t="array" ref="L123">IF(ROWS($AC$108:AC122)&lt;=L$107,INDEX($AB$108:$AB$156,_xlfn.AGGREGATE(15,3,($AC$108:$AC$156=Mapping!$L$108)/($AC$108:$AC$156=Mapping!$L$108)*ROW($AC$2:$AC$50)-ROWS($AC$108),ROWS($AC$108:AC122))),"")</f>
        <v/>
      </c>
      <c r="M123" s="148" t="str" cm="1">
        <f t="array" ref="M123">IF(ROWS($AC$108:AC122)&lt;=M$107,INDEX($AB$108:$AB$156,_xlfn.AGGREGATE(15,3,($AC$108:$AC$156=Mapping!$M$108)/($AC$108:$AC$156=Mapping!$M$108)*ROW($AC$2:$AC$50)-ROWS($AC$108),ROWS($AC$108:AC122))),"")</f>
        <v/>
      </c>
      <c r="N123" s="148" t="str" cm="1">
        <f t="array" ref="N123">IF(ROWS($AC$108:AC122)&lt;=N$107,INDEX($AB$108:$AB$156,_xlfn.AGGREGATE(15,3,($AC$108:$AC$156=Mapping!$N$108)/($AC$108:$AC$156=Mapping!$N$108)*ROW($AC$2:$AC$50)-ROWS($AC$108),ROWS($AC$108:AC122))),"")</f>
        <v/>
      </c>
      <c r="O123" s="148" t="str" cm="1">
        <f t="array" ref="O123">IF(ROWS($AC$108:AC122)&lt;=O$107,INDEX($AB$108:$AB$156,_xlfn.AGGREGATE(15,3,($AC$108:$AC$156=Mapping!$O$108)/($AC$108:$AC$156=Mapping!$O$108)*ROW($AC$2:$AC$50)-ROWS($AC$108),ROWS($AC$108:AC122))),"")</f>
        <v/>
      </c>
      <c r="P123" s="148" t="str" cm="1">
        <f t="array" ref="P123">IF(ROWS($AC$108:AC122)&lt;=P$107,INDEX($AB$108:$AB$156,_xlfn.AGGREGATE(15,3,($AC$108:$AC$156=Mapping!$P$108)/($AC$108:$AC$156=Mapping!$P$108)*ROW($AC$2:$AC$50)-ROWS($AC$108),ROWS($AC$108:AC122))),"")</f>
        <v/>
      </c>
      <c r="Q123" s="148" t="str" cm="1">
        <f t="array" ref="Q123">IF(ROWS($AC$108:AC122)&lt;=Q$107,INDEX($AB$108:$AB$156,_xlfn.AGGREGATE(15,3,($AC$108:$AC$156=Mapping!$Q$108)/($AC$108:$AC$156=Mapping!$Q$108)*ROW($AC$2:$AC$50)-ROWS($AC$108),ROWS($AC$108:AC122))),"")</f>
        <v/>
      </c>
      <c r="R123" s="148" t="str" cm="1">
        <f t="array" ref="R123">IF(ROWS($AC$108:AC122)&lt;=R$107,INDEX($AB$108:$AB$156,_xlfn.AGGREGATE(15,3,($AC$108:$AC$156=Mapping!$R$108)/($AC$108:$AC$156=Mapping!$R$108)*ROW($AC$2:$AC$50)-ROWS($AC$108),ROWS($AC$108:AC122))),"")</f>
        <v/>
      </c>
      <c r="S123" s="148" t="str" cm="1">
        <f t="array" ref="S123">IF(ROWS($AC$108:AC122)&lt;=S$107,INDEX($AB$108:$AB$156,_xlfn.AGGREGATE(15,3,($AC$108:$AC$156=Mapping!$S$108)/($AC$108:$AC$156=Mapping!$S$108)*ROW($AC$2:$AC$50)-ROWS($AC$108),ROWS($AC$108:AC122))),"")</f>
        <v/>
      </c>
      <c r="AA123" s="126"/>
      <c r="AB123" s="127" t="str" cm="1">
        <f t="array" ref="AB123">IF(ROWS(BA!$C$2:C16)&lt;=AB$107,INDEX(BA!$P$2:$P$547,_xlfn.AGGREGATE(15,3,(BA!$C$2:$C$547=Mapping!$AA$109)/(BA!$C$2:$C$547=Mapping!$AA$109)*ROW(BA!$C$2:$C$547)-ROWS(BA!$C$2),ROWS(BA!$C$2:C16))),"")</f>
        <v>Total protected Land Area</v>
      </c>
      <c r="AC123" s="127" t="str">
        <f>IFERROR(INDEX(BA!$L$2:$L$961,MATCH($AB123,BA!$P$2:$P$961,0)),"")</f>
        <v>Natural resource and Sustainable Forest Management</v>
      </c>
      <c r="AD123" s="127" t="str">
        <f>IFERROR(INDEX(BA!$M$2:$M$961,MATCH($AB123,BA!$P$2:$P$961,0)),"")</f>
        <v>15. Life on land</v>
      </c>
      <c r="AE123" s="127" t="str">
        <f>IFERROR(INDEX(BA!$O$2:$O$961,MATCH($AB123,BA!$P$2:$P$961,0)),"")</f>
        <v xml:space="preserve">Enhanced biodiversity </v>
      </c>
      <c r="AF123" s="127" t="str">
        <f>IFERROR(INDEX(BA!$N$2:$N$547,MATCH($AB123,BA!$P$2:$P$547,0)),"")</f>
        <v>15.5 Take urgent and significant action to reduce the degradation of natural habitats, halt the loss of biodiversity and, by 2020, protect and prevent the extinction of threatened species</v>
      </c>
      <c r="AG123" s="148" t="e">
        <f>INDEX(BA!#REF!,MATCH($AB123,BA!$P$57:$P$547,0))</f>
        <v>#REF!</v>
      </c>
      <c r="AH123" s="148" t="e">
        <f>INDEX(BA!$Q$57:$Q$547,MATCH($AB123,BA!$P$57:$P$547,0))</f>
        <v>#N/A</v>
      </c>
      <c r="AI123" s="148" t="e">
        <f>INDEX(BA!$S$57:$S$547,MATCH($AB123,BA!$P$57:$P$547,0))</f>
        <v>#N/A</v>
      </c>
      <c r="AJ123" s="148" t="e">
        <f>INDEX(BA!$T$57:$T$547,MATCH($AB123,BA!$P$57:$P$547,0))</f>
        <v>#N/A</v>
      </c>
      <c r="AK123" s="148" t="e">
        <f>INDEX(BA!$U$57:$U$547,MATCH($AB123,BA!$P$57:$P$547,0))</f>
        <v>#N/A</v>
      </c>
      <c r="AL123" s="148" t="e">
        <f>INDEX(BA!$V$57:$V$547,MATCH($AB123,BA!$P$57:$P$547,0))</f>
        <v>#N/A</v>
      </c>
      <c r="AM123" s="148" t="e">
        <f>INDEX(BA!$W$57:$W$547,MATCH($AB123,BA!$P$57:$P$547,0))</f>
        <v>#N/A</v>
      </c>
      <c r="AN123" s="148" t="e">
        <f>INDEX(BA!$R$57:$R$547,MATCH($AB123,BA!$P$57:$P$547,0))</f>
        <v>#N/A</v>
      </c>
      <c r="AO123" s="148" t="e">
        <f>INDEX(BA!$Y$57:$Y$547,MATCH($AB123,BA!$P$57:$P$547,0))</f>
        <v>#N/A</v>
      </c>
      <c r="AP123" s="117" t="e">
        <f>INDEX(BA!$Z$57:$Z$547,MATCH($AB123,BA!$P$57:$P$547,0))</f>
        <v>#N/A</v>
      </c>
      <c r="AQ123" s="117" t="e">
        <f>INDEX(BA!$AA$57:$AA$547,MATCH($AB123,BA!$P$57:$P$547,0))</f>
        <v>#N/A</v>
      </c>
      <c r="AR123" s="117" t="e">
        <f>INDEX(BA!$AB$57:$AB$547,MATCH($AB123,BA!$P$57:$P$547,0))</f>
        <v>#N/A</v>
      </c>
      <c r="AX123" s="148" t="str" cm="1">
        <f t="array" ref="AX123">IF(ROWS($AD$108:AD122)&lt;=AX$107,INDEX($AB$108:$AB$157,_xlfn.AGGREGATE(15,3,($AD$108:$AD$157=Mapping!$AX$108)/($AD$108:$AD$157=Mapping!$AX$108)*ROW($AD$2:$AD$50)-ROWS($AD$108),ROWS($AD$108:AD122))),"")</f>
        <v/>
      </c>
      <c r="AY123" s="148" t="str" cm="1">
        <f t="array" ref="AY123">IF(ROWS($AD$108:AD122)&lt;=AY$107,INDEX($AB$108:$AB$157,_xlfn.AGGREGATE(15,3,($AD$108:$AD$157=Mapping!$AY$108)/($AD$108:$AD$157=Mapping!$AY$108)*ROW($AD$2:$AD$50)-ROWS($AD$108),ROWS($AD$108:AD122))),"")</f>
        <v/>
      </c>
      <c r="AZ123" s="148" t="str" cm="1">
        <f t="array" ref="AZ123">IF(ROWS($AD$108:AE122)&lt;=AZ$107,INDEX($AB$108:$AB$157,_xlfn.AGGREGATE(15,3,($AD$108:$AD$157=Mapping!$AZ$108)/($AD$108:$AD$157=Mapping!$AZ$108)*ROW($AD$2:$AD$50)-ROWS($AD$108),ROWS($AD$108:AE122))),"")</f>
        <v/>
      </c>
      <c r="BA123" s="148" t="str" cm="1">
        <f t="array" ref="BA123">IF(ROWS($AD$108:AF122)&lt;=BA$107,INDEX($AB$108:$AB$157,_xlfn.AGGREGATE(15,3,($AD$108:$AD$157=Mapping!$BA$108)/($AD$108:$AD$157=Mapping!$BA$108)*ROW($AD$2:$AD$50)-ROWS($AD$108),ROWS($AD$108:AF122))),"")</f>
        <v/>
      </c>
      <c r="BB123" s="148" t="str" cm="1">
        <f t="array" ref="BB123">IF(ROWS($AD$108:AG122)&lt;=BB$107,INDEX($AB$108:$AB$157,_xlfn.AGGREGATE(15,3,($AD$108:$AD$157=Mapping!$BB$108)/($AD$108:$AD$157=Mapping!$BB$108)*ROW($AD$2:$AD$50)-ROWS($AD$108),ROWS($AD$108:AG122))),"")</f>
        <v/>
      </c>
      <c r="BC123" s="148" t="str" cm="1">
        <f t="array" ref="BC123">IF(ROWS($AD$108:AH122)&lt;=BC$107,INDEX($AB$108:$AB$157,_xlfn.AGGREGATE(15,3,($AD$108:$AD$157=Mapping!$BC$108)/($AD$108:$AD$157=Mapping!$BC$108)*ROW($AD$2:$AD$50)-ROWS($AD$108),ROWS($AD$108:AH122))),"")</f>
        <v/>
      </c>
      <c r="BD123" s="148" t="str" cm="1">
        <f t="array" ref="BD123">IF(ROWS($AD$108:AI122)&lt;=BD$107,INDEX($AB$108:$AB$157,_xlfn.AGGREGATE(15,3,($AD$108:$AD$157=Mapping!$BD$108)/($AD$108:$AD$157=Mapping!$BD$108)*ROW($AD$2:$AD$50)-ROWS($AD$108),ROWS($AD$108:AI122))),"")</f>
        <v/>
      </c>
      <c r="BE123" s="148" t="str" cm="1">
        <f t="array" ref="BE123">IF(ROWS($AD$54:AD68)&lt;=BE$53,INDEX($AB$54:$AB$102,_xlfn.AGGREGATE(15,3,($AD$54:$AD$102=Mapping!$BE$54)/($AD$54:$AD$102=Mapping!$BE$54)*ROW($AD$2:$AD$50)-ROWS($AD$54),ROWS($AD$54:AD68))),"")</f>
        <v/>
      </c>
      <c r="BF123" s="148" t="str" cm="1">
        <f t="array" ref="BF123">IF(ROWS($AD$108:AK122)&lt;=BF$107,INDEX($AB$108:$AB$157,_xlfn.AGGREGATE(15,3,($AD$108:$AD$157=Mapping!$BF$108)/($AD$108:$AD$157=Mapping!$BF$108)*ROW($AD$2:$AD$50)-ROWS($AD$108),ROWS($AD$108:AK122))),"")</f>
        <v/>
      </c>
      <c r="BG123" s="148" t="str" cm="1">
        <f t="array" ref="BG123">IF(ROWS($AD$108:AL122)&lt;=BG$107,INDEX($AB$108:$AB$157,_xlfn.AGGREGATE(15,3,($AD$108:$AD$157=Mapping!$BG$108)/($AD$108:$AD$157=Mapping!$BG$108)*ROW($AD$2:$AD$50)-ROWS($AD$108),ROWS($AD$108:AL122))),"")</f>
        <v/>
      </c>
      <c r="BH123" s="148" t="str" cm="1">
        <f t="array" ref="BH123">IF(ROWS($AD$108:AM122)&lt;=BH$107,INDEX($AB$108:$AB$157,_xlfn.AGGREGATE(15,3,($AD$108:$AD$157=Mapping!$BH$108)/($AD$108:$AD$157=Mapping!$BH$108)*ROW($AD$2:$AD$50)-ROWS($AD$108),ROWS($AD$108:AM122))),"")</f>
        <v/>
      </c>
      <c r="BI123" s="148" t="str" cm="1">
        <f t="array" ref="BI123">IF(ROWS($AD$108:AN122)&lt;=BI$107,INDEX($AB$108:$AB$157,_xlfn.AGGREGATE(15,3,($AD$108:$AD$157=Mapping!$BI$108)/($AD$108:$AD$157=Mapping!$BI$108)*ROW($AD$2:$AD$50)-ROWS($AD$108),ROWS($AD$108:AN122))),"")</f>
        <v/>
      </c>
      <c r="BJ123" s="148" t="str" cm="1">
        <f t="array" ref="BJ123">IF(ROWS($AD$108:AO122)&lt;=BJ$107,INDEX($AB$108:$AB$157,_xlfn.AGGREGATE(15,3,($AD$108:$AD$157=Mapping!$BJ$108)/($AD$108:$AD$157=Mapping!$BJ$108)*ROW($AD$2:$AD$50)-ROWS($AD$108),ROWS($AD$108:AO122))),"")</f>
        <v/>
      </c>
      <c r="BK123" s="148" t="str" cm="1">
        <f t="array" ref="BK123">IF(ROWS($AD$108:AP122)&lt;=BK$107,INDEX($AB$108:$AB$157,_xlfn.AGGREGATE(15,3,($AD$108:$AD$157=Mapping!$BK$108)/($AD$108:$AD$157=Mapping!$BK$108)*ROW($AD$2:$AD$50)-ROWS($AD$108),ROWS($AD$108:AP122))),"")</f>
        <v/>
      </c>
      <c r="BL123" s="148" t="str" cm="1">
        <f t="array" ref="BL123">IF(ROWS($AD$108:AQ122)&lt;=BL$107,INDEX($AB$108:$AB$157,_xlfn.AGGREGATE(15,3,($AD$108:$AD$157=Mapping!$BL$108)/($AD$108:$AD$157=Mapping!$BL$108)*ROW($AD$2:$AD$50)-ROWS($AD$108),ROWS($AD$108:AQ122))),"")</f>
        <v/>
      </c>
      <c r="BM123" s="148" t="str" cm="1">
        <f t="array" ref="BM123">IF(ROWS($AD$108:AR122)&lt;=BM$107,INDEX($AB$108:$AB$157,_xlfn.AGGREGATE(15,3,($AD$108:$AD$157=Mapping!$BM$108)/($AD$108:$AD$157=Mapping!$BM$108)*ROW($AD$2:$AD$50)-ROWS($AD$108),ROWS($AD$108:AR122))),"")</f>
        <v/>
      </c>
      <c r="BN123" s="148" t="str" cm="1">
        <f t="array" ref="BN123">IF(ROWS($AD$108:AS122)&lt;=BN$107,INDEX($AB$108:$AB$157,_xlfn.AGGREGATE(15,3,($AD$108:$AD$157=Mapping!$BN$108)/($AD$108:$AD$157=Mapping!$BN$108)*ROW($AD$2:$AD$50)-ROWS($AD$108),ROWS($AD$108:AS122))),"")</f>
        <v/>
      </c>
    </row>
    <row r="124" spans="1:66" ht="30.6" outlineLevel="1">
      <c r="A124" s="152" t="str">
        <f>Background!L22</f>
        <v>Technology transfer</v>
      </c>
      <c r="B124" s="148" t="str" cm="1">
        <f t="array" ref="B124">IF(ROWS($AC$108:AC123)&lt;=B$107,INDEX($AB$108:$AB$156,_xlfn.AGGREGATE(15,3,($AC$108:$AC$156=Mapping!$B$108)/($AC$108:$AC$156=Mapping!$B$108)*ROW($AC$2:$AC$50)-ROWS($AC$108),ROWS($AC$108:AC123))),"")</f>
        <v/>
      </c>
      <c r="C124" s="148" t="str" cm="1">
        <f t="array" ref="C124">IF(ROWS($AC$108:AC123)&lt;=C$107,INDEX($AB$108:$AB$156,_xlfn.AGGREGATE(15,3,($AC$108:$AC$156=Mapping!$C$108)/($AC$108:$AC$156=Mapping!$C$108)*ROW($AC$2:$AC$50)-ROWS($AC$108),ROWS($AC$108:AC123))),"")</f>
        <v/>
      </c>
      <c r="D124" s="148" t="str" cm="1">
        <f t="array" ref="D124">IF(ROWS($AC$108:AC123)&lt;=D$107,INDEX($AB$108:$AB$156,_xlfn.AGGREGATE(15,3,($AC$108:$AC$156=Mapping!$D$108)/($AC$108:$AC$156=Mapping!$D$108)*ROW($AC$2:$AC$50)-ROWS($AC$108),ROWS($AC$108:AC123))),"")</f>
        <v/>
      </c>
      <c r="E124" s="148" t="str" cm="1">
        <f t="array" ref="E124">IF(ROWS($AC$108:AC123)&lt;=E$107,INDEX($AB$108:$AB$156,_xlfn.AGGREGATE(15,3,($AC$108:$AC$156=Mapping!$E$108)/($AC$108:$AC$156=Mapping!$E$108)*ROW($AC$2:$AC$50)-ROWS($AC$108),ROWS($AC$108:AC123))),"")</f>
        <v/>
      </c>
      <c r="F124" s="148" t="str" cm="1">
        <f t="array" ref="F124">IF(ROWS($AC$108:AC123)&lt;=F$107,INDEX($AB$108:$AB$156,_xlfn.AGGREGATE(15,3,($AC$108:$AC$156=Mapping!$F$108)/($AC$108:$AC$156=Mapping!$F$108)*ROW($AC$2:$AC$50)-ROWS($AC$108),ROWS($AC$108:AC123))),"")</f>
        <v/>
      </c>
      <c r="G124" s="148" t="str" cm="1">
        <f t="array" ref="G124">IF(ROWS($AC$108:AC123)&lt;=G$107,INDEX($AB$108:$AB$156,_xlfn.AGGREGATE(15,3,($AC$108:$AC$156=Mapping!$G$108)/($AC$108:$AC$156=Mapping!$G$108)*ROW($AC$2:$AC$50)-ROWS($AC$108),ROWS($AC$108:AC123))),"")</f>
        <v/>
      </c>
      <c r="H124" s="148" t="str" cm="1">
        <f t="array" ref="H124">IF(ROWS($AC$108:AC123)&lt;=H$107,INDEX($AB$108:$AB$156,_xlfn.AGGREGATE(15,3,($AC$108:$AC$156=Mapping!$H$108)/($AC$108:$AC$156=Mapping!$H$108)*ROW($AC$2:$AC$50)-ROWS($AC$108),ROWS($AC$108:AC123))),"")</f>
        <v/>
      </c>
      <c r="I124" s="148" t="str" cm="1">
        <f t="array" ref="I124">IF(ROWS($AC$108:AC123)&lt;=I$107,INDEX($AB$108:$AB$156,_xlfn.AGGREGATE(15,3,($AC$108:$AC$156=Mapping!$I$108)/($AC$108:$AC$156=Mapping!$I$108)*ROW($AC$2:$AC$50)-ROWS($AC$108),ROWS($AC$108:AC123))),"")</f>
        <v/>
      </c>
      <c r="J124" s="148" t="str" cm="1">
        <f t="array" ref="J124">IF(ROWS($AC$108:AC123)&lt;=J$107,INDEX($AB$108:$AB$156,_xlfn.AGGREGATE(15,3,($AC$108:$AC$156=Mapping!$J$108)/($AC$108:$AC$156=Mapping!$J$108)*ROW($AC$2:$AC$50)-ROWS($AC$108),ROWS($AC$108:AC123))),"")</f>
        <v/>
      </c>
      <c r="K124" s="148" t="str" cm="1">
        <f t="array" ref="K124">IF(ROWS($AC$108:AC123)&lt;=K$107,INDEX($AB$108:$AB$156,_xlfn.AGGREGATE(15,3,($AC$108:$AC$156=Mapping!$K$108)/($AC$108:$AC$156=Mapping!$K$108)*ROW($AC$2:$AC$50)-ROWS($AC$108),ROWS($AC$108:AC123))),"")</f>
        <v/>
      </c>
      <c r="L124" s="148" t="str" cm="1">
        <f t="array" ref="L124">IF(ROWS($AC$108:AC123)&lt;=L$107,INDEX($AB$108:$AB$156,_xlfn.AGGREGATE(15,3,($AC$108:$AC$156=Mapping!$L$108)/($AC$108:$AC$156=Mapping!$L$108)*ROW($AC$2:$AC$50)-ROWS($AC$108),ROWS($AC$108:AC123))),"")</f>
        <v/>
      </c>
      <c r="M124" s="148" t="str" cm="1">
        <f t="array" ref="M124">IF(ROWS($AC$108:AC123)&lt;=M$107,INDEX($AB$108:$AB$156,_xlfn.AGGREGATE(15,3,($AC$108:$AC$156=Mapping!$M$108)/($AC$108:$AC$156=Mapping!$M$108)*ROW($AC$2:$AC$50)-ROWS($AC$108),ROWS($AC$108:AC123))),"")</f>
        <v/>
      </c>
      <c r="N124" s="148" t="str" cm="1">
        <f t="array" ref="N124">IF(ROWS($AC$108:AC123)&lt;=N$107,INDEX($AB$108:$AB$156,_xlfn.AGGREGATE(15,3,($AC$108:$AC$156=Mapping!$N$108)/($AC$108:$AC$156=Mapping!$N$108)*ROW($AC$2:$AC$50)-ROWS($AC$108),ROWS($AC$108:AC123))),"")</f>
        <v/>
      </c>
      <c r="O124" s="148" t="str" cm="1">
        <f t="array" ref="O124">IF(ROWS($AC$108:AC123)&lt;=O$107,INDEX($AB$108:$AB$156,_xlfn.AGGREGATE(15,3,($AC$108:$AC$156=Mapping!$O$108)/($AC$108:$AC$156=Mapping!$O$108)*ROW($AC$2:$AC$50)-ROWS($AC$108),ROWS($AC$108:AC123))),"")</f>
        <v/>
      </c>
      <c r="P124" s="148" t="str" cm="1">
        <f t="array" ref="P124">IF(ROWS($AC$108:AC123)&lt;=P$107,INDEX($AB$108:$AB$156,_xlfn.AGGREGATE(15,3,($AC$108:$AC$156=Mapping!$P$108)/($AC$108:$AC$156=Mapping!$P$108)*ROW($AC$2:$AC$50)-ROWS($AC$108),ROWS($AC$108:AC123))),"")</f>
        <v/>
      </c>
      <c r="Q124" s="148" t="str" cm="1">
        <f t="array" ref="Q124">IF(ROWS($AC$108:AC123)&lt;=Q$107,INDEX($AB$108:$AB$156,_xlfn.AGGREGATE(15,3,($AC$108:$AC$156=Mapping!$Q$108)/($AC$108:$AC$156=Mapping!$Q$108)*ROW($AC$2:$AC$50)-ROWS($AC$108),ROWS($AC$108:AC123))),"")</f>
        <v/>
      </c>
      <c r="R124" s="148" t="str" cm="1">
        <f t="array" ref="R124">IF(ROWS($AC$108:AC123)&lt;=R$107,INDEX($AB$108:$AB$156,_xlfn.AGGREGATE(15,3,($AC$108:$AC$156=Mapping!$R$108)/($AC$108:$AC$156=Mapping!$R$108)*ROW($AC$2:$AC$50)-ROWS($AC$108),ROWS($AC$108:AC123))),"")</f>
        <v/>
      </c>
      <c r="S124" s="148" t="str" cm="1">
        <f t="array" ref="S124">IF(ROWS($AC$108:AC123)&lt;=S$107,INDEX($AB$108:$AB$156,_xlfn.AGGREGATE(15,3,($AC$108:$AC$156=Mapping!$S$108)/($AC$108:$AC$156=Mapping!$S$108)*ROW($AC$2:$AC$50)-ROWS($AC$108),ROWS($AC$108:AC123))),"")</f>
        <v/>
      </c>
      <c r="AA124" s="126"/>
      <c r="AB124" s="127" t="str" cm="1">
        <f t="array" ref="AB124">IF(ROWS(BA!$C$2:C17)&lt;=AB$107,INDEX(BA!$P$2:$P$547,_xlfn.AGGREGATE(15,3,(BA!$C$2:$C$547=Mapping!$AA$109)/(BA!$C$2:$C$547=Mapping!$AA$109)*ROW(BA!$C$2:$C$547)-ROWS(BA!$C$2),ROWS(BA!$C$2:C17))),"")</f>
        <v xml:space="preserve">Total Area of Trees Planted: Native Species </v>
      </c>
      <c r="AC124" s="127" t="str">
        <f>IFERROR(INDEX(BA!$L$2:$L$961,MATCH($AB124,BA!$P$2:$P$961,0)),"")</f>
        <v>Natural resource and Sustainable Forest Management</v>
      </c>
      <c r="AD124" s="127" t="str">
        <f>IFERROR(INDEX(BA!$M$2:$M$961,MATCH($AB124,BA!$P$2:$P$961,0)),"")</f>
        <v>15. Life on land</v>
      </c>
      <c r="AE124" s="127" t="str">
        <f>IFERROR(INDEX(BA!$O$2:$O$961,MATCH($AB124,BA!$P$2:$P$961,0)),"")</f>
        <v xml:space="preserve">Enhanced biodiversity </v>
      </c>
      <c r="AF124" s="127" t="str">
        <f>IFERROR(INDEX(BA!$N$2:$N$547,MATCH($AB124,BA!$P$2:$P$547,0)),"")</f>
        <v>15.8 By 2020, introduce measures to prevent the introduction and significantly reduce the impact of invasive alien species on land and water ecosystems and control or eradicate the priority species</v>
      </c>
      <c r="AG124" s="148" t="e">
        <f>INDEX(BA!#REF!,MATCH($AB124,BA!$P$57:$P$547,0))</f>
        <v>#REF!</v>
      </c>
      <c r="AH124" s="148" t="e">
        <f>INDEX(BA!$Q$57:$Q$547,MATCH($AB124,BA!$P$57:$P$547,0))</f>
        <v>#N/A</v>
      </c>
      <c r="AI124" s="148" t="e">
        <f>INDEX(BA!$S$57:$S$547,MATCH($AB124,BA!$P$57:$P$547,0))</f>
        <v>#N/A</v>
      </c>
      <c r="AJ124" s="148" t="e">
        <f>INDEX(BA!$T$57:$T$547,MATCH($AB124,BA!$P$57:$P$547,0))</f>
        <v>#N/A</v>
      </c>
      <c r="AK124" s="148" t="e">
        <f>INDEX(BA!$U$57:$U$547,MATCH($AB124,BA!$P$57:$P$547,0))</f>
        <v>#N/A</v>
      </c>
      <c r="AL124" s="148" t="e">
        <f>INDEX(BA!$V$57:$V$547,MATCH($AB124,BA!$P$57:$P$547,0))</f>
        <v>#N/A</v>
      </c>
      <c r="AM124" s="148" t="e">
        <f>INDEX(BA!$W$57:$W$547,MATCH($AB124,BA!$P$57:$P$547,0))</f>
        <v>#N/A</v>
      </c>
      <c r="AN124" s="148" t="e">
        <f>INDEX(BA!$R$57:$R$547,MATCH($AB124,BA!$P$57:$P$547,0))</f>
        <v>#N/A</v>
      </c>
      <c r="AO124" s="148" t="e">
        <f>INDEX(BA!$Y$57:$Y$547,MATCH($AB124,BA!$P$57:$P$547,0))</f>
        <v>#N/A</v>
      </c>
      <c r="AP124" s="117" t="e">
        <f>INDEX(BA!$Z$57:$Z$547,MATCH($AB124,BA!$P$57:$P$547,0))</f>
        <v>#N/A</v>
      </c>
      <c r="AQ124" s="117" t="e">
        <f>INDEX(BA!$AA$57:$AA$547,MATCH($AB124,BA!$P$57:$P$547,0))</f>
        <v>#N/A</v>
      </c>
      <c r="AR124" s="117" t="e">
        <f>INDEX(BA!$AB$57:$AB$547,MATCH($AB124,BA!$P$57:$P$547,0))</f>
        <v>#N/A</v>
      </c>
      <c r="AX124" s="148" t="str" cm="1">
        <f t="array" ref="AX124">IF(ROWS($AD$108:AD123)&lt;=AX$107,INDEX($AB$108:$AB$157,_xlfn.AGGREGATE(15,3,($AD$108:$AD$157=Mapping!$AX$108)/($AD$108:$AD$157=Mapping!$AX$108)*ROW($AD$2:$AD$50)-ROWS($AD$108),ROWS($AD$108:AD123))),"")</f>
        <v/>
      </c>
      <c r="AY124" s="148" t="str" cm="1">
        <f t="array" ref="AY124">IF(ROWS($AD$108:AD123)&lt;=AY$107,INDEX($AB$108:$AB$157,_xlfn.AGGREGATE(15,3,($AD$108:$AD$157=Mapping!$AY$108)/($AD$108:$AD$157=Mapping!$AY$108)*ROW($AD$2:$AD$50)-ROWS($AD$108),ROWS($AD$108:AD123))),"")</f>
        <v/>
      </c>
      <c r="AZ124" s="148" t="str" cm="1">
        <f t="array" ref="AZ124">IF(ROWS($AD$108:AE123)&lt;=AZ$107,INDEX($AB$108:$AB$157,_xlfn.AGGREGATE(15,3,($AD$108:$AD$157=Mapping!$AZ$108)/($AD$108:$AD$157=Mapping!$AZ$108)*ROW($AD$2:$AD$50)-ROWS($AD$108),ROWS($AD$108:AE123))),"")</f>
        <v/>
      </c>
      <c r="BA124" s="148" t="str" cm="1">
        <f t="array" ref="BA124">IF(ROWS($AD$108:AF123)&lt;=BA$107,INDEX($AB$108:$AB$157,_xlfn.AGGREGATE(15,3,($AD$108:$AD$157=Mapping!$BA$108)/($AD$108:$AD$157=Mapping!$BA$108)*ROW($AD$2:$AD$50)-ROWS($AD$108),ROWS($AD$108:AF123))),"")</f>
        <v/>
      </c>
      <c r="BB124" s="148" t="str" cm="1">
        <f t="array" ref="BB124">IF(ROWS($AD$108:AG123)&lt;=BB$107,INDEX($AB$108:$AB$157,_xlfn.AGGREGATE(15,3,($AD$108:$AD$157=Mapping!$BB$108)/($AD$108:$AD$157=Mapping!$BB$108)*ROW($AD$2:$AD$50)-ROWS($AD$108),ROWS($AD$108:AG123))),"")</f>
        <v/>
      </c>
      <c r="BC124" s="148" t="str" cm="1">
        <f t="array" ref="BC124">IF(ROWS($AD$108:AH123)&lt;=BC$107,INDEX($AB$108:$AB$157,_xlfn.AGGREGATE(15,3,($AD$108:$AD$157=Mapping!$BC$108)/($AD$108:$AD$157=Mapping!$BC$108)*ROW($AD$2:$AD$50)-ROWS($AD$108),ROWS($AD$108:AH123))),"")</f>
        <v/>
      </c>
      <c r="BD124" s="148" t="str" cm="1">
        <f t="array" ref="BD124">IF(ROWS($AD$108:AI123)&lt;=BD$107,INDEX($AB$108:$AB$157,_xlfn.AGGREGATE(15,3,($AD$108:$AD$157=Mapping!$BD$108)/($AD$108:$AD$157=Mapping!$BD$108)*ROW($AD$2:$AD$50)-ROWS($AD$108),ROWS($AD$108:AI123))),"")</f>
        <v/>
      </c>
      <c r="BE124" s="148" t="str" cm="1">
        <f t="array" ref="BE124">IF(ROWS($AD$54:AD69)&lt;=BE$53,INDEX($AB$54:$AB$102,_xlfn.AGGREGATE(15,3,($AD$54:$AD$102=Mapping!$BE$54)/($AD$54:$AD$102=Mapping!$BE$54)*ROW($AD$2:$AD$50)-ROWS($AD$54),ROWS($AD$54:AD69))),"")</f>
        <v/>
      </c>
      <c r="BF124" s="148" t="str" cm="1">
        <f t="array" ref="BF124">IF(ROWS($AD$108:AK123)&lt;=BF$107,INDEX($AB$108:$AB$157,_xlfn.AGGREGATE(15,3,($AD$108:$AD$157=Mapping!$BF$108)/($AD$108:$AD$157=Mapping!$BF$108)*ROW($AD$2:$AD$50)-ROWS($AD$108),ROWS($AD$108:AK123))),"")</f>
        <v/>
      </c>
      <c r="BG124" s="148" t="str" cm="1">
        <f t="array" ref="BG124">IF(ROWS($AD$108:AL123)&lt;=BG$107,INDEX($AB$108:$AB$157,_xlfn.AGGREGATE(15,3,($AD$108:$AD$157=Mapping!$BG$108)/($AD$108:$AD$157=Mapping!$BG$108)*ROW($AD$2:$AD$50)-ROWS($AD$108),ROWS($AD$108:AL123))),"")</f>
        <v/>
      </c>
      <c r="BH124" s="148" t="str" cm="1">
        <f t="array" ref="BH124">IF(ROWS($AD$108:AM123)&lt;=BH$107,INDEX($AB$108:$AB$157,_xlfn.AGGREGATE(15,3,($AD$108:$AD$157=Mapping!$BH$108)/($AD$108:$AD$157=Mapping!$BH$108)*ROW($AD$2:$AD$50)-ROWS($AD$108),ROWS($AD$108:AM123))),"")</f>
        <v/>
      </c>
      <c r="BI124" s="148" t="str" cm="1">
        <f t="array" ref="BI124">IF(ROWS($AD$108:AN123)&lt;=BI$107,INDEX($AB$108:$AB$157,_xlfn.AGGREGATE(15,3,($AD$108:$AD$157=Mapping!$BI$108)/($AD$108:$AD$157=Mapping!$BI$108)*ROW($AD$2:$AD$50)-ROWS($AD$108),ROWS($AD$108:AN123))),"")</f>
        <v/>
      </c>
      <c r="BJ124" s="148" t="str" cm="1">
        <f t="array" ref="BJ124">IF(ROWS($AD$108:AO123)&lt;=BJ$107,INDEX($AB$108:$AB$157,_xlfn.AGGREGATE(15,3,($AD$108:$AD$157=Mapping!$BJ$108)/($AD$108:$AD$157=Mapping!$BJ$108)*ROW($AD$2:$AD$50)-ROWS($AD$108),ROWS($AD$108:AO123))),"")</f>
        <v/>
      </c>
      <c r="BK124" s="148" t="str" cm="1">
        <f t="array" ref="BK124">IF(ROWS($AD$108:AP123)&lt;=BK$107,INDEX($AB$108:$AB$157,_xlfn.AGGREGATE(15,3,($AD$108:$AD$157=Mapping!$BK$108)/($AD$108:$AD$157=Mapping!$BK$108)*ROW($AD$2:$AD$50)-ROWS($AD$108),ROWS($AD$108:AP123))),"")</f>
        <v/>
      </c>
      <c r="BL124" s="148" t="str" cm="1">
        <f t="array" ref="BL124">IF(ROWS($AD$108:AQ123)&lt;=BL$107,INDEX($AB$108:$AB$157,_xlfn.AGGREGATE(15,3,($AD$108:$AD$157=Mapping!$BL$108)/($AD$108:$AD$157=Mapping!$BL$108)*ROW($AD$2:$AD$50)-ROWS($AD$108),ROWS($AD$108:AQ123))),"")</f>
        <v/>
      </c>
      <c r="BM124" s="148" t="str" cm="1">
        <f t="array" ref="BM124">IF(ROWS($AD$108:AR123)&lt;=BM$107,INDEX($AB$108:$AB$157,_xlfn.AGGREGATE(15,3,($AD$108:$AD$157=Mapping!$BM$108)/($AD$108:$AD$157=Mapping!$BM$108)*ROW($AD$2:$AD$50)-ROWS($AD$108),ROWS($AD$108:AR123))),"")</f>
        <v/>
      </c>
      <c r="BN124" s="148" t="str" cm="1">
        <f t="array" ref="BN124">IF(ROWS($AD$108:AS123)&lt;=BN$107,INDEX($AB$108:$AB$157,_xlfn.AGGREGATE(15,3,($AD$108:$AD$157=Mapping!$BN$108)/($AD$108:$AD$157=Mapping!$BN$108)*ROW($AD$2:$AD$50)-ROWS($AD$108),ROWS($AD$108:AS123))),"")</f>
        <v/>
      </c>
    </row>
    <row r="125" spans="1:66" ht="30.6" outlineLevel="1">
      <c r="A125" s="152" t="str">
        <f>Background!L23</f>
        <v>Capacity building</v>
      </c>
      <c r="B125" s="148" t="str" cm="1">
        <f t="array" ref="B125">IF(ROWS($AC$108:AC124)&lt;=B$107,INDEX($AB$108:$AB$156,_xlfn.AGGREGATE(15,3,($AC$108:$AC$156=Mapping!$B$108)/($AC$108:$AC$156=Mapping!$B$108)*ROW($AC$2:$AC$50)-ROWS($AC$108),ROWS($AC$108:AC124))),"")</f>
        <v/>
      </c>
      <c r="C125" s="148" t="str" cm="1">
        <f t="array" ref="C125">IF(ROWS($AC$108:AC124)&lt;=C$107,INDEX($AB$108:$AB$156,_xlfn.AGGREGATE(15,3,($AC$108:$AC$156=Mapping!$C$108)/($AC$108:$AC$156=Mapping!$C$108)*ROW($AC$2:$AC$50)-ROWS($AC$108),ROWS($AC$108:AC124))),"")</f>
        <v/>
      </c>
      <c r="D125" s="148" t="str" cm="1">
        <f t="array" ref="D125">IF(ROWS($AC$108:AC124)&lt;=D$107,INDEX($AB$108:$AB$156,_xlfn.AGGREGATE(15,3,($AC$108:$AC$156=Mapping!$D$108)/($AC$108:$AC$156=Mapping!$D$108)*ROW($AC$2:$AC$50)-ROWS($AC$108),ROWS($AC$108:AC124))),"")</f>
        <v/>
      </c>
      <c r="E125" s="148" t="str" cm="1">
        <f t="array" ref="E125">IF(ROWS($AC$108:AC124)&lt;=E$107,INDEX($AB$108:$AB$156,_xlfn.AGGREGATE(15,3,($AC$108:$AC$156=Mapping!$E$108)/($AC$108:$AC$156=Mapping!$E$108)*ROW($AC$2:$AC$50)-ROWS($AC$108),ROWS($AC$108:AC124))),"")</f>
        <v/>
      </c>
      <c r="F125" s="148" t="str" cm="1">
        <f t="array" ref="F125">IF(ROWS($AC$108:AC124)&lt;=F$107,INDEX($AB$108:$AB$156,_xlfn.AGGREGATE(15,3,($AC$108:$AC$156=Mapping!$F$108)/($AC$108:$AC$156=Mapping!$F$108)*ROW($AC$2:$AC$50)-ROWS($AC$108),ROWS($AC$108:AC124))),"")</f>
        <v/>
      </c>
      <c r="G125" s="148" t="str" cm="1">
        <f t="array" ref="G125">IF(ROWS($AC$108:AC124)&lt;=G$107,INDEX($AB$108:$AB$156,_xlfn.AGGREGATE(15,3,($AC$108:$AC$156=Mapping!$G$108)/($AC$108:$AC$156=Mapping!$G$108)*ROW($AC$2:$AC$50)-ROWS($AC$108),ROWS($AC$108:AC124))),"")</f>
        <v/>
      </c>
      <c r="H125" s="148" t="str" cm="1">
        <f t="array" ref="H125">IF(ROWS($AC$108:AC124)&lt;=H$107,INDEX($AB$108:$AB$156,_xlfn.AGGREGATE(15,3,($AC$108:$AC$156=Mapping!$H$108)/($AC$108:$AC$156=Mapping!$H$108)*ROW($AC$2:$AC$50)-ROWS($AC$108),ROWS($AC$108:AC124))),"")</f>
        <v/>
      </c>
      <c r="I125" s="148" t="str" cm="1">
        <f t="array" ref="I125">IF(ROWS($AC$108:AC124)&lt;=I$107,INDEX($AB$108:$AB$156,_xlfn.AGGREGATE(15,3,($AC$108:$AC$156=Mapping!$I$108)/($AC$108:$AC$156=Mapping!$I$108)*ROW($AC$2:$AC$50)-ROWS($AC$108),ROWS($AC$108:AC124))),"")</f>
        <v/>
      </c>
      <c r="J125" s="148" t="str" cm="1">
        <f t="array" ref="J125">IF(ROWS($AC$108:AC124)&lt;=J$107,INDEX($AB$108:$AB$156,_xlfn.AGGREGATE(15,3,($AC$108:$AC$156=Mapping!$J$108)/($AC$108:$AC$156=Mapping!$J$108)*ROW($AC$2:$AC$50)-ROWS($AC$108),ROWS($AC$108:AC124))),"")</f>
        <v/>
      </c>
      <c r="K125" s="148" t="str" cm="1">
        <f t="array" ref="K125">IF(ROWS($AC$108:AC124)&lt;=K$107,INDEX($AB$108:$AB$156,_xlfn.AGGREGATE(15,3,($AC$108:$AC$156=Mapping!$K$108)/($AC$108:$AC$156=Mapping!$K$108)*ROW($AC$2:$AC$50)-ROWS($AC$108),ROWS($AC$108:AC124))),"")</f>
        <v/>
      </c>
      <c r="L125" s="148" t="str" cm="1">
        <f t="array" ref="L125">IF(ROWS($AC$108:AC124)&lt;=L$107,INDEX($AB$108:$AB$156,_xlfn.AGGREGATE(15,3,($AC$108:$AC$156=Mapping!$L$108)/($AC$108:$AC$156=Mapping!$L$108)*ROW($AC$2:$AC$50)-ROWS($AC$108),ROWS($AC$108:AC124))),"")</f>
        <v/>
      </c>
      <c r="M125" s="148" t="str" cm="1">
        <f t="array" ref="M125">IF(ROWS($AC$108:AC124)&lt;=M$107,INDEX($AB$108:$AB$156,_xlfn.AGGREGATE(15,3,($AC$108:$AC$156=Mapping!$M$108)/($AC$108:$AC$156=Mapping!$M$108)*ROW($AC$2:$AC$50)-ROWS($AC$108),ROWS($AC$108:AC124))),"")</f>
        <v/>
      </c>
      <c r="N125" s="148" t="str" cm="1">
        <f t="array" ref="N125">IF(ROWS($AC$108:AC124)&lt;=N$107,INDEX($AB$108:$AB$156,_xlfn.AGGREGATE(15,3,($AC$108:$AC$156=Mapping!$N$108)/($AC$108:$AC$156=Mapping!$N$108)*ROW($AC$2:$AC$50)-ROWS($AC$108),ROWS($AC$108:AC124))),"")</f>
        <v/>
      </c>
      <c r="O125" s="148" t="str" cm="1">
        <f t="array" ref="O125">IF(ROWS($AC$108:AC124)&lt;=O$107,INDEX($AB$108:$AB$156,_xlfn.AGGREGATE(15,3,($AC$108:$AC$156=Mapping!$O$108)/($AC$108:$AC$156=Mapping!$O$108)*ROW($AC$2:$AC$50)-ROWS($AC$108),ROWS($AC$108:AC124))),"")</f>
        <v/>
      </c>
      <c r="P125" s="148" t="str" cm="1">
        <f t="array" ref="P125">IF(ROWS($AC$108:AC124)&lt;=P$107,INDEX($AB$108:$AB$156,_xlfn.AGGREGATE(15,3,($AC$108:$AC$156=Mapping!$P$108)/($AC$108:$AC$156=Mapping!$P$108)*ROW($AC$2:$AC$50)-ROWS($AC$108),ROWS($AC$108:AC124))),"")</f>
        <v/>
      </c>
      <c r="Q125" s="148" t="str" cm="1">
        <f t="array" ref="Q125">IF(ROWS($AC$108:AC124)&lt;=Q$107,INDEX($AB$108:$AB$156,_xlfn.AGGREGATE(15,3,($AC$108:$AC$156=Mapping!$Q$108)/($AC$108:$AC$156=Mapping!$Q$108)*ROW($AC$2:$AC$50)-ROWS($AC$108),ROWS($AC$108:AC124))),"")</f>
        <v/>
      </c>
      <c r="R125" s="148" t="str" cm="1">
        <f t="array" ref="R125">IF(ROWS($AC$108:AC124)&lt;=R$107,INDEX($AB$108:$AB$156,_xlfn.AGGREGATE(15,3,($AC$108:$AC$156=Mapping!$R$108)/($AC$108:$AC$156=Mapping!$R$108)*ROW($AC$2:$AC$50)-ROWS($AC$108),ROWS($AC$108:AC124))),"")</f>
        <v/>
      </c>
      <c r="S125" s="148" t="str" cm="1">
        <f t="array" ref="S125">IF(ROWS($AC$108:AC124)&lt;=S$107,INDEX($AB$108:$AB$156,_xlfn.AGGREGATE(15,3,($AC$108:$AC$156=Mapping!$S$108)/($AC$108:$AC$156=Mapping!$S$108)*ROW($AC$2:$AC$50)-ROWS($AC$108),ROWS($AC$108:AC124))),"")</f>
        <v/>
      </c>
      <c r="AA125" s="126"/>
      <c r="AB125" s="127" t="str" cm="1">
        <f t="array" ref="AB125">IF(ROWS(BA!$C$2:C18)&lt;=AB$107,INDEX(BA!$P$2:$P$547,_xlfn.AGGREGATE(15,3,(BA!$C$2:$C$547=Mapping!$AA$109)/(BA!$C$2:$C$547=Mapping!$AA$109)*ROW(BA!$C$2:$C$547)-ROWS(BA!$C$2),ROWS(BA!$C$2:C18))),"")</f>
        <v>Number of protected threatened species in the project area &amp; conservation status of species</v>
      </c>
      <c r="AC125" s="127" t="str">
        <f>IFERROR(INDEX(BA!$L$2:$L$961,MATCH($AB125,BA!$P$2:$P$961,0)),"")</f>
        <v>Natural resource and Sustainable Forest Management</v>
      </c>
      <c r="AD125" s="127" t="str">
        <f>IFERROR(INDEX(BA!$M$2:$M$961,MATCH($AB125,BA!$P$2:$P$961,0)),"")</f>
        <v>15. Life on land</v>
      </c>
      <c r="AE125" s="127" t="str">
        <f>IFERROR(INDEX(BA!$O$2:$O$961,MATCH($AB125,BA!$P$2:$P$961,0)),"")</f>
        <v xml:space="preserve">Enhanced biodiversity </v>
      </c>
      <c r="AF125" s="127" t="str">
        <f>IFERROR(INDEX(BA!$N$2:$N$547,MATCH($AB125,BA!$P$2:$P$547,0)),"")</f>
        <v>15.5 Take urgent and significant action to reduce the degradation of natural habitats, halt the loss of biodiversity and, by 2020, protect and prevent the extinction of threatened species</v>
      </c>
      <c r="AG125" s="148" t="e">
        <f>INDEX(BA!#REF!,MATCH($AB125,BA!$P$57:$P$547,0))</f>
        <v>#REF!</v>
      </c>
      <c r="AH125" s="148" t="e">
        <f>INDEX(BA!$Q$57:$Q$547,MATCH($AB125,BA!$P$57:$P$547,0))</f>
        <v>#N/A</v>
      </c>
      <c r="AI125" s="148" t="e">
        <f>INDEX(BA!$S$57:$S$547,MATCH($AB125,BA!$P$57:$P$547,0))</f>
        <v>#N/A</v>
      </c>
      <c r="AJ125" s="148" t="e">
        <f>INDEX(BA!$T$57:$T$547,MATCH($AB125,BA!$P$57:$P$547,0))</f>
        <v>#N/A</v>
      </c>
      <c r="AK125" s="148" t="e">
        <f>INDEX(BA!$U$57:$U$547,MATCH($AB125,BA!$P$57:$P$547,0))</f>
        <v>#N/A</v>
      </c>
      <c r="AL125" s="148" t="e">
        <f>INDEX(BA!$V$57:$V$547,MATCH($AB125,BA!$P$57:$P$547,0))</f>
        <v>#N/A</v>
      </c>
      <c r="AM125" s="148" t="e">
        <f>INDEX(BA!$W$57:$W$547,MATCH($AB125,BA!$P$57:$P$547,0))</f>
        <v>#N/A</v>
      </c>
      <c r="AN125" s="148" t="e">
        <f>INDEX(BA!$R$57:$R$547,MATCH($AB125,BA!$P$57:$P$547,0))</f>
        <v>#N/A</v>
      </c>
      <c r="AO125" s="148" t="e">
        <f>INDEX(BA!$Y$57:$Y$547,MATCH($AB125,BA!$P$57:$P$547,0))</f>
        <v>#N/A</v>
      </c>
      <c r="AP125" s="117" t="e">
        <f>INDEX(BA!$Z$57:$Z$547,MATCH($AB125,BA!$P$57:$P$547,0))</f>
        <v>#N/A</v>
      </c>
      <c r="AQ125" s="117" t="e">
        <f>INDEX(BA!$AA$57:$AA$547,MATCH($AB125,BA!$P$57:$P$547,0))</f>
        <v>#N/A</v>
      </c>
      <c r="AR125" s="117" t="e">
        <f>INDEX(BA!$AB$57:$AB$547,MATCH($AB125,BA!$P$57:$P$547,0))</f>
        <v>#N/A</v>
      </c>
      <c r="AX125" s="148" t="str" cm="1">
        <f t="array" ref="AX125">IF(ROWS($AD$108:AD124)&lt;=AX$107,INDEX($AB$108:$AB$157,_xlfn.AGGREGATE(15,3,($AD$108:$AD$157=Mapping!$AX$108)/($AD$108:$AD$157=Mapping!$AX$108)*ROW($AD$2:$AD$50)-ROWS($AD$108),ROWS($AD$108:AD124))),"")</f>
        <v/>
      </c>
      <c r="AY125" s="148" t="str" cm="1">
        <f t="array" ref="AY125">IF(ROWS($AD$108:AD124)&lt;=AY$107,INDEX($AB$108:$AB$157,_xlfn.AGGREGATE(15,3,($AD$108:$AD$157=Mapping!$AY$108)/($AD$108:$AD$157=Mapping!$AY$108)*ROW($AD$2:$AD$50)-ROWS($AD$108),ROWS($AD$108:AD124))),"")</f>
        <v/>
      </c>
      <c r="AZ125" s="148" t="str" cm="1">
        <f t="array" ref="AZ125">IF(ROWS($AD$108:AE124)&lt;=AZ$107,INDEX($AB$108:$AB$157,_xlfn.AGGREGATE(15,3,($AD$108:$AD$157=Mapping!$AZ$108)/($AD$108:$AD$157=Mapping!$AZ$108)*ROW($AD$2:$AD$50)-ROWS($AD$108),ROWS($AD$108:AE124))),"")</f>
        <v/>
      </c>
      <c r="BA125" s="148" t="str" cm="1">
        <f t="array" ref="BA125">IF(ROWS($AD$108:AF124)&lt;=BA$107,INDEX($AB$108:$AB$157,_xlfn.AGGREGATE(15,3,($AD$108:$AD$157=Mapping!$BA$108)/($AD$108:$AD$157=Mapping!$BA$108)*ROW($AD$2:$AD$50)-ROWS($AD$108),ROWS($AD$108:AF124))),"")</f>
        <v/>
      </c>
      <c r="BB125" s="148" t="str" cm="1">
        <f t="array" ref="BB125">IF(ROWS($AD$108:AG124)&lt;=BB$107,INDEX($AB$108:$AB$157,_xlfn.AGGREGATE(15,3,($AD$108:$AD$157=Mapping!$BB$108)/($AD$108:$AD$157=Mapping!$BB$108)*ROW($AD$2:$AD$50)-ROWS($AD$108),ROWS($AD$108:AG124))),"")</f>
        <v/>
      </c>
      <c r="BC125" s="148" t="str" cm="1">
        <f t="array" ref="BC125">IF(ROWS($AD$108:AH124)&lt;=BC$107,INDEX($AB$108:$AB$157,_xlfn.AGGREGATE(15,3,($AD$108:$AD$157=Mapping!$BC$108)/($AD$108:$AD$157=Mapping!$BC$108)*ROW($AD$2:$AD$50)-ROWS($AD$108),ROWS($AD$108:AH124))),"")</f>
        <v/>
      </c>
      <c r="BD125" s="148" t="str" cm="1">
        <f t="array" ref="BD125">IF(ROWS($AD$108:AI124)&lt;=BD$107,INDEX($AB$108:$AB$157,_xlfn.AGGREGATE(15,3,($AD$108:$AD$157=Mapping!$BD$108)/($AD$108:$AD$157=Mapping!$BD$108)*ROW($AD$2:$AD$50)-ROWS($AD$108),ROWS($AD$108:AI124))),"")</f>
        <v/>
      </c>
      <c r="BE125" s="148" t="str" cm="1">
        <f t="array" ref="BE125">IF(ROWS($AD$54:AD70)&lt;=BE$53,INDEX($AB$54:$AB$102,_xlfn.AGGREGATE(15,3,($AD$54:$AD$102=Mapping!$BE$54)/($AD$54:$AD$102=Mapping!$BE$54)*ROW($AD$2:$AD$50)-ROWS($AD$54),ROWS($AD$54:AD70))),"")</f>
        <v/>
      </c>
      <c r="BF125" s="148" t="str" cm="1">
        <f t="array" ref="BF125">IF(ROWS($AD$108:AK124)&lt;=BF$107,INDEX($AB$108:$AB$157,_xlfn.AGGREGATE(15,3,($AD$108:$AD$157=Mapping!$BF$108)/($AD$108:$AD$157=Mapping!$BF$108)*ROW($AD$2:$AD$50)-ROWS($AD$108),ROWS($AD$108:AK124))),"")</f>
        <v/>
      </c>
      <c r="BG125" s="148" t="str" cm="1">
        <f t="array" ref="BG125">IF(ROWS($AD$108:AL124)&lt;=BG$107,INDEX($AB$108:$AB$157,_xlfn.AGGREGATE(15,3,($AD$108:$AD$157=Mapping!$BG$108)/($AD$108:$AD$157=Mapping!$BG$108)*ROW($AD$2:$AD$50)-ROWS($AD$108),ROWS($AD$108:AL124))),"")</f>
        <v/>
      </c>
      <c r="BH125" s="148" t="str" cm="1">
        <f t="array" ref="BH125">IF(ROWS($AD$108:AM124)&lt;=BH$107,INDEX($AB$108:$AB$157,_xlfn.AGGREGATE(15,3,($AD$108:$AD$157=Mapping!$BH$108)/($AD$108:$AD$157=Mapping!$BH$108)*ROW($AD$2:$AD$50)-ROWS($AD$108),ROWS($AD$108:AM124))),"")</f>
        <v/>
      </c>
      <c r="BI125" s="148" t="str" cm="1">
        <f t="array" ref="BI125">IF(ROWS($AD$108:AN124)&lt;=BI$107,INDEX($AB$108:$AB$157,_xlfn.AGGREGATE(15,3,($AD$108:$AD$157=Mapping!$BI$108)/($AD$108:$AD$157=Mapping!$BI$108)*ROW($AD$2:$AD$50)-ROWS($AD$108),ROWS($AD$108:AN124))),"")</f>
        <v/>
      </c>
      <c r="BJ125" s="148" t="str" cm="1">
        <f t="array" ref="BJ125">IF(ROWS($AD$108:AO124)&lt;=BJ$107,INDEX($AB$108:$AB$157,_xlfn.AGGREGATE(15,3,($AD$108:$AD$157=Mapping!$BJ$108)/($AD$108:$AD$157=Mapping!$BJ$108)*ROW($AD$2:$AD$50)-ROWS($AD$108),ROWS($AD$108:AO124))),"")</f>
        <v/>
      </c>
      <c r="BK125" s="148" t="str" cm="1">
        <f t="array" ref="BK125">IF(ROWS($AD$108:AP124)&lt;=BK$107,INDEX($AB$108:$AB$157,_xlfn.AGGREGATE(15,3,($AD$108:$AD$157=Mapping!$BK$108)/($AD$108:$AD$157=Mapping!$BK$108)*ROW($AD$2:$AD$50)-ROWS($AD$108),ROWS($AD$108:AP124))),"")</f>
        <v/>
      </c>
      <c r="BL125" s="148" t="str" cm="1">
        <f t="array" ref="BL125">IF(ROWS($AD$108:AQ124)&lt;=BL$107,INDEX($AB$108:$AB$157,_xlfn.AGGREGATE(15,3,($AD$108:$AD$157=Mapping!$BL$108)/($AD$108:$AD$157=Mapping!$BL$108)*ROW($AD$2:$AD$50)-ROWS($AD$108),ROWS($AD$108:AQ124))),"")</f>
        <v/>
      </c>
      <c r="BM125" s="148" t="str" cm="1">
        <f t="array" ref="BM125">IF(ROWS($AD$108:AR124)&lt;=BM$107,INDEX($AB$108:$AB$157,_xlfn.AGGREGATE(15,3,($AD$108:$AD$157=Mapping!$BM$108)/($AD$108:$AD$157=Mapping!$BM$108)*ROW($AD$2:$AD$50)-ROWS($AD$108),ROWS($AD$108:AR124))),"")</f>
        <v/>
      </c>
      <c r="BN125" s="148" t="str" cm="1">
        <f t="array" ref="BN125">IF(ROWS($AD$108:AS124)&lt;=BN$107,INDEX($AB$108:$AB$157,_xlfn.AGGREGATE(15,3,($AD$108:$AD$157=Mapping!$BN$108)/($AD$108:$AD$157=Mapping!$BN$108)*ROW($AD$2:$AD$50)-ROWS($AD$108),ROWS($AD$108:AS124))),"")</f>
        <v/>
      </c>
    </row>
    <row r="126" spans="1:66" ht="30.6" outlineLevel="1">
      <c r="A126" s="152" t="str">
        <f>Background!L24</f>
        <v>Other</v>
      </c>
      <c r="B126" s="148" t="str" cm="1">
        <f t="array" ref="B126">IF(ROWS($AC$108:AC125)&lt;=B$107,INDEX($AB$108:$AB$156,_xlfn.AGGREGATE(15,3,($AC$108:$AC$156=Mapping!$B$108)/($AC$108:$AC$156=Mapping!$B$108)*ROW($AC$2:$AC$50)-ROWS($AC$108),ROWS($AC$108:AC125))),"")</f>
        <v/>
      </c>
      <c r="C126" s="148" t="str" cm="1">
        <f t="array" ref="C126">IF(ROWS($AC$108:AC125)&lt;=C$107,INDEX($AB$108:$AB$156,_xlfn.AGGREGATE(15,3,($AC$108:$AC$156=Mapping!$C$108)/($AC$108:$AC$156=Mapping!$C$108)*ROW($AC$2:$AC$50)-ROWS($AC$108),ROWS($AC$108:AC125))),"")</f>
        <v/>
      </c>
      <c r="D126" s="148" t="str" cm="1">
        <f t="array" ref="D126">IF(ROWS($AC$108:AC125)&lt;=D$107,INDEX($AB$108:$AB$156,_xlfn.AGGREGATE(15,3,($AC$108:$AC$156=Mapping!$D$108)/($AC$108:$AC$156=Mapping!$D$108)*ROW($AC$2:$AC$50)-ROWS($AC$108),ROWS($AC$108:AC125))),"")</f>
        <v/>
      </c>
      <c r="E126" s="148" t="str" cm="1">
        <f t="array" ref="E126">IF(ROWS($AC$108:AC125)&lt;=E$107,INDEX($AB$108:$AB$156,_xlfn.AGGREGATE(15,3,($AC$108:$AC$156=Mapping!$E$108)/($AC$108:$AC$156=Mapping!$E$108)*ROW($AC$2:$AC$50)-ROWS($AC$108),ROWS($AC$108:AC125))),"")</f>
        <v/>
      </c>
      <c r="F126" s="148" t="str" cm="1">
        <f t="array" ref="F126">IF(ROWS($AC$108:AC125)&lt;=F$107,INDEX($AB$108:$AB$156,_xlfn.AGGREGATE(15,3,($AC$108:$AC$156=Mapping!$F$108)/($AC$108:$AC$156=Mapping!$F$108)*ROW($AC$2:$AC$50)-ROWS($AC$108),ROWS($AC$108:AC125))),"")</f>
        <v/>
      </c>
      <c r="G126" s="148" t="str" cm="1">
        <f t="array" ref="G126">IF(ROWS($AC$108:AC125)&lt;=G$107,INDEX($AB$108:$AB$156,_xlfn.AGGREGATE(15,3,($AC$108:$AC$156=Mapping!$G$108)/($AC$108:$AC$156=Mapping!$G$108)*ROW($AC$2:$AC$50)-ROWS($AC$108),ROWS($AC$108:AC125))),"")</f>
        <v/>
      </c>
      <c r="H126" s="148" t="str" cm="1">
        <f t="array" ref="H126">IF(ROWS($AC$108:AC125)&lt;=H$107,INDEX($AB$108:$AB$156,_xlfn.AGGREGATE(15,3,($AC$108:$AC$156=Mapping!$H$108)/($AC$108:$AC$156=Mapping!$H$108)*ROW($AC$2:$AC$50)-ROWS($AC$108),ROWS($AC$108:AC125))),"")</f>
        <v/>
      </c>
      <c r="I126" s="148" t="str" cm="1">
        <f t="array" ref="I126">IF(ROWS($AC$108:AC125)&lt;=I$107,INDEX($AB$108:$AB$156,_xlfn.AGGREGATE(15,3,($AC$108:$AC$156=Mapping!$I$108)/($AC$108:$AC$156=Mapping!$I$108)*ROW($AC$2:$AC$50)-ROWS($AC$108),ROWS($AC$108:AC125))),"")</f>
        <v/>
      </c>
      <c r="J126" s="148" t="str" cm="1">
        <f t="array" ref="J126">IF(ROWS($AC$108:AC125)&lt;=J$107,INDEX($AB$108:$AB$156,_xlfn.AGGREGATE(15,3,($AC$108:$AC$156=Mapping!$J$108)/($AC$108:$AC$156=Mapping!$J$108)*ROW($AC$2:$AC$50)-ROWS($AC$108),ROWS($AC$108:AC125))),"")</f>
        <v/>
      </c>
      <c r="K126" s="148" t="str" cm="1">
        <f t="array" ref="K126">IF(ROWS($AC$108:AC125)&lt;=K$107,INDEX($AB$108:$AB$156,_xlfn.AGGREGATE(15,3,($AC$108:$AC$156=Mapping!$K$108)/($AC$108:$AC$156=Mapping!$K$108)*ROW($AC$2:$AC$50)-ROWS($AC$108),ROWS($AC$108:AC125))),"")</f>
        <v/>
      </c>
      <c r="L126" s="148" t="str" cm="1">
        <f t="array" ref="L126">IF(ROWS($AC$108:AC125)&lt;=L$107,INDEX($AB$108:$AB$156,_xlfn.AGGREGATE(15,3,($AC$108:$AC$156=Mapping!$L$108)/($AC$108:$AC$156=Mapping!$L$108)*ROW($AC$2:$AC$50)-ROWS($AC$108),ROWS($AC$108:AC125))),"")</f>
        <v/>
      </c>
      <c r="M126" s="148" t="str" cm="1">
        <f t="array" ref="M126">IF(ROWS($AC$108:AC125)&lt;=M$107,INDEX($AB$108:$AB$156,_xlfn.AGGREGATE(15,3,($AC$108:$AC$156=Mapping!$M$108)/($AC$108:$AC$156=Mapping!$M$108)*ROW($AC$2:$AC$50)-ROWS($AC$108),ROWS($AC$108:AC125))),"")</f>
        <v/>
      </c>
      <c r="N126" s="148" t="str" cm="1">
        <f t="array" ref="N126">IF(ROWS($AC$108:AC125)&lt;=N$107,INDEX($AB$108:$AB$156,_xlfn.AGGREGATE(15,3,($AC$108:$AC$156=Mapping!$N$108)/($AC$108:$AC$156=Mapping!$N$108)*ROW($AC$2:$AC$50)-ROWS($AC$108),ROWS($AC$108:AC125))),"")</f>
        <v/>
      </c>
      <c r="O126" s="148" t="str" cm="1">
        <f t="array" ref="O126">IF(ROWS($AC$108:AC125)&lt;=O$107,INDEX($AB$108:$AB$156,_xlfn.AGGREGATE(15,3,($AC$108:$AC$156=Mapping!$O$108)/($AC$108:$AC$156=Mapping!$O$108)*ROW($AC$2:$AC$50)-ROWS($AC$108),ROWS($AC$108:AC125))),"")</f>
        <v/>
      </c>
      <c r="P126" s="148" t="str" cm="1">
        <f t="array" ref="P126">IF(ROWS($AC$108:AC125)&lt;=P$107,INDEX($AB$108:$AB$156,_xlfn.AGGREGATE(15,3,($AC$108:$AC$156=Mapping!$P$108)/($AC$108:$AC$156=Mapping!$P$108)*ROW($AC$2:$AC$50)-ROWS($AC$108),ROWS($AC$108:AC125))),"")</f>
        <v/>
      </c>
      <c r="Q126" s="148" t="str" cm="1">
        <f t="array" ref="Q126">IF(ROWS($AC$108:AC125)&lt;=Q$107,INDEX($AB$108:$AB$156,_xlfn.AGGREGATE(15,3,($AC$108:$AC$156=Mapping!$Q$108)/($AC$108:$AC$156=Mapping!$Q$108)*ROW($AC$2:$AC$50)-ROWS($AC$108),ROWS($AC$108:AC125))),"")</f>
        <v/>
      </c>
      <c r="R126" s="148" t="str" cm="1">
        <f t="array" ref="R126">IF(ROWS($AC$108:AC125)&lt;=R$107,INDEX($AB$108:$AB$156,_xlfn.AGGREGATE(15,3,($AC$108:$AC$156=Mapping!$R$108)/($AC$108:$AC$156=Mapping!$R$108)*ROW($AC$2:$AC$50)-ROWS($AC$108),ROWS($AC$108:AC125))),"")</f>
        <v/>
      </c>
      <c r="S126" s="148" t="str" cm="1">
        <f t="array" ref="S126">IF(ROWS($AC$108:AC125)&lt;=S$107,INDEX($AB$108:$AB$156,_xlfn.AGGREGATE(15,3,($AC$108:$AC$156=Mapping!$S$108)/($AC$108:$AC$156=Mapping!$S$108)*ROW($AC$2:$AC$50)-ROWS($AC$108),ROWS($AC$108:AC125))),"")</f>
        <v/>
      </c>
      <c r="AA126" s="126"/>
      <c r="AB126" s="127" t="str" cm="1">
        <f t="array" ref="AB126">IF(ROWS(BA!$C$2:C19)&lt;=AB$107,INDEX(BA!$P$2:$P$547,_xlfn.AGGREGATE(15,3,(BA!$C$2:$C$547=Mapping!$AA$109)/(BA!$C$2:$C$547=Mapping!$AA$109)*ROW(BA!$C$2:$C$547)-ROWS(BA!$C$2),ROWS(BA!$C$2:C19))),"")</f>
        <v xml:space="preserve">Trends in species diversity </v>
      </c>
      <c r="AC126" s="127" t="str">
        <f>IFERROR(INDEX(BA!$L$2:$L$961,MATCH($AB126,BA!$P$2:$P$961,0)),"")</f>
        <v>Natural resource and Sustainable Forest Management</v>
      </c>
      <c r="AD126" s="127" t="str">
        <f>IFERROR(INDEX(BA!$M$2:$M$961,MATCH($AB126,BA!$P$2:$P$961,0)),"")</f>
        <v>15. Life on land</v>
      </c>
      <c r="AE126" s="127" t="str">
        <f>IFERROR(INDEX(BA!$O$2:$O$961,MATCH($AB126,BA!$P$2:$P$961,0)),"")</f>
        <v xml:space="preserve">Enhanced biodiversity </v>
      </c>
      <c r="AF126" s="127" t="str">
        <f>IFERROR(INDEX(BA!$N$2:$N$547,MATCH($AB126,BA!$P$2:$P$547,0)),"")</f>
        <v>15.8 By 2020, introduce measures to prevent the introduction and significantly reduce the impact of invasive alien species on land and water ecosystems and control or eradicate the priority species</v>
      </c>
      <c r="AG126" s="148" t="e">
        <f>INDEX(BA!#REF!,MATCH($AB126,BA!$P$57:$P$547,0))</f>
        <v>#REF!</v>
      </c>
      <c r="AH126" s="148" t="e">
        <f>INDEX(BA!$Q$57:$Q$547,MATCH($AB126,BA!$P$57:$P$547,0))</f>
        <v>#N/A</v>
      </c>
      <c r="AI126" s="148" t="e">
        <f>INDEX(BA!$S$57:$S$547,MATCH($AB126,BA!$P$57:$P$547,0))</f>
        <v>#N/A</v>
      </c>
      <c r="AJ126" s="148" t="e">
        <f>INDEX(BA!$T$57:$T$547,MATCH($AB126,BA!$P$57:$P$547,0))</f>
        <v>#N/A</v>
      </c>
      <c r="AK126" s="148" t="e">
        <f>INDEX(BA!$U$57:$U$547,MATCH($AB126,BA!$P$57:$P$547,0))</f>
        <v>#N/A</v>
      </c>
      <c r="AL126" s="148" t="e">
        <f>INDEX(BA!$V$57:$V$547,MATCH($AB126,BA!$P$57:$P$547,0))</f>
        <v>#N/A</v>
      </c>
      <c r="AM126" s="148" t="e">
        <f>INDEX(BA!$W$57:$W$547,MATCH($AB126,BA!$P$57:$P$547,0))</f>
        <v>#N/A</v>
      </c>
      <c r="AN126" s="148" t="e">
        <f>INDEX(BA!$R$57:$R$547,MATCH($AB126,BA!$P$57:$P$547,0))</f>
        <v>#N/A</v>
      </c>
      <c r="AO126" s="148" t="e">
        <f>INDEX(BA!$Y$57:$Y$547,MATCH($AB126,BA!$P$57:$P$547,0))</f>
        <v>#N/A</v>
      </c>
      <c r="AP126" s="117" t="e">
        <f>INDEX(BA!$Z$57:$Z$547,MATCH($AB126,BA!$P$57:$P$547,0))</f>
        <v>#N/A</v>
      </c>
      <c r="AQ126" s="117" t="e">
        <f>INDEX(BA!$AA$57:$AA$547,MATCH($AB126,BA!$P$57:$P$547,0))</f>
        <v>#N/A</v>
      </c>
      <c r="AR126" s="117" t="e">
        <f>INDEX(BA!$AB$57:$AB$547,MATCH($AB126,BA!$P$57:$P$547,0))</f>
        <v>#N/A</v>
      </c>
      <c r="AX126" s="148" t="str" cm="1">
        <f t="array" ref="AX126">IF(ROWS($AD$108:AD125)&lt;=AX$107,INDEX($AB$108:$AB$157,_xlfn.AGGREGATE(15,3,($AD$108:$AD$157=Mapping!$AX$108)/($AD$108:$AD$157=Mapping!$AX$108)*ROW($AD$2:$AD$50)-ROWS($AD$108),ROWS($AD$108:AD125))),"")</f>
        <v/>
      </c>
      <c r="AY126" s="148" t="str" cm="1">
        <f t="array" ref="AY126">IF(ROWS($AD$108:AD125)&lt;=AY$107,INDEX($AB$108:$AB$157,_xlfn.AGGREGATE(15,3,($AD$108:$AD$157=Mapping!$AY$108)/($AD$108:$AD$157=Mapping!$AY$108)*ROW($AD$2:$AD$50)-ROWS($AD$108),ROWS($AD$108:AD125))),"")</f>
        <v/>
      </c>
      <c r="AZ126" s="148" t="str" cm="1">
        <f t="array" ref="AZ126">IF(ROWS($AD$108:AE125)&lt;=AZ$107,INDEX($AB$108:$AB$157,_xlfn.AGGREGATE(15,3,($AD$108:$AD$157=Mapping!$AZ$108)/($AD$108:$AD$157=Mapping!$AZ$108)*ROW($AD$2:$AD$50)-ROWS($AD$108),ROWS($AD$108:AE125))),"")</f>
        <v/>
      </c>
      <c r="BA126" s="148" t="str" cm="1">
        <f t="array" ref="BA126">IF(ROWS($AD$108:AF125)&lt;=BA$107,INDEX($AB$108:$AB$157,_xlfn.AGGREGATE(15,3,($AD$108:$AD$157=Mapping!$BA$108)/($AD$108:$AD$157=Mapping!$BA$108)*ROW($AD$2:$AD$50)-ROWS($AD$108),ROWS($AD$108:AF125))),"")</f>
        <v/>
      </c>
      <c r="BB126" s="148" t="str" cm="1">
        <f t="array" ref="BB126">IF(ROWS($AD$108:AG125)&lt;=BB$107,INDEX($AB$108:$AB$157,_xlfn.AGGREGATE(15,3,($AD$108:$AD$157=Mapping!$BB$108)/($AD$108:$AD$157=Mapping!$BB$108)*ROW($AD$2:$AD$50)-ROWS($AD$108),ROWS($AD$108:AG125))),"")</f>
        <v/>
      </c>
      <c r="BC126" s="148" t="str" cm="1">
        <f t="array" ref="BC126">IF(ROWS($AD$108:AH125)&lt;=BC$107,INDEX($AB$108:$AB$157,_xlfn.AGGREGATE(15,3,($AD$108:$AD$157=Mapping!$BC$108)/($AD$108:$AD$157=Mapping!$BC$108)*ROW($AD$2:$AD$50)-ROWS($AD$108),ROWS($AD$108:AH125))),"")</f>
        <v/>
      </c>
      <c r="BD126" s="148" t="str" cm="1">
        <f t="array" ref="BD126">IF(ROWS($AD$108:AI125)&lt;=BD$107,INDEX($AB$108:$AB$157,_xlfn.AGGREGATE(15,3,($AD$108:$AD$157=Mapping!$BD$108)/($AD$108:$AD$157=Mapping!$BD$108)*ROW($AD$2:$AD$50)-ROWS($AD$108),ROWS($AD$108:AI125))),"")</f>
        <v/>
      </c>
      <c r="BE126" s="148" t="str" cm="1">
        <f t="array" ref="BE126">IF(ROWS($AD$54:AD71)&lt;=BE$53,INDEX($AB$54:$AB$102,_xlfn.AGGREGATE(15,3,($AD$54:$AD$102=Mapping!$BE$54)/($AD$54:$AD$102=Mapping!$BE$54)*ROW($AD$2:$AD$50)-ROWS($AD$54),ROWS($AD$54:AD71))),"")</f>
        <v/>
      </c>
      <c r="BF126" s="148" t="str" cm="1">
        <f t="array" ref="BF126">IF(ROWS($AD$108:AK125)&lt;=BF$107,INDEX($AB$108:$AB$157,_xlfn.AGGREGATE(15,3,($AD$108:$AD$157=Mapping!$BF$108)/($AD$108:$AD$157=Mapping!$BF$108)*ROW($AD$2:$AD$50)-ROWS($AD$108),ROWS($AD$108:AK125))),"")</f>
        <v/>
      </c>
      <c r="BG126" s="148" t="str" cm="1">
        <f t="array" ref="BG126">IF(ROWS($AD$108:AL125)&lt;=BG$107,INDEX($AB$108:$AB$157,_xlfn.AGGREGATE(15,3,($AD$108:$AD$157=Mapping!$BG$108)/($AD$108:$AD$157=Mapping!$BG$108)*ROW($AD$2:$AD$50)-ROWS($AD$108),ROWS($AD$108:AL125))),"")</f>
        <v/>
      </c>
      <c r="BH126" s="148" t="str" cm="1">
        <f t="array" ref="BH126">IF(ROWS($AD$108:AM125)&lt;=BH$107,INDEX($AB$108:$AB$157,_xlfn.AGGREGATE(15,3,($AD$108:$AD$157=Mapping!$BH$108)/($AD$108:$AD$157=Mapping!$BH$108)*ROW($AD$2:$AD$50)-ROWS($AD$108),ROWS($AD$108:AM125))),"")</f>
        <v/>
      </c>
      <c r="BI126" s="148" t="str" cm="1">
        <f t="array" ref="BI126">IF(ROWS($AD$108:AN125)&lt;=BI$107,INDEX($AB$108:$AB$157,_xlfn.AGGREGATE(15,3,($AD$108:$AD$157=Mapping!$BI$108)/($AD$108:$AD$157=Mapping!$BI$108)*ROW($AD$2:$AD$50)-ROWS($AD$108),ROWS($AD$108:AN125))),"")</f>
        <v/>
      </c>
      <c r="BJ126" s="148" t="str" cm="1">
        <f t="array" ref="BJ126">IF(ROWS($AD$108:AO125)&lt;=BJ$107,INDEX($AB$108:$AB$157,_xlfn.AGGREGATE(15,3,($AD$108:$AD$157=Mapping!$BJ$108)/($AD$108:$AD$157=Mapping!$BJ$108)*ROW($AD$2:$AD$50)-ROWS($AD$108),ROWS($AD$108:AO125))),"")</f>
        <v/>
      </c>
      <c r="BK126" s="148" t="str" cm="1">
        <f t="array" ref="BK126">IF(ROWS($AD$108:AP125)&lt;=BK$107,INDEX($AB$108:$AB$157,_xlfn.AGGREGATE(15,3,($AD$108:$AD$157=Mapping!$BK$108)/($AD$108:$AD$157=Mapping!$BK$108)*ROW($AD$2:$AD$50)-ROWS($AD$108),ROWS($AD$108:AP125))),"")</f>
        <v/>
      </c>
      <c r="BL126" s="148" t="str" cm="1">
        <f t="array" ref="BL126">IF(ROWS($AD$108:AQ125)&lt;=BL$107,INDEX($AB$108:$AB$157,_xlfn.AGGREGATE(15,3,($AD$108:$AD$157=Mapping!$BL$108)/($AD$108:$AD$157=Mapping!$BL$108)*ROW($AD$2:$AD$50)-ROWS($AD$108),ROWS($AD$108:AQ125))),"")</f>
        <v/>
      </c>
      <c r="BM126" s="148" t="str" cm="1">
        <f t="array" ref="BM126">IF(ROWS($AD$108:AR125)&lt;=BM$107,INDEX($AB$108:$AB$157,_xlfn.AGGREGATE(15,3,($AD$108:$AD$157=Mapping!$BM$108)/($AD$108:$AD$157=Mapping!$BM$108)*ROW($AD$2:$AD$50)-ROWS($AD$108),ROWS($AD$108:AR125))),"")</f>
        <v/>
      </c>
      <c r="BN126" s="148" t="str" cm="1">
        <f t="array" ref="BN126">IF(ROWS($AD$108:AS125)&lt;=BN$107,INDEX($AB$108:$AB$157,_xlfn.AGGREGATE(15,3,($AD$108:$AD$157=Mapping!$BN$108)/($AD$108:$AD$157=Mapping!$BN$108)*ROW($AD$2:$AD$50)-ROWS($AD$108),ROWS($AD$108:AS125))),"")</f>
        <v/>
      </c>
    </row>
    <row r="127" spans="1:66" ht="30.6" outlineLevel="1">
      <c r="A127" s="155"/>
      <c r="B127" s="148" t="str" cm="1">
        <f t="array" ref="B127">IF(ROWS($AC$108:AC126)&lt;=B$107,INDEX($AB$108:$AB$156,_xlfn.AGGREGATE(15,3,($AC$108:$AC$156=Mapping!$B$108)/($AC$108:$AC$156=Mapping!$B$108)*ROW($AC$2:$AC$50)-ROWS($AC$108),ROWS($AC$108:AC126))),"")</f>
        <v/>
      </c>
      <c r="C127" s="148" t="str" cm="1">
        <f t="array" ref="C127">IF(ROWS($AC$108:AC126)&lt;=C$107,INDEX($AB$108:$AB$156,_xlfn.AGGREGATE(15,3,($AC$108:$AC$156=Mapping!$C$108)/($AC$108:$AC$156=Mapping!$C$108)*ROW($AC$2:$AC$50)-ROWS($AC$108),ROWS($AC$108:AC126))),"")</f>
        <v/>
      </c>
      <c r="D127" s="148" t="str" cm="1">
        <f t="array" ref="D127">IF(ROWS($AC$108:AC126)&lt;=D$107,INDEX($AB$108:$AB$156,_xlfn.AGGREGATE(15,3,($AC$108:$AC$156=Mapping!$D$108)/($AC$108:$AC$156=Mapping!$D$108)*ROW($AC$2:$AC$50)-ROWS($AC$108),ROWS($AC$108:AC126))),"")</f>
        <v/>
      </c>
      <c r="E127" s="148" t="str" cm="1">
        <f t="array" ref="E127">IF(ROWS($AC$108:AC126)&lt;=E$107,INDEX($AB$108:$AB$156,_xlfn.AGGREGATE(15,3,($AC$108:$AC$156=Mapping!$E$108)/($AC$108:$AC$156=Mapping!$E$108)*ROW($AC$2:$AC$50)-ROWS($AC$108),ROWS($AC$108:AC126))),"")</f>
        <v/>
      </c>
      <c r="F127" s="148" t="str" cm="1">
        <f t="array" ref="F127">IF(ROWS($AC$108:AC126)&lt;=F$107,INDEX($AB$108:$AB$156,_xlfn.AGGREGATE(15,3,($AC$108:$AC$156=Mapping!$F$108)/($AC$108:$AC$156=Mapping!$F$108)*ROW($AC$2:$AC$50)-ROWS($AC$108),ROWS($AC$108:AC126))),"")</f>
        <v/>
      </c>
      <c r="G127" s="148" t="str" cm="1">
        <f t="array" ref="G127">IF(ROWS($AC$108:AC126)&lt;=G$107,INDEX($AB$108:$AB$156,_xlfn.AGGREGATE(15,3,($AC$108:$AC$156=Mapping!$G$108)/($AC$108:$AC$156=Mapping!$G$108)*ROW($AC$2:$AC$50)-ROWS($AC$108),ROWS($AC$108:AC126))),"")</f>
        <v/>
      </c>
      <c r="H127" s="148" t="str" cm="1">
        <f t="array" ref="H127">IF(ROWS($AC$108:AC126)&lt;=H$107,INDEX($AB$108:$AB$156,_xlfn.AGGREGATE(15,3,($AC$108:$AC$156=Mapping!$H$108)/($AC$108:$AC$156=Mapping!$H$108)*ROW($AC$2:$AC$50)-ROWS($AC$108),ROWS($AC$108:AC126))),"")</f>
        <v/>
      </c>
      <c r="I127" s="148" t="str" cm="1">
        <f t="array" ref="I127">IF(ROWS($AC$108:AC126)&lt;=I$107,INDEX($AB$108:$AB$156,_xlfn.AGGREGATE(15,3,($AC$108:$AC$156=Mapping!$I$108)/($AC$108:$AC$156=Mapping!$I$108)*ROW($AC$2:$AC$50)-ROWS($AC$108),ROWS($AC$108:AC126))),"")</f>
        <v/>
      </c>
      <c r="J127" s="148" t="str" cm="1">
        <f t="array" ref="J127">IF(ROWS($AC$108:AC126)&lt;=J$107,INDEX($AB$108:$AB$156,_xlfn.AGGREGATE(15,3,($AC$108:$AC$156=Mapping!$J$108)/($AC$108:$AC$156=Mapping!$J$108)*ROW($AC$2:$AC$50)-ROWS($AC$108),ROWS($AC$108:AC126))),"")</f>
        <v/>
      </c>
      <c r="K127" s="148" t="str" cm="1">
        <f t="array" ref="K127">IF(ROWS($AC$108:AC126)&lt;=K$107,INDEX($AB$108:$AB$156,_xlfn.AGGREGATE(15,3,($AC$108:$AC$156=Mapping!$K$108)/($AC$108:$AC$156=Mapping!$K$108)*ROW($AC$2:$AC$50)-ROWS($AC$108),ROWS($AC$108:AC126))),"")</f>
        <v/>
      </c>
      <c r="L127" s="148" t="str" cm="1">
        <f t="array" ref="L127">IF(ROWS($AC$108:AC126)&lt;=L$107,INDEX($AB$108:$AB$156,_xlfn.AGGREGATE(15,3,($AC$108:$AC$156=Mapping!$L$108)/($AC$108:$AC$156=Mapping!$L$108)*ROW($AC$2:$AC$50)-ROWS($AC$108),ROWS($AC$108:AC126))),"")</f>
        <v/>
      </c>
      <c r="M127" s="148" t="str" cm="1">
        <f t="array" ref="M127">IF(ROWS($AC$108:AC126)&lt;=M$107,INDEX($AB$108:$AB$156,_xlfn.AGGREGATE(15,3,($AC$108:$AC$156=Mapping!$M$108)/($AC$108:$AC$156=Mapping!$M$108)*ROW($AC$2:$AC$50)-ROWS($AC$108),ROWS($AC$108:AC126))),"")</f>
        <v/>
      </c>
      <c r="N127" s="148" t="str" cm="1">
        <f t="array" ref="N127">IF(ROWS($AC$108:AC126)&lt;=N$107,INDEX($AB$108:$AB$156,_xlfn.AGGREGATE(15,3,($AC$108:$AC$156=Mapping!$N$108)/($AC$108:$AC$156=Mapping!$N$108)*ROW($AC$2:$AC$50)-ROWS($AC$108),ROWS($AC$108:AC126))),"")</f>
        <v/>
      </c>
      <c r="O127" s="148" t="str" cm="1">
        <f t="array" ref="O127">IF(ROWS($AC$108:AC126)&lt;=O$107,INDEX($AB$108:$AB$156,_xlfn.AGGREGATE(15,3,($AC$108:$AC$156=Mapping!$O$108)/($AC$108:$AC$156=Mapping!$O$108)*ROW($AC$2:$AC$50)-ROWS($AC$108),ROWS($AC$108:AC126))),"")</f>
        <v/>
      </c>
      <c r="P127" s="148" t="str" cm="1">
        <f t="array" ref="P127">IF(ROWS($AC$108:AC126)&lt;=P$107,INDEX($AB$108:$AB$156,_xlfn.AGGREGATE(15,3,($AC$108:$AC$156=Mapping!$P$108)/($AC$108:$AC$156=Mapping!$P$108)*ROW($AC$2:$AC$50)-ROWS($AC$108),ROWS($AC$108:AC126))),"")</f>
        <v/>
      </c>
      <c r="Q127" s="148" t="str" cm="1">
        <f t="array" ref="Q127">IF(ROWS($AC$108:AC126)&lt;=Q$107,INDEX($AB$108:$AB$156,_xlfn.AGGREGATE(15,3,($AC$108:$AC$156=Mapping!$Q$108)/($AC$108:$AC$156=Mapping!$Q$108)*ROW($AC$2:$AC$50)-ROWS($AC$108),ROWS($AC$108:AC126))),"")</f>
        <v/>
      </c>
      <c r="R127" s="148" t="str" cm="1">
        <f t="array" ref="R127">IF(ROWS($AC$108:AC126)&lt;=R$107,INDEX($AB$108:$AB$156,_xlfn.AGGREGATE(15,3,($AC$108:$AC$156=Mapping!$R$108)/($AC$108:$AC$156=Mapping!$R$108)*ROW($AC$2:$AC$50)-ROWS($AC$108),ROWS($AC$108:AC126))),"")</f>
        <v/>
      </c>
      <c r="S127" s="148" t="str" cm="1">
        <f t="array" ref="S127">IF(ROWS($AC$108:AC126)&lt;=S$107,INDEX($AB$108:$AB$156,_xlfn.AGGREGATE(15,3,($AC$108:$AC$156=Mapping!$S$108)/($AC$108:$AC$156=Mapping!$S$108)*ROW($AC$2:$AC$50)-ROWS($AC$108),ROWS($AC$108:AC126))),"")</f>
        <v/>
      </c>
      <c r="AA127" s="136"/>
      <c r="AB127" s="127" t="str" cm="1">
        <f t="array" ref="AB127">IF(ROWS(BA!$C$2:C20)&lt;=AB$107,INDEX(BA!$P$2:$P$547,_xlfn.AGGREGATE(15,3,(BA!$C$2:$C$547=Mapping!$AA$109)/(BA!$C$2:$C$547=Mapping!$AA$109)*ROW(BA!$C$2:$C$547)-ROWS(BA!$C$2),ROWS(BA!$C$2:C20))),"")</f>
        <v>Trends in species distribution</v>
      </c>
      <c r="AC127" s="127" t="str">
        <f>IFERROR(INDEX(BA!$L$2:$L$961,MATCH($AB127,BA!$P$2:$P$961,0)),"")</f>
        <v>Natural resource and Sustainable Forest Management</v>
      </c>
      <c r="AD127" s="127" t="str">
        <f>IFERROR(INDEX(BA!$M$2:$M$961,MATCH($AB127,BA!$P$2:$P$961,0)),"")</f>
        <v>15. Life on land</v>
      </c>
      <c r="AE127" s="127" t="str">
        <f>IFERROR(INDEX(BA!$O$2:$O$961,MATCH($AB127,BA!$P$2:$P$961,0)),"")</f>
        <v xml:space="preserve">Enhanced biodiversity </v>
      </c>
      <c r="AF127" s="127" t="str">
        <f>IFERROR(INDEX(BA!$N$2:$N$547,MATCH($AB127,BA!$P$2:$P$547,0)),"")</f>
        <v>15.8 By 2020, introduce measures to prevent the introduction and significantly reduce the impact of invasive alien species on land and water ecosystems and control or eradicate the priority species</v>
      </c>
      <c r="AG127" s="148" t="e">
        <f>INDEX(BA!#REF!,MATCH($AB127,BA!$P$57:$P$547,0))</f>
        <v>#REF!</v>
      </c>
      <c r="AH127" s="148" t="e">
        <f>INDEX(BA!$Q$57:$Q$547,MATCH($AB127,BA!$P$57:$P$547,0))</f>
        <v>#N/A</v>
      </c>
      <c r="AI127" s="148" t="e">
        <f>INDEX(BA!$S$57:$S$547,MATCH($AB127,BA!$P$57:$P$547,0))</f>
        <v>#N/A</v>
      </c>
      <c r="AJ127" s="148" t="e">
        <f>INDEX(BA!$T$57:$T$547,MATCH($AB127,BA!$P$57:$P$547,0))</f>
        <v>#N/A</v>
      </c>
      <c r="AK127" s="148" t="e">
        <f>INDEX(BA!$U$57:$U$547,MATCH($AB127,BA!$P$57:$P$547,0))</f>
        <v>#N/A</v>
      </c>
      <c r="AL127" s="148" t="e">
        <f>INDEX(BA!$V$57:$V$547,MATCH($AB127,BA!$P$57:$P$547,0))</f>
        <v>#N/A</v>
      </c>
      <c r="AM127" s="148" t="e">
        <f>INDEX(BA!$W$57:$W$547,MATCH($AB127,BA!$P$57:$P$547,0))</f>
        <v>#N/A</v>
      </c>
      <c r="AN127" s="148" t="e">
        <f>INDEX(BA!$R$57:$R$547,MATCH($AB127,BA!$P$57:$P$547,0))</f>
        <v>#N/A</v>
      </c>
      <c r="AO127" s="148" t="e">
        <f>INDEX(BA!$Y$57:$Y$547,MATCH($AB127,BA!$P$57:$P$547,0))</f>
        <v>#N/A</v>
      </c>
      <c r="AP127" s="117" t="e">
        <f>INDEX(BA!$Z$57:$Z$547,MATCH($AB127,BA!$P$57:$P$547,0))</f>
        <v>#N/A</v>
      </c>
      <c r="AQ127" s="117" t="e">
        <f>INDEX(BA!$AA$57:$AA$547,MATCH($AB127,BA!$P$57:$P$547,0))</f>
        <v>#N/A</v>
      </c>
      <c r="AR127" s="117" t="e">
        <f>INDEX(BA!$AB$57:$AB$547,MATCH($AB127,BA!$P$57:$P$547,0))</f>
        <v>#N/A</v>
      </c>
      <c r="AX127" s="148" t="str" cm="1">
        <f t="array" ref="AX127">IF(ROWS($AD$108:AD126)&lt;=AX$107,INDEX($AB$108:$AB$157,_xlfn.AGGREGATE(15,3,($AD$108:$AD$157=Mapping!$AX$108)/($AD$108:$AD$157=Mapping!$AX$108)*ROW($AD$2:$AD$50)-ROWS($AD$108),ROWS($AD$108:AD126))),"")</f>
        <v/>
      </c>
      <c r="AY127" s="148" t="str" cm="1">
        <f t="array" ref="AY127">IF(ROWS($AD$108:AD126)&lt;=AY$107,INDEX($AB$108:$AB$157,_xlfn.AGGREGATE(15,3,($AD$108:$AD$157=Mapping!$AY$108)/($AD$108:$AD$157=Mapping!$AY$108)*ROW($AD$2:$AD$50)-ROWS($AD$108),ROWS($AD$108:AD126))),"")</f>
        <v/>
      </c>
      <c r="AZ127" s="148" t="str" cm="1">
        <f t="array" ref="AZ127">IF(ROWS($AD$108:AE126)&lt;=AZ$107,INDEX($AB$108:$AB$157,_xlfn.AGGREGATE(15,3,($AD$108:$AD$157=Mapping!$AZ$108)/($AD$108:$AD$157=Mapping!$AZ$108)*ROW($AD$2:$AD$50)-ROWS($AD$108),ROWS($AD$108:AE126))),"")</f>
        <v/>
      </c>
      <c r="BA127" s="148" t="str" cm="1">
        <f t="array" ref="BA127">IF(ROWS($AD$108:AF126)&lt;=BA$107,INDEX($AB$108:$AB$157,_xlfn.AGGREGATE(15,3,($AD$108:$AD$157=Mapping!$BA$108)/($AD$108:$AD$157=Mapping!$BA$108)*ROW($AD$2:$AD$50)-ROWS($AD$108),ROWS($AD$108:AF126))),"")</f>
        <v/>
      </c>
      <c r="BB127" s="148" t="str" cm="1">
        <f t="array" ref="BB127">IF(ROWS($AD$108:AG126)&lt;=BB$107,INDEX($AB$108:$AB$157,_xlfn.AGGREGATE(15,3,($AD$108:$AD$157=Mapping!$BB$108)/($AD$108:$AD$157=Mapping!$BB$108)*ROW($AD$2:$AD$50)-ROWS($AD$108),ROWS($AD$108:AG126))),"")</f>
        <v/>
      </c>
      <c r="BC127" s="148" t="str" cm="1">
        <f t="array" ref="BC127">IF(ROWS($AD$108:AH126)&lt;=BC$107,INDEX($AB$108:$AB$157,_xlfn.AGGREGATE(15,3,($AD$108:$AD$157=Mapping!$BC$108)/($AD$108:$AD$157=Mapping!$BC$108)*ROW($AD$2:$AD$50)-ROWS($AD$108),ROWS($AD$108:AH126))),"")</f>
        <v/>
      </c>
      <c r="BD127" s="148" t="str" cm="1">
        <f t="array" ref="BD127">IF(ROWS($AD$108:AI126)&lt;=BD$107,INDEX($AB$108:$AB$157,_xlfn.AGGREGATE(15,3,($AD$108:$AD$157=Mapping!$BD$108)/($AD$108:$AD$157=Mapping!$BD$108)*ROW($AD$2:$AD$50)-ROWS($AD$108),ROWS($AD$108:AI126))),"")</f>
        <v/>
      </c>
      <c r="BE127" s="148" t="str" cm="1">
        <f t="array" ref="BE127">IF(ROWS($AD$54:AD72)&lt;=BE$53,INDEX($AB$54:$AB$102,_xlfn.AGGREGATE(15,3,($AD$54:$AD$102=Mapping!$BE$54)/($AD$54:$AD$102=Mapping!$BE$54)*ROW($AD$2:$AD$50)-ROWS($AD$54),ROWS($AD$54:AD72))),"")</f>
        <v/>
      </c>
      <c r="BF127" s="148" t="str" cm="1">
        <f t="array" ref="BF127">IF(ROWS($AD$108:AK126)&lt;=BF$107,INDEX($AB$108:$AB$157,_xlfn.AGGREGATE(15,3,($AD$108:$AD$157=Mapping!$BF$108)/($AD$108:$AD$157=Mapping!$BF$108)*ROW($AD$2:$AD$50)-ROWS($AD$108),ROWS($AD$108:AK126))),"")</f>
        <v/>
      </c>
      <c r="BG127" s="148" t="str" cm="1">
        <f t="array" ref="BG127">IF(ROWS($AD$108:AL126)&lt;=BG$107,INDEX($AB$108:$AB$157,_xlfn.AGGREGATE(15,3,($AD$108:$AD$157=Mapping!$BG$108)/($AD$108:$AD$157=Mapping!$BG$108)*ROW($AD$2:$AD$50)-ROWS($AD$108),ROWS($AD$108:AL126))),"")</f>
        <v/>
      </c>
      <c r="BH127" s="148" t="str" cm="1">
        <f t="array" ref="BH127">IF(ROWS($AD$108:AM126)&lt;=BH$107,INDEX($AB$108:$AB$157,_xlfn.AGGREGATE(15,3,($AD$108:$AD$157=Mapping!$BH$108)/($AD$108:$AD$157=Mapping!$BH$108)*ROW($AD$2:$AD$50)-ROWS($AD$108),ROWS($AD$108:AM126))),"")</f>
        <v/>
      </c>
      <c r="BI127" s="148" t="str" cm="1">
        <f t="array" ref="BI127">IF(ROWS($AD$108:AN126)&lt;=BI$107,INDEX($AB$108:$AB$157,_xlfn.AGGREGATE(15,3,($AD$108:$AD$157=Mapping!$BI$108)/($AD$108:$AD$157=Mapping!$BI$108)*ROW($AD$2:$AD$50)-ROWS($AD$108),ROWS($AD$108:AN126))),"")</f>
        <v/>
      </c>
      <c r="BJ127" s="148" t="str" cm="1">
        <f t="array" ref="BJ127">IF(ROWS($AD$108:AO126)&lt;=BJ$107,INDEX($AB$108:$AB$157,_xlfn.AGGREGATE(15,3,($AD$108:$AD$157=Mapping!$BJ$108)/($AD$108:$AD$157=Mapping!$BJ$108)*ROW($AD$2:$AD$50)-ROWS($AD$108),ROWS($AD$108:AO126))),"")</f>
        <v/>
      </c>
      <c r="BK127" s="148" t="str" cm="1">
        <f t="array" ref="BK127">IF(ROWS($AD$108:AP126)&lt;=BK$107,INDEX($AB$108:$AB$157,_xlfn.AGGREGATE(15,3,($AD$108:$AD$157=Mapping!$BK$108)/($AD$108:$AD$157=Mapping!$BK$108)*ROW($AD$2:$AD$50)-ROWS($AD$108),ROWS($AD$108:AP126))),"")</f>
        <v/>
      </c>
      <c r="BL127" s="148" t="str" cm="1">
        <f t="array" ref="BL127">IF(ROWS($AD$108:AQ126)&lt;=BL$107,INDEX($AB$108:$AB$157,_xlfn.AGGREGATE(15,3,($AD$108:$AD$157=Mapping!$BL$108)/($AD$108:$AD$157=Mapping!$BL$108)*ROW($AD$2:$AD$50)-ROWS($AD$108),ROWS($AD$108:AQ126))),"")</f>
        <v/>
      </c>
      <c r="BM127" s="148" t="str" cm="1">
        <f t="array" ref="BM127">IF(ROWS($AD$108:AR126)&lt;=BM$107,INDEX($AB$108:$AB$157,_xlfn.AGGREGATE(15,3,($AD$108:$AD$157=Mapping!$BM$108)/($AD$108:$AD$157=Mapping!$BM$108)*ROW($AD$2:$AD$50)-ROWS($AD$108),ROWS($AD$108:AR126))),"")</f>
        <v/>
      </c>
      <c r="BN127" s="148" t="str" cm="1">
        <f t="array" ref="BN127">IF(ROWS($AD$108:AS126)&lt;=BN$107,INDEX($AB$108:$AB$157,_xlfn.AGGREGATE(15,3,($AD$108:$AD$157=Mapping!$BN$108)/($AD$108:$AD$157=Mapping!$BN$108)*ROW($AD$2:$AD$50)-ROWS($AD$108),ROWS($AD$108:AS126))),"")</f>
        <v/>
      </c>
    </row>
    <row r="128" spans="1:66" ht="30.6" outlineLevel="1">
      <c r="A128" s="155"/>
      <c r="B128" s="148" t="str" cm="1">
        <f t="array" ref="B128">IF(ROWS($AC$108:AC127)&lt;=B$107,INDEX($AB$108:$AB$156,_xlfn.AGGREGATE(15,3,($AC$108:$AC$156=Mapping!$B$108)/($AC$108:$AC$156=Mapping!$B$108)*ROW($AC$2:$AC$50)-ROWS($AC$108),ROWS($AC$108:AC127))),"")</f>
        <v/>
      </c>
      <c r="C128" s="117" t="str" cm="1">
        <f t="array" ref="C128">IF(ROWS($AC$108:AC127)&lt;=C$107,INDEX($AB$108:$AB$156,_xlfn.AGGREGATE(15,3,($AC$108:$AC$156=Mapping!$C$108)/($AC$108:$AC$156=Mapping!$C$108)*ROW($AC$2:$AC$50)-ROWS($AC$108),ROWS($AC$108:AC127))),"")</f>
        <v/>
      </c>
      <c r="D128" s="117" t="str" cm="1">
        <f t="array" ref="D128">IF(ROWS($AC$108:AC127)&lt;=D$107,INDEX($AB$108:$AB$156,_xlfn.AGGREGATE(15,3,($AC$108:$AC$156=Mapping!$D$108)/($AC$108:$AC$156=Mapping!$D$108)*ROW($AC$2:$AC$50)-ROWS($AC$108),ROWS($AC$108:AC127))),"")</f>
        <v/>
      </c>
      <c r="E128" s="117" t="str" cm="1">
        <f t="array" ref="E128">IF(ROWS($AC$108:AC127)&lt;=E$107,INDEX($AB$108:$AB$156,_xlfn.AGGREGATE(15,3,($AC$108:$AC$156=Mapping!$E$108)/($AC$108:$AC$156=Mapping!$E$108)*ROW($AC$2:$AC$50)-ROWS($AC$108),ROWS($AC$108:AC127))),"")</f>
        <v/>
      </c>
      <c r="F128" s="117" t="str" cm="1">
        <f t="array" ref="F128">IF(ROWS($AC$108:AC127)&lt;=F$107,INDEX($AB$108:$AB$156,_xlfn.AGGREGATE(15,3,($AC$108:$AC$156=Mapping!$F$108)/($AC$108:$AC$156=Mapping!$F$108)*ROW($AC$2:$AC$50)-ROWS($AC$108),ROWS($AC$108:AC127))),"")</f>
        <v/>
      </c>
      <c r="G128" s="117" t="str" cm="1">
        <f t="array" ref="G128">IF(ROWS($AC$108:AC127)&lt;=G$107,INDEX($AB$108:$AB$156,_xlfn.AGGREGATE(15,3,($AC$108:$AC$156=Mapping!$G$108)/($AC$108:$AC$156=Mapping!$G$108)*ROW($AC$2:$AC$50)-ROWS($AC$108),ROWS($AC$108:AC127))),"")</f>
        <v/>
      </c>
      <c r="H128" s="117" t="str" cm="1">
        <f t="array" ref="H128">IF(ROWS($AC$108:AC127)&lt;=H$107,INDEX($AB$108:$AB$156,_xlfn.AGGREGATE(15,3,($AC$108:$AC$156=Mapping!$H$108)/($AC$108:$AC$156=Mapping!$H$108)*ROW($AC$2:$AC$50)-ROWS($AC$108),ROWS($AC$108:AC127))),"")</f>
        <v/>
      </c>
      <c r="I128" s="117" t="str" cm="1">
        <f t="array" ref="I128">IF(ROWS($AC$108:AC127)&lt;=I$107,INDEX($AB$108:$AB$156,_xlfn.AGGREGATE(15,3,($AC$108:$AC$156=Mapping!$I$108)/($AC$108:$AC$156=Mapping!$I$108)*ROW($AC$2:$AC$50)-ROWS($AC$108),ROWS($AC$108:AC127))),"")</f>
        <v/>
      </c>
      <c r="J128" s="117" t="str" cm="1">
        <f t="array" ref="J128">IF(ROWS($AC$108:AC127)&lt;=J$107,INDEX($AB$108:$AB$156,_xlfn.AGGREGATE(15,3,($AC$108:$AC$156=Mapping!$J$108)/($AC$108:$AC$156=Mapping!$J$108)*ROW($AC$2:$AC$50)-ROWS($AC$108),ROWS($AC$108:AC127))),"")</f>
        <v/>
      </c>
      <c r="K128" s="117" t="str" cm="1">
        <f t="array" ref="K128">IF(ROWS($AC$108:AC127)&lt;=K$107,INDEX($AB$108:$AB$156,_xlfn.AGGREGATE(15,3,($AC$108:$AC$156=Mapping!$K$108)/($AC$108:$AC$156=Mapping!$K$108)*ROW($AC$2:$AC$50)-ROWS($AC$108),ROWS($AC$108:AC127))),"")</f>
        <v/>
      </c>
      <c r="L128" s="117" t="str" cm="1">
        <f t="array" ref="L128">IF(ROWS($AC$108:AC127)&lt;=L$107,INDEX($AB$108:$AB$156,_xlfn.AGGREGATE(15,3,($AC$108:$AC$156=Mapping!$L$108)/($AC$108:$AC$156=Mapping!$L$108)*ROW($AC$2:$AC$50)-ROWS($AC$108),ROWS($AC$108:AC127))),"")</f>
        <v/>
      </c>
      <c r="M128" s="117" t="str" cm="1">
        <f t="array" ref="M128">IF(ROWS($AC$108:AC127)&lt;=M$107,INDEX($AB$108:$AB$156,_xlfn.AGGREGATE(15,3,($AC$108:$AC$156=Mapping!$M$108)/($AC$108:$AC$156=Mapping!$M$108)*ROW($AC$2:$AC$50)-ROWS($AC$108),ROWS($AC$108:AC127))),"")</f>
        <v/>
      </c>
      <c r="N128" s="117" t="str" cm="1">
        <f t="array" ref="N128">IF(ROWS($AC$108:AC127)&lt;=N$107,INDEX($AB$108:$AB$156,_xlfn.AGGREGATE(15,3,($AC$108:$AC$156=Mapping!$N$108)/($AC$108:$AC$156=Mapping!$N$108)*ROW($AC$2:$AC$50)-ROWS($AC$108),ROWS($AC$108:AC127))),"")</f>
        <v/>
      </c>
      <c r="O128" s="117" t="str" cm="1">
        <f t="array" ref="O128">IF(ROWS($AC$108:AC127)&lt;=O$107,INDEX($AB$108:$AB$156,_xlfn.AGGREGATE(15,3,($AC$108:$AC$156=Mapping!$O$108)/($AC$108:$AC$156=Mapping!$O$108)*ROW($AC$2:$AC$50)-ROWS($AC$108),ROWS($AC$108:AC127))),"")</f>
        <v/>
      </c>
      <c r="P128" s="117" t="str" cm="1">
        <f t="array" ref="P128">IF(ROWS($AC$108:AC127)&lt;=P$107,INDEX($AB$108:$AB$156,_xlfn.AGGREGATE(15,3,($AC$108:$AC$156=Mapping!$P$108)/($AC$108:$AC$156=Mapping!$P$108)*ROW($AC$2:$AC$50)-ROWS($AC$108),ROWS($AC$108:AC127))),"")</f>
        <v/>
      </c>
      <c r="Q128" s="117" t="str" cm="1">
        <f t="array" ref="Q128">IF(ROWS($AC$108:AC127)&lt;=Q$107,INDEX($AB$108:$AB$156,_xlfn.AGGREGATE(15,3,($AC$108:$AC$156=Mapping!$Q$108)/($AC$108:$AC$156=Mapping!$Q$108)*ROW($AC$2:$AC$50)-ROWS($AC$108),ROWS($AC$108:AC127))),"")</f>
        <v/>
      </c>
      <c r="R128" s="117" t="str" cm="1">
        <f t="array" ref="R128">IF(ROWS($AC$108:AC127)&lt;=R$107,INDEX($AB$108:$AB$156,_xlfn.AGGREGATE(15,3,($AC$108:$AC$156=Mapping!$R$108)/($AC$108:$AC$156=Mapping!$R$108)*ROW($AC$2:$AC$50)-ROWS($AC$108),ROWS($AC$108:AC127))),"")</f>
        <v/>
      </c>
      <c r="S128" s="117" t="str" cm="1">
        <f t="array" ref="S128">IF(ROWS($AC$108:AC127)&lt;=S$107,INDEX($AB$108:$AB$156,_xlfn.AGGREGATE(15,3,($AC$108:$AC$156=Mapping!$S$108)/($AC$108:$AC$156=Mapping!$S$108)*ROW($AC$2:$AC$50)-ROWS($AC$108),ROWS($AC$108:AC127))),"")</f>
        <v/>
      </c>
      <c r="AA128" s="136"/>
      <c r="AB128" s="127" t="str" cm="1">
        <f t="array" ref="AB128">IF(ROWS(BA!$C$2:C21)&lt;=AB$107,INDEX(BA!$P$2:$P$547,_xlfn.AGGREGATE(15,3,(BA!$C$2:$C$547=Mapping!$AA$109)/(BA!$C$2:$C$547=Mapping!$AA$109)*ROW(BA!$C$2:$C$547)-ROWS(BA!$C$2),ROWS(BA!$C$2:C21))),"")</f>
        <v>Total Area under sustainable forest management</v>
      </c>
      <c r="AC128" s="135" t="str">
        <f>IFERROR(INDEX(BA!$L$2:$L$961,MATCH($AB128,BA!$P$2:$P$961,0)),"")</f>
        <v>Natural resource and Sustainable Forest Management</v>
      </c>
      <c r="AD128" s="135" t="str">
        <f>IFERROR(INDEX(BA!$M$2:$M$961,MATCH($AB128,BA!$P$2:$P$961,0)),"")</f>
        <v>15. Life on land</v>
      </c>
      <c r="AE128" s="135" t="str">
        <f>IFERROR(INDEX(BA!$O$2:$O$961,MATCH($AB128,BA!$P$2:$P$961,0)),"")</f>
        <v>Increased forest area under sustainable management</v>
      </c>
      <c r="AF128" s="135" t="str">
        <f>IFERROR(INDEX(BA!$N$2:$N$547,MATCH($AB128,BA!$P$2:$P$547,0)),"")</f>
        <v>15.5 Take urgent and significant action to reduce the degradation of natural habitats, halt the loss of biodiversity and, by 2020, protect and prevent the extinction of threatened species</v>
      </c>
      <c r="AG128" s="117" t="e">
        <f>INDEX(BA!#REF!,MATCH($AB128,BA!$P$57:$P$547,0))</f>
        <v>#REF!</v>
      </c>
      <c r="AH128" s="117" t="e">
        <f>INDEX(BA!$Q$57:$Q$547,MATCH($AB128,BA!$P$57:$P$547,0))</f>
        <v>#N/A</v>
      </c>
      <c r="AI128" s="117" t="e">
        <f>INDEX(BA!$S$57:$S$547,MATCH($AB128,BA!$P$57:$P$547,0))</f>
        <v>#N/A</v>
      </c>
      <c r="AJ128" s="117" t="e">
        <f>INDEX(BA!$T$57:$T$547,MATCH($AB128,BA!$P$57:$P$547,0))</f>
        <v>#N/A</v>
      </c>
      <c r="AK128" s="117" t="e">
        <f>INDEX(BA!$U$57:$U$547,MATCH($AB128,BA!$P$57:$P$547,0))</f>
        <v>#N/A</v>
      </c>
      <c r="AL128" s="117" t="e">
        <f>INDEX(BA!$V$57:$V$547,MATCH($AB128,BA!$P$57:$P$547,0))</f>
        <v>#N/A</v>
      </c>
      <c r="AM128" s="117" t="e">
        <f>INDEX(BA!$W$57:$W$547,MATCH($AB128,BA!$P$57:$P$547,0))</f>
        <v>#N/A</v>
      </c>
      <c r="AN128" s="117" t="e">
        <f>INDEX(BA!$R$57:$R$547,MATCH($AB128,BA!$P$57:$P$547,0))</f>
        <v>#N/A</v>
      </c>
      <c r="AO128" s="117" t="e">
        <f>INDEX(BA!$Y$57:$Y$547,MATCH($AB128,BA!$P$57:$P$547,0))</f>
        <v>#N/A</v>
      </c>
      <c r="AP128" s="117" t="e">
        <f>INDEX(BA!$Z$57:$Z$547,MATCH($AB128,BA!$P$57:$P$547,0))</f>
        <v>#N/A</v>
      </c>
      <c r="AQ128" s="117" t="e">
        <f>INDEX(BA!$AA$57:$AA$547,MATCH($AB128,BA!$P$57:$P$547,0))</f>
        <v>#N/A</v>
      </c>
      <c r="AR128" s="117" t="e">
        <f>INDEX(BA!$AB$57:$AB$547,MATCH($AB128,BA!$P$57:$P$547,0))</f>
        <v>#N/A</v>
      </c>
      <c r="AX128" s="117" t="str" cm="1">
        <f t="array" ref="AX128">IF(ROWS($AD$108:AD127)&lt;=AX$107,INDEX($AB$108:$AB$157,_xlfn.AGGREGATE(15,3,($AD$108:$AD$157=Mapping!$AX$108)/($AD$108:$AD$157=Mapping!$AX$108)*ROW($AD$2:$AD$50)-ROWS($AD$108),ROWS($AD$108:AD127))),"")</f>
        <v/>
      </c>
      <c r="AY128" s="117" t="str" cm="1">
        <f t="array" ref="AY128">IF(ROWS($AD$108:AD127)&lt;=AY$107,INDEX($AB$108:$AB$157,_xlfn.AGGREGATE(15,3,($AD$108:$AD$157=Mapping!$AY$108)/($AD$108:$AD$157=Mapping!$AY$108)*ROW($AD$2:$AD$50)-ROWS($AD$108),ROWS($AD$108:AD127))),"")</f>
        <v/>
      </c>
      <c r="AZ128" s="117" t="str" cm="1">
        <f t="array" ref="AZ128">IF(ROWS($AD$108:AE127)&lt;=AZ$107,INDEX($AB$108:$AB$157,_xlfn.AGGREGATE(15,3,($AD$108:$AD$157=Mapping!$AZ$108)/($AD$108:$AD$157=Mapping!$AZ$108)*ROW($AD$2:$AD$50)-ROWS($AD$108),ROWS($AD$108:AE127))),"")</f>
        <v/>
      </c>
      <c r="BA128" s="117" t="str" cm="1">
        <f t="array" ref="BA128">IF(ROWS($AD$108:AF127)&lt;=BA$107,INDEX($AB$108:$AB$157,_xlfn.AGGREGATE(15,3,($AD$108:$AD$157=Mapping!$BA$108)/($AD$108:$AD$157=Mapping!$BA$108)*ROW($AD$2:$AD$50)-ROWS($AD$108),ROWS($AD$108:AF127))),"")</f>
        <v/>
      </c>
      <c r="BB128" s="117" t="str" cm="1">
        <f t="array" ref="BB128">IF(ROWS($AD$108:AG127)&lt;=BB$107,INDEX($AB$108:$AB$157,_xlfn.AGGREGATE(15,3,($AD$108:$AD$157=Mapping!$BB$108)/($AD$108:$AD$157=Mapping!$BB$108)*ROW($AD$2:$AD$50)-ROWS($AD$108),ROWS($AD$108:AG127))),"")</f>
        <v/>
      </c>
      <c r="BC128" s="117" t="str" cm="1">
        <f t="array" ref="BC128">IF(ROWS($AD$108:AH127)&lt;=BC$107,INDEX($AB$108:$AB$157,_xlfn.AGGREGATE(15,3,($AD$108:$AD$157=Mapping!$BC$108)/($AD$108:$AD$157=Mapping!$BC$108)*ROW($AD$2:$AD$50)-ROWS($AD$108),ROWS($AD$108:AH127))),"")</f>
        <v/>
      </c>
      <c r="BD128" s="117" t="str" cm="1">
        <f t="array" ref="BD128">IF(ROWS($AD$108:AI127)&lt;=BD$107,INDEX($AB$108:$AB$157,_xlfn.AGGREGATE(15,3,($AD$108:$AD$157=Mapping!$BD$108)/($AD$108:$AD$157=Mapping!$BD$108)*ROW($AD$2:$AD$50)-ROWS($AD$108),ROWS($AD$108:AI127))),"")</f>
        <v/>
      </c>
      <c r="BE128" s="117" t="str" cm="1">
        <f t="array" ref="BE128">IF(ROWS($AD$54:AD73)&lt;=BE$53,INDEX($AB$54:$AB$102,_xlfn.AGGREGATE(15,3,($AD$54:$AD$102=Mapping!$BE$54)/($AD$54:$AD$102=Mapping!$BE$54)*ROW($AD$2:$AD$50)-ROWS($AD$54),ROWS($AD$54:AD73))),"")</f>
        <v/>
      </c>
      <c r="BF128" s="117" t="str" cm="1">
        <f t="array" ref="BF128">IF(ROWS($AD$108:AK127)&lt;=BF$107,INDEX($AB$108:$AB$157,_xlfn.AGGREGATE(15,3,($AD$108:$AD$157=Mapping!$BF$108)/($AD$108:$AD$157=Mapping!$BF$108)*ROW($AD$2:$AD$50)-ROWS($AD$108),ROWS($AD$108:AK127))),"")</f>
        <v/>
      </c>
      <c r="BG128" s="117" t="str" cm="1">
        <f t="array" ref="BG128">IF(ROWS($AD$108:AL127)&lt;=BG$107,INDEX($AB$108:$AB$157,_xlfn.AGGREGATE(15,3,($AD$108:$AD$157=Mapping!$BG$108)/($AD$108:$AD$157=Mapping!$BG$108)*ROW($AD$2:$AD$50)-ROWS($AD$108),ROWS($AD$108:AL127))),"")</f>
        <v/>
      </c>
      <c r="BH128" s="117" t="str" cm="1">
        <f t="array" ref="BH128">IF(ROWS($AD$108:AM127)&lt;=BH$107,INDEX($AB$108:$AB$157,_xlfn.AGGREGATE(15,3,($AD$108:$AD$157=Mapping!$BH$108)/($AD$108:$AD$157=Mapping!$BH$108)*ROW($AD$2:$AD$50)-ROWS($AD$108),ROWS($AD$108:AM127))),"")</f>
        <v/>
      </c>
      <c r="BI128" s="117" t="str" cm="1">
        <f t="array" ref="BI128">IF(ROWS($AD$108:AN127)&lt;=BI$107,INDEX($AB$108:$AB$157,_xlfn.AGGREGATE(15,3,($AD$108:$AD$157=Mapping!$BI$108)/($AD$108:$AD$157=Mapping!$BI$108)*ROW($AD$2:$AD$50)-ROWS($AD$108),ROWS($AD$108:AN127))),"")</f>
        <v/>
      </c>
      <c r="BJ128" s="117" t="str" cm="1">
        <f t="array" ref="BJ128">IF(ROWS($AD$108:AO127)&lt;=BJ$107,INDEX($AB$108:$AB$157,_xlfn.AGGREGATE(15,3,($AD$108:$AD$157=Mapping!$BJ$108)/($AD$108:$AD$157=Mapping!$BJ$108)*ROW($AD$2:$AD$50)-ROWS($AD$108),ROWS($AD$108:AO127))),"")</f>
        <v/>
      </c>
      <c r="BK128" s="117" t="str" cm="1">
        <f t="array" ref="BK128">IF(ROWS($AD$108:AP127)&lt;=BK$107,INDEX($AB$108:$AB$157,_xlfn.AGGREGATE(15,3,($AD$108:$AD$157=Mapping!$BK$108)/($AD$108:$AD$157=Mapping!$BK$108)*ROW($AD$2:$AD$50)-ROWS($AD$108),ROWS($AD$108:AP127))),"")</f>
        <v/>
      </c>
      <c r="BL128" s="117" t="str" cm="1">
        <f t="array" ref="BL128">IF(ROWS($AD$108:AQ127)&lt;=BL$107,INDEX($AB$108:$AB$157,_xlfn.AGGREGATE(15,3,($AD$108:$AD$157=Mapping!$BL$108)/($AD$108:$AD$157=Mapping!$BL$108)*ROW($AD$2:$AD$50)-ROWS($AD$108),ROWS($AD$108:AQ127))),"")</f>
        <v/>
      </c>
      <c r="BM128" s="117" t="str" cm="1">
        <f t="array" ref="BM128">IF(ROWS($AD$108:AR127)&lt;=BM$107,INDEX($AB$108:$AB$157,_xlfn.AGGREGATE(15,3,($AD$108:$AD$157=Mapping!$BM$108)/($AD$108:$AD$157=Mapping!$BM$108)*ROW($AD$2:$AD$50)-ROWS($AD$108),ROWS($AD$108:AR127))),"")</f>
        <v/>
      </c>
      <c r="BN128" s="117" t="str" cm="1">
        <f t="array" ref="BN128">IF(ROWS($AD$108:AS127)&lt;=BN$107,INDEX($AB$108:$AB$157,_xlfn.AGGREGATE(15,3,($AD$108:$AD$157=Mapping!$BN$108)/($AD$108:$AD$157=Mapping!$BN$108)*ROW($AD$2:$AD$50)-ROWS($AD$108),ROWS($AD$108:AS127))),"")</f>
        <v/>
      </c>
    </row>
    <row r="129" spans="1:66" ht="40.799999999999997" outlineLevel="1">
      <c r="B129" s="148" t="str" cm="1">
        <f t="array" ref="B129">IF(ROWS($AC$108:AC128)&lt;=B$107,INDEX($AB$108:$AB$156,_xlfn.AGGREGATE(15,3,($AC$108:$AC$156=Mapping!$B$108)/($AC$108:$AC$156=Mapping!$B$108)*ROW($AC$2:$AC$50)-ROWS($AC$108),ROWS($AC$108:AC128))),"")</f>
        <v/>
      </c>
      <c r="C129" s="117" t="str" cm="1">
        <f t="array" ref="C129">IF(ROWS($AC$108:AC128)&lt;=C$107,INDEX($AB$108:$AB$156,_xlfn.AGGREGATE(15,3,($AC$108:$AC$156=Mapping!$C$108)/($AC$108:$AC$156=Mapping!$C$108)*ROW($AC$2:$AC$50)-ROWS($AC$108),ROWS($AC$108:AC128))),"")</f>
        <v/>
      </c>
      <c r="D129" s="117" t="str" cm="1">
        <f t="array" ref="D129">IF(ROWS($AC$108:AC128)&lt;=D$107,INDEX($AB$108:$AB$156,_xlfn.AGGREGATE(15,3,($AC$108:$AC$156=Mapping!$D$108)/($AC$108:$AC$156=Mapping!$D$108)*ROW($AC$2:$AC$50)-ROWS($AC$108),ROWS($AC$108:AC128))),"")</f>
        <v/>
      </c>
      <c r="E129" s="117" t="str" cm="1">
        <f t="array" ref="E129">IF(ROWS($AC$108:AC128)&lt;=E$107,INDEX($AB$108:$AB$156,_xlfn.AGGREGATE(15,3,($AC$108:$AC$156=Mapping!$E$108)/($AC$108:$AC$156=Mapping!$E$108)*ROW($AC$2:$AC$50)-ROWS($AC$108),ROWS($AC$108:AC128))),"")</f>
        <v/>
      </c>
      <c r="F129" s="117" t="str" cm="1">
        <f t="array" ref="F129">IF(ROWS($AC$108:AC128)&lt;=F$107,INDEX($AB$108:$AB$156,_xlfn.AGGREGATE(15,3,($AC$108:$AC$156=Mapping!$F$108)/($AC$108:$AC$156=Mapping!$F$108)*ROW($AC$2:$AC$50)-ROWS($AC$108),ROWS($AC$108:AC128))),"")</f>
        <v/>
      </c>
      <c r="G129" s="117" t="str" cm="1">
        <f t="array" ref="G129">IF(ROWS($AC$108:AC128)&lt;=G$107,INDEX($AB$108:$AB$156,_xlfn.AGGREGATE(15,3,($AC$108:$AC$156=Mapping!$G$108)/($AC$108:$AC$156=Mapping!$G$108)*ROW($AC$2:$AC$50)-ROWS($AC$108),ROWS($AC$108:AC128))),"")</f>
        <v/>
      </c>
      <c r="H129" s="117" t="str" cm="1">
        <f t="array" ref="H129">IF(ROWS($AC$108:AC128)&lt;=H$107,INDEX($AB$108:$AB$156,_xlfn.AGGREGATE(15,3,($AC$108:$AC$156=Mapping!$H$108)/($AC$108:$AC$156=Mapping!$H$108)*ROW($AC$2:$AC$50)-ROWS($AC$108),ROWS($AC$108:AC128))),"")</f>
        <v/>
      </c>
      <c r="I129" s="117" t="str" cm="1">
        <f t="array" ref="I129">IF(ROWS($AC$108:AC128)&lt;=I$107,INDEX($AB$108:$AB$156,_xlfn.AGGREGATE(15,3,($AC$108:$AC$156=Mapping!$I$108)/($AC$108:$AC$156=Mapping!$I$108)*ROW($AC$2:$AC$50)-ROWS($AC$108),ROWS($AC$108:AC128))),"")</f>
        <v/>
      </c>
      <c r="J129" s="117" t="str" cm="1">
        <f t="array" ref="J129">IF(ROWS($AC$108:AC128)&lt;=J$107,INDEX($AB$108:$AB$156,_xlfn.AGGREGATE(15,3,($AC$108:$AC$156=Mapping!$J$108)/($AC$108:$AC$156=Mapping!$J$108)*ROW($AC$2:$AC$50)-ROWS($AC$108),ROWS($AC$108:AC128))),"")</f>
        <v/>
      </c>
      <c r="K129" s="117" t="str" cm="1">
        <f t="array" ref="K129">IF(ROWS($AC$108:AC128)&lt;=K$107,INDEX($AB$108:$AB$156,_xlfn.AGGREGATE(15,3,($AC$108:$AC$156=Mapping!$K$108)/($AC$108:$AC$156=Mapping!$K$108)*ROW($AC$2:$AC$50)-ROWS($AC$108),ROWS($AC$108:AC128))),"")</f>
        <v/>
      </c>
      <c r="L129" s="117" t="str" cm="1">
        <f t="array" ref="L129">IF(ROWS($AC$108:AC128)&lt;=L$107,INDEX($AB$108:$AB$156,_xlfn.AGGREGATE(15,3,($AC$108:$AC$156=Mapping!$L$108)/($AC$108:$AC$156=Mapping!$L$108)*ROW($AC$2:$AC$50)-ROWS($AC$108),ROWS($AC$108:AC128))),"")</f>
        <v/>
      </c>
      <c r="M129" s="117" t="str" cm="1">
        <f t="array" ref="M129">IF(ROWS($AC$108:AC128)&lt;=M$107,INDEX($AB$108:$AB$156,_xlfn.AGGREGATE(15,3,($AC$108:$AC$156=Mapping!$M$108)/($AC$108:$AC$156=Mapping!$M$108)*ROW($AC$2:$AC$50)-ROWS($AC$108),ROWS($AC$108:AC128))),"")</f>
        <v/>
      </c>
      <c r="N129" s="117" t="str" cm="1">
        <f t="array" ref="N129">IF(ROWS($AC$108:AC128)&lt;=N$107,INDEX($AB$108:$AB$156,_xlfn.AGGREGATE(15,3,($AC$108:$AC$156=Mapping!$N$108)/($AC$108:$AC$156=Mapping!$N$108)*ROW($AC$2:$AC$50)-ROWS($AC$108),ROWS($AC$108:AC128))),"")</f>
        <v/>
      </c>
      <c r="O129" s="117" t="str" cm="1">
        <f t="array" ref="O129">IF(ROWS($AC$108:AC128)&lt;=O$107,INDEX($AB$108:$AB$156,_xlfn.AGGREGATE(15,3,($AC$108:$AC$156=Mapping!$O$108)/($AC$108:$AC$156=Mapping!$O$108)*ROW($AC$2:$AC$50)-ROWS($AC$108),ROWS($AC$108:AC128))),"")</f>
        <v/>
      </c>
      <c r="P129" s="117" t="str" cm="1">
        <f t="array" ref="P129">IF(ROWS($AC$108:AC128)&lt;=P$107,INDEX($AB$108:$AB$156,_xlfn.AGGREGATE(15,3,($AC$108:$AC$156=Mapping!$P$108)/($AC$108:$AC$156=Mapping!$P$108)*ROW($AC$2:$AC$50)-ROWS($AC$108),ROWS($AC$108:AC128))),"")</f>
        <v/>
      </c>
      <c r="Q129" s="117" t="str" cm="1">
        <f t="array" ref="Q129">IF(ROWS($AC$108:AC128)&lt;=Q$107,INDEX($AB$108:$AB$156,_xlfn.AGGREGATE(15,3,($AC$108:$AC$156=Mapping!$Q$108)/($AC$108:$AC$156=Mapping!$Q$108)*ROW($AC$2:$AC$50)-ROWS($AC$108),ROWS($AC$108:AC128))),"")</f>
        <v/>
      </c>
      <c r="R129" s="117" t="str" cm="1">
        <f t="array" ref="R129">IF(ROWS($AC$108:AC128)&lt;=R$107,INDEX($AB$108:$AB$156,_xlfn.AGGREGATE(15,3,($AC$108:$AC$156=Mapping!$R$108)/($AC$108:$AC$156=Mapping!$R$108)*ROW($AC$2:$AC$50)-ROWS($AC$108),ROWS($AC$108:AC128))),"")</f>
        <v/>
      </c>
      <c r="S129" s="117" t="str" cm="1">
        <f t="array" ref="S129">IF(ROWS($AC$108:AC128)&lt;=S$107,INDEX($AB$108:$AB$156,_xlfn.AGGREGATE(15,3,($AC$108:$AC$156=Mapping!$S$108)/($AC$108:$AC$156=Mapping!$S$108)*ROW($AC$2:$AC$50)-ROWS($AC$108),ROWS($AC$108:AC128))),"")</f>
        <v/>
      </c>
      <c r="AB129" s="127" t="str" cm="1">
        <f t="array" ref="AB129">IF(ROWS(BA!$C$2:C22)&lt;=AB$107,INDEX(BA!$P$2:$P$547,_xlfn.AGGREGATE(15,3,(BA!$C$2:$C$547=Mapping!$AA$109)/(BA!$C$2:$C$547=Mapping!$AA$109)*ROW(BA!$C$2:$C$547)-ROWS(BA!$C$2),ROWS(BA!$C$2:C22))),"")</f>
        <v>Average reduction (%) in synthetic fertiliser used per ha</v>
      </c>
      <c r="AC129" s="135" t="str">
        <f>IFERROR(INDEX(BA!$L$2:$L$961,MATCH($AB129,BA!$P$2:$P$961,0)),"")</f>
        <v>Natural resource and Sustainable Forest Management</v>
      </c>
      <c r="AD129" s="135" t="str">
        <f>IFERROR(INDEX(BA!$M$2:$M$961,MATCH($AB129,BA!$P$2:$P$961,0)),"")</f>
        <v xml:space="preserve">12. Responsible consumption and production </v>
      </c>
      <c r="AE129" s="135" t="str">
        <f>IFERROR(INDEX(BA!$O$2:$O$961,MATCH($AB129,BA!$P$2:$P$961,0)),"")</f>
        <v>Efficient consumption and production</v>
      </c>
      <c r="AF129" s="135"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29" s="117" t="e">
        <f>INDEX(BA!#REF!,MATCH($AB129,BA!$P$57:$P$547,0))</f>
        <v>#REF!</v>
      </c>
      <c r="AH129" s="117" t="e">
        <f>INDEX(BA!$Q$57:$Q$547,MATCH($AB129,BA!$P$57:$P$547,0))</f>
        <v>#N/A</v>
      </c>
      <c r="AI129" s="117" t="e">
        <f>INDEX(BA!$S$57:$S$547,MATCH($AB129,BA!$P$57:$P$547,0))</f>
        <v>#N/A</v>
      </c>
      <c r="AJ129" s="117" t="e">
        <f>INDEX(BA!$T$57:$T$547,MATCH($AB129,BA!$P$57:$P$547,0))</f>
        <v>#N/A</v>
      </c>
      <c r="AK129" s="117" t="e">
        <f>INDEX(BA!$U$57:$U$547,MATCH($AB129,BA!$P$57:$P$547,0))</f>
        <v>#N/A</v>
      </c>
      <c r="AL129" s="117" t="e">
        <f>INDEX(BA!$V$57:$V$547,MATCH($AB129,BA!$P$57:$P$547,0))</f>
        <v>#N/A</v>
      </c>
      <c r="AM129" s="117" t="e">
        <f>INDEX(BA!$W$57:$W$547,MATCH($AB129,BA!$P$57:$P$547,0))</f>
        <v>#N/A</v>
      </c>
      <c r="AN129" s="117" t="e">
        <f>INDEX(BA!$R$57:$R$547,MATCH($AB129,BA!$P$57:$P$547,0))</f>
        <v>#N/A</v>
      </c>
      <c r="AO129" s="117" t="e">
        <f>INDEX(BA!$Y$57:$Y$547,MATCH($AB129,BA!$P$57:$P$547,0))</f>
        <v>#N/A</v>
      </c>
      <c r="AP129" s="117" t="e">
        <f>INDEX(BA!$Z$57:$Z$547,MATCH($AB129,BA!$P$57:$P$547,0))</f>
        <v>#N/A</v>
      </c>
      <c r="AQ129" s="117" t="e">
        <f>INDEX(BA!$AA$57:$AA$547,MATCH($AB129,BA!$P$57:$P$547,0))</f>
        <v>#N/A</v>
      </c>
      <c r="AR129" s="117" t="e">
        <f>INDEX(BA!$AB$57:$AB$547,MATCH($AB129,BA!$P$57:$P$547,0))</f>
        <v>#N/A</v>
      </c>
      <c r="AX129" s="117" t="str" cm="1">
        <f t="array" ref="AX129">IF(ROWS($AD$108:AD128)&lt;=AX$107,INDEX($AB$108:$AB$157,_xlfn.AGGREGATE(15,3,($AD$108:$AD$157=Mapping!$AX$108)/($AD$108:$AD$157=Mapping!$AX$108)*ROW($AD$2:$AD$50)-ROWS($AD$108),ROWS($AD$108:AD128))),"")</f>
        <v/>
      </c>
      <c r="AY129" s="117" t="str" cm="1">
        <f t="array" ref="AY129">IF(ROWS($AD$108:AD128)&lt;=AY$107,INDEX($AB$108:$AB$157,_xlfn.AGGREGATE(15,3,($AD$108:$AD$157=Mapping!$AY$108)/($AD$108:$AD$157=Mapping!$AY$108)*ROW($AD$2:$AD$50)-ROWS($AD$108),ROWS($AD$108:AD128))),"")</f>
        <v/>
      </c>
      <c r="AZ129" s="117" t="str" cm="1">
        <f t="array" ref="AZ129">IF(ROWS($AD$108:AE128)&lt;=AZ$107,INDEX($AB$108:$AB$157,_xlfn.AGGREGATE(15,3,($AD$108:$AD$157=Mapping!$AZ$108)/($AD$108:$AD$157=Mapping!$AZ$108)*ROW($AD$2:$AD$50)-ROWS($AD$108),ROWS($AD$108:AE128))),"")</f>
        <v/>
      </c>
      <c r="BA129" s="117" t="str" cm="1">
        <f t="array" ref="BA129">IF(ROWS($AD$108:AF128)&lt;=BA$107,INDEX($AB$108:$AB$157,_xlfn.AGGREGATE(15,3,($AD$108:$AD$157=Mapping!$BA$108)/($AD$108:$AD$157=Mapping!$BA$108)*ROW($AD$2:$AD$50)-ROWS($AD$108),ROWS($AD$108:AF128))),"")</f>
        <v/>
      </c>
      <c r="BB129" s="117" t="str" cm="1">
        <f t="array" ref="BB129">IF(ROWS($AD$108:AG128)&lt;=BB$107,INDEX($AB$108:$AB$157,_xlfn.AGGREGATE(15,3,($AD$108:$AD$157=Mapping!$BB$108)/($AD$108:$AD$157=Mapping!$BB$108)*ROW($AD$2:$AD$50)-ROWS($AD$108),ROWS($AD$108:AG128))),"")</f>
        <v/>
      </c>
      <c r="BC129" s="117" t="str" cm="1">
        <f t="array" ref="BC129">IF(ROWS($AD$108:AH128)&lt;=BC$107,INDEX($AB$108:$AB$157,_xlfn.AGGREGATE(15,3,($AD$108:$AD$157=Mapping!$BC$108)/($AD$108:$AD$157=Mapping!$BC$108)*ROW($AD$2:$AD$50)-ROWS($AD$108),ROWS($AD$108:AH128))),"")</f>
        <v/>
      </c>
      <c r="BD129" s="117" t="str" cm="1">
        <f t="array" ref="BD129">IF(ROWS($AD$108:AI128)&lt;=BD$107,INDEX($AB$108:$AB$157,_xlfn.AGGREGATE(15,3,($AD$108:$AD$157=Mapping!$BD$108)/($AD$108:$AD$157=Mapping!$BD$108)*ROW($AD$2:$AD$50)-ROWS($AD$108),ROWS($AD$108:AI128))),"")</f>
        <v/>
      </c>
      <c r="BE129" s="117" t="str" cm="1">
        <f t="array" ref="BE129">IF(ROWS($AD$54:AD74)&lt;=BE$53,INDEX($AB$54:$AB$102,_xlfn.AGGREGATE(15,3,($AD$54:$AD$102=Mapping!$BE$54)/($AD$54:$AD$102=Mapping!$BE$54)*ROW($AD$2:$AD$50)-ROWS($AD$54),ROWS($AD$54:AD74))),"")</f>
        <v/>
      </c>
      <c r="BF129" s="117" t="str" cm="1">
        <f t="array" ref="BF129">IF(ROWS($AD$108:AK128)&lt;=BF$107,INDEX($AB$108:$AB$157,_xlfn.AGGREGATE(15,3,($AD$108:$AD$157=Mapping!$BF$108)/($AD$108:$AD$157=Mapping!$BF$108)*ROW($AD$2:$AD$50)-ROWS($AD$108),ROWS($AD$108:AK128))),"")</f>
        <v/>
      </c>
      <c r="BG129" s="117" t="str" cm="1">
        <f t="array" ref="BG129">IF(ROWS($AD$108:AL128)&lt;=BG$107,INDEX($AB$108:$AB$157,_xlfn.AGGREGATE(15,3,($AD$108:$AD$157=Mapping!$BG$108)/($AD$108:$AD$157=Mapping!$BG$108)*ROW($AD$2:$AD$50)-ROWS($AD$108),ROWS($AD$108:AL128))),"")</f>
        <v/>
      </c>
      <c r="BH129" s="117" t="str" cm="1">
        <f t="array" ref="BH129">IF(ROWS($AD$108:AM128)&lt;=BH$107,INDEX($AB$108:$AB$157,_xlfn.AGGREGATE(15,3,($AD$108:$AD$157=Mapping!$BH$108)/($AD$108:$AD$157=Mapping!$BH$108)*ROW($AD$2:$AD$50)-ROWS($AD$108),ROWS($AD$108:AM128))),"")</f>
        <v/>
      </c>
      <c r="BI129" s="117" t="str" cm="1">
        <f t="array" ref="BI129">IF(ROWS($AD$108:AN128)&lt;=BI$107,INDEX($AB$108:$AB$157,_xlfn.AGGREGATE(15,3,($AD$108:$AD$157=Mapping!$BI$108)/($AD$108:$AD$157=Mapping!$BI$108)*ROW($AD$2:$AD$50)-ROWS($AD$108),ROWS($AD$108:AN128))),"")</f>
        <v/>
      </c>
      <c r="BJ129" s="117" t="str" cm="1">
        <f t="array" ref="BJ129">IF(ROWS($AD$108:AO128)&lt;=BJ$107,INDEX($AB$108:$AB$157,_xlfn.AGGREGATE(15,3,($AD$108:$AD$157=Mapping!$BJ$108)/($AD$108:$AD$157=Mapping!$BJ$108)*ROW($AD$2:$AD$50)-ROWS($AD$108),ROWS($AD$108:AO128))),"")</f>
        <v/>
      </c>
      <c r="BK129" s="117" t="str" cm="1">
        <f t="array" ref="BK129">IF(ROWS($AD$108:AP128)&lt;=BK$107,INDEX($AB$108:$AB$157,_xlfn.AGGREGATE(15,3,($AD$108:$AD$157=Mapping!$BK$108)/($AD$108:$AD$157=Mapping!$BK$108)*ROW($AD$2:$AD$50)-ROWS($AD$108),ROWS($AD$108:AP128))),"")</f>
        <v/>
      </c>
      <c r="BL129" s="117" t="str" cm="1">
        <f t="array" ref="BL129">IF(ROWS($AD$108:AQ128)&lt;=BL$107,INDEX($AB$108:$AB$157,_xlfn.AGGREGATE(15,3,($AD$108:$AD$157=Mapping!$BL$108)/($AD$108:$AD$157=Mapping!$BL$108)*ROW($AD$2:$AD$50)-ROWS($AD$108),ROWS($AD$108:AQ128))),"")</f>
        <v/>
      </c>
      <c r="BM129" s="117" t="str" cm="1">
        <f t="array" ref="BM129">IF(ROWS($AD$108:AR128)&lt;=BM$107,INDEX($AB$108:$AB$157,_xlfn.AGGREGATE(15,3,($AD$108:$AD$157=Mapping!$BM$108)/($AD$108:$AD$157=Mapping!$BM$108)*ROW($AD$2:$AD$50)-ROWS($AD$108),ROWS($AD$108:AR128))),"")</f>
        <v/>
      </c>
      <c r="BN129" s="117" t="str" cm="1">
        <f t="array" ref="BN129">IF(ROWS($AD$108:AS128)&lt;=BN$107,INDEX($AB$108:$AB$157,_xlfn.AGGREGATE(15,3,($AD$108:$AD$157=Mapping!$BN$108)/($AD$108:$AD$157=Mapping!$BN$108)*ROW($AD$2:$AD$50)-ROWS($AD$108),ROWS($AD$108:AS128))),"")</f>
        <v/>
      </c>
    </row>
    <row r="130" spans="1:66" outlineLevel="1">
      <c r="B130" s="117" t="str" cm="1">
        <f t="array" ref="B130">IF(ROWS($AC$108:AC129)&lt;=B$107,INDEX($AB$108:$AB$156,_xlfn.AGGREGATE(15,3,($AC$108:$AC$156=Mapping!$B$108)/($AC$108:$AC$156=Mapping!$B$108)*ROW($AC$2:$AC$50)-ROWS($AC$108),ROWS($AC$108:AC129))),"")</f>
        <v/>
      </c>
      <c r="C130" s="117" t="str" cm="1">
        <f t="array" ref="C130">IF(ROWS($AC$108:AC129)&lt;=C$107,INDEX($AB$108:$AB$156,_xlfn.AGGREGATE(15,3,($AC$108:$AC$156=Mapping!$C$108)/($AC$108:$AC$156=Mapping!$C$108)*ROW($AC$2:$AC$50)-ROWS($AC$108),ROWS($AC$108:AC129))),"")</f>
        <v/>
      </c>
      <c r="D130" s="117" t="str" cm="1">
        <f t="array" ref="D130">IF(ROWS($AC$108:AC129)&lt;=D$107,INDEX($AB$108:$AB$156,_xlfn.AGGREGATE(15,3,($AC$108:$AC$156=Mapping!$D$108)/($AC$108:$AC$156=Mapping!$D$108)*ROW($AC$2:$AC$50)-ROWS($AC$108),ROWS($AC$108:AC129))),"")</f>
        <v/>
      </c>
      <c r="E130" s="117" t="str" cm="1">
        <f t="array" ref="E130">IF(ROWS($AC$108:AC129)&lt;=E$107,INDEX($AB$108:$AB$156,_xlfn.AGGREGATE(15,3,($AC$108:$AC$156=Mapping!$E$108)/($AC$108:$AC$156=Mapping!$E$108)*ROW($AC$2:$AC$50)-ROWS($AC$108),ROWS($AC$108:AC129))),"")</f>
        <v/>
      </c>
      <c r="F130" s="117" t="str" cm="1">
        <f t="array" ref="F130">IF(ROWS($AC$108:AC129)&lt;=F$107,INDEX($AB$108:$AB$156,_xlfn.AGGREGATE(15,3,($AC$108:$AC$156=Mapping!$F$108)/($AC$108:$AC$156=Mapping!$F$108)*ROW($AC$2:$AC$50)-ROWS($AC$108),ROWS($AC$108:AC129))),"")</f>
        <v/>
      </c>
      <c r="G130" s="117" t="str" cm="1">
        <f t="array" ref="G130">IF(ROWS($AC$108:AC129)&lt;=G$107,INDEX($AB$108:$AB$156,_xlfn.AGGREGATE(15,3,($AC$108:$AC$156=Mapping!$G$108)/($AC$108:$AC$156=Mapping!$G$108)*ROW($AC$2:$AC$50)-ROWS($AC$108),ROWS($AC$108:AC129))),"")</f>
        <v/>
      </c>
      <c r="H130" s="117" t="str" cm="1">
        <f t="array" ref="H130">IF(ROWS($AC$108:AC129)&lt;=H$107,INDEX($AB$108:$AB$156,_xlfn.AGGREGATE(15,3,($AC$108:$AC$156=Mapping!$H$108)/($AC$108:$AC$156=Mapping!$H$108)*ROW($AC$2:$AC$50)-ROWS($AC$108),ROWS($AC$108:AC129))),"")</f>
        <v/>
      </c>
      <c r="I130" s="117" t="str" cm="1">
        <f t="array" ref="I130">IF(ROWS($AC$108:AC129)&lt;=I$107,INDEX($AB$108:$AB$156,_xlfn.AGGREGATE(15,3,($AC$108:$AC$156=Mapping!$I$108)/($AC$108:$AC$156=Mapping!$I$108)*ROW($AC$2:$AC$50)-ROWS($AC$108),ROWS($AC$108:AC129))),"")</f>
        <v/>
      </c>
      <c r="J130" s="117" t="str" cm="1">
        <f t="array" ref="J130">IF(ROWS($AC$108:AC129)&lt;=J$107,INDEX($AB$108:$AB$156,_xlfn.AGGREGATE(15,3,($AC$108:$AC$156=Mapping!$J$108)/($AC$108:$AC$156=Mapping!$J$108)*ROW($AC$2:$AC$50)-ROWS($AC$108),ROWS($AC$108:AC129))),"")</f>
        <v/>
      </c>
      <c r="K130" s="117" t="str" cm="1">
        <f t="array" ref="K130">IF(ROWS($AC$108:AC129)&lt;=K$107,INDEX($AB$108:$AB$156,_xlfn.AGGREGATE(15,3,($AC$108:$AC$156=Mapping!$K$108)/($AC$108:$AC$156=Mapping!$K$108)*ROW($AC$2:$AC$50)-ROWS($AC$108),ROWS($AC$108:AC129))),"")</f>
        <v/>
      </c>
      <c r="L130" s="117" t="str" cm="1">
        <f t="array" ref="L130">IF(ROWS($AC$108:AC129)&lt;=L$107,INDEX($AB$108:$AB$156,_xlfn.AGGREGATE(15,3,($AC$108:$AC$156=Mapping!$L$108)/($AC$108:$AC$156=Mapping!$L$108)*ROW($AC$2:$AC$50)-ROWS($AC$108),ROWS($AC$108:AC129))),"")</f>
        <v/>
      </c>
      <c r="M130" s="117" t="str" cm="1">
        <f t="array" ref="M130">IF(ROWS($AC$108:AC129)&lt;=M$107,INDEX($AB$108:$AB$156,_xlfn.AGGREGATE(15,3,($AC$108:$AC$156=Mapping!$M$108)/($AC$108:$AC$156=Mapping!$M$108)*ROW($AC$2:$AC$50)-ROWS($AC$108),ROWS($AC$108:AC129))),"")</f>
        <v/>
      </c>
      <c r="N130" s="117" t="str" cm="1">
        <f t="array" ref="N130">IF(ROWS($AC$108:AC129)&lt;=N$107,INDEX($AB$108:$AB$156,_xlfn.AGGREGATE(15,3,($AC$108:$AC$156=Mapping!$N$108)/($AC$108:$AC$156=Mapping!$N$108)*ROW($AC$2:$AC$50)-ROWS($AC$108),ROWS($AC$108:AC129))),"")</f>
        <v/>
      </c>
      <c r="O130" s="117" t="str" cm="1">
        <f t="array" ref="O130">IF(ROWS($AC$108:AC129)&lt;=O$107,INDEX($AB$108:$AB$156,_xlfn.AGGREGATE(15,3,($AC$108:$AC$156=Mapping!$O$108)/($AC$108:$AC$156=Mapping!$O$108)*ROW($AC$2:$AC$50)-ROWS($AC$108),ROWS($AC$108:AC129))),"")</f>
        <v/>
      </c>
      <c r="P130" s="117" t="str" cm="1">
        <f t="array" ref="P130">IF(ROWS($AC$108:AC129)&lt;=P$107,INDEX($AB$108:$AB$156,_xlfn.AGGREGATE(15,3,($AC$108:$AC$156=Mapping!$P$108)/($AC$108:$AC$156=Mapping!$P$108)*ROW($AC$2:$AC$50)-ROWS($AC$108),ROWS($AC$108:AC129))),"")</f>
        <v/>
      </c>
      <c r="Q130" s="117" t="str" cm="1">
        <f t="array" ref="Q130">IF(ROWS($AC$108:AC129)&lt;=Q$107,INDEX($AB$108:$AB$156,_xlfn.AGGREGATE(15,3,($AC$108:$AC$156=Mapping!$Q$108)/($AC$108:$AC$156=Mapping!$Q$108)*ROW($AC$2:$AC$50)-ROWS($AC$108),ROWS($AC$108:AC129))),"")</f>
        <v/>
      </c>
      <c r="R130" s="117" t="str" cm="1">
        <f t="array" ref="R130">IF(ROWS($AC$108:AC129)&lt;=R$107,INDEX($AB$108:$AB$156,_xlfn.AGGREGATE(15,3,($AC$108:$AC$156=Mapping!$R$108)/($AC$108:$AC$156=Mapping!$R$108)*ROW($AC$2:$AC$50)-ROWS($AC$108),ROWS($AC$108:AC129))),"")</f>
        <v/>
      </c>
      <c r="S130" s="117" t="str" cm="1">
        <f t="array" ref="S130">IF(ROWS($AC$108:AC129)&lt;=S$107,INDEX($AB$108:$AB$156,_xlfn.AGGREGATE(15,3,($AC$108:$AC$156=Mapping!$S$108)/($AC$108:$AC$156=Mapping!$S$108)*ROW($AC$2:$AC$50)-ROWS($AC$108),ROWS($AC$108:AC129))),"")</f>
        <v/>
      </c>
      <c r="AB130" s="135" t="str" cm="1">
        <f t="array" ref="AB130">IF(ROWS(BA!$C$2:C23)&lt;=AB$107,INDEX(BA!$P$2:$P$547,_xlfn.AGGREGATE(15,3,(BA!$C$2:$C$547=Mapping!$AA$109)/(BA!$C$2:$C$547=Mapping!$AA$109)*ROW(BA!$C$2:$C$547)-ROWS(BA!$C$2),ROWS(BA!$C$2:C23))),"")</f>
        <v>Average reduction (%) in pesticide used per ha</v>
      </c>
      <c r="AC130" s="135" t="str">
        <f>IFERROR(INDEX(BA!$L$2:$L$961,MATCH($AB130,BA!$P$2:$P$961,0)),"")</f>
        <v>Natural resource and Sustainable Forest Management</v>
      </c>
      <c r="AD130" s="135" t="str">
        <f>IFERROR(INDEX(BA!$M$2:$M$961,MATCH($AB130,BA!$P$2:$P$961,0)),"")</f>
        <v xml:space="preserve">12. Responsible consumption and production </v>
      </c>
      <c r="AE130" s="135" t="str">
        <f>IFERROR(INDEX(BA!$O$2:$O$961,MATCH($AB130,BA!$P$2:$P$961,0)),"")</f>
        <v>Efficient consumption and production</v>
      </c>
      <c r="AF130" s="135"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30" s="117" t="e">
        <f>INDEX(BA!#REF!,MATCH($AB130,BA!$P$57:$P$547,0))</f>
        <v>#REF!</v>
      </c>
      <c r="AH130" s="117" t="e">
        <f>INDEX(BA!$Q$57:$Q$547,MATCH($AB130,BA!$P$57:$P$547,0))</f>
        <v>#N/A</v>
      </c>
      <c r="AI130" s="117" t="e">
        <f>INDEX(BA!$S$57:$S$547,MATCH($AB130,BA!$P$57:$P$547,0))</f>
        <v>#N/A</v>
      </c>
      <c r="AJ130" s="117" t="e">
        <f>INDEX(BA!$T$57:$T$547,MATCH($AB130,BA!$P$57:$P$547,0))</f>
        <v>#N/A</v>
      </c>
      <c r="AK130" s="117" t="e">
        <f>INDEX(BA!$U$57:$U$547,MATCH($AB130,BA!$P$57:$P$547,0))</f>
        <v>#N/A</v>
      </c>
      <c r="AL130" s="117" t="e">
        <f>INDEX(BA!$V$57:$V$547,MATCH($AB130,BA!$P$57:$P$547,0))</f>
        <v>#N/A</v>
      </c>
      <c r="AM130" s="117" t="e">
        <f>INDEX(BA!$W$57:$W$547,MATCH($AB130,BA!$P$57:$P$547,0))</f>
        <v>#N/A</v>
      </c>
      <c r="AN130" s="117" t="e">
        <f>INDEX(BA!$R$57:$R$547,MATCH($AB130,BA!$P$57:$P$547,0))</f>
        <v>#N/A</v>
      </c>
      <c r="AO130" s="117" t="e">
        <f>INDEX(BA!$Y$57:$Y$547,MATCH($AB130,BA!$P$57:$P$547,0))</f>
        <v>#N/A</v>
      </c>
      <c r="AP130" s="117" t="e">
        <f>INDEX(BA!$Z$57:$Z$547,MATCH($AB130,BA!$P$57:$P$547,0))</f>
        <v>#N/A</v>
      </c>
      <c r="AQ130" s="117" t="e">
        <f>INDEX(BA!$AA$57:$AA$547,MATCH($AB130,BA!$P$57:$P$547,0))</f>
        <v>#N/A</v>
      </c>
      <c r="AR130" s="117" t="e">
        <f>INDEX(BA!$AB$57:$AB$547,MATCH($AB130,BA!$P$57:$P$547,0))</f>
        <v>#N/A</v>
      </c>
      <c r="AX130" s="117" t="str" cm="1">
        <f t="array" ref="AX130">IF(ROWS($AD$108:AD129)&lt;=AX$107,INDEX($AB$108:$AB$157,_xlfn.AGGREGATE(15,3,($AD$108:$AD$157=Mapping!$AX$108)/($AD$108:$AD$157=Mapping!$AX$108)*ROW($AD$2:$AD$50)-ROWS($AD$108),ROWS($AD$108:AD129))),"")</f>
        <v/>
      </c>
      <c r="AY130" s="117" t="str" cm="1">
        <f t="array" ref="AY130">IF(ROWS($AD$108:AD129)&lt;=AY$107,INDEX($AB$108:$AB$157,_xlfn.AGGREGATE(15,3,($AD$108:$AD$157=Mapping!$AY$108)/($AD$108:$AD$157=Mapping!$AY$108)*ROW($AD$2:$AD$50)-ROWS($AD$108),ROWS($AD$108:AD129))),"")</f>
        <v/>
      </c>
      <c r="AZ130" s="117" t="str" cm="1">
        <f t="array" ref="AZ130">IF(ROWS($AD$108:AE129)&lt;=AZ$107,INDEX($AB$108:$AB$157,_xlfn.AGGREGATE(15,3,($AD$108:$AD$157=Mapping!$AZ$108)/($AD$108:$AD$157=Mapping!$AZ$108)*ROW($AD$2:$AD$50)-ROWS($AD$108),ROWS($AD$108:AE129))),"")</f>
        <v/>
      </c>
      <c r="BA130" s="117" t="str" cm="1">
        <f t="array" ref="BA130">IF(ROWS($AD$108:AF129)&lt;=BA$107,INDEX($AB$108:$AB$157,_xlfn.AGGREGATE(15,3,($AD$108:$AD$157=Mapping!$BA$108)/($AD$108:$AD$157=Mapping!$BA$108)*ROW($AD$2:$AD$50)-ROWS($AD$108),ROWS($AD$108:AF129))),"")</f>
        <v/>
      </c>
      <c r="BB130" s="117" t="str" cm="1">
        <f t="array" ref="BB130">IF(ROWS($AD$108:AG129)&lt;=BB$107,INDEX($AB$108:$AB$157,_xlfn.AGGREGATE(15,3,($AD$108:$AD$157=Mapping!$BB$108)/($AD$108:$AD$157=Mapping!$BB$108)*ROW($AD$2:$AD$50)-ROWS($AD$108),ROWS($AD$108:AG129))),"")</f>
        <v/>
      </c>
      <c r="BC130" s="117" t="str" cm="1">
        <f t="array" ref="BC130">IF(ROWS($AD$108:AH129)&lt;=BC$107,INDEX($AB$108:$AB$157,_xlfn.AGGREGATE(15,3,($AD$108:$AD$157=Mapping!$BC$108)/($AD$108:$AD$157=Mapping!$BC$108)*ROW($AD$2:$AD$50)-ROWS($AD$108),ROWS($AD$108:AH129))),"")</f>
        <v/>
      </c>
      <c r="BD130" s="117" t="str" cm="1">
        <f t="array" ref="BD130">IF(ROWS($AD$108:AI129)&lt;=BD$107,INDEX($AB$108:$AB$157,_xlfn.AGGREGATE(15,3,($AD$108:$AD$157=Mapping!$BD$108)/($AD$108:$AD$157=Mapping!$BD$108)*ROW($AD$2:$AD$50)-ROWS($AD$108),ROWS($AD$108:AI129))),"")</f>
        <v/>
      </c>
      <c r="BE130" s="117" t="str" cm="1">
        <f t="array" ref="BE130">IF(ROWS($AD$54:AD75)&lt;=BE$53,INDEX($AB$54:$AB$102,_xlfn.AGGREGATE(15,3,($AD$54:$AD$102=Mapping!$BE$54)/($AD$54:$AD$102=Mapping!$BE$54)*ROW($AD$2:$AD$50)-ROWS($AD$54),ROWS($AD$54:AD75))),"")</f>
        <v/>
      </c>
      <c r="BF130" s="117" t="str" cm="1">
        <f t="array" ref="BF130">IF(ROWS($AD$108:AK129)&lt;=BF$107,INDEX($AB$108:$AB$157,_xlfn.AGGREGATE(15,3,($AD$108:$AD$157=Mapping!$BF$108)/($AD$108:$AD$157=Mapping!$BF$108)*ROW($AD$2:$AD$50)-ROWS($AD$108),ROWS($AD$108:AK129))),"")</f>
        <v/>
      </c>
      <c r="BG130" s="117" t="str" cm="1">
        <f t="array" ref="BG130">IF(ROWS($AD$108:AL129)&lt;=BG$107,INDEX($AB$108:$AB$157,_xlfn.AGGREGATE(15,3,($AD$108:$AD$157=Mapping!$BG$108)/($AD$108:$AD$157=Mapping!$BG$108)*ROW($AD$2:$AD$50)-ROWS($AD$108),ROWS($AD$108:AL129))),"")</f>
        <v/>
      </c>
      <c r="BH130" s="117" t="str" cm="1">
        <f t="array" ref="BH130">IF(ROWS($AD$108:AM129)&lt;=BH$107,INDEX($AB$108:$AB$157,_xlfn.AGGREGATE(15,3,($AD$108:$AD$157=Mapping!$BH$108)/($AD$108:$AD$157=Mapping!$BH$108)*ROW($AD$2:$AD$50)-ROWS($AD$108),ROWS($AD$108:AM129))),"")</f>
        <v/>
      </c>
      <c r="BI130" s="117" t="str" cm="1">
        <f t="array" ref="BI130">IF(ROWS($AD$108:AN129)&lt;=BI$107,INDEX($AB$108:$AB$157,_xlfn.AGGREGATE(15,3,($AD$108:$AD$157=Mapping!$BI$108)/($AD$108:$AD$157=Mapping!$BI$108)*ROW($AD$2:$AD$50)-ROWS($AD$108),ROWS($AD$108:AN129))),"")</f>
        <v/>
      </c>
      <c r="BJ130" s="117" t="str" cm="1">
        <f t="array" ref="BJ130">IF(ROWS($AD$108:AO129)&lt;=BJ$107,INDEX($AB$108:$AB$157,_xlfn.AGGREGATE(15,3,($AD$108:$AD$157=Mapping!$BJ$108)/($AD$108:$AD$157=Mapping!$BJ$108)*ROW($AD$2:$AD$50)-ROWS($AD$108),ROWS($AD$108:AO129))),"")</f>
        <v/>
      </c>
      <c r="BK130" s="117" t="str" cm="1">
        <f t="array" ref="BK130">IF(ROWS($AD$108:AP129)&lt;=BK$107,INDEX($AB$108:$AB$157,_xlfn.AGGREGATE(15,3,($AD$108:$AD$157=Mapping!$BK$108)/($AD$108:$AD$157=Mapping!$BK$108)*ROW($AD$2:$AD$50)-ROWS($AD$108),ROWS($AD$108:AP129))),"")</f>
        <v/>
      </c>
      <c r="BL130" s="117" t="str" cm="1">
        <f t="array" ref="BL130">IF(ROWS($AD$108:AQ129)&lt;=BL$107,INDEX($AB$108:$AB$157,_xlfn.AGGREGATE(15,3,($AD$108:$AD$157=Mapping!$BL$108)/($AD$108:$AD$157=Mapping!$BL$108)*ROW($AD$2:$AD$50)-ROWS($AD$108),ROWS($AD$108:AQ129))),"")</f>
        <v/>
      </c>
      <c r="BM130" s="117" t="str" cm="1">
        <f t="array" ref="BM130">IF(ROWS($AD$108:AR129)&lt;=BM$107,INDEX($AB$108:$AB$157,_xlfn.AGGREGATE(15,3,($AD$108:$AD$157=Mapping!$BM$108)/($AD$108:$AD$157=Mapping!$BM$108)*ROW($AD$2:$AD$50)-ROWS($AD$108),ROWS($AD$108:AR129))),"")</f>
        <v/>
      </c>
      <c r="BN130" s="117" t="str" cm="1">
        <f t="array" ref="BN130">IF(ROWS($AD$108:AS129)&lt;=BN$107,INDEX($AB$108:$AB$157,_xlfn.AGGREGATE(15,3,($AD$108:$AD$157=Mapping!$BN$108)/($AD$108:$AD$157=Mapping!$BN$108)*ROW($AD$2:$AD$50)-ROWS($AD$108),ROWS($AD$108:AS129))),"")</f>
        <v/>
      </c>
    </row>
    <row r="131" spans="1:66" outlineLevel="1">
      <c r="B131" s="117" t="str" cm="1">
        <f t="array" ref="B131">IF(ROWS($AC$108:AC130)&lt;=B$107,INDEX($AB$108:$AB$156,_xlfn.AGGREGATE(15,3,($AC$108:$AC$156=Mapping!$B$108)/($AC$108:$AC$156=Mapping!$B$108)*ROW($AC$2:$AC$50)-ROWS($AC$108),ROWS($AC$108:AC130))),"")</f>
        <v/>
      </c>
      <c r="C131" s="117" t="str" cm="1">
        <f t="array" ref="C131">IF(ROWS($AC$108:AC130)&lt;=C$107,INDEX($AB$108:$AB$156,_xlfn.AGGREGATE(15,3,($AC$108:$AC$156=Mapping!$C$108)/($AC$108:$AC$156=Mapping!$C$108)*ROW($AC$2:$AC$50)-ROWS($AC$108),ROWS($AC$108:AC130))),"")</f>
        <v/>
      </c>
      <c r="D131" s="117" t="str" cm="1">
        <f t="array" ref="D131">IF(ROWS($AC$108:AC130)&lt;=D$107,INDEX($AB$108:$AB$156,_xlfn.AGGREGATE(15,3,($AC$108:$AC$156=Mapping!$D$108)/($AC$108:$AC$156=Mapping!$D$108)*ROW($AC$2:$AC$50)-ROWS($AC$108),ROWS($AC$108:AC130))),"")</f>
        <v/>
      </c>
      <c r="E131" s="117" t="str" cm="1">
        <f t="array" ref="E131">IF(ROWS($AC$108:AC130)&lt;=E$107,INDEX($AB$108:$AB$156,_xlfn.AGGREGATE(15,3,($AC$108:$AC$156=Mapping!$E$108)/($AC$108:$AC$156=Mapping!$E$108)*ROW($AC$2:$AC$50)-ROWS($AC$108),ROWS($AC$108:AC130))),"")</f>
        <v/>
      </c>
      <c r="F131" s="117" t="str" cm="1">
        <f t="array" ref="F131">IF(ROWS($AC$108:AC130)&lt;=F$107,INDEX($AB$108:$AB$156,_xlfn.AGGREGATE(15,3,($AC$108:$AC$156=Mapping!$F$108)/($AC$108:$AC$156=Mapping!$F$108)*ROW($AC$2:$AC$50)-ROWS($AC$108),ROWS($AC$108:AC130))),"")</f>
        <v/>
      </c>
      <c r="G131" s="117" t="str" cm="1">
        <f t="array" ref="G131">IF(ROWS($AC$108:AC130)&lt;=G$107,INDEX($AB$108:$AB$156,_xlfn.AGGREGATE(15,3,($AC$108:$AC$156=Mapping!$G$108)/($AC$108:$AC$156=Mapping!$G$108)*ROW($AC$2:$AC$50)-ROWS($AC$108),ROWS($AC$108:AC130))),"")</f>
        <v/>
      </c>
      <c r="H131" s="117" t="str" cm="1">
        <f t="array" ref="H131">IF(ROWS($AC$108:AC130)&lt;=H$107,INDEX($AB$108:$AB$156,_xlfn.AGGREGATE(15,3,($AC$108:$AC$156=Mapping!$H$108)/($AC$108:$AC$156=Mapping!$H$108)*ROW($AC$2:$AC$50)-ROWS($AC$108),ROWS($AC$108:AC130))),"")</f>
        <v/>
      </c>
      <c r="I131" s="117" t="str" cm="1">
        <f t="array" ref="I131">IF(ROWS($AC$108:AC130)&lt;=I$107,INDEX($AB$108:$AB$156,_xlfn.AGGREGATE(15,3,($AC$108:$AC$156=Mapping!$I$108)/($AC$108:$AC$156=Mapping!$I$108)*ROW($AC$2:$AC$50)-ROWS($AC$108),ROWS($AC$108:AC130))),"")</f>
        <v/>
      </c>
      <c r="J131" s="117" t="str" cm="1">
        <f t="array" ref="J131">IF(ROWS($AC$108:AC130)&lt;=J$107,INDEX($AB$108:$AB$156,_xlfn.AGGREGATE(15,3,($AC$108:$AC$156=Mapping!$J$108)/($AC$108:$AC$156=Mapping!$J$108)*ROW($AC$2:$AC$50)-ROWS($AC$108),ROWS($AC$108:AC130))),"")</f>
        <v/>
      </c>
      <c r="K131" s="117" t="str" cm="1">
        <f t="array" ref="K131">IF(ROWS($AC$108:AC130)&lt;=K$107,INDEX($AB$108:$AB$156,_xlfn.AGGREGATE(15,3,($AC$108:$AC$156=Mapping!$K$108)/($AC$108:$AC$156=Mapping!$K$108)*ROW($AC$2:$AC$50)-ROWS($AC$108),ROWS($AC$108:AC130))),"")</f>
        <v/>
      </c>
      <c r="L131" s="117" t="str" cm="1">
        <f t="array" ref="L131">IF(ROWS($AC$108:AC130)&lt;=L$107,INDEX($AB$108:$AB$156,_xlfn.AGGREGATE(15,3,($AC$108:$AC$156=Mapping!$L$108)/($AC$108:$AC$156=Mapping!$L$108)*ROW($AC$2:$AC$50)-ROWS($AC$108),ROWS($AC$108:AC130))),"")</f>
        <v/>
      </c>
      <c r="M131" s="117" t="str" cm="1">
        <f t="array" ref="M131">IF(ROWS($AC$108:AC130)&lt;=M$107,INDEX($AB$108:$AB$156,_xlfn.AGGREGATE(15,3,($AC$108:$AC$156=Mapping!$M$108)/($AC$108:$AC$156=Mapping!$M$108)*ROW($AC$2:$AC$50)-ROWS($AC$108),ROWS($AC$108:AC130))),"")</f>
        <v/>
      </c>
      <c r="N131" s="117" t="str" cm="1">
        <f t="array" ref="N131">IF(ROWS($AC$108:AC130)&lt;=N$107,INDEX($AB$108:$AB$156,_xlfn.AGGREGATE(15,3,($AC$108:$AC$156=Mapping!$N$108)/($AC$108:$AC$156=Mapping!$N$108)*ROW($AC$2:$AC$50)-ROWS($AC$108),ROWS($AC$108:AC130))),"")</f>
        <v/>
      </c>
      <c r="O131" s="117" t="str" cm="1">
        <f t="array" ref="O131">IF(ROWS($AC$108:AC130)&lt;=O$107,INDEX($AB$108:$AB$156,_xlfn.AGGREGATE(15,3,($AC$108:$AC$156=Mapping!$O$108)/($AC$108:$AC$156=Mapping!$O$108)*ROW($AC$2:$AC$50)-ROWS($AC$108),ROWS($AC$108:AC130))),"")</f>
        <v/>
      </c>
      <c r="P131" s="117" t="str" cm="1">
        <f t="array" ref="P131">IF(ROWS($AC$108:AC130)&lt;=P$107,INDEX($AB$108:$AB$156,_xlfn.AGGREGATE(15,3,($AC$108:$AC$156=Mapping!$P$108)/($AC$108:$AC$156=Mapping!$P$108)*ROW($AC$2:$AC$50)-ROWS($AC$108),ROWS($AC$108:AC130))),"")</f>
        <v/>
      </c>
      <c r="Q131" s="117" t="str" cm="1">
        <f t="array" ref="Q131">IF(ROWS($AC$108:AC130)&lt;=Q$107,INDEX($AB$108:$AB$156,_xlfn.AGGREGATE(15,3,($AC$108:$AC$156=Mapping!$Q$108)/($AC$108:$AC$156=Mapping!$Q$108)*ROW($AC$2:$AC$50)-ROWS($AC$108),ROWS($AC$108:AC130))),"")</f>
        <v/>
      </c>
      <c r="R131" s="117" t="str" cm="1">
        <f t="array" ref="R131">IF(ROWS($AC$108:AC130)&lt;=R$107,INDEX($AB$108:$AB$156,_xlfn.AGGREGATE(15,3,($AC$108:$AC$156=Mapping!$R$108)/($AC$108:$AC$156=Mapping!$R$108)*ROW($AC$2:$AC$50)-ROWS($AC$108),ROWS($AC$108:AC130))),"")</f>
        <v/>
      </c>
      <c r="S131" s="117" t="str" cm="1">
        <f t="array" ref="S131">IF(ROWS($AC$108:AC130)&lt;=S$107,INDEX($AB$108:$AB$156,_xlfn.AGGREGATE(15,3,($AC$108:$AC$156=Mapping!$S$108)/($AC$108:$AC$156=Mapping!$S$108)*ROW($AC$2:$AC$50)-ROWS($AC$108),ROWS($AC$108:AC130))),"")</f>
        <v/>
      </c>
      <c r="AB131" s="135" t="str" cm="1">
        <f t="array" ref="AB131">IF(ROWS(BA!$C$2:C24)&lt;=AB$107,INDEX(BA!$P$2:$P$547,_xlfn.AGGREGATE(15,3,(BA!$C$2:$C$547=Mapping!$AA$109)/(BA!$C$2:$C$547=Mapping!$AA$109)*ROW(BA!$C$2:$C$547)-ROWS(BA!$C$2),ROWS(BA!$C$2:C24))),"")</f>
        <v xml:space="preserve">Direct in-field labor created </v>
      </c>
      <c r="AC131" s="135" t="str">
        <f>IFERROR(INDEX(BA!$L$2:$L$961,MATCH($AB131,BA!$P$2:$P$961,0)),"")</f>
        <v>Employment</v>
      </c>
      <c r="AD131" s="135" t="str">
        <f>IFERROR(INDEX(BA!$M$2:$M$961,MATCH($AB131,BA!$P$2:$P$961,0)),"")</f>
        <v>8. Decent work and economic growth</v>
      </c>
      <c r="AE131" s="135" t="str">
        <f>IFERROR(INDEX(BA!$O$2:$O$961,MATCH($AB131,BA!$P$2:$P$961,0)),"")</f>
        <v>Increased employment opportunities</v>
      </c>
      <c r="AF131" s="135" t="str">
        <f>IFERROR(INDEX(BA!$N$2:$N$547,MATCH($AB131,BA!$P$2:$P$547,0)),"")</f>
        <v>8.5 By 2030, achieve full and productive employment and decent work for all women and men, including for young people and persons with disabilities, and equal pay for work of equal value</v>
      </c>
      <c r="AG131" s="117" t="e">
        <f>INDEX(BA!#REF!,MATCH($AB131,BA!$P$57:$P$547,0))</f>
        <v>#REF!</v>
      </c>
      <c r="AH131" s="117" t="e">
        <f>INDEX(BA!$Q$57:$Q$547,MATCH($AB131,BA!$P$57:$P$547,0))</f>
        <v>#N/A</v>
      </c>
      <c r="AI131" s="117" t="e">
        <f>INDEX(BA!$S$57:$S$547,MATCH($AB131,BA!$P$57:$P$547,0))</f>
        <v>#N/A</v>
      </c>
      <c r="AJ131" s="117" t="e">
        <f>INDEX(BA!$T$57:$T$547,MATCH($AB131,BA!$P$57:$P$547,0))</f>
        <v>#N/A</v>
      </c>
      <c r="AK131" s="117" t="e">
        <f>INDEX(BA!$U$57:$U$547,MATCH($AB131,BA!$P$57:$P$547,0))</f>
        <v>#N/A</v>
      </c>
      <c r="AL131" s="117" t="e">
        <f>INDEX(BA!$V$57:$V$547,MATCH($AB131,BA!$P$57:$P$547,0))</f>
        <v>#N/A</v>
      </c>
      <c r="AM131" s="117" t="e">
        <f>INDEX(BA!$W$57:$W$547,MATCH($AB131,BA!$P$57:$P$547,0))</f>
        <v>#N/A</v>
      </c>
      <c r="AN131" s="117" t="e">
        <f>INDEX(BA!$R$57:$R$547,MATCH($AB131,BA!$P$57:$P$547,0))</f>
        <v>#N/A</v>
      </c>
      <c r="AO131" s="117" t="e">
        <f>INDEX(BA!$Y$57:$Y$547,MATCH($AB131,BA!$P$57:$P$547,0))</f>
        <v>#N/A</v>
      </c>
      <c r="AP131" s="117" t="e">
        <f>INDEX(BA!$Z$57:$Z$547,MATCH($AB131,BA!$P$57:$P$547,0))</f>
        <v>#N/A</v>
      </c>
      <c r="AQ131" s="117" t="e">
        <f>INDEX(BA!$AA$57:$AA$547,MATCH($AB131,BA!$P$57:$P$547,0))</f>
        <v>#N/A</v>
      </c>
      <c r="AR131" s="117" t="e">
        <f>INDEX(BA!$AB$57:$AB$547,MATCH($AB131,BA!$P$57:$P$547,0))</f>
        <v>#N/A</v>
      </c>
      <c r="AX131" s="117" t="str" cm="1">
        <f t="array" ref="AX131">IF(ROWS($AD$108:AD130)&lt;=AX$107,INDEX($AB$108:$AB$157,_xlfn.AGGREGATE(15,3,($AD$108:$AD$157=Mapping!$AX$108)/($AD$108:$AD$157=Mapping!$AX$108)*ROW($AD$2:$AD$50)-ROWS($AD$108),ROWS($AD$108:AD130))),"")</f>
        <v/>
      </c>
      <c r="AY131" s="117" t="str" cm="1">
        <f t="array" ref="AY131">IF(ROWS($AD$108:AD130)&lt;=AY$107,INDEX($AB$108:$AB$157,_xlfn.AGGREGATE(15,3,($AD$108:$AD$157=Mapping!$AY$108)/($AD$108:$AD$157=Mapping!$AY$108)*ROW($AD$2:$AD$50)-ROWS($AD$108),ROWS($AD$108:AD130))),"")</f>
        <v/>
      </c>
      <c r="AZ131" s="117" t="str" cm="1">
        <f t="array" ref="AZ131">IF(ROWS($AD$108:AE130)&lt;=AZ$107,INDEX($AB$108:$AB$157,_xlfn.AGGREGATE(15,3,($AD$108:$AD$157=Mapping!$AZ$108)/($AD$108:$AD$157=Mapping!$AZ$108)*ROW($AD$2:$AD$50)-ROWS($AD$108),ROWS($AD$108:AE130))),"")</f>
        <v/>
      </c>
      <c r="BA131" s="117" t="str" cm="1">
        <f t="array" ref="BA131">IF(ROWS($AD$108:AF130)&lt;=BA$107,INDEX($AB$108:$AB$157,_xlfn.AGGREGATE(15,3,($AD$108:$AD$157=Mapping!$BA$108)/($AD$108:$AD$157=Mapping!$BA$108)*ROW($AD$2:$AD$50)-ROWS($AD$108),ROWS($AD$108:AF130))),"")</f>
        <v/>
      </c>
      <c r="BB131" s="117" t="str" cm="1">
        <f t="array" ref="BB131">IF(ROWS($AD$108:AG130)&lt;=BB$107,INDEX($AB$108:$AB$157,_xlfn.AGGREGATE(15,3,($AD$108:$AD$157=Mapping!$BB$108)/($AD$108:$AD$157=Mapping!$BB$108)*ROW($AD$2:$AD$50)-ROWS($AD$108),ROWS($AD$108:AG130))),"")</f>
        <v/>
      </c>
      <c r="BC131" s="117" t="str" cm="1">
        <f t="array" ref="BC131">IF(ROWS($AD$108:AH130)&lt;=BC$107,INDEX($AB$108:$AB$157,_xlfn.AGGREGATE(15,3,($AD$108:$AD$157=Mapping!$BC$108)/($AD$108:$AD$157=Mapping!$BC$108)*ROW($AD$2:$AD$50)-ROWS($AD$108),ROWS($AD$108:AH130))),"")</f>
        <v/>
      </c>
      <c r="BD131" s="117" t="str" cm="1">
        <f t="array" ref="BD131">IF(ROWS($AD$108:AI130)&lt;=BD$107,INDEX($AB$108:$AB$157,_xlfn.AGGREGATE(15,3,($AD$108:$AD$157=Mapping!$BD$108)/($AD$108:$AD$157=Mapping!$BD$108)*ROW($AD$2:$AD$50)-ROWS($AD$108),ROWS($AD$108:AI130))),"")</f>
        <v/>
      </c>
      <c r="BE131" s="117" t="str" cm="1">
        <f t="array" ref="BE131">IF(ROWS($AD$54:AD76)&lt;=BE$53,INDEX($AB$54:$AB$102,_xlfn.AGGREGATE(15,3,($AD$54:$AD$102=Mapping!$BE$54)/($AD$54:$AD$102=Mapping!$BE$54)*ROW($AD$2:$AD$50)-ROWS($AD$54),ROWS($AD$54:AD76))),"")</f>
        <v/>
      </c>
      <c r="BF131" s="117" t="str" cm="1">
        <f t="array" ref="BF131">IF(ROWS($AD$108:AK130)&lt;=BF$107,INDEX($AB$108:$AB$157,_xlfn.AGGREGATE(15,3,($AD$108:$AD$157=Mapping!$BF$108)/($AD$108:$AD$157=Mapping!$BF$108)*ROW($AD$2:$AD$50)-ROWS($AD$108),ROWS($AD$108:AK130))),"")</f>
        <v/>
      </c>
      <c r="BG131" s="117" t="str" cm="1">
        <f t="array" ref="BG131">IF(ROWS($AD$108:AL130)&lt;=BG$107,INDEX($AB$108:$AB$157,_xlfn.AGGREGATE(15,3,($AD$108:$AD$157=Mapping!$BG$108)/($AD$108:$AD$157=Mapping!$BG$108)*ROW($AD$2:$AD$50)-ROWS($AD$108),ROWS($AD$108:AL130))),"")</f>
        <v/>
      </c>
      <c r="BH131" s="117" t="str" cm="1">
        <f t="array" ref="BH131">IF(ROWS($AD$108:AM130)&lt;=BH$107,INDEX($AB$108:$AB$157,_xlfn.AGGREGATE(15,3,($AD$108:$AD$157=Mapping!$BH$108)/($AD$108:$AD$157=Mapping!$BH$108)*ROW($AD$2:$AD$50)-ROWS($AD$108),ROWS($AD$108:AM130))),"")</f>
        <v/>
      </c>
      <c r="BI131" s="117" t="str" cm="1">
        <f t="array" ref="BI131">IF(ROWS($AD$108:AN130)&lt;=BI$107,INDEX($AB$108:$AB$157,_xlfn.AGGREGATE(15,3,($AD$108:$AD$157=Mapping!$BI$108)/($AD$108:$AD$157=Mapping!$BI$108)*ROW($AD$2:$AD$50)-ROWS($AD$108),ROWS($AD$108:AN130))),"")</f>
        <v/>
      </c>
      <c r="BJ131" s="117" t="str" cm="1">
        <f t="array" ref="BJ131">IF(ROWS($AD$108:AO130)&lt;=BJ$107,INDEX($AB$108:$AB$157,_xlfn.AGGREGATE(15,3,($AD$108:$AD$157=Mapping!$BJ$108)/($AD$108:$AD$157=Mapping!$BJ$108)*ROW($AD$2:$AD$50)-ROWS($AD$108),ROWS($AD$108:AO130))),"")</f>
        <v/>
      </c>
      <c r="BK131" s="117" t="str" cm="1">
        <f t="array" ref="BK131">IF(ROWS($AD$108:AP130)&lt;=BK$107,INDEX($AB$108:$AB$157,_xlfn.AGGREGATE(15,3,($AD$108:$AD$157=Mapping!$BK$108)/($AD$108:$AD$157=Mapping!$BK$108)*ROW($AD$2:$AD$50)-ROWS($AD$108),ROWS($AD$108:AP130))),"")</f>
        <v/>
      </c>
      <c r="BL131" s="117" t="str" cm="1">
        <f t="array" ref="BL131">IF(ROWS($AD$108:AQ130)&lt;=BL$107,INDEX($AB$108:$AB$157,_xlfn.AGGREGATE(15,3,($AD$108:$AD$157=Mapping!$BL$108)/($AD$108:$AD$157=Mapping!$BL$108)*ROW($AD$2:$AD$50)-ROWS($AD$108),ROWS($AD$108:AQ130))),"")</f>
        <v/>
      </c>
      <c r="BM131" s="117" t="str" cm="1">
        <f t="array" ref="BM131">IF(ROWS($AD$108:AR130)&lt;=BM$107,INDEX($AB$108:$AB$157,_xlfn.AGGREGATE(15,3,($AD$108:$AD$157=Mapping!$BM$108)/($AD$108:$AD$157=Mapping!$BM$108)*ROW($AD$2:$AD$50)-ROWS($AD$108),ROWS($AD$108:AR130))),"")</f>
        <v/>
      </c>
      <c r="BN131" s="117" t="str" cm="1">
        <f t="array" ref="BN131">IF(ROWS($AD$108:AS130)&lt;=BN$107,INDEX($AB$108:$AB$157,_xlfn.AGGREGATE(15,3,($AD$108:$AD$157=Mapping!$BN$108)/($AD$108:$AD$157=Mapping!$BN$108)*ROW($AD$2:$AD$50)-ROWS($AD$108),ROWS($AD$108:AS130))),"")</f>
        <v/>
      </c>
    </row>
    <row r="132" spans="1:66" outlineLevel="1">
      <c r="B132" s="117" t="str" cm="1">
        <f t="array" ref="B132">IF(ROWS($AC$108:AC131)&lt;=B$107,INDEX($AB$108:$AB$156,_xlfn.AGGREGATE(15,3,($AC$108:$AC$156=Mapping!$B$108)/($AC$108:$AC$156=Mapping!$B$108)*ROW($AC$2:$AC$50)-ROWS($AC$108),ROWS($AC$108:AC131))),"")</f>
        <v/>
      </c>
      <c r="C132" s="117" t="str" cm="1">
        <f t="array" ref="C132">IF(ROWS($AC$108:AC131)&lt;=C$107,INDEX($AB$108:$AB$156,_xlfn.AGGREGATE(15,3,($AC$108:$AC$156=Mapping!$C$108)/($AC$108:$AC$156=Mapping!$C$108)*ROW($AC$2:$AC$50)-ROWS($AC$108),ROWS($AC$108:AC131))),"")</f>
        <v/>
      </c>
      <c r="D132" s="117" t="str" cm="1">
        <f t="array" ref="D132">IF(ROWS($AC$108:AC131)&lt;=D$107,INDEX($AB$108:$AB$156,_xlfn.AGGREGATE(15,3,($AC$108:$AC$156=Mapping!$D$108)/($AC$108:$AC$156=Mapping!$D$108)*ROW($AC$2:$AC$50)-ROWS($AC$108),ROWS($AC$108:AC131))),"")</f>
        <v/>
      </c>
      <c r="E132" s="117" t="str" cm="1">
        <f t="array" ref="E132">IF(ROWS($AC$108:AC131)&lt;=E$107,INDEX($AB$108:$AB$156,_xlfn.AGGREGATE(15,3,($AC$108:$AC$156=Mapping!$E$108)/($AC$108:$AC$156=Mapping!$E$108)*ROW($AC$2:$AC$50)-ROWS($AC$108),ROWS($AC$108:AC131))),"")</f>
        <v/>
      </c>
      <c r="F132" s="117" t="str" cm="1">
        <f t="array" ref="F132">IF(ROWS($AC$108:AC131)&lt;=F$107,INDEX($AB$108:$AB$156,_xlfn.AGGREGATE(15,3,($AC$108:$AC$156=Mapping!$F$108)/($AC$108:$AC$156=Mapping!$F$108)*ROW($AC$2:$AC$50)-ROWS($AC$108),ROWS($AC$108:AC131))),"")</f>
        <v/>
      </c>
      <c r="G132" s="117" t="str" cm="1">
        <f t="array" ref="G132">IF(ROWS($AC$108:AC131)&lt;=G$107,INDEX($AB$108:$AB$156,_xlfn.AGGREGATE(15,3,($AC$108:$AC$156=Mapping!$G$108)/($AC$108:$AC$156=Mapping!$G$108)*ROW($AC$2:$AC$50)-ROWS($AC$108),ROWS($AC$108:AC131))),"")</f>
        <v/>
      </c>
      <c r="H132" s="117" t="str" cm="1">
        <f t="array" ref="H132">IF(ROWS($AC$108:AC131)&lt;=H$107,INDEX($AB$108:$AB$156,_xlfn.AGGREGATE(15,3,($AC$108:$AC$156=Mapping!$H$108)/($AC$108:$AC$156=Mapping!$H$108)*ROW($AC$2:$AC$50)-ROWS($AC$108),ROWS($AC$108:AC131))),"")</f>
        <v/>
      </c>
      <c r="I132" s="117" t="str" cm="1">
        <f t="array" ref="I132">IF(ROWS($AC$108:AC131)&lt;=I$107,INDEX($AB$108:$AB$156,_xlfn.AGGREGATE(15,3,($AC$108:$AC$156=Mapping!$I$108)/($AC$108:$AC$156=Mapping!$I$108)*ROW($AC$2:$AC$50)-ROWS($AC$108),ROWS($AC$108:AC131))),"")</f>
        <v/>
      </c>
      <c r="J132" s="117" t="str" cm="1">
        <f t="array" ref="J132">IF(ROWS($AC$108:AC131)&lt;=J$107,INDEX($AB$108:$AB$156,_xlfn.AGGREGATE(15,3,($AC$108:$AC$156=Mapping!$J$108)/($AC$108:$AC$156=Mapping!$J$108)*ROW($AC$2:$AC$50)-ROWS($AC$108),ROWS($AC$108:AC131))),"")</f>
        <v/>
      </c>
      <c r="K132" s="117" t="str" cm="1">
        <f t="array" ref="K132">IF(ROWS($AC$108:AC131)&lt;=K$107,INDEX($AB$108:$AB$156,_xlfn.AGGREGATE(15,3,($AC$108:$AC$156=Mapping!$K$108)/($AC$108:$AC$156=Mapping!$K$108)*ROW($AC$2:$AC$50)-ROWS($AC$108),ROWS($AC$108:AC131))),"")</f>
        <v/>
      </c>
      <c r="L132" s="117" t="str" cm="1">
        <f t="array" ref="L132">IF(ROWS($AC$108:AC131)&lt;=L$107,INDEX($AB$108:$AB$156,_xlfn.AGGREGATE(15,3,($AC$108:$AC$156=Mapping!$L$108)/($AC$108:$AC$156=Mapping!$L$108)*ROW($AC$2:$AC$50)-ROWS($AC$108),ROWS($AC$108:AC131))),"")</f>
        <v/>
      </c>
      <c r="M132" s="117" t="str" cm="1">
        <f t="array" ref="M132">IF(ROWS($AC$108:AC131)&lt;=M$107,INDEX($AB$108:$AB$156,_xlfn.AGGREGATE(15,3,($AC$108:$AC$156=Mapping!$M$108)/($AC$108:$AC$156=Mapping!$M$108)*ROW($AC$2:$AC$50)-ROWS($AC$108),ROWS($AC$108:AC131))),"")</f>
        <v/>
      </c>
      <c r="N132" s="117" t="str" cm="1">
        <f t="array" ref="N132">IF(ROWS($AC$108:AC131)&lt;=N$107,INDEX($AB$108:$AB$156,_xlfn.AGGREGATE(15,3,($AC$108:$AC$156=Mapping!$N$108)/($AC$108:$AC$156=Mapping!$N$108)*ROW($AC$2:$AC$50)-ROWS($AC$108),ROWS($AC$108:AC131))),"")</f>
        <v/>
      </c>
      <c r="O132" s="117" t="str" cm="1">
        <f t="array" ref="O132">IF(ROWS($AC$108:AC131)&lt;=O$107,INDEX($AB$108:$AB$156,_xlfn.AGGREGATE(15,3,($AC$108:$AC$156=Mapping!$O$108)/($AC$108:$AC$156=Mapping!$O$108)*ROW($AC$2:$AC$50)-ROWS($AC$108),ROWS($AC$108:AC131))),"")</f>
        <v/>
      </c>
      <c r="P132" s="117" t="str" cm="1">
        <f t="array" ref="P132">IF(ROWS($AC$108:AC131)&lt;=P$107,INDEX($AB$108:$AB$156,_xlfn.AGGREGATE(15,3,($AC$108:$AC$156=Mapping!$P$108)/($AC$108:$AC$156=Mapping!$P$108)*ROW($AC$2:$AC$50)-ROWS($AC$108),ROWS($AC$108:AC131))),"")</f>
        <v/>
      </c>
      <c r="Q132" s="117" t="str" cm="1">
        <f t="array" ref="Q132">IF(ROWS($AC$108:AC131)&lt;=Q$107,INDEX($AB$108:$AB$156,_xlfn.AGGREGATE(15,3,($AC$108:$AC$156=Mapping!$Q$108)/($AC$108:$AC$156=Mapping!$Q$108)*ROW($AC$2:$AC$50)-ROWS($AC$108),ROWS($AC$108:AC131))),"")</f>
        <v/>
      </c>
      <c r="R132" s="117" t="str" cm="1">
        <f t="array" ref="R132">IF(ROWS($AC$108:AC131)&lt;=R$107,INDEX($AB$108:$AB$156,_xlfn.AGGREGATE(15,3,($AC$108:$AC$156=Mapping!$R$108)/($AC$108:$AC$156=Mapping!$R$108)*ROW($AC$2:$AC$50)-ROWS($AC$108),ROWS($AC$108:AC131))),"")</f>
        <v/>
      </c>
      <c r="S132" s="117" t="str" cm="1">
        <f t="array" ref="S132">IF(ROWS($AC$108:AC131)&lt;=S$107,INDEX($AB$108:$AB$156,_xlfn.AGGREGATE(15,3,($AC$108:$AC$156=Mapping!$S$108)/($AC$108:$AC$156=Mapping!$S$108)*ROW($AC$2:$AC$50)-ROWS($AC$108),ROWS($AC$108:AC131))),"")</f>
        <v/>
      </c>
      <c r="AB132" s="135" t="str" cm="1">
        <f t="array" ref="AB132">IF(ROWS(BA!$C$2:C25)&lt;=AB$107,INDEX(BA!$P$2:$P$547,_xlfn.AGGREGATE(15,3,(BA!$C$2:$C$547=Mapping!$AA$109)/(BA!$C$2:$C$547=Mapping!$AA$109)*ROW(BA!$C$2:$C$547)-ROWS(BA!$C$2),ROWS(BA!$C$2:C25))),"")</f>
        <v>Economic value generated locally via employment</v>
      </c>
      <c r="AC132" s="135" t="str">
        <f>IFERROR(INDEX(BA!$L$2:$L$961,MATCH($AB132,BA!$P$2:$P$961,0)),"")</f>
        <v>Employment</v>
      </c>
      <c r="AD132" s="135" t="str">
        <f>IFERROR(INDEX(BA!$M$2:$M$961,MATCH($AB132,BA!$P$2:$P$961,0)),"")</f>
        <v>8. Decent work and economic growth</v>
      </c>
      <c r="AE132" s="135" t="str">
        <f>IFERROR(INDEX(BA!$O$2:$O$961,MATCH($AB132,BA!$P$2:$P$961,0)),"")</f>
        <v>Increased employment opportunities</v>
      </c>
      <c r="AF132" s="135" t="str">
        <f>IFERROR(INDEX(BA!$N$2:$N$547,MATCH($AB132,BA!$P$2:$P$547,0)),"")</f>
        <v>8.9 By 2030, devise and implement policies to promote sustainable tourism that creates jobs and promotes local culture and products</v>
      </c>
      <c r="AG132" s="117" t="e">
        <f>INDEX(BA!#REF!,MATCH($AB132,BA!$P$57:$P$547,0))</f>
        <v>#REF!</v>
      </c>
      <c r="AH132" s="117" t="e">
        <f>INDEX(BA!$Q$57:$Q$547,MATCH($AB132,BA!$P$57:$P$547,0))</f>
        <v>#N/A</v>
      </c>
      <c r="AI132" s="117" t="e">
        <f>INDEX(BA!$S$57:$S$547,MATCH($AB132,BA!$P$57:$P$547,0))</f>
        <v>#N/A</v>
      </c>
      <c r="AJ132" s="117" t="e">
        <f>INDEX(BA!$T$57:$T$547,MATCH($AB132,BA!$P$57:$P$547,0))</f>
        <v>#N/A</v>
      </c>
      <c r="AK132" s="117" t="e">
        <f>INDEX(BA!$U$57:$U$547,MATCH($AB132,BA!$P$57:$P$547,0))</f>
        <v>#N/A</v>
      </c>
      <c r="AL132" s="117" t="e">
        <f>INDEX(BA!$V$57:$V$547,MATCH($AB132,BA!$P$57:$P$547,0))</f>
        <v>#N/A</v>
      </c>
      <c r="AM132" s="117" t="e">
        <f>INDEX(BA!$W$57:$W$547,MATCH($AB132,BA!$P$57:$P$547,0))</f>
        <v>#N/A</v>
      </c>
      <c r="AN132" s="117" t="e">
        <f>INDEX(BA!$R$57:$R$547,MATCH($AB132,BA!$P$57:$P$547,0))</f>
        <v>#N/A</v>
      </c>
      <c r="AO132" s="117" t="e">
        <f>INDEX(BA!$Y$57:$Y$547,MATCH($AB132,BA!$P$57:$P$547,0))</f>
        <v>#N/A</v>
      </c>
      <c r="AP132" s="117" t="e">
        <f>INDEX(BA!$Z$57:$Z$547,MATCH($AB132,BA!$P$57:$P$547,0))</f>
        <v>#N/A</v>
      </c>
      <c r="AQ132" s="117" t="e">
        <f>INDEX(BA!$AA$57:$AA$547,MATCH($AB132,BA!$P$57:$P$547,0))</f>
        <v>#N/A</v>
      </c>
      <c r="AR132" s="117" t="e">
        <f>INDEX(BA!$AB$57:$AB$547,MATCH($AB132,BA!$P$57:$P$547,0))</f>
        <v>#N/A</v>
      </c>
      <c r="AX132" s="117" t="str" cm="1">
        <f t="array" ref="AX132">IF(ROWS($AD$108:AD131)&lt;=AX$107,INDEX($AB$108:$AB$157,_xlfn.AGGREGATE(15,3,($AD$108:$AD$157=Mapping!$AX$108)/($AD$108:$AD$157=Mapping!$AX$108)*ROW($AD$2:$AD$50)-ROWS($AD$108),ROWS($AD$108:AD131))),"")</f>
        <v/>
      </c>
      <c r="AY132" s="117" t="str" cm="1">
        <f t="array" ref="AY132">IF(ROWS($AD$108:AD131)&lt;=AY$107,INDEX($AB$108:$AB$157,_xlfn.AGGREGATE(15,3,($AD$108:$AD$157=Mapping!$AY$108)/($AD$108:$AD$157=Mapping!$AY$108)*ROW($AD$2:$AD$50)-ROWS($AD$108),ROWS($AD$108:AD131))),"")</f>
        <v/>
      </c>
      <c r="AZ132" s="117" t="str" cm="1">
        <f t="array" ref="AZ132">IF(ROWS($AD$108:AE131)&lt;=AZ$107,INDEX($AB$108:$AB$157,_xlfn.AGGREGATE(15,3,($AD$108:$AD$157=Mapping!$AZ$108)/($AD$108:$AD$157=Mapping!$AZ$108)*ROW($AD$2:$AD$50)-ROWS($AD$108),ROWS($AD$108:AE131))),"")</f>
        <v/>
      </c>
      <c r="BA132" s="117" t="str" cm="1">
        <f t="array" ref="BA132">IF(ROWS($AD$108:AF131)&lt;=BA$107,INDEX($AB$108:$AB$157,_xlfn.AGGREGATE(15,3,($AD$108:$AD$157=Mapping!$BA$108)/($AD$108:$AD$157=Mapping!$BA$108)*ROW($AD$2:$AD$50)-ROWS($AD$108),ROWS($AD$108:AF131))),"")</f>
        <v/>
      </c>
      <c r="BB132" s="117" t="str" cm="1">
        <f t="array" ref="BB132">IF(ROWS($AD$108:AG131)&lt;=BB$107,INDEX($AB$108:$AB$157,_xlfn.AGGREGATE(15,3,($AD$108:$AD$157=Mapping!$BB$108)/($AD$108:$AD$157=Mapping!$BB$108)*ROW($AD$2:$AD$50)-ROWS($AD$108),ROWS($AD$108:AG131))),"")</f>
        <v/>
      </c>
      <c r="BC132" s="117" t="str" cm="1">
        <f t="array" ref="BC132">IF(ROWS($AD$108:AH131)&lt;=BC$107,INDEX($AB$108:$AB$157,_xlfn.AGGREGATE(15,3,($AD$108:$AD$157=Mapping!$BC$108)/($AD$108:$AD$157=Mapping!$BC$108)*ROW($AD$2:$AD$50)-ROWS($AD$108),ROWS($AD$108:AH131))),"")</f>
        <v/>
      </c>
      <c r="BD132" s="117" t="str" cm="1">
        <f t="array" ref="BD132">IF(ROWS($AD$108:AI131)&lt;=BD$107,INDEX($AB$108:$AB$157,_xlfn.AGGREGATE(15,3,($AD$108:$AD$157=Mapping!$BD$108)/($AD$108:$AD$157=Mapping!$BD$108)*ROW($AD$2:$AD$50)-ROWS($AD$108),ROWS($AD$108:AI131))),"")</f>
        <v/>
      </c>
      <c r="BE132" s="117" t="str" cm="1">
        <f t="array" ref="BE132">IF(ROWS($AD$54:AD77)&lt;=BE$53,INDEX($AB$54:$AB$102,_xlfn.AGGREGATE(15,3,($AD$54:$AD$102=Mapping!$BE$54)/($AD$54:$AD$102=Mapping!$BE$54)*ROW($AD$2:$AD$50)-ROWS($AD$54),ROWS($AD$54:AD77))),"")</f>
        <v/>
      </c>
      <c r="BF132" s="117" t="str" cm="1">
        <f t="array" ref="BF132">IF(ROWS($AD$108:AK131)&lt;=BF$107,INDEX($AB$108:$AB$157,_xlfn.AGGREGATE(15,3,($AD$108:$AD$157=Mapping!$BF$108)/($AD$108:$AD$157=Mapping!$BF$108)*ROW($AD$2:$AD$50)-ROWS($AD$108),ROWS($AD$108:AK131))),"")</f>
        <v/>
      </c>
      <c r="BG132" s="117" t="str" cm="1">
        <f t="array" ref="BG132">IF(ROWS($AD$108:AL131)&lt;=BG$107,INDEX($AB$108:$AB$157,_xlfn.AGGREGATE(15,3,($AD$108:$AD$157=Mapping!$BG$108)/($AD$108:$AD$157=Mapping!$BG$108)*ROW($AD$2:$AD$50)-ROWS($AD$108),ROWS($AD$108:AL131))),"")</f>
        <v/>
      </c>
      <c r="BH132" s="117" t="str" cm="1">
        <f t="array" ref="BH132">IF(ROWS($AD$108:AM131)&lt;=BH$107,INDEX($AB$108:$AB$157,_xlfn.AGGREGATE(15,3,($AD$108:$AD$157=Mapping!$BH$108)/($AD$108:$AD$157=Mapping!$BH$108)*ROW($AD$2:$AD$50)-ROWS($AD$108),ROWS($AD$108:AM131))),"")</f>
        <v/>
      </c>
      <c r="BI132" s="117" t="str" cm="1">
        <f t="array" ref="BI132">IF(ROWS($AD$108:AN131)&lt;=BI$107,INDEX($AB$108:$AB$157,_xlfn.AGGREGATE(15,3,($AD$108:$AD$157=Mapping!$BI$108)/($AD$108:$AD$157=Mapping!$BI$108)*ROW($AD$2:$AD$50)-ROWS($AD$108),ROWS($AD$108:AN131))),"")</f>
        <v/>
      </c>
      <c r="BJ132" s="117" t="str" cm="1">
        <f t="array" ref="BJ132">IF(ROWS($AD$108:AO131)&lt;=BJ$107,INDEX($AB$108:$AB$157,_xlfn.AGGREGATE(15,3,($AD$108:$AD$157=Mapping!$BJ$108)/($AD$108:$AD$157=Mapping!$BJ$108)*ROW($AD$2:$AD$50)-ROWS($AD$108),ROWS($AD$108:AO131))),"")</f>
        <v/>
      </c>
      <c r="BK132" s="117" t="str" cm="1">
        <f t="array" ref="BK132">IF(ROWS($AD$108:AP131)&lt;=BK$107,INDEX($AB$108:$AB$157,_xlfn.AGGREGATE(15,3,($AD$108:$AD$157=Mapping!$BK$108)/($AD$108:$AD$157=Mapping!$BK$108)*ROW($AD$2:$AD$50)-ROWS($AD$108),ROWS($AD$108:AP131))),"")</f>
        <v/>
      </c>
      <c r="BL132" s="117" t="str" cm="1">
        <f t="array" ref="BL132">IF(ROWS($AD$108:AQ131)&lt;=BL$107,INDEX($AB$108:$AB$157,_xlfn.AGGREGATE(15,3,($AD$108:$AD$157=Mapping!$BL$108)/($AD$108:$AD$157=Mapping!$BL$108)*ROW($AD$2:$AD$50)-ROWS($AD$108),ROWS($AD$108:AQ131))),"")</f>
        <v/>
      </c>
      <c r="BM132" s="117" t="str" cm="1">
        <f t="array" ref="BM132">IF(ROWS($AD$108:AR131)&lt;=BM$107,INDEX($AB$108:$AB$157,_xlfn.AGGREGATE(15,3,($AD$108:$AD$157=Mapping!$BM$108)/($AD$108:$AD$157=Mapping!$BM$108)*ROW($AD$2:$AD$50)-ROWS($AD$108),ROWS($AD$108:AR131))),"")</f>
        <v/>
      </c>
      <c r="BN132" s="117" t="str" cm="1">
        <f t="array" ref="BN132">IF(ROWS($AD$108:AS131)&lt;=BN$107,INDEX($AB$108:$AB$157,_xlfn.AGGREGATE(15,3,($AD$108:$AD$157=Mapping!$BN$108)/($AD$108:$AD$157=Mapping!$BN$108)*ROW($AD$2:$AD$50)-ROWS($AD$108),ROWS($AD$108:AS131))),"")</f>
        <v/>
      </c>
    </row>
    <row r="133" spans="1:66" outlineLevel="1">
      <c r="B133" s="117" t="str" cm="1">
        <f t="array" ref="B133">IF(ROWS($AC$108:AC132)&lt;=B$107,INDEX($AB$108:$AB$156,_xlfn.AGGREGATE(15,3,($AC$108:$AC$156=Mapping!$B$108)/($AC$108:$AC$156=Mapping!$B$108)*ROW($AC$2:$AC$50)-ROWS($AC$108),ROWS($AC$108:AC132))),"")</f>
        <v/>
      </c>
      <c r="C133" s="117" t="str" cm="1">
        <f t="array" ref="C133">IF(ROWS($AC$108:AC132)&lt;=C$107,INDEX($AB$108:$AB$156,_xlfn.AGGREGATE(15,3,($AC$108:$AC$156=Mapping!$C$108)/($AC$108:$AC$156=Mapping!$C$108)*ROW($AC$2:$AC$50)-ROWS($AC$108),ROWS($AC$108:AC132))),"")</f>
        <v/>
      </c>
      <c r="D133" s="117" t="str" cm="1">
        <f t="array" ref="D133">IF(ROWS($AC$108:AC132)&lt;=D$107,INDEX($AB$108:$AB$156,_xlfn.AGGREGATE(15,3,($AC$108:$AC$156=Mapping!$D$108)/($AC$108:$AC$156=Mapping!$D$108)*ROW($AC$2:$AC$50)-ROWS($AC$108),ROWS($AC$108:AC132))),"")</f>
        <v/>
      </c>
      <c r="E133" s="117" t="str" cm="1">
        <f t="array" ref="E133">IF(ROWS($AC$108:AC132)&lt;=E$107,INDEX($AB$108:$AB$156,_xlfn.AGGREGATE(15,3,($AC$108:$AC$156=Mapping!$E$108)/($AC$108:$AC$156=Mapping!$E$108)*ROW($AC$2:$AC$50)-ROWS($AC$108),ROWS($AC$108:AC132))),"")</f>
        <v/>
      </c>
      <c r="F133" s="117" t="str" cm="1">
        <f t="array" ref="F133">IF(ROWS($AC$108:AC132)&lt;=F$107,INDEX($AB$108:$AB$156,_xlfn.AGGREGATE(15,3,($AC$108:$AC$156=Mapping!$F$108)/($AC$108:$AC$156=Mapping!$F$108)*ROW($AC$2:$AC$50)-ROWS($AC$108),ROWS($AC$108:AC132))),"")</f>
        <v/>
      </c>
      <c r="G133" s="117" t="str" cm="1">
        <f t="array" ref="G133">IF(ROWS($AC$108:AC132)&lt;=G$107,INDEX($AB$108:$AB$156,_xlfn.AGGREGATE(15,3,($AC$108:$AC$156=Mapping!$G$108)/($AC$108:$AC$156=Mapping!$G$108)*ROW($AC$2:$AC$50)-ROWS($AC$108),ROWS($AC$108:AC132))),"")</f>
        <v/>
      </c>
      <c r="H133" s="117" t="str" cm="1">
        <f t="array" ref="H133">IF(ROWS($AC$108:AC132)&lt;=H$107,INDEX($AB$108:$AB$156,_xlfn.AGGREGATE(15,3,($AC$108:$AC$156=Mapping!$H$108)/($AC$108:$AC$156=Mapping!$H$108)*ROW($AC$2:$AC$50)-ROWS($AC$108),ROWS($AC$108:AC132))),"")</f>
        <v/>
      </c>
      <c r="I133" s="117" t="str" cm="1">
        <f t="array" ref="I133">IF(ROWS($AC$108:AC132)&lt;=I$107,INDEX($AB$108:$AB$156,_xlfn.AGGREGATE(15,3,($AC$108:$AC$156=Mapping!$I$108)/($AC$108:$AC$156=Mapping!$I$108)*ROW($AC$2:$AC$50)-ROWS($AC$108),ROWS($AC$108:AC132))),"")</f>
        <v/>
      </c>
      <c r="J133" s="117" t="str" cm="1">
        <f t="array" ref="J133">IF(ROWS($AC$108:AC132)&lt;=J$107,INDEX($AB$108:$AB$156,_xlfn.AGGREGATE(15,3,($AC$108:$AC$156=Mapping!$J$108)/($AC$108:$AC$156=Mapping!$J$108)*ROW($AC$2:$AC$50)-ROWS($AC$108),ROWS($AC$108:AC132))),"")</f>
        <v/>
      </c>
      <c r="K133" s="117" t="str" cm="1">
        <f t="array" ref="K133">IF(ROWS($AC$108:AC132)&lt;=K$107,INDEX($AB$108:$AB$156,_xlfn.AGGREGATE(15,3,($AC$108:$AC$156=Mapping!$K$108)/($AC$108:$AC$156=Mapping!$K$108)*ROW($AC$2:$AC$50)-ROWS($AC$108),ROWS($AC$108:AC132))),"")</f>
        <v/>
      </c>
      <c r="L133" s="117" t="str" cm="1">
        <f t="array" ref="L133">IF(ROWS($AC$108:AC132)&lt;=L$107,INDEX($AB$108:$AB$156,_xlfn.AGGREGATE(15,3,($AC$108:$AC$156=Mapping!$L$108)/($AC$108:$AC$156=Mapping!$L$108)*ROW($AC$2:$AC$50)-ROWS($AC$108),ROWS($AC$108:AC132))),"")</f>
        <v/>
      </c>
      <c r="M133" s="117" t="str" cm="1">
        <f t="array" ref="M133">IF(ROWS($AC$108:AC132)&lt;=M$107,INDEX($AB$108:$AB$156,_xlfn.AGGREGATE(15,3,($AC$108:$AC$156=Mapping!$M$108)/($AC$108:$AC$156=Mapping!$M$108)*ROW($AC$2:$AC$50)-ROWS($AC$108),ROWS($AC$108:AC132))),"")</f>
        <v/>
      </c>
      <c r="N133" s="117" t="str" cm="1">
        <f t="array" ref="N133">IF(ROWS($AC$108:AC132)&lt;=N$107,INDEX($AB$108:$AB$156,_xlfn.AGGREGATE(15,3,($AC$108:$AC$156=Mapping!$N$108)/($AC$108:$AC$156=Mapping!$N$108)*ROW($AC$2:$AC$50)-ROWS($AC$108),ROWS($AC$108:AC132))),"")</f>
        <v/>
      </c>
      <c r="O133" s="117" t="str" cm="1">
        <f t="array" ref="O133">IF(ROWS($AC$108:AC132)&lt;=O$107,INDEX($AB$108:$AB$156,_xlfn.AGGREGATE(15,3,($AC$108:$AC$156=Mapping!$O$108)/($AC$108:$AC$156=Mapping!$O$108)*ROW($AC$2:$AC$50)-ROWS($AC$108),ROWS($AC$108:AC132))),"")</f>
        <v/>
      </c>
      <c r="P133" s="117" t="str" cm="1">
        <f t="array" ref="P133">IF(ROWS($AC$108:AC132)&lt;=P$107,INDEX($AB$108:$AB$156,_xlfn.AGGREGATE(15,3,($AC$108:$AC$156=Mapping!$P$108)/($AC$108:$AC$156=Mapping!$P$108)*ROW($AC$2:$AC$50)-ROWS($AC$108),ROWS($AC$108:AC132))),"")</f>
        <v/>
      </c>
      <c r="Q133" s="117" t="str" cm="1">
        <f t="array" ref="Q133">IF(ROWS($AC$108:AC132)&lt;=Q$107,INDEX($AB$108:$AB$156,_xlfn.AGGREGATE(15,3,($AC$108:$AC$156=Mapping!$Q$108)/($AC$108:$AC$156=Mapping!$Q$108)*ROW($AC$2:$AC$50)-ROWS($AC$108),ROWS($AC$108:AC132))),"")</f>
        <v/>
      </c>
      <c r="R133" s="117" t="str" cm="1">
        <f t="array" ref="R133">IF(ROWS($AC$108:AC132)&lt;=R$107,INDEX($AB$108:$AB$156,_xlfn.AGGREGATE(15,3,($AC$108:$AC$156=Mapping!$R$108)/($AC$108:$AC$156=Mapping!$R$108)*ROW($AC$2:$AC$50)-ROWS($AC$108),ROWS($AC$108:AC132))),"")</f>
        <v/>
      </c>
      <c r="S133" s="117" t="str" cm="1">
        <f t="array" ref="S133">IF(ROWS($AC$108:AC132)&lt;=S$107,INDEX($AB$108:$AB$156,_xlfn.AGGREGATE(15,3,($AC$108:$AC$156=Mapping!$S$108)/($AC$108:$AC$156=Mapping!$S$108)*ROW($AC$2:$AC$50)-ROWS($AC$108),ROWS($AC$108:AC132))),"")</f>
        <v/>
      </c>
      <c r="AB133" s="135" t="str" cm="1">
        <f t="array" ref="AB133">IF(ROWS(BA!$C$2:C26)&lt;=AB$107,INDEX(BA!$P$2:$P$547,_xlfn.AGGREGATE(15,3,(BA!$C$2:$C$547=Mapping!$AA$109)/(BA!$C$2:$C$547=Mapping!$AA$109)*ROW(BA!$C$2:$C$547)-ROWS(BA!$C$2),ROWS(BA!$C$2:C26))),"")</f>
        <v>Income generation from other activities for example ecotourism</v>
      </c>
      <c r="AC133" s="135" t="str">
        <f>IFERROR(INDEX(BA!$L$2:$L$961,MATCH($AB133,BA!$P$2:$P$961,0)),"")</f>
        <v>Livelihood</v>
      </c>
      <c r="AD133" s="135" t="str">
        <f>IFERROR(INDEX(BA!$M$2:$M$961,MATCH($AB133,BA!$P$2:$P$961,0)),"")</f>
        <v>8. Decent work and economic growth</v>
      </c>
      <c r="AE133" s="135" t="str">
        <f>IFERROR(INDEX(BA!$O$2:$O$961,MATCH($AB133,BA!$P$2:$P$961,0)),"")</f>
        <v xml:space="preserve">Enhanced opportunities for income generation </v>
      </c>
      <c r="AF133" s="135" t="str">
        <f>IFERROR(INDEX(BA!$N$2:$N$547,MATCH($AB133,BA!$P$2:$P$547,0)),"")</f>
        <v>8.5 By 2030, achieve full and productive employment and decent work for all women and men, including for young people and persons with disabilities, and equal pay for work of equal value</v>
      </c>
      <c r="AG133" s="117" t="e">
        <f>INDEX(BA!#REF!,MATCH($AB133,BA!$P$57:$P$547,0))</f>
        <v>#REF!</v>
      </c>
      <c r="AH133" s="117" t="e">
        <f>INDEX(BA!$Q$57:$Q$547,MATCH($AB133,BA!$P$57:$P$547,0))</f>
        <v>#N/A</v>
      </c>
      <c r="AI133" s="117" t="e">
        <f>INDEX(BA!$S$57:$S$547,MATCH($AB133,BA!$P$57:$P$547,0))</f>
        <v>#N/A</v>
      </c>
      <c r="AJ133" s="117" t="e">
        <f>INDEX(BA!$T$57:$T$547,MATCH($AB133,BA!$P$57:$P$547,0))</f>
        <v>#N/A</v>
      </c>
      <c r="AK133" s="117" t="e">
        <f>INDEX(BA!$U$57:$U$547,MATCH($AB133,BA!$P$57:$P$547,0))</f>
        <v>#N/A</v>
      </c>
      <c r="AL133" s="117" t="e">
        <f>INDEX(BA!$V$57:$V$547,MATCH($AB133,BA!$P$57:$P$547,0))</f>
        <v>#N/A</v>
      </c>
      <c r="AM133" s="117" t="e">
        <f>INDEX(BA!$W$57:$W$547,MATCH($AB133,BA!$P$57:$P$547,0))</f>
        <v>#N/A</v>
      </c>
      <c r="AN133" s="117" t="e">
        <f>INDEX(BA!$R$57:$R$547,MATCH($AB133,BA!$P$57:$P$547,0))</f>
        <v>#N/A</v>
      </c>
      <c r="AO133" s="117" t="e">
        <f>INDEX(BA!$Y$57:$Y$547,MATCH($AB133,BA!$P$57:$P$547,0))</f>
        <v>#N/A</v>
      </c>
      <c r="AP133" s="117" t="e">
        <f>INDEX(BA!$Z$57:$Z$547,MATCH($AB133,BA!$P$57:$P$547,0))</f>
        <v>#N/A</v>
      </c>
      <c r="AQ133" s="117" t="e">
        <f>INDEX(BA!$AA$57:$AA$547,MATCH($AB133,BA!$P$57:$P$547,0))</f>
        <v>#N/A</v>
      </c>
      <c r="AR133" s="117" t="e">
        <f>INDEX(BA!$AB$57:$AB$547,MATCH($AB133,BA!$P$57:$P$547,0))</f>
        <v>#N/A</v>
      </c>
      <c r="AX133" s="117" t="str" cm="1">
        <f t="array" ref="AX133">IF(ROWS($AD$108:AD132)&lt;=AX$107,INDEX($AB$108:$AB$157,_xlfn.AGGREGATE(15,3,($AD$108:$AD$157=Mapping!$AX$108)/($AD$108:$AD$157=Mapping!$AX$108)*ROW($AD$2:$AD$50)-ROWS($AD$108),ROWS($AD$108:AD132))),"")</f>
        <v/>
      </c>
      <c r="AY133" s="117" t="str" cm="1">
        <f t="array" ref="AY133">IF(ROWS($AD$108:AD132)&lt;=AY$107,INDEX($AB$108:$AB$157,_xlfn.AGGREGATE(15,3,($AD$108:$AD$157=Mapping!$AY$108)/($AD$108:$AD$157=Mapping!$AY$108)*ROW($AD$2:$AD$50)-ROWS($AD$108),ROWS($AD$108:AD132))),"")</f>
        <v/>
      </c>
      <c r="AZ133" s="117" t="str" cm="1">
        <f t="array" ref="AZ133">IF(ROWS($AD$108:AE132)&lt;=AZ$107,INDEX($AB$108:$AB$157,_xlfn.AGGREGATE(15,3,($AD$108:$AD$157=Mapping!$AZ$108)/($AD$108:$AD$157=Mapping!$AZ$108)*ROW($AD$2:$AD$50)-ROWS($AD$108),ROWS($AD$108:AE132))),"")</f>
        <v/>
      </c>
      <c r="BA133" s="117" t="str" cm="1">
        <f t="array" ref="BA133">IF(ROWS($AD$108:AF132)&lt;=BA$107,INDEX($AB$108:$AB$157,_xlfn.AGGREGATE(15,3,($AD$108:$AD$157=Mapping!$BA$108)/($AD$108:$AD$157=Mapping!$BA$108)*ROW($AD$2:$AD$50)-ROWS($AD$108),ROWS($AD$108:AF132))),"")</f>
        <v/>
      </c>
      <c r="BB133" s="117" t="str" cm="1">
        <f t="array" ref="BB133">IF(ROWS($AD$108:AG132)&lt;=BB$107,INDEX($AB$108:$AB$157,_xlfn.AGGREGATE(15,3,($AD$108:$AD$157=Mapping!$BB$108)/($AD$108:$AD$157=Mapping!$BB$108)*ROW($AD$2:$AD$50)-ROWS($AD$108),ROWS($AD$108:AG132))),"")</f>
        <v/>
      </c>
      <c r="BC133" s="117" t="str" cm="1">
        <f t="array" ref="BC133">IF(ROWS($AD$108:AH132)&lt;=BC$107,INDEX($AB$108:$AB$157,_xlfn.AGGREGATE(15,3,($AD$108:$AD$157=Mapping!$BC$108)/($AD$108:$AD$157=Mapping!$BC$108)*ROW($AD$2:$AD$50)-ROWS($AD$108),ROWS($AD$108:AH132))),"")</f>
        <v/>
      </c>
      <c r="BD133" s="117" t="str" cm="1">
        <f t="array" ref="BD133">IF(ROWS($AD$108:AI132)&lt;=BD$107,INDEX($AB$108:$AB$157,_xlfn.AGGREGATE(15,3,($AD$108:$AD$157=Mapping!$BD$108)/($AD$108:$AD$157=Mapping!$BD$108)*ROW($AD$2:$AD$50)-ROWS($AD$108),ROWS($AD$108:AI132))),"")</f>
        <v/>
      </c>
      <c r="BE133" s="117" t="str" cm="1">
        <f t="array" ref="BE133">IF(ROWS($AD$54:AD78)&lt;=BE$53,INDEX($AB$54:$AB$102,_xlfn.AGGREGATE(15,3,($AD$54:$AD$102=Mapping!$BE$54)/($AD$54:$AD$102=Mapping!$BE$54)*ROW($AD$2:$AD$50)-ROWS($AD$54),ROWS($AD$54:AD78))),"")</f>
        <v/>
      </c>
      <c r="BF133" s="117" t="str" cm="1">
        <f t="array" ref="BF133">IF(ROWS($AD$108:AK132)&lt;=BF$107,INDEX($AB$108:$AB$157,_xlfn.AGGREGATE(15,3,($AD$108:$AD$157=Mapping!$BF$108)/($AD$108:$AD$157=Mapping!$BF$108)*ROW($AD$2:$AD$50)-ROWS($AD$108),ROWS($AD$108:AK132))),"")</f>
        <v/>
      </c>
      <c r="BG133" s="117" t="str" cm="1">
        <f t="array" ref="BG133">IF(ROWS($AD$108:AL132)&lt;=BG$107,INDEX($AB$108:$AB$157,_xlfn.AGGREGATE(15,3,($AD$108:$AD$157=Mapping!$BG$108)/($AD$108:$AD$157=Mapping!$BG$108)*ROW($AD$2:$AD$50)-ROWS($AD$108),ROWS($AD$108:AL132))),"")</f>
        <v/>
      </c>
      <c r="BH133" s="117" t="str" cm="1">
        <f t="array" ref="BH133">IF(ROWS($AD$108:AM132)&lt;=BH$107,INDEX($AB$108:$AB$157,_xlfn.AGGREGATE(15,3,($AD$108:$AD$157=Mapping!$BH$108)/($AD$108:$AD$157=Mapping!$BH$108)*ROW($AD$2:$AD$50)-ROWS($AD$108),ROWS($AD$108:AM132))),"")</f>
        <v/>
      </c>
      <c r="BI133" s="117" t="str" cm="1">
        <f t="array" ref="BI133">IF(ROWS($AD$108:AN132)&lt;=BI$107,INDEX($AB$108:$AB$157,_xlfn.AGGREGATE(15,3,($AD$108:$AD$157=Mapping!$BI$108)/($AD$108:$AD$157=Mapping!$BI$108)*ROW($AD$2:$AD$50)-ROWS($AD$108),ROWS($AD$108:AN132))),"")</f>
        <v/>
      </c>
      <c r="BJ133" s="117" t="str" cm="1">
        <f t="array" ref="BJ133">IF(ROWS($AD$108:AO132)&lt;=BJ$107,INDEX($AB$108:$AB$157,_xlfn.AGGREGATE(15,3,($AD$108:$AD$157=Mapping!$BJ$108)/($AD$108:$AD$157=Mapping!$BJ$108)*ROW($AD$2:$AD$50)-ROWS($AD$108),ROWS($AD$108:AO132))),"")</f>
        <v/>
      </c>
      <c r="BK133" s="117" t="str" cm="1">
        <f t="array" ref="BK133">IF(ROWS($AD$108:AP132)&lt;=BK$107,INDEX($AB$108:$AB$157,_xlfn.AGGREGATE(15,3,($AD$108:$AD$157=Mapping!$BK$108)/($AD$108:$AD$157=Mapping!$BK$108)*ROW($AD$2:$AD$50)-ROWS($AD$108),ROWS($AD$108:AP132))),"")</f>
        <v/>
      </c>
      <c r="BL133" s="117" t="str" cm="1">
        <f t="array" ref="BL133">IF(ROWS($AD$108:AQ132)&lt;=BL$107,INDEX($AB$108:$AB$157,_xlfn.AGGREGATE(15,3,($AD$108:$AD$157=Mapping!$BL$108)/($AD$108:$AD$157=Mapping!$BL$108)*ROW($AD$2:$AD$50)-ROWS($AD$108),ROWS($AD$108:AQ132))),"")</f>
        <v/>
      </c>
      <c r="BM133" s="117" t="str" cm="1">
        <f t="array" ref="BM133">IF(ROWS($AD$108:AR132)&lt;=BM$107,INDEX($AB$108:$AB$157,_xlfn.AGGREGATE(15,3,($AD$108:$AD$157=Mapping!$BM$108)/($AD$108:$AD$157=Mapping!$BM$108)*ROW($AD$2:$AD$50)-ROWS($AD$108),ROWS($AD$108:AR132))),"")</f>
        <v/>
      </c>
      <c r="BN133" s="117" t="str" cm="1">
        <f t="array" ref="BN133">IF(ROWS($AD$108:AS132)&lt;=BN$107,INDEX($AB$108:$AB$157,_xlfn.AGGREGATE(15,3,($AD$108:$AD$157=Mapping!$BN$108)/($AD$108:$AD$157=Mapping!$BN$108)*ROW($AD$2:$AD$50)-ROWS($AD$108),ROWS($AD$108:AS132))),"")</f>
        <v/>
      </c>
    </row>
    <row r="134" spans="1:66" outlineLevel="1">
      <c r="B134" s="117" t="str" cm="1">
        <f t="array" ref="B134">IF(ROWS($AC$108:AC133)&lt;=B$107,INDEX($AB$108:$AB$156,_xlfn.AGGREGATE(15,3,($AC$108:$AC$156=Mapping!$B$108)/($AC$108:$AC$156=Mapping!$B$108)*ROW($AC$2:$AC$50)-ROWS($AC$108),ROWS($AC$108:AC133))),"")</f>
        <v/>
      </c>
      <c r="C134" s="117" t="str" cm="1">
        <f t="array" ref="C134">IF(ROWS($AC$108:AC133)&lt;=C$107,INDEX($AB$108:$AB$156,_xlfn.AGGREGATE(15,3,($AC$108:$AC$156=Mapping!$C$108)/($AC$108:$AC$156=Mapping!$C$108)*ROW($AC$2:$AC$50)-ROWS($AC$108),ROWS($AC$108:AC133))),"")</f>
        <v/>
      </c>
      <c r="D134" s="117" t="str" cm="1">
        <f t="array" ref="D134">IF(ROWS($AC$108:AC133)&lt;=D$107,INDEX($AB$108:$AB$156,_xlfn.AGGREGATE(15,3,($AC$108:$AC$156=Mapping!$D$108)/($AC$108:$AC$156=Mapping!$D$108)*ROW($AC$2:$AC$50)-ROWS($AC$108),ROWS($AC$108:AC133))),"")</f>
        <v/>
      </c>
      <c r="E134" s="117" t="str" cm="1">
        <f t="array" ref="E134">IF(ROWS($AC$108:AC133)&lt;=E$107,INDEX($AB$108:$AB$156,_xlfn.AGGREGATE(15,3,($AC$108:$AC$156=Mapping!$E$108)/($AC$108:$AC$156=Mapping!$E$108)*ROW($AC$2:$AC$50)-ROWS($AC$108),ROWS($AC$108:AC133))),"")</f>
        <v/>
      </c>
      <c r="F134" s="117" t="str" cm="1">
        <f t="array" ref="F134">IF(ROWS($AC$108:AC133)&lt;=F$107,INDEX($AB$108:$AB$156,_xlfn.AGGREGATE(15,3,($AC$108:$AC$156=Mapping!$F$108)/($AC$108:$AC$156=Mapping!$F$108)*ROW($AC$2:$AC$50)-ROWS($AC$108),ROWS($AC$108:AC133))),"")</f>
        <v/>
      </c>
      <c r="G134" s="117" t="str" cm="1">
        <f t="array" ref="G134">IF(ROWS($AC$108:AC133)&lt;=G$107,INDEX($AB$108:$AB$156,_xlfn.AGGREGATE(15,3,($AC$108:$AC$156=Mapping!$G$108)/($AC$108:$AC$156=Mapping!$G$108)*ROW($AC$2:$AC$50)-ROWS($AC$108),ROWS($AC$108:AC133))),"")</f>
        <v/>
      </c>
      <c r="H134" s="117" t="str" cm="1">
        <f t="array" ref="H134">IF(ROWS($AC$108:AC133)&lt;=H$107,INDEX($AB$108:$AB$156,_xlfn.AGGREGATE(15,3,($AC$108:$AC$156=Mapping!$H$108)/($AC$108:$AC$156=Mapping!$H$108)*ROW($AC$2:$AC$50)-ROWS($AC$108),ROWS($AC$108:AC133))),"")</f>
        <v/>
      </c>
      <c r="I134" s="117" t="str" cm="1">
        <f t="array" ref="I134">IF(ROWS($AC$108:AC133)&lt;=I$107,INDEX($AB$108:$AB$156,_xlfn.AGGREGATE(15,3,($AC$108:$AC$156=Mapping!$I$108)/($AC$108:$AC$156=Mapping!$I$108)*ROW($AC$2:$AC$50)-ROWS($AC$108),ROWS($AC$108:AC133))),"")</f>
        <v/>
      </c>
      <c r="J134" s="117" t="str" cm="1">
        <f t="array" ref="J134">IF(ROWS($AC$108:AC133)&lt;=J$107,INDEX($AB$108:$AB$156,_xlfn.AGGREGATE(15,3,($AC$108:$AC$156=Mapping!$J$108)/($AC$108:$AC$156=Mapping!$J$108)*ROW($AC$2:$AC$50)-ROWS($AC$108),ROWS($AC$108:AC133))),"")</f>
        <v/>
      </c>
      <c r="K134" s="117" t="str" cm="1">
        <f t="array" ref="K134">IF(ROWS($AC$108:AC133)&lt;=K$107,INDEX($AB$108:$AB$156,_xlfn.AGGREGATE(15,3,($AC$108:$AC$156=Mapping!$K$108)/($AC$108:$AC$156=Mapping!$K$108)*ROW($AC$2:$AC$50)-ROWS($AC$108),ROWS($AC$108:AC133))),"")</f>
        <v/>
      </c>
      <c r="L134" s="117" t="str" cm="1">
        <f t="array" ref="L134">IF(ROWS($AC$108:AC133)&lt;=L$107,INDEX($AB$108:$AB$156,_xlfn.AGGREGATE(15,3,($AC$108:$AC$156=Mapping!$L$108)/($AC$108:$AC$156=Mapping!$L$108)*ROW($AC$2:$AC$50)-ROWS($AC$108),ROWS($AC$108:AC133))),"")</f>
        <v/>
      </c>
      <c r="M134" s="117" t="str" cm="1">
        <f t="array" ref="M134">IF(ROWS($AC$108:AC133)&lt;=M$107,INDEX($AB$108:$AB$156,_xlfn.AGGREGATE(15,3,($AC$108:$AC$156=Mapping!$M$108)/($AC$108:$AC$156=Mapping!$M$108)*ROW($AC$2:$AC$50)-ROWS($AC$108),ROWS($AC$108:AC133))),"")</f>
        <v/>
      </c>
      <c r="N134" s="117" t="str" cm="1">
        <f t="array" ref="N134">IF(ROWS($AC$108:AC133)&lt;=N$107,INDEX($AB$108:$AB$156,_xlfn.AGGREGATE(15,3,($AC$108:$AC$156=Mapping!$N$108)/($AC$108:$AC$156=Mapping!$N$108)*ROW($AC$2:$AC$50)-ROWS($AC$108),ROWS($AC$108:AC133))),"")</f>
        <v/>
      </c>
      <c r="O134" s="117" t="str" cm="1">
        <f t="array" ref="O134">IF(ROWS($AC$108:AC133)&lt;=O$107,INDEX($AB$108:$AB$156,_xlfn.AGGREGATE(15,3,($AC$108:$AC$156=Mapping!$O$108)/($AC$108:$AC$156=Mapping!$O$108)*ROW($AC$2:$AC$50)-ROWS($AC$108),ROWS($AC$108:AC133))),"")</f>
        <v/>
      </c>
      <c r="P134" s="117" t="str" cm="1">
        <f t="array" ref="P134">IF(ROWS($AC$108:AC133)&lt;=P$107,INDEX($AB$108:$AB$156,_xlfn.AGGREGATE(15,3,($AC$108:$AC$156=Mapping!$P$108)/($AC$108:$AC$156=Mapping!$P$108)*ROW($AC$2:$AC$50)-ROWS($AC$108),ROWS($AC$108:AC133))),"")</f>
        <v/>
      </c>
      <c r="Q134" s="117" t="str" cm="1">
        <f t="array" ref="Q134">IF(ROWS($AC$108:AC133)&lt;=Q$107,INDEX($AB$108:$AB$156,_xlfn.AGGREGATE(15,3,($AC$108:$AC$156=Mapping!$Q$108)/($AC$108:$AC$156=Mapping!$Q$108)*ROW($AC$2:$AC$50)-ROWS($AC$108),ROWS($AC$108:AC133))),"")</f>
        <v/>
      </c>
      <c r="R134" s="117" t="str" cm="1">
        <f t="array" ref="R134">IF(ROWS($AC$108:AC133)&lt;=R$107,INDEX($AB$108:$AB$156,_xlfn.AGGREGATE(15,3,($AC$108:$AC$156=Mapping!$R$108)/($AC$108:$AC$156=Mapping!$R$108)*ROW($AC$2:$AC$50)-ROWS($AC$108),ROWS($AC$108:AC133))),"")</f>
        <v/>
      </c>
      <c r="S134" s="117" t="str" cm="1">
        <f t="array" ref="S134">IF(ROWS($AC$108:AC133)&lt;=S$107,INDEX($AB$108:$AB$156,_xlfn.AGGREGATE(15,3,($AC$108:$AC$156=Mapping!$S$108)/($AC$108:$AC$156=Mapping!$S$108)*ROW($AC$2:$AC$50)-ROWS($AC$108),ROWS($AC$108:AC133))),"")</f>
        <v/>
      </c>
      <c r="AB134" s="135" t="str" cm="1">
        <f t="array" ref="AB134">IF(ROWS(BA!$C$2:C27)&lt;=AB$107,INDEX(BA!$P$2:$P$547,_xlfn.AGGREGATE(15,3,(BA!$C$2:$C$547=Mapping!$AA$109)/(BA!$C$2:$C$547=Mapping!$AA$109)*ROW(BA!$C$2:$C$547)-ROWS(BA!$C$2),ROWS(BA!$C$2:C27))),"")</f>
        <v>Number of training hours provided for employees (full-time, part-time, or temporary), disaggregated per gender</v>
      </c>
      <c r="AC134" s="135" t="str">
        <f>IFERROR(INDEX(BA!$L$2:$L$961,MATCH($AB134,BA!$P$2:$P$961,0)),"")</f>
        <v>Capacity building</v>
      </c>
      <c r="AD134" s="135" t="str">
        <f>IFERROR(INDEX(BA!$M$2:$M$961,MATCH($AB134,BA!$P$2:$P$961,0)),"")</f>
        <v>4. Quality education</v>
      </c>
      <c r="AE134" s="135" t="str">
        <f>IFERROR(INDEX(BA!$O$2:$O$961,MATCH($AB134,BA!$P$2:$P$961,0)),"")</f>
        <v>Skill development</v>
      </c>
      <c r="AF134" s="135" t="str">
        <f>IFERROR(INDEX(BA!$N$2:$N$547,MATCH($AB134,BA!$P$2:$P$547,0)),"")</f>
        <v>4.4 By 2030, substantially increase the number of youth and adults who have relevant skills, including technical and vocational skills, for employment, decent jobs and entrepreneurship</v>
      </c>
      <c r="AG134" s="117" t="e">
        <f>INDEX(BA!#REF!,MATCH($AB134,BA!$P$57:$P$547,0))</f>
        <v>#REF!</v>
      </c>
      <c r="AH134" s="117" t="e">
        <f>INDEX(BA!$Q$57:$Q$547,MATCH($AB134,BA!$P$57:$P$547,0))</f>
        <v>#N/A</v>
      </c>
      <c r="AI134" s="117" t="e">
        <f>INDEX(BA!$S$57:$S$547,MATCH($AB134,BA!$P$57:$P$547,0))</f>
        <v>#N/A</v>
      </c>
      <c r="AJ134" s="117" t="e">
        <f>INDEX(BA!$T$57:$T$547,MATCH($AB134,BA!$P$57:$P$547,0))</f>
        <v>#N/A</v>
      </c>
      <c r="AK134" s="117" t="e">
        <f>INDEX(BA!$U$57:$U$547,MATCH($AB134,BA!$P$57:$P$547,0))</f>
        <v>#N/A</v>
      </c>
      <c r="AL134" s="117" t="e">
        <f>INDEX(BA!$V$57:$V$547,MATCH($AB134,BA!$P$57:$P$547,0))</f>
        <v>#N/A</v>
      </c>
      <c r="AM134" s="117" t="e">
        <f>INDEX(BA!$W$57:$W$547,MATCH($AB134,BA!$P$57:$P$547,0))</f>
        <v>#N/A</v>
      </c>
      <c r="AN134" s="117" t="e">
        <f>INDEX(BA!$R$57:$R$547,MATCH($AB134,BA!$P$57:$P$547,0))</f>
        <v>#N/A</v>
      </c>
      <c r="AO134" s="117" t="e">
        <f>INDEX(BA!$Y$57:$Y$547,MATCH($AB134,BA!$P$57:$P$547,0))</f>
        <v>#N/A</v>
      </c>
      <c r="AP134" s="117" t="e">
        <f>INDEX(BA!$Z$57:$Z$547,MATCH($AB134,BA!$P$57:$P$547,0))</f>
        <v>#N/A</v>
      </c>
      <c r="AQ134" s="117" t="e">
        <f>INDEX(BA!$AA$57:$AA$547,MATCH($AB134,BA!$P$57:$P$547,0))</f>
        <v>#N/A</v>
      </c>
      <c r="AR134" s="117" t="e">
        <f>INDEX(BA!$AB$57:$AB$547,MATCH($AB134,BA!$P$57:$P$547,0))</f>
        <v>#N/A</v>
      </c>
      <c r="AX134" s="117" t="str" cm="1">
        <f t="array" ref="AX134">IF(ROWS($AD$108:AD133)&lt;=AX$107,INDEX($AB$108:$AB$157,_xlfn.AGGREGATE(15,3,($AD$108:$AD$157=Mapping!$AX$108)/($AD$108:$AD$157=Mapping!$AX$108)*ROW($AD$2:$AD$50)-ROWS($AD$108),ROWS($AD$108:AD133))),"")</f>
        <v/>
      </c>
      <c r="AY134" s="117" t="str" cm="1">
        <f t="array" ref="AY134">IF(ROWS($AD$108:AD133)&lt;=AY$107,INDEX($AB$108:$AB$157,_xlfn.AGGREGATE(15,3,($AD$108:$AD$157=Mapping!$AY$108)/($AD$108:$AD$157=Mapping!$AY$108)*ROW($AD$2:$AD$50)-ROWS($AD$108),ROWS($AD$108:AD133))),"")</f>
        <v/>
      </c>
      <c r="AZ134" s="117" t="str" cm="1">
        <f t="array" ref="AZ134">IF(ROWS($AD$108:AE133)&lt;=AZ$107,INDEX($AB$108:$AB$157,_xlfn.AGGREGATE(15,3,($AD$108:$AD$157=Mapping!$AZ$108)/($AD$108:$AD$157=Mapping!$AZ$108)*ROW($AD$2:$AD$50)-ROWS($AD$108),ROWS($AD$108:AE133))),"")</f>
        <v/>
      </c>
      <c r="BA134" s="117" t="str" cm="1">
        <f t="array" ref="BA134">IF(ROWS($AD$108:AF133)&lt;=BA$107,INDEX($AB$108:$AB$157,_xlfn.AGGREGATE(15,3,($AD$108:$AD$157=Mapping!$BA$108)/($AD$108:$AD$157=Mapping!$BA$108)*ROW($AD$2:$AD$50)-ROWS($AD$108),ROWS($AD$108:AF133))),"")</f>
        <v/>
      </c>
      <c r="BB134" s="117" t="str" cm="1">
        <f t="array" ref="BB134">IF(ROWS($AD$108:AG133)&lt;=BB$107,INDEX($AB$108:$AB$157,_xlfn.AGGREGATE(15,3,($AD$108:$AD$157=Mapping!$BB$108)/($AD$108:$AD$157=Mapping!$BB$108)*ROW($AD$2:$AD$50)-ROWS($AD$108),ROWS($AD$108:AG133))),"")</f>
        <v/>
      </c>
      <c r="BC134" s="117" t="str" cm="1">
        <f t="array" ref="BC134">IF(ROWS($AD$108:AH133)&lt;=BC$107,INDEX($AB$108:$AB$157,_xlfn.AGGREGATE(15,3,($AD$108:$AD$157=Mapping!$BC$108)/($AD$108:$AD$157=Mapping!$BC$108)*ROW($AD$2:$AD$50)-ROWS($AD$108),ROWS($AD$108:AH133))),"")</f>
        <v/>
      </c>
      <c r="BD134" s="117" t="str" cm="1">
        <f t="array" ref="BD134">IF(ROWS($AD$108:AI133)&lt;=BD$107,INDEX($AB$108:$AB$157,_xlfn.AGGREGATE(15,3,($AD$108:$AD$157=Mapping!$BD$108)/($AD$108:$AD$157=Mapping!$BD$108)*ROW($AD$2:$AD$50)-ROWS($AD$108),ROWS($AD$108:AI133))),"")</f>
        <v/>
      </c>
      <c r="BE134" s="117" t="str" cm="1">
        <f t="array" ref="BE134">IF(ROWS($AD$54:AD79)&lt;=BE$53,INDEX($AB$54:$AB$102,_xlfn.AGGREGATE(15,3,($AD$54:$AD$102=Mapping!$BE$54)/($AD$54:$AD$102=Mapping!$BE$54)*ROW($AD$2:$AD$50)-ROWS($AD$54),ROWS($AD$54:AD79))),"")</f>
        <v/>
      </c>
      <c r="BF134" s="117" t="str" cm="1">
        <f t="array" ref="BF134">IF(ROWS($AD$108:AK133)&lt;=BF$107,INDEX($AB$108:$AB$157,_xlfn.AGGREGATE(15,3,($AD$108:$AD$157=Mapping!$BF$108)/($AD$108:$AD$157=Mapping!$BF$108)*ROW($AD$2:$AD$50)-ROWS($AD$108),ROWS($AD$108:AK133))),"")</f>
        <v/>
      </c>
      <c r="BG134" s="117" t="str" cm="1">
        <f t="array" ref="BG134">IF(ROWS($AD$108:AL133)&lt;=BG$107,INDEX($AB$108:$AB$157,_xlfn.AGGREGATE(15,3,($AD$108:$AD$157=Mapping!$BG$108)/($AD$108:$AD$157=Mapping!$BG$108)*ROW($AD$2:$AD$50)-ROWS($AD$108),ROWS($AD$108:AL133))),"")</f>
        <v/>
      </c>
      <c r="BH134" s="117" t="str" cm="1">
        <f t="array" ref="BH134">IF(ROWS($AD$108:AM133)&lt;=BH$107,INDEX($AB$108:$AB$157,_xlfn.AGGREGATE(15,3,($AD$108:$AD$157=Mapping!$BH$108)/($AD$108:$AD$157=Mapping!$BH$108)*ROW($AD$2:$AD$50)-ROWS($AD$108),ROWS($AD$108:AM133))),"")</f>
        <v/>
      </c>
      <c r="BI134" s="117" t="str" cm="1">
        <f t="array" ref="BI134">IF(ROWS($AD$108:AN133)&lt;=BI$107,INDEX($AB$108:$AB$157,_xlfn.AGGREGATE(15,3,($AD$108:$AD$157=Mapping!$BI$108)/($AD$108:$AD$157=Mapping!$BI$108)*ROW($AD$2:$AD$50)-ROWS($AD$108),ROWS($AD$108:AN133))),"")</f>
        <v/>
      </c>
      <c r="BJ134" s="117" t="str" cm="1">
        <f t="array" ref="BJ134">IF(ROWS($AD$108:AO133)&lt;=BJ$107,INDEX($AB$108:$AB$157,_xlfn.AGGREGATE(15,3,($AD$108:$AD$157=Mapping!$BJ$108)/($AD$108:$AD$157=Mapping!$BJ$108)*ROW($AD$2:$AD$50)-ROWS($AD$108),ROWS($AD$108:AO133))),"")</f>
        <v/>
      </c>
      <c r="BK134" s="117" t="str" cm="1">
        <f t="array" ref="BK134">IF(ROWS($AD$108:AP133)&lt;=BK$107,INDEX($AB$108:$AB$157,_xlfn.AGGREGATE(15,3,($AD$108:$AD$157=Mapping!$BK$108)/($AD$108:$AD$157=Mapping!$BK$108)*ROW($AD$2:$AD$50)-ROWS($AD$108),ROWS($AD$108:AP133))),"")</f>
        <v/>
      </c>
      <c r="BL134" s="117" t="str" cm="1">
        <f t="array" ref="BL134">IF(ROWS($AD$108:AQ133)&lt;=BL$107,INDEX($AB$108:$AB$157,_xlfn.AGGREGATE(15,3,($AD$108:$AD$157=Mapping!$BL$108)/($AD$108:$AD$157=Mapping!$BL$108)*ROW($AD$2:$AD$50)-ROWS($AD$108),ROWS($AD$108:AQ133))),"")</f>
        <v/>
      </c>
      <c r="BM134" s="117" t="str" cm="1">
        <f t="array" ref="BM134">IF(ROWS($AD$108:AR133)&lt;=BM$107,INDEX($AB$108:$AB$157,_xlfn.AGGREGATE(15,3,($AD$108:$AD$157=Mapping!$BM$108)/($AD$108:$AD$157=Mapping!$BM$108)*ROW($AD$2:$AD$50)-ROWS($AD$108),ROWS($AD$108:AR133))),"")</f>
        <v/>
      </c>
      <c r="BN134" s="117" t="str" cm="1">
        <f t="array" ref="BN134">IF(ROWS($AD$108:AS133)&lt;=BN$107,INDEX($AB$108:$AB$157,_xlfn.AGGREGATE(15,3,($AD$108:$AD$157=Mapping!$BN$108)/($AD$108:$AD$157=Mapping!$BN$108)*ROW($AD$2:$AD$50)-ROWS($AD$108),ROWS($AD$108:AS133))),"")</f>
        <v/>
      </c>
    </row>
    <row r="135" spans="1:66" outlineLevel="1">
      <c r="B135" s="117" t="str" cm="1">
        <f t="array" ref="B135">IF(ROWS($AC$108:AC134)&lt;=B$107,INDEX($AB$108:$AB$156,_xlfn.AGGREGATE(15,3,($AC$108:$AC$156=Mapping!$B$108)/($AC$108:$AC$156=Mapping!$B$108)*ROW($AC$2:$AC$50)-ROWS($AC$108),ROWS($AC$108:AC134))),"")</f>
        <v/>
      </c>
      <c r="C135" s="117" t="str" cm="1">
        <f t="array" ref="C135">IF(ROWS($AC$108:AC134)&lt;=C$107,INDEX($AB$108:$AB$156,_xlfn.AGGREGATE(15,3,($AC$108:$AC$156=Mapping!$C$108)/($AC$108:$AC$156=Mapping!$C$108)*ROW($AC$2:$AC$50)-ROWS($AC$108),ROWS($AC$108:AC134))),"")</f>
        <v/>
      </c>
      <c r="D135" s="117" t="str" cm="1">
        <f t="array" ref="D135">IF(ROWS($AC$108:AC134)&lt;=D$107,INDEX($AB$108:$AB$156,_xlfn.AGGREGATE(15,3,($AC$108:$AC$156=Mapping!$D$108)/($AC$108:$AC$156=Mapping!$D$108)*ROW($AC$2:$AC$50)-ROWS($AC$108),ROWS($AC$108:AC134))),"")</f>
        <v/>
      </c>
      <c r="E135" s="117" t="str" cm="1">
        <f t="array" ref="E135">IF(ROWS($AC$108:AC134)&lt;=E$107,INDEX($AB$108:$AB$156,_xlfn.AGGREGATE(15,3,($AC$108:$AC$156=Mapping!$E$108)/($AC$108:$AC$156=Mapping!$E$108)*ROW($AC$2:$AC$50)-ROWS($AC$108),ROWS($AC$108:AC134))),"")</f>
        <v/>
      </c>
      <c r="F135" s="117" t="str" cm="1">
        <f t="array" ref="F135">IF(ROWS($AC$108:AC134)&lt;=F$107,INDEX($AB$108:$AB$156,_xlfn.AGGREGATE(15,3,($AC$108:$AC$156=Mapping!$F$108)/($AC$108:$AC$156=Mapping!$F$108)*ROW($AC$2:$AC$50)-ROWS($AC$108),ROWS($AC$108:AC134))),"")</f>
        <v/>
      </c>
      <c r="G135" s="117" t="str" cm="1">
        <f t="array" ref="G135">IF(ROWS($AC$108:AC134)&lt;=G$107,INDEX($AB$108:$AB$156,_xlfn.AGGREGATE(15,3,($AC$108:$AC$156=Mapping!$G$108)/($AC$108:$AC$156=Mapping!$G$108)*ROW($AC$2:$AC$50)-ROWS($AC$108),ROWS($AC$108:AC134))),"")</f>
        <v/>
      </c>
      <c r="H135" s="117" t="str" cm="1">
        <f t="array" ref="H135">IF(ROWS($AC$108:AC134)&lt;=H$107,INDEX($AB$108:$AB$156,_xlfn.AGGREGATE(15,3,($AC$108:$AC$156=Mapping!$H$108)/($AC$108:$AC$156=Mapping!$H$108)*ROW($AC$2:$AC$50)-ROWS($AC$108),ROWS($AC$108:AC134))),"")</f>
        <v/>
      </c>
      <c r="I135" s="117" t="str" cm="1">
        <f t="array" ref="I135">IF(ROWS($AC$108:AC134)&lt;=I$107,INDEX($AB$108:$AB$156,_xlfn.AGGREGATE(15,3,($AC$108:$AC$156=Mapping!$I$108)/($AC$108:$AC$156=Mapping!$I$108)*ROW($AC$2:$AC$50)-ROWS($AC$108),ROWS($AC$108:AC134))),"")</f>
        <v/>
      </c>
      <c r="J135" s="117" t="str" cm="1">
        <f t="array" ref="J135">IF(ROWS($AC$108:AC134)&lt;=J$107,INDEX($AB$108:$AB$156,_xlfn.AGGREGATE(15,3,($AC$108:$AC$156=Mapping!$J$108)/($AC$108:$AC$156=Mapping!$J$108)*ROW($AC$2:$AC$50)-ROWS($AC$108),ROWS($AC$108:AC134))),"")</f>
        <v/>
      </c>
      <c r="K135" s="117" t="str" cm="1">
        <f t="array" ref="K135">IF(ROWS($AC$108:AC134)&lt;=K$107,INDEX($AB$108:$AB$156,_xlfn.AGGREGATE(15,3,($AC$108:$AC$156=Mapping!$K$108)/($AC$108:$AC$156=Mapping!$K$108)*ROW($AC$2:$AC$50)-ROWS($AC$108),ROWS($AC$108:AC134))),"")</f>
        <v/>
      </c>
      <c r="L135" s="117" t="str" cm="1">
        <f t="array" ref="L135">IF(ROWS($AC$108:AC134)&lt;=L$107,INDEX($AB$108:$AB$156,_xlfn.AGGREGATE(15,3,($AC$108:$AC$156=Mapping!$L$108)/($AC$108:$AC$156=Mapping!$L$108)*ROW($AC$2:$AC$50)-ROWS($AC$108),ROWS($AC$108:AC134))),"")</f>
        <v/>
      </c>
      <c r="M135" s="117" t="str" cm="1">
        <f t="array" ref="M135">IF(ROWS($AC$108:AC134)&lt;=M$107,INDEX($AB$108:$AB$156,_xlfn.AGGREGATE(15,3,($AC$108:$AC$156=Mapping!$M$108)/($AC$108:$AC$156=Mapping!$M$108)*ROW($AC$2:$AC$50)-ROWS($AC$108),ROWS($AC$108:AC134))),"")</f>
        <v/>
      </c>
      <c r="N135" s="117" t="str" cm="1">
        <f t="array" ref="N135">IF(ROWS($AC$108:AC134)&lt;=N$107,INDEX($AB$108:$AB$156,_xlfn.AGGREGATE(15,3,($AC$108:$AC$156=Mapping!$N$108)/($AC$108:$AC$156=Mapping!$N$108)*ROW($AC$2:$AC$50)-ROWS($AC$108),ROWS($AC$108:AC134))),"")</f>
        <v/>
      </c>
      <c r="O135" s="117" t="str" cm="1">
        <f t="array" ref="O135">IF(ROWS($AC$108:AC134)&lt;=O$107,INDEX($AB$108:$AB$156,_xlfn.AGGREGATE(15,3,($AC$108:$AC$156=Mapping!$O$108)/($AC$108:$AC$156=Mapping!$O$108)*ROW($AC$2:$AC$50)-ROWS($AC$108),ROWS($AC$108:AC134))),"")</f>
        <v/>
      </c>
      <c r="P135" s="117" t="str" cm="1">
        <f t="array" ref="P135">IF(ROWS($AC$108:AC134)&lt;=P$107,INDEX($AB$108:$AB$156,_xlfn.AGGREGATE(15,3,($AC$108:$AC$156=Mapping!$P$108)/($AC$108:$AC$156=Mapping!$P$108)*ROW($AC$2:$AC$50)-ROWS($AC$108),ROWS($AC$108:AC134))),"")</f>
        <v/>
      </c>
      <c r="Q135" s="117" t="str" cm="1">
        <f t="array" ref="Q135">IF(ROWS($AC$108:AC134)&lt;=Q$107,INDEX($AB$108:$AB$156,_xlfn.AGGREGATE(15,3,($AC$108:$AC$156=Mapping!$Q$108)/($AC$108:$AC$156=Mapping!$Q$108)*ROW($AC$2:$AC$50)-ROWS($AC$108),ROWS($AC$108:AC134))),"")</f>
        <v/>
      </c>
      <c r="R135" s="117" t="str" cm="1">
        <f t="array" ref="R135">IF(ROWS($AC$108:AC134)&lt;=R$107,INDEX($AB$108:$AB$156,_xlfn.AGGREGATE(15,3,($AC$108:$AC$156=Mapping!$R$108)/($AC$108:$AC$156=Mapping!$R$108)*ROW($AC$2:$AC$50)-ROWS($AC$108),ROWS($AC$108:AC134))),"")</f>
        <v/>
      </c>
      <c r="S135" s="117" t="str" cm="1">
        <f t="array" ref="S135">IF(ROWS($AC$108:AC134)&lt;=S$107,INDEX($AB$108:$AB$156,_xlfn.AGGREGATE(15,3,($AC$108:$AC$156=Mapping!$S$108)/($AC$108:$AC$156=Mapping!$S$108)*ROW($AC$2:$AC$50)-ROWS($AC$108),ROWS($AC$108:AC134))),"")</f>
        <v/>
      </c>
      <c r="AB135" s="135" t="str" cm="1">
        <f t="array" ref="AB135">IF(ROWS(BA!$C$2:C28)&lt;=AB$107,INDEX(BA!$P$2:$P$547,_xlfn.AGGREGATE(15,3,(BA!$C$2:$C$547=Mapping!$AA$109)/(BA!$C$2:$C$547=Mapping!$AA$109)*ROW(BA!$C$2:$C$547)-ROWS(BA!$C$2),ROWS(BA!$C$2:C28))),"")</f>
        <v>Turbidity of (river) water</v>
      </c>
      <c r="AC135" s="135" t="str">
        <f>IFERROR(INDEX(BA!$L$2:$L$961,MATCH($AB135,BA!$P$2:$P$961,0)),"")</f>
        <v>Water quality, quantity and service</v>
      </c>
      <c r="AD135" s="135" t="str">
        <f>IFERROR(INDEX(BA!$M$2:$M$961,MATCH($AB135,BA!$P$2:$P$961,0)),"")</f>
        <v xml:space="preserve">6. Clean water and sanitation </v>
      </c>
      <c r="AE135" s="135" t="str">
        <f>IFERROR(INDEX(BA!$O$2:$O$961,MATCH($AB135,BA!$P$2:$P$961,0)),"")</f>
        <v>Water conservation</v>
      </c>
      <c r="AF135" s="135" t="str">
        <f>IFERROR(INDEX(BA!$N$2:$N$547,MATCH($AB135,BA!$P$2:$P$547,0)),"")</f>
        <v>6.6 By 2020, protect and restore water-related ecosystems, including mountains, forests, wetlands, rivers, aquifers and lakes</v>
      </c>
      <c r="AG135" s="117" t="e">
        <f>INDEX(BA!#REF!,MATCH($AB135,BA!$P$57:$P$547,0))</f>
        <v>#REF!</v>
      </c>
      <c r="AH135" s="117" t="e">
        <f>INDEX(BA!$Q$57:$Q$547,MATCH($AB135,BA!$P$57:$P$547,0))</f>
        <v>#N/A</v>
      </c>
      <c r="AI135" s="117" t="e">
        <f>INDEX(BA!$S$57:$S$547,MATCH($AB135,BA!$P$57:$P$547,0))</f>
        <v>#N/A</v>
      </c>
      <c r="AJ135" s="117" t="e">
        <f>INDEX(BA!$T$57:$T$547,MATCH($AB135,BA!$P$57:$P$547,0))</f>
        <v>#N/A</v>
      </c>
      <c r="AK135" s="117" t="e">
        <f>INDEX(BA!$U$57:$U$547,MATCH($AB135,BA!$P$57:$P$547,0))</f>
        <v>#N/A</v>
      </c>
      <c r="AL135" s="117" t="e">
        <f>INDEX(BA!$V$57:$V$547,MATCH($AB135,BA!$P$57:$P$547,0))</f>
        <v>#N/A</v>
      </c>
      <c r="AM135" s="117" t="e">
        <f>INDEX(BA!$W$57:$W$547,MATCH($AB135,BA!$P$57:$P$547,0))</f>
        <v>#N/A</v>
      </c>
      <c r="AN135" s="117" t="e">
        <f>INDEX(BA!$R$57:$R$547,MATCH($AB135,BA!$P$57:$P$547,0))</f>
        <v>#N/A</v>
      </c>
      <c r="AO135" s="117" t="e">
        <f>INDEX(BA!$Y$57:$Y$547,MATCH($AB135,BA!$P$57:$P$547,0))</f>
        <v>#N/A</v>
      </c>
      <c r="AP135" s="117" t="e">
        <f>INDEX(BA!$Z$57:$Z$547,MATCH($AB135,BA!$P$57:$P$547,0))</f>
        <v>#N/A</v>
      </c>
      <c r="AQ135" s="117" t="e">
        <f>INDEX(BA!$AA$57:$AA$547,MATCH($AB135,BA!$P$57:$P$547,0))</f>
        <v>#N/A</v>
      </c>
      <c r="AR135" s="117" t="e">
        <f>INDEX(BA!$AB$57:$AB$547,MATCH($AB135,BA!$P$57:$P$547,0))</f>
        <v>#N/A</v>
      </c>
      <c r="AX135" s="117" t="str" cm="1">
        <f t="array" ref="AX135">IF(ROWS($AD$108:AD134)&lt;=AX$107,INDEX($AB$108:$AB$157,_xlfn.AGGREGATE(15,3,($AD$108:$AD$157=Mapping!$AX$108)/($AD$108:$AD$157=Mapping!$AX$108)*ROW($AD$2:$AD$50)-ROWS($AD$108),ROWS($AD$108:AD134))),"")</f>
        <v/>
      </c>
      <c r="AY135" s="117" t="str" cm="1">
        <f t="array" ref="AY135">IF(ROWS($AD$108:AD134)&lt;=AY$107,INDEX($AB$108:$AB$157,_xlfn.AGGREGATE(15,3,($AD$108:$AD$157=Mapping!$AY$108)/($AD$108:$AD$157=Mapping!$AY$108)*ROW($AD$2:$AD$50)-ROWS($AD$108),ROWS($AD$108:AD134))),"")</f>
        <v/>
      </c>
      <c r="AZ135" s="117" t="str" cm="1">
        <f t="array" ref="AZ135">IF(ROWS($AD$108:AE134)&lt;=AZ$107,INDEX($AB$108:$AB$157,_xlfn.AGGREGATE(15,3,($AD$108:$AD$157=Mapping!$AZ$108)/($AD$108:$AD$157=Mapping!$AZ$108)*ROW($AD$2:$AD$50)-ROWS($AD$108),ROWS($AD$108:AE134))),"")</f>
        <v/>
      </c>
      <c r="BA135" s="117" t="str" cm="1">
        <f t="array" ref="BA135">IF(ROWS($AD$108:AF134)&lt;=BA$107,INDEX($AB$108:$AB$157,_xlfn.AGGREGATE(15,3,($AD$108:$AD$157=Mapping!$BA$108)/($AD$108:$AD$157=Mapping!$BA$108)*ROW($AD$2:$AD$50)-ROWS($AD$108),ROWS($AD$108:AF134))),"")</f>
        <v/>
      </c>
      <c r="BB135" s="117" t="str" cm="1">
        <f t="array" ref="BB135">IF(ROWS($AD$108:AG134)&lt;=BB$107,INDEX($AB$108:$AB$157,_xlfn.AGGREGATE(15,3,($AD$108:$AD$157=Mapping!$BB$108)/($AD$108:$AD$157=Mapping!$BB$108)*ROW($AD$2:$AD$50)-ROWS($AD$108),ROWS($AD$108:AG134))),"")</f>
        <v/>
      </c>
      <c r="BC135" s="117" t="str" cm="1">
        <f t="array" ref="BC135">IF(ROWS($AD$108:AH134)&lt;=BC$107,INDEX($AB$108:$AB$157,_xlfn.AGGREGATE(15,3,($AD$108:$AD$157=Mapping!$BC$108)/($AD$108:$AD$157=Mapping!$BC$108)*ROW($AD$2:$AD$50)-ROWS($AD$108),ROWS($AD$108:AH134))),"")</f>
        <v/>
      </c>
      <c r="BD135" s="117" t="str" cm="1">
        <f t="array" ref="BD135">IF(ROWS($AD$108:AI134)&lt;=BD$107,INDEX($AB$108:$AB$157,_xlfn.AGGREGATE(15,3,($AD$108:$AD$157=Mapping!$BD$108)/($AD$108:$AD$157=Mapping!$BD$108)*ROW($AD$2:$AD$50)-ROWS($AD$108),ROWS($AD$108:AI134))),"")</f>
        <v/>
      </c>
      <c r="BE135" s="117" t="str" cm="1">
        <f t="array" ref="BE135">IF(ROWS($AD$54:AD80)&lt;=BE$53,INDEX($AB$54:$AB$102,_xlfn.AGGREGATE(15,3,($AD$54:$AD$102=Mapping!$BE$54)/($AD$54:$AD$102=Mapping!$BE$54)*ROW($AD$2:$AD$50)-ROWS($AD$54),ROWS($AD$54:AD80))),"")</f>
        <v/>
      </c>
      <c r="BF135" s="117" t="str" cm="1">
        <f t="array" ref="BF135">IF(ROWS($AD$108:AK134)&lt;=BF$107,INDEX($AB$108:$AB$157,_xlfn.AGGREGATE(15,3,($AD$108:$AD$157=Mapping!$BF$108)/($AD$108:$AD$157=Mapping!$BF$108)*ROW($AD$2:$AD$50)-ROWS($AD$108),ROWS($AD$108:AK134))),"")</f>
        <v/>
      </c>
      <c r="BG135" s="117" t="str" cm="1">
        <f t="array" ref="BG135">IF(ROWS($AD$108:AL134)&lt;=BG$107,INDEX($AB$108:$AB$157,_xlfn.AGGREGATE(15,3,($AD$108:$AD$157=Mapping!$BG$108)/($AD$108:$AD$157=Mapping!$BG$108)*ROW($AD$2:$AD$50)-ROWS($AD$108),ROWS($AD$108:AL134))),"")</f>
        <v/>
      </c>
      <c r="BH135" s="117" t="str" cm="1">
        <f t="array" ref="BH135">IF(ROWS($AD$108:AM134)&lt;=BH$107,INDEX($AB$108:$AB$157,_xlfn.AGGREGATE(15,3,($AD$108:$AD$157=Mapping!$BH$108)/($AD$108:$AD$157=Mapping!$BH$108)*ROW($AD$2:$AD$50)-ROWS($AD$108),ROWS($AD$108:AM134))),"")</f>
        <v/>
      </c>
      <c r="BI135" s="117" t="str" cm="1">
        <f t="array" ref="BI135">IF(ROWS($AD$108:AN134)&lt;=BI$107,INDEX($AB$108:$AB$157,_xlfn.AGGREGATE(15,3,($AD$108:$AD$157=Mapping!$BI$108)/($AD$108:$AD$157=Mapping!$BI$108)*ROW($AD$2:$AD$50)-ROWS($AD$108),ROWS($AD$108:AN134))),"")</f>
        <v/>
      </c>
      <c r="BJ135" s="117" t="str" cm="1">
        <f t="array" ref="BJ135">IF(ROWS($AD$108:AO134)&lt;=BJ$107,INDEX($AB$108:$AB$157,_xlfn.AGGREGATE(15,3,($AD$108:$AD$157=Mapping!$BJ$108)/($AD$108:$AD$157=Mapping!$BJ$108)*ROW($AD$2:$AD$50)-ROWS($AD$108),ROWS($AD$108:AO134))),"")</f>
        <v/>
      </c>
      <c r="BK135" s="117" t="str" cm="1">
        <f t="array" ref="BK135">IF(ROWS($AD$108:AP134)&lt;=BK$107,INDEX($AB$108:$AB$157,_xlfn.AGGREGATE(15,3,($AD$108:$AD$157=Mapping!$BK$108)/($AD$108:$AD$157=Mapping!$BK$108)*ROW($AD$2:$AD$50)-ROWS($AD$108),ROWS($AD$108:AP134))),"")</f>
        <v/>
      </c>
      <c r="BL135" s="117" t="str" cm="1">
        <f t="array" ref="BL135">IF(ROWS($AD$108:AQ134)&lt;=BL$107,INDEX($AB$108:$AB$157,_xlfn.AGGREGATE(15,3,($AD$108:$AD$157=Mapping!$BL$108)/($AD$108:$AD$157=Mapping!$BL$108)*ROW($AD$2:$AD$50)-ROWS($AD$108),ROWS($AD$108:AQ134))),"")</f>
        <v/>
      </c>
      <c r="BM135" s="117" t="str" cm="1">
        <f t="array" ref="BM135">IF(ROWS($AD$108:AR134)&lt;=BM$107,INDEX($AB$108:$AB$157,_xlfn.AGGREGATE(15,3,($AD$108:$AD$157=Mapping!$BM$108)/($AD$108:$AD$157=Mapping!$BM$108)*ROW($AD$2:$AD$50)-ROWS($AD$108),ROWS($AD$108:AR134))),"")</f>
        <v/>
      </c>
      <c r="BN135" s="117" t="str" cm="1">
        <f t="array" ref="BN135">IF(ROWS($AD$108:AS134)&lt;=BN$107,INDEX($AB$108:$AB$157,_xlfn.AGGREGATE(15,3,($AD$108:$AD$157=Mapping!$BN$108)/($AD$108:$AD$157=Mapping!$BN$108)*ROW($AD$2:$AD$50)-ROWS($AD$108),ROWS($AD$108:AS134))),"")</f>
        <v/>
      </c>
    </row>
    <row r="136" spans="1:66" outlineLevel="1">
      <c r="B136" s="117" t="str" cm="1">
        <f t="array" ref="B136">IF(ROWS($AC$108:AC135)&lt;=B$107,INDEX($AB$108:$AB$156,_xlfn.AGGREGATE(15,3,($AC$108:$AC$156=Mapping!$B$108)/($AC$108:$AC$156=Mapping!$B$108)*ROW($AC$2:$AC$50)-ROWS($AC$108),ROWS($AC$108:AC135))),"")</f>
        <v/>
      </c>
      <c r="C136" s="117" t="str" cm="1">
        <f t="array" ref="C136">IF(ROWS($AC$108:AC135)&lt;=C$107,INDEX($AB$108:$AB$156,_xlfn.AGGREGATE(15,3,($AC$108:$AC$156=Mapping!$C$108)/($AC$108:$AC$156=Mapping!$C$108)*ROW($AC$2:$AC$50)-ROWS($AC$108),ROWS($AC$108:AC135))),"")</f>
        <v/>
      </c>
      <c r="D136" s="117" t="str" cm="1">
        <f t="array" ref="D136">IF(ROWS($AC$108:AC135)&lt;=D$107,INDEX($AB$108:$AB$156,_xlfn.AGGREGATE(15,3,($AC$108:$AC$156=Mapping!$D$108)/($AC$108:$AC$156=Mapping!$D$108)*ROW($AC$2:$AC$50)-ROWS($AC$108),ROWS($AC$108:AC135))),"")</f>
        <v/>
      </c>
      <c r="E136" s="117" t="str" cm="1">
        <f t="array" ref="E136">IF(ROWS($AC$108:AC135)&lt;=E$107,INDEX($AB$108:$AB$156,_xlfn.AGGREGATE(15,3,($AC$108:$AC$156=Mapping!$E$108)/($AC$108:$AC$156=Mapping!$E$108)*ROW($AC$2:$AC$50)-ROWS($AC$108),ROWS($AC$108:AC135))),"")</f>
        <v/>
      </c>
      <c r="F136" s="117" t="str" cm="1">
        <f t="array" ref="F136">IF(ROWS($AC$108:AC135)&lt;=F$107,INDEX($AB$108:$AB$156,_xlfn.AGGREGATE(15,3,($AC$108:$AC$156=Mapping!$F$108)/($AC$108:$AC$156=Mapping!$F$108)*ROW($AC$2:$AC$50)-ROWS($AC$108),ROWS($AC$108:AC135))),"")</f>
        <v/>
      </c>
      <c r="G136" s="117" t="str" cm="1">
        <f t="array" ref="G136">IF(ROWS($AC$108:AC135)&lt;=G$107,INDEX($AB$108:$AB$156,_xlfn.AGGREGATE(15,3,($AC$108:$AC$156=Mapping!$G$108)/($AC$108:$AC$156=Mapping!$G$108)*ROW($AC$2:$AC$50)-ROWS($AC$108),ROWS($AC$108:AC135))),"")</f>
        <v/>
      </c>
      <c r="H136" s="117" t="str" cm="1">
        <f t="array" ref="H136">IF(ROWS($AC$108:AC135)&lt;=H$107,INDEX($AB$108:$AB$156,_xlfn.AGGREGATE(15,3,($AC$108:$AC$156=Mapping!$H$108)/($AC$108:$AC$156=Mapping!$H$108)*ROW($AC$2:$AC$50)-ROWS($AC$108),ROWS($AC$108:AC135))),"")</f>
        <v/>
      </c>
      <c r="I136" s="117" t="str" cm="1">
        <f t="array" ref="I136">IF(ROWS($AC$108:AC135)&lt;=I$107,INDEX($AB$108:$AB$156,_xlfn.AGGREGATE(15,3,($AC$108:$AC$156=Mapping!$I$108)/($AC$108:$AC$156=Mapping!$I$108)*ROW($AC$2:$AC$50)-ROWS($AC$108),ROWS($AC$108:AC135))),"")</f>
        <v/>
      </c>
      <c r="J136" s="117" t="str" cm="1">
        <f t="array" ref="J136">IF(ROWS($AC$108:AC135)&lt;=J$107,INDEX($AB$108:$AB$156,_xlfn.AGGREGATE(15,3,($AC$108:$AC$156=Mapping!$J$108)/($AC$108:$AC$156=Mapping!$J$108)*ROW($AC$2:$AC$50)-ROWS($AC$108),ROWS($AC$108:AC135))),"")</f>
        <v/>
      </c>
      <c r="K136" s="117" t="str" cm="1">
        <f t="array" ref="K136">IF(ROWS($AC$108:AC135)&lt;=K$107,INDEX($AB$108:$AB$156,_xlfn.AGGREGATE(15,3,($AC$108:$AC$156=Mapping!$K$108)/($AC$108:$AC$156=Mapping!$K$108)*ROW($AC$2:$AC$50)-ROWS($AC$108),ROWS($AC$108:AC135))),"")</f>
        <v/>
      </c>
      <c r="L136" s="117" t="str" cm="1">
        <f t="array" ref="L136">IF(ROWS($AC$108:AC135)&lt;=L$107,INDEX($AB$108:$AB$156,_xlfn.AGGREGATE(15,3,($AC$108:$AC$156=Mapping!$L$108)/($AC$108:$AC$156=Mapping!$L$108)*ROW($AC$2:$AC$50)-ROWS($AC$108),ROWS($AC$108:AC135))),"")</f>
        <v/>
      </c>
      <c r="M136" s="117" t="str" cm="1">
        <f t="array" ref="M136">IF(ROWS($AC$108:AC135)&lt;=M$107,INDEX($AB$108:$AB$156,_xlfn.AGGREGATE(15,3,($AC$108:$AC$156=Mapping!$M$108)/($AC$108:$AC$156=Mapping!$M$108)*ROW($AC$2:$AC$50)-ROWS($AC$108),ROWS($AC$108:AC135))),"")</f>
        <v/>
      </c>
      <c r="N136" s="117" t="str" cm="1">
        <f t="array" ref="N136">IF(ROWS($AC$108:AC135)&lt;=N$107,INDEX($AB$108:$AB$156,_xlfn.AGGREGATE(15,3,($AC$108:$AC$156=Mapping!$N$108)/($AC$108:$AC$156=Mapping!$N$108)*ROW($AC$2:$AC$50)-ROWS($AC$108),ROWS($AC$108:AC135))),"")</f>
        <v/>
      </c>
      <c r="O136" s="117" t="str" cm="1">
        <f t="array" ref="O136">IF(ROWS($AC$108:AC135)&lt;=O$107,INDEX($AB$108:$AB$156,_xlfn.AGGREGATE(15,3,($AC$108:$AC$156=Mapping!$O$108)/($AC$108:$AC$156=Mapping!$O$108)*ROW($AC$2:$AC$50)-ROWS($AC$108),ROWS($AC$108:AC135))),"")</f>
        <v/>
      </c>
      <c r="P136" s="117" t="str" cm="1">
        <f t="array" ref="P136">IF(ROWS($AC$108:AC135)&lt;=P$107,INDEX($AB$108:$AB$156,_xlfn.AGGREGATE(15,3,($AC$108:$AC$156=Mapping!$P$108)/($AC$108:$AC$156=Mapping!$P$108)*ROW($AC$2:$AC$50)-ROWS($AC$108),ROWS($AC$108:AC135))),"")</f>
        <v/>
      </c>
      <c r="Q136" s="117" t="str" cm="1">
        <f t="array" ref="Q136">IF(ROWS($AC$108:AC135)&lt;=Q$107,INDEX($AB$108:$AB$156,_xlfn.AGGREGATE(15,3,($AC$108:$AC$156=Mapping!$Q$108)/($AC$108:$AC$156=Mapping!$Q$108)*ROW($AC$2:$AC$50)-ROWS($AC$108),ROWS($AC$108:AC135))),"")</f>
        <v/>
      </c>
      <c r="R136" s="117" t="str" cm="1">
        <f t="array" ref="R136">IF(ROWS($AC$108:AC135)&lt;=R$107,INDEX($AB$108:$AB$156,_xlfn.AGGREGATE(15,3,($AC$108:$AC$156=Mapping!$R$108)/($AC$108:$AC$156=Mapping!$R$108)*ROW($AC$2:$AC$50)-ROWS($AC$108),ROWS($AC$108:AC135))),"")</f>
        <v/>
      </c>
      <c r="S136" s="117" t="str" cm="1">
        <f t="array" ref="S136">IF(ROWS($AC$108:AC135)&lt;=S$107,INDEX($AB$108:$AB$156,_xlfn.AGGREGATE(15,3,($AC$108:$AC$156=Mapping!$S$108)/($AC$108:$AC$156=Mapping!$S$108)*ROW($AC$2:$AC$50)-ROWS($AC$108),ROWS($AC$108:AC135))),"")</f>
        <v/>
      </c>
      <c r="AB136" s="135" t="str" cm="1">
        <f t="array" ref="AB136">IF(ROWS(BA!$C$2:C29)&lt;=AB$107,INDEX(BA!$P$2:$P$547,_xlfn.AGGREGATE(15,3,(BA!$C$2:$C$547=Mapping!$AA$109)/(BA!$C$2:$C$547=Mapping!$AA$109)*ROW(BA!$C$2:$C$547)-ROWS(BA!$C$2),ROWS(BA!$C$2:C29))),"")</f>
        <v>Change in SOC stock due to activities implemented in project activity</v>
      </c>
      <c r="AC136" s="135" t="str">
        <f>IFERROR(INDEX(BA!$L$2:$L$961,MATCH($AB136,BA!$P$2:$P$961,0)),"")</f>
        <v>Soil quality</v>
      </c>
      <c r="AD136" s="135" t="str">
        <f>IFERROR(INDEX(BA!$M$2:$M$961,MATCH($AB136,BA!$P$2:$P$961,0)),"")</f>
        <v>2. Zero hunger</v>
      </c>
      <c r="AE136" s="135" t="str">
        <f>IFERROR(INDEX(BA!$O$2:$O$961,MATCH($AB136,BA!$P$2:$P$961,0)),"")</f>
        <v xml:space="preserve">Soil quality improvement </v>
      </c>
      <c r="AF136" s="135"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36" s="117" t="e">
        <f>INDEX(BA!#REF!,MATCH($AB136,BA!$P$57:$P$547,0))</f>
        <v>#REF!</v>
      </c>
      <c r="AH136" s="117" t="e">
        <f>INDEX(BA!$Q$57:$Q$547,MATCH($AB136,BA!$P$57:$P$547,0))</f>
        <v>#N/A</v>
      </c>
      <c r="AI136" s="117" t="e">
        <f>INDEX(BA!$S$57:$S$547,MATCH($AB136,BA!$P$57:$P$547,0))</f>
        <v>#N/A</v>
      </c>
      <c r="AJ136" s="117" t="e">
        <f>INDEX(BA!$T$57:$T$547,MATCH($AB136,BA!$P$57:$P$547,0))</f>
        <v>#N/A</v>
      </c>
      <c r="AK136" s="117" t="e">
        <f>INDEX(BA!$U$57:$U$547,MATCH($AB136,BA!$P$57:$P$547,0))</f>
        <v>#N/A</v>
      </c>
      <c r="AL136" s="117" t="e">
        <f>INDEX(BA!$V$57:$V$547,MATCH($AB136,BA!$P$57:$P$547,0))</f>
        <v>#N/A</v>
      </c>
      <c r="AM136" s="117" t="e">
        <f>INDEX(BA!$W$57:$W$547,MATCH($AB136,BA!$P$57:$P$547,0))</f>
        <v>#N/A</v>
      </c>
      <c r="AN136" s="117" t="e">
        <f>INDEX(BA!$R$57:$R$547,MATCH($AB136,BA!$P$57:$P$547,0))</f>
        <v>#N/A</v>
      </c>
      <c r="AO136" s="117" t="e">
        <f>INDEX(BA!$Y$57:$Y$547,MATCH($AB136,BA!$P$57:$P$547,0))</f>
        <v>#N/A</v>
      </c>
      <c r="AP136" s="117" t="e">
        <f>INDEX(BA!$Z$57:$Z$547,MATCH($AB136,BA!$P$57:$P$547,0))</f>
        <v>#N/A</v>
      </c>
      <c r="AQ136" s="117" t="e">
        <f>INDEX(BA!$AA$57:$AA$547,MATCH($AB136,BA!$P$57:$P$547,0))</f>
        <v>#N/A</v>
      </c>
      <c r="AR136" s="117" t="e">
        <f>INDEX(BA!$AB$57:$AB$547,MATCH($AB136,BA!$P$57:$P$547,0))</f>
        <v>#N/A</v>
      </c>
      <c r="AX136" s="117" t="str" cm="1">
        <f t="array" ref="AX136">IF(ROWS($AD$108:AD135)&lt;=AX$107,INDEX($AB$108:$AB$157,_xlfn.AGGREGATE(15,3,($AD$108:$AD$157=Mapping!$AX$108)/($AD$108:$AD$157=Mapping!$AX$108)*ROW($AD$2:$AD$50)-ROWS($AD$108),ROWS($AD$108:AD135))),"")</f>
        <v/>
      </c>
      <c r="AY136" s="117" t="str" cm="1">
        <f t="array" ref="AY136">IF(ROWS($AD$108:AD135)&lt;=AY$107,INDEX($AB$108:$AB$157,_xlfn.AGGREGATE(15,3,($AD$108:$AD$157=Mapping!$AY$108)/($AD$108:$AD$157=Mapping!$AY$108)*ROW($AD$2:$AD$50)-ROWS($AD$108),ROWS($AD$108:AD135))),"")</f>
        <v/>
      </c>
      <c r="AZ136" s="117" t="str" cm="1">
        <f t="array" ref="AZ136">IF(ROWS($AD$108:AE135)&lt;=AZ$107,INDEX($AB$108:$AB$157,_xlfn.AGGREGATE(15,3,($AD$108:$AD$157=Mapping!$AZ$108)/($AD$108:$AD$157=Mapping!$AZ$108)*ROW($AD$2:$AD$50)-ROWS($AD$108),ROWS($AD$108:AE135))),"")</f>
        <v/>
      </c>
      <c r="BA136" s="117" t="str" cm="1">
        <f t="array" ref="BA136">IF(ROWS($AD$108:AF135)&lt;=BA$107,INDEX($AB$108:$AB$157,_xlfn.AGGREGATE(15,3,($AD$108:$AD$157=Mapping!$BA$108)/($AD$108:$AD$157=Mapping!$BA$108)*ROW($AD$2:$AD$50)-ROWS($AD$108),ROWS($AD$108:AF135))),"")</f>
        <v/>
      </c>
      <c r="BB136" s="117" t="str" cm="1">
        <f t="array" ref="BB136">IF(ROWS($AD$108:AG135)&lt;=BB$107,INDEX($AB$108:$AB$157,_xlfn.AGGREGATE(15,3,($AD$108:$AD$157=Mapping!$BB$108)/($AD$108:$AD$157=Mapping!$BB$108)*ROW($AD$2:$AD$50)-ROWS($AD$108),ROWS($AD$108:AG135))),"")</f>
        <v/>
      </c>
      <c r="BC136" s="117" t="str" cm="1">
        <f t="array" ref="BC136">IF(ROWS($AD$108:AH135)&lt;=BC$107,INDEX($AB$108:$AB$157,_xlfn.AGGREGATE(15,3,($AD$108:$AD$157=Mapping!$BC$108)/($AD$108:$AD$157=Mapping!$BC$108)*ROW($AD$2:$AD$50)-ROWS($AD$108),ROWS($AD$108:AH135))),"")</f>
        <v/>
      </c>
      <c r="BD136" s="117" t="str" cm="1">
        <f t="array" ref="BD136">IF(ROWS($AD$108:AI135)&lt;=BD$107,INDEX($AB$108:$AB$157,_xlfn.AGGREGATE(15,3,($AD$108:$AD$157=Mapping!$BD$108)/($AD$108:$AD$157=Mapping!$BD$108)*ROW($AD$2:$AD$50)-ROWS($AD$108),ROWS($AD$108:AI135))),"")</f>
        <v/>
      </c>
      <c r="BE136" s="117" t="str" cm="1">
        <f t="array" ref="BE136">IF(ROWS($AD$54:AD81)&lt;=BE$53,INDEX($AB$54:$AB$102,_xlfn.AGGREGATE(15,3,($AD$54:$AD$102=Mapping!$BE$54)/($AD$54:$AD$102=Mapping!$BE$54)*ROW($AD$2:$AD$50)-ROWS($AD$54),ROWS($AD$54:AD81))),"")</f>
        <v/>
      </c>
      <c r="BF136" s="117" t="str" cm="1">
        <f t="array" ref="BF136">IF(ROWS($AD$108:AK135)&lt;=BF$107,INDEX($AB$108:$AB$157,_xlfn.AGGREGATE(15,3,($AD$108:$AD$157=Mapping!$BF$108)/($AD$108:$AD$157=Mapping!$BF$108)*ROW($AD$2:$AD$50)-ROWS($AD$108),ROWS($AD$108:AK135))),"")</f>
        <v/>
      </c>
      <c r="BG136" s="117" t="str" cm="1">
        <f t="array" ref="BG136">IF(ROWS($AD$108:AL135)&lt;=BG$107,INDEX($AB$108:$AB$157,_xlfn.AGGREGATE(15,3,($AD$108:$AD$157=Mapping!$BG$108)/($AD$108:$AD$157=Mapping!$BG$108)*ROW($AD$2:$AD$50)-ROWS($AD$108),ROWS($AD$108:AL135))),"")</f>
        <v/>
      </c>
      <c r="BH136" s="117" t="str" cm="1">
        <f t="array" ref="BH136">IF(ROWS($AD$108:AM135)&lt;=BH$107,INDEX($AB$108:$AB$157,_xlfn.AGGREGATE(15,3,($AD$108:$AD$157=Mapping!$BH$108)/($AD$108:$AD$157=Mapping!$BH$108)*ROW($AD$2:$AD$50)-ROWS($AD$108),ROWS($AD$108:AM135))),"")</f>
        <v/>
      </c>
      <c r="BI136" s="117" t="str" cm="1">
        <f t="array" ref="BI136">IF(ROWS($AD$108:AN135)&lt;=BI$107,INDEX($AB$108:$AB$157,_xlfn.AGGREGATE(15,3,($AD$108:$AD$157=Mapping!$BI$108)/($AD$108:$AD$157=Mapping!$BI$108)*ROW($AD$2:$AD$50)-ROWS($AD$108),ROWS($AD$108:AN135))),"")</f>
        <v/>
      </c>
      <c r="BJ136" s="117" t="str" cm="1">
        <f t="array" ref="BJ136">IF(ROWS($AD$108:AO135)&lt;=BJ$107,INDEX($AB$108:$AB$157,_xlfn.AGGREGATE(15,3,($AD$108:$AD$157=Mapping!$BJ$108)/($AD$108:$AD$157=Mapping!$BJ$108)*ROW($AD$2:$AD$50)-ROWS($AD$108),ROWS($AD$108:AO135))),"")</f>
        <v/>
      </c>
      <c r="BK136" s="117" t="str" cm="1">
        <f t="array" ref="BK136">IF(ROWS($AD$108:AP135)&lt;=BK$107,INDEX($AB$108:$AB$157,_xlfn.AGGREGATE(15,3,($AD$108:$AD$157=Mapping!$BK$108)/($AD$108:$AD$157=Mapping!$BK$108)*ROW($AD$2:$AD$50)-ROWS($AD$108),ROWS($AD$108:AP135))),"")</f>
        <v/>
      </c>
      <c r="BL136" s="117" t="str" cm="1">
        <f t="array" ref="BL136">IF(ROWS($AD$108:AQ135)&lt;=BL$107,INDEX($AB$108:$AB$157,_xlfn.AGGREGATE(15,3,($AD$108:$AD$157=Mapping!$BL$108)/($AD$108:$AD$157=Mapping!$BL$108)*ROW($AD$2:$AD$50)-ROWS($AD$108),ROWS($AD$108:AQ135))),"")</f>
        <v/>
      </c>
      <c r="BM136" s="117" t="str" cm="1">
        <f t="array" ref="BM136">IF(ROWS($AD$108:AR135)&lt;=BM$107,INDEX($AB$108:$AB$157,_xlfn.AGGREGATE(15,3,($AD$108:$AD$157=Mapping!$BM$108)/($AD$108:$AD$157=Mapping!$BM$108)*ROW($AD$2:$AD$50)-ROWS($AD$108),ROWS($AD$108:AR135))),"")</f>
        <v/>
      </c>
      <c r="BN136" s="117" t="str" cm="1">
        <f t="array" ref="BN136">IF(ROWS($AD$108:AS135)&lt;=BN$107,INDEX($AB$108:$AB$157,_xlfn.AGGREGATE(15,3,($AD$108:$AD$157=Mapping!$BN$108)/($AD$108:$AD$157=Mapping!$BN$108)*ROW($AD$2:$AD$50)-ROWS($AD$108),ROWS($AD$108:AS135))),"")</f>
        <v/>
      </c>
    </row>
    <row r="137" spans="1:66" outlineLevel="1">
      <c r="B137" s="117" t="str" cm="1">
        <f t="array" ref="B137">IF(ROWS($AC$108:AC136)&lt;=B$107,INDEX($AB$108:$AB$156,_xlfn.AGGREGATE(15,3,($AC$108:$AC$156=Mapping!$B$108)/($AC$108:$AC$156=Mapping!$B$108)*ROW($AC$2:$AC$50)-ROWS($AC$108),ROWS($AC$108:AC136))),"")</f>
        <v/>
      </c>
      <c r="C137" s="117" t="str" cm="1">
        <f t="array" ref="C137">IF(ROWS($AC$108:AC136)&lt;=C$107,INDEX($AB$108:$AB$156,_xlfn.AGGREGATE(15,3,($AC$108:$AC$156=Mapping!$C$108)/($AC$108:$AC$156=Mapping!$C$108)*ROW($AC$2:$AC$50)-ROWS($AC$108),ROWS($AC$108:AC136))),"")</f>
        <v/>
      </c>
      <c r="D137" s="117" t="str" cm="1">
        <f t="array" ref="D137">IF(ROWS($AC$108:AC136)&lt;=D$107,INDEX($AB$108:$AB$156,_xlfn.AGGREGATE(15,3,($AC$108:$AC$156=Mapping!$D$108)/($AC$108:$AC$156=Mapping!$D$108)*ROW($AC$2:$AC$50)-ROWS($AC$108),ROWS($AC$108:AC136))),"")</f>
        <v/>
      </c>
      <c r="E137" s="117" t="str" cm="1">
        <f t="array" ref="E137">IF(ROWS($AC$108:AC136)&lt;=E$107,INDEX($AB$108:$AB$156,_xlfn.AGGREGATE(15,3,($AC$108:$AC$156=Mapping!$E$108)/($AC$108:$AC$156=Mapping!$E$108)*ROW($AC$2:$AC$50)-ROWS($AC$108),ROWS($AC$108:AC136))),"")</f>
        <v/>
      </c>
      <c r="F137" s="117" t="str" cm="1">
        <f t="array" ref="F137">IF(ROWS($AC$108:AC136)&lt;=F$107,INDEX($AB$108:$AB$156,_xlfn.AGGREGATE(15,3,($AC$108:$AC$156=Mapping!$F$108)/($AC$108:$AC$156=Mapping!$F$108)*ROW($AC$2:$AC$50)-ROWS($AC$108),ROWS($AC$108:AC136))),"")</f>
        <v/>
      </c>
      <c r="G137" s="117" t="str" cm="1">
        <f t="array" ref="G137">IF(ROWS($AC$108:AC136)&lt;=G$107,INDEX($AB$108:$AB$156,_xlfn.AGGREGATE(15,3,($AC$108:$AC$156=Mapping!$G$108)/($AC$108:$AC$156=Mapping!$G$108)*ROW($AC$2:$AC$50)-ROWS($AC$108),ROWS($AC$108:AC136))),"")</f>
        <v/>
      </c>
      <c r="H137" s="117" t="str" cm="1">
        <f t="array" ref="H137">IF(ROWS($AC$108:AC136)&lt;=H$107,INDEX($AB$108:$AB$156,_xlfn.AGGREGATE(15,3,($AC$108:$AC$156=Mapping!$H$108)/($AC$108:$AC$156=Mapping!$H$108)*ROW($AC$2:$AC$50)-ROWS($AC$108),ROWS($AC$108:AC136))),"")</f>
        <v/>
      </c>
      <c r="I137" s="117" t="str" cm="1">
        <f t="array" ref="I137">IF(ROWS($AC$108:AC136)&lt;=I$107,INDEX($AB$108:$AB$156,_xlfn.AGGREGATE(15,3,($AC$108:$AC$156=Mapping!$I$108)/($AC$108:$AC$156=Mapping!$I$108)*ROW($AC$2:$AC$50)-ROWS($AC$108),ROWS($AC$108:AC136))),"")</f>
        <v/>
      </c>
      <c r="J137" s="117" t="str" cm="1">
        <f t="array" ref="J137">IF(ROWS($AC$108:AC136)&lt;=J$107,INDEX($AB$108:$AB$156,_xlfn.AGGREGATE(15,3,($AC$108:$AC$156=Mapping!$J$108)/($AC$108:$AC$156=Mapping!$J$108)*ROW($AC$2:$AC$50)-ROWS($AC$108),ROWS($AC$108:AC136))),"")</f>
        <v/>
      </c>
      <c r="K137" s="117" t="str" cm="1">
        <f t="array" ref="K137">IF(ROWS($AC$108:AC136)&lt;=K$107,INDEX($AB$108:$AB$156,_xlfn.AGGREGATE(15,3,($AC$108:$AC$156=Mapping!$K$108)/($AC$108:$AC$156=Mapping!$K$108)*ROW($AC$2:$AC$50)-ROWS($AC$108),ROWS($AC$108:AC136))),"")</f>
        <v/>
      </c>
      <c r="L137" s="117" t="str" cm="1">
        <f t="array" ref="L137">IF(ROWS($AC$108:AC136)&lt;=L$107,INDEX($AB$108:$AB$156,_xlfn.AGGREGATE(15,3,($AC$108:$AC$156=Mapping!$L$108)/($AC$108:$AC$156=Mapping!$L$108)*ROW($AC$2:$AC$50)-ROWS($AC$108),ROWS($AC$108:AC136))),"")</f>
        <v/>
      </c>
      <c r="M137" s="117" t="str" cm="1">
        <f t="array" ref="M137">IF(ROWS($AC$108:AC136)&lt;=M$107,INDEX($AB$108:$AB$156,_xlfn.AGGREGATE(15,3,($AC$108:$AC$156=Mapping!$M$108)/($AC$108:$AC$156=Mapping!$M$108)*ROW($AC$2:$AC$50)-ROWS($AC$108),ROWS($AC$108:AC136))),"")</f>
        <v/>
      </c>
      <c r="N137" s="117" t="str" cm="1">
        <f t="array" ref="N137">IF(ROWS($AC$108:AC136)&lt;=N$107,INDEX($AB$108:$AB$156,_xlfn.AGGREGATE(15,3,($AC$108:$AC$156=Mapping!$N$108)/($AC$108:$AC$156=Mapping!$N$108)*ROW($AC$2:$AC$50)-ROWS($AC$108),ROWS($AC$108:AC136))),"")</f>
        <v/>
      </c>
      <c r="O137" s="117" t="str" cm="1">
        <f t="array" ref="O137">IF(ROWS($AC$108:AC136)&lt;=O$107,INDEX($AB$108:$AB$156,_xlfn.AGGREGATE(15,3,($AC$108:$AC$156=Mapping!$O$108)/($AC$108:$AC$156=Mapping!$O$108)*ROW($AC$2:$AC$50)-ROWS($AC$108),ROWS($AC$108:AC136))),"")</f>
        <v/>
      </c>
      <c r="P137" s="117" t="str" cm="1">
        <f t="array" ref="P137">IF(ROWS($AC$108:AC136)&lt;=P$107,INDEX($AB$108:$AB$156,_xlfn.AGGREGATE(15,3,($AC$108:$AC$156=Mapping!$P$108)/($AC$108:$AC$156=Mapping!$P$108)*ROW($AC$2:$AC$50)-ROWS($AC$108),ROWS($AC$108:AC136))),"")</f>
        <v/>
      </c>
      <c r="Q137" s="117" t="str" cm="1">
        <f t="array" ref="Q137">IF(ROWS($AC$108:AC136)&lt;=Q$107,INDEX($AB$108:$AB$156,_xlfn.AGGREGATE(15,3,($AC$108:$AC$156=Mapping!$Q$108)/($AC$108:$AC$156=Mapping!$Q$108)*ROW($AC$2:$AC$50)-ROWS($AC$108),ROWS($AC$108:AC136))),"")</f>
        <v/>
      </c>
      <c r="R137" s="117" t="str" cm="1">
        <f t="array" ref="R137">IF(ROWS($AC$108:AC136)&lt;=R$107,INDEX($AB$108:$AB$156,_xlfn.AGGREGATE(15,3,($AC$108:$AC$156=Mapping!$R$108)/($AC$108:$AC$156=Mapping!$R$108)*ROW($AC$2:$AC$50)-ROWS($AC$108),ROWS($AC$108:AC136))),"")</f>
        <v/>
      </c>
      <c r="S137" s="117" t="str" cm="1">
        <f t="array" ref="S137">IF(ROWS($AC$108:AC136)&lt;=S$107,INDEX($AB$108:$AB$156,_xlfn.AGGREGATE(15,3,($AC$108:$AC$156=Mapping!$S$108)/($AC$108:$AC$156=Mapping!$S$108)*ROW($AC$2:$AC$50)-ROWS($AC$108),ROWS($AC$108:AC136))),"")</f>
        <v/>
      </c>
      <c r="AB137" s="135" t="str" cm="1">
        <f t="array" ref="AB137">IF(ROWS(BA!$C$2:C30)&lt;=AB$107,INDEX(BA!$P$2:$P$547,_xlfn.AGGREGATE(15,3,(BA!$C$2:$C$547=Mapping!$AA$109)/(BA!$C$2:$C$547=Mapping!$AA$109)*ROW(BA!$C$2:$C$547)-ROWS(BA!$C$2),ROWS(BA!$C$2:C30))),"")</f>
        <v xml:space="preserve">Water retention capacity </v>
      </c>
      <c r="AC137" s="135" t="str">
        <f>IFERROR(INDEX(BA!$L$2:$L$961,MATCH($AB137,BA!$P$2:$P$961,0)),"")</f>
        <v>Soil quality</v>
      </c>
      <c r="AD137" s="135" t="str">
        <f>IFERROR(INDEX(BA!$M$2:$M$961,MATCH($AB137,BA!$P$2:$P$961,0)),"")</f>
        <v xml:space="preserve">6. Clean water and sanitation </v>
      </c>
      <c r="AE137" s="135" t="str">
        <f>IFERROR(INDEX(BA!$O$2:$O$961,MATCH($AB137,BA!$P$2:$P$961,0)),"")</f>
        <v xml:space="preserve">Soil quality improvement </v>
      </c>
      <c r="AF137" s="135"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G137" s="117" t="e">
        <f>INDEX(BA!#REF!,MATCH($AB137,BA!$P$57:$P$547,0))</f>
        <v>#REF!</v>
      </c>
      <c r="AH137" s="117" t="e">
        <f>INDEX(BA!$Q$57:$Q$547,MATCH($AB137,BA!$P$57:$P$547,0))</f>
        <v>#N/A</v>
      </c>
      <c r="AI137" s="117" t="e">
        <f>INDEX(BA!$S$57:$S$547,MATCH($AB137,BA!$P$57:$P$547,0))</f>
        <v>#N/A</v>
      </c>
      <c r="AJ137" s="117" t="e">
        <f>INDEX(BA!$T$57:$T$547,MATCH($AB137,BA!$P$57:$P$547,0))</f>
        <v>#N/A</v>
      </c>
      <c r="AK137" s="117" t="e">
        <f>INDEX(BA!$U$57:$U$547,MATCH($AB137,BA!$P$57:$P$547,0))</f>
        <v>#N/A</v>
      </c>
      <c r="AL137" s="117" t="e">
        <f>INDEX(BA!$V$57:$V$547,MATCH($AB137,BA!$P$57:$P$547,0))</f>
        <v>#N/A</v>
      </c>
      <c r="AM137" s="117" t="e">
        <f>INDEX(BA!$W$57:$W$547,MATCH($AB137,BA!$P$57:$P$547,0))</f>
        <v>#N/A</v>
      </c>
      <c r="AN137" s="117" t="e">
        <f>INDEX(BA!$R$57:$R$547,MATCH($AB137,BA!$P$57:$P$547,0))</f>
        <v>#N/A</v>
      </c>
      <c r="AO137" s="117" t="e">
        <f>INDEX(BA!$Y$57:$Y$547,MATCH($AB137,BA!$P$57:$P$547,0))</f>
        <v>#N/A</v>
      </c>
      <c r="AP137" s="117" t="e">
        <f>INDEX(BA!$Z$57:$Z$547,MATCH($AB137,BA!$P$57:$P$547,0))</f>
        <v>#N/A</v>
      </c>
      <c r="AQ137" s="117" t="e">
        <f>INDEX(BA!$AA$57:$AA$547,MATCH($AB137,BA!$P$57:$P$547,0))</f>
        <v>#N/A</v>
      </c>
      <c r="AR137" s="117" t="e">
        <f>INDEX(BA!$AB$57:$AB$547,MATCH($AB137,BA!$P$57:$P$547,0))</f>
        <v>#N/A</v>
      </c>
      <c r="AX137" s="117" t="str" cm="1">
        <f t="array" ref="AX137">IF(ROWS($AD$108:AD136)&lt;=AX$107,INDEX($AB$108:$AB$157,_xlfn.AGGREGATE(15,3,($AD$108:$AD$157=Mapping!$AX$108)/($AD$108:$AD$157=Mapping!$AX$108)*ROW($AD$2:$AD$50)-ROWS($AD$108),ROWS($AD$108:AD136))),"")</f>
        <v/>
      </c>
      <c r="AY137" s="117" t="str" cm="1">
        <f t="array" ref="AY137">IF(ROWS($AD$108:AD136)&lt;=AY$107,INDEX($AB$108:$AB$157,_xlfn.AGGREGATE(15,3,($AD$108:$AD$157=Mapping!$AY$108)/($AD$108:$AD$157=Mapping!$AY$108)*ROW($AD$2:$AD$50)-ROWS($AD$108),ROWS($AD$108:AD136))),"")</f>
        <v/>
      </c>
      <c r="AZ137" s="117" t="str" cm="1">
        <f t="array" ref="AZ137">IF(ROWS($AD$108:AE136)&lt;=AZ$107,INDEX($AB$108:$AB$157,_xlfn.AGGREGATE(15,3,($AD$108:$AD$157=Mapping!$AZ$108)/($AD$108:$AD$157=Mapping!$AZ$108)*ROW($AD$2:$AD$50)-ROWS($AD$108),ROWS($AD$108:AE136))),"")</f>
        <v/>
      </c>
      <c r="BA137" s="117" t="str" cm="1">
        <f t="array" ref="BA137">IF(ROWS($AD$108:AF136)&lt;=BA$107,INDEX($AB$108:$AB$157,_xlfn.AGGREGATE(15,3,($AD$108:$AD$157=Mapping!$BA$108)/($AD$108:$AD$157=Mapping!$BA$108)*ROW($AD$2:$AD$50)-ROWS($AD$108),ROWS($AD$108:AF136))),"")</f>
        <v/>
      </c>
      <c r="BB137" s="117" t="str" cm="1">
        <f t="array" ref="BB137">IF(ROWS($AD$108:AG136)&lt;=BB$107,INDEX($AB$108:$AB$157,_xlfn.AGGREGATE(15,3,($AD$108:$AD$157=Mapping!$BB$108)/($AD$108:$AD$157=Mapping!$BB$108)*ROW($AD$2:$AD$50)-ROWS($AD$108),ROWS($AD$108:AG136))),"")</f>
        <v/>
      </c>
      <c r="BC137" s="117" t="str" cm="1">
        <f t="array" ref="BC137">IF(ROWS($AD$108:AH136)&lt;=BC$107,INDEX($AB$108:$AB$157,_xlfn.AGGREGATE(15,3,($AD$108:$AD$157=Mapping!$BC$108)/($AD$108:$AD$157=Mapping!$BC$108)*ROW($AD$2:$AD$50)-ROWS($AD$108),ROWS($AD$108:AH136))),"")</f>
        <v/>
      </c>
      <c r="BD137" s="117" t="str" cm="1">
        <f t="array" ref="BD137">IF(ROWS($AD$108:AI136)&lt;=BD$107,INDEX($AB$108:$AB$157,_xlfn.AGGREGATE(15,3,($AD$108:$AD$157=Mapping!$BD$108)/($AD$108:$AD$157=Mapping!$BD$108)*ROW($AD$2:$AD$50)-ROWS($AD$108),ROWS($AD$108:AI136))),"")</f>
        <v/>
      </c>
      <c r="BE137" s="117" t="str" cm="1">
        <f t="array" ref="BE137">IF(ROWS($AD$54:AD82)&lt;=BE$53,INDEX($AB$54:$AB$102,_xlfn.AGGREGATE(15,3,($AD$54:$AD$102=Mapping!$BE$54)/($AD$54:$AD$102=Mapping!$BE$54)*ROW($AD$2:$AD$50)-ROWS($AD$54),ROWS($AD$54:AD82))),"")</f>
        <v/>
      </c>
      <c r="BF137" s="117" t="str" cm="1">
        <f t="array" ref="BF137">IF(ROWS($AD$108:AK136)&lt;=BF$107,INDEX($AB$108:$AB$157,_xlfn.AGGREGATE(15,3,($AD$108:$AD$157=Mapping!$BF$108)/($AD$108:$AD$157=Mapping!$BF$108)*ROW($AD$2:$AD$50)-ROWS($AD$108),ROWS($AD$108:AK136))),"")</f>
        <v/>
      </c>
      <c r="BG137" s="117" t="str" cm="1">
        <f t="array" ref="BG137">IF(ROWS($AD$108:AL136)&lt;=BG$107,INDEX($AB$108:$AB$157,_xlfn.AGGREGATE(15,3,($AD$108:$AD$157=Mapping!$BG$108)/($AD$108:$AD$157=Mapping!$BG$108)*ROW($AD$2:$AD$50)-ROWS($AD$108),ROWS($AD$108:AL136))),"")</f>
        <v/>
      </c>
      <c r="BH137" s="117" t="str" cm="1">
        <f t="array" ref="BH137">IF(ROWS($AD$108:AM136)&lt;=BH$107,INDEX($AB$108:$AB$157,_xlfn.AGGREGATE(15,3,($AD$108:$AD$157=Mapping!$BH$108)/($AD$108:$AD$157=Mapping!$BH$108)*ROW($AD$2:$AD$50)-ROWS($AD$108),ROWS($AD$108:AM136))),"")</f>
        <v/>
      </c>
      <c r="BI137" s="117" t="str" cm="1">
        <f t="array" ref="BI137">IF(ROWS($AD$108:AN136)&lt;=BI$107,INDEX($AB$108:$AB$157,_xlfn.AGGREGATE(15,3,($AD$108:$AD$157=Mapping!$BI$108)/($AD$108:$AD$157=Mapping!$BI$108)*ROW($AD$2:$AD$50)-ROWS($AD$108),ROWS($AD$108:AN136))),"")</f>
        <v/>
      </c>
      <c r="BJ137" s="117" t="str" cm="1">
        <f t="array" ref="BJ137">IF(ROWS($AD$108:AO136)&lt;=BJ$107,INDEX($AB$108:$AB$157,_xlfn.AGGREGATE(15,3,($AD$108:$AD$157=Mapping!$BJ$108)/($AD$108:$AD$157=Mapping!$BJ$108)*ROW($AD$2:$AD$50)-ROWS($AD$108),ROWS($AD$108:AO136))),"")</f>
        <v/>
      </c>
      <c r="BK137" s="117" t="str" cm="1">
        <f t="array" ref="BK137">IF(ROWS($AD$108:AP136)&lt;=BK$107,INDEX($AB$108:$AB$157,_xlfn.AGGREGATE(15,3,($AD$108:$AD$157=Mapping!$BK$108)/($AD$108:$AD$157=Mapping!$BK$108)*ROW($AD$2:$AD$50)-ROWS($AD$108),ROWS($AD$108:AP136))),"")</f>
        <v/>
      </c>
      <c r="BL137" s="117" t="str" cm="1">
        <f t="array" ref="BL137">IF(ROWS($AD$108:AQ136)&lt;=BL$107,INDEX($AB$108:$AB$157,_xlfn.AGGREGATE(15,3,($AD$108:$AD$157=Mapping!$BL$108)/($AD$108:$AD$157=Mapping!$BL$108)*ROW($AD$2:$AD$50)-ROWS($AD$108),ROWS($AD$108:AQ136))),"")</f>
        <v/>
      </c>
      <c r="BM137" s="117" t="str" cm="1">
        <f t="array" ref="BM137">IF(ROWS($AD$108:AR136)&lt;=BM$107,INDEX($AB$108:$AB$157,_xlfn.AGGREGATE(15,3,($AD$108:$AD$157=Mapping!$BM$108)/($AD$108:$AD$157=Mapping!$BM$108)*ROW($AD$2:$AD$50)-ROWS($AD$108),ROWS($AD$108:AR136))),"")</f>
        <v/>
      </c>
      <c r="BN137" s="117" t="str" cm="1">
        <f t="array" ref="BN137">IF(ROWS($AD$108:AS136)&lt;=BN$107,INDEX($AB$108:$AB$157,_xlfn.AGGREGATE(15,3,($AD$108:$AD$157=Mapping!$BN$108)/($AD$108:$AD$157=Mapping!$BN$108)*ROW($AD$2:$AD$50)-ROWS($AD$108),ROWS($AD$108:AS136))),"")</f>
        <v/>
      </c>
    </row>
    <row r="138" spans="1:66" outlineLevel="1">
      <c r="B138" s="117" t="str" cm="1">
        <f t="array" ref="B138">IF(ROWS($AC$108:AC137)&lt;=B$107,INDEX($AB$108:$AB$156,_xlfn.AGGREGATE(15,3,($AC$108:$AC$156=Mapping!$B$108)/($AC$108:$AC$156=Mapping!$B$108)*ROW($AC$2:$AC$50)-ROWS($AC$108),ROWS($AC$108:AC137))),"")</f>
        <v/>
      </c>
      <c r="C138" s="117" t="str" cm="1">
        <f t="array" ref="C138">IF(ROWS($AC$108:AC137)&lt;=C$107,INDEX($AB$108:$AB$156,_xlfn.AGGREGATE(15,3,($AC$108:$AC$156=Mapping!$C$108)/($AC$108:$AC$156=Mapping!$C$108)*ROW($AC$2:$AC$50)-ROWS($AC$108),ROWS($AC$108:AC137))),"")</f>
        <v/>
      </c>
      <c r="D138" s="117" t="str" cm="1">
        <f t="array" ref="D138">IF(ROWS($AC$108:AC137)&lt;=D$107,INDEX($AB$108:$AB$156,_xlfn.AGGREGATE(15,3,($AC$108:$AC$156=Mapping!$D$108)/($AC$108:$AC$156=Mapping!$D$108)*ROW($AC$2:$AC$50)-ROWS($AC$108),ROWS($AC$108:AC137))),"")</f>
        <v/>
      </c>
      <c r="E138" s="117" t="str" cm="1">
        <f t="array" ref="E138">IF(ROWS($AC$108:AC137)&lt;=E$107,INDEX($AB$108:$AB$156,_xlfn.AGGREGATE(15,3,($AC$108:$AC$156=Mapping!$E$108)/($AC$108:$AC$156=Mapping!$E$108)*ROW($AC$2:$AC$50)-ROWS($AC$108),ROWS($AC$108:AC137))),"")</f>
        <v/>
      </c>
      <c r="F138" s="117" t="str" cm="1">
        <f t="array" ref="F138">IF(ROWS($AC$108:AC137)&lt;=F$107,INDEX($AB$108:$AB$156,_xlfn.AGGREGATE(15,3,($AC$108:$AC$156=Mapping!$F$108)/($AC$108:$AC$156=Mapping!$F$108)*ROW($AC$2:$AC$50)-ROWS($AC$108),ROWS($AC$108:AC137))),"")</f>
        <v/>
      </c>
      <c r="G138" s="117" t="str" cm="1">
        <f t="array" ref="G138">IF(ROWS($AC$108:AC137)&lt;=G$107,INDEX($AB$108:$AB$156,_xlfn.AGGREGATE(15,3,($AC$108:$AC$156=Mapping!$G$108)/($AC$108:$AC$156=Mapping!$G$108)*ROW($AC$2:$AC$50)-ROWS($AC$108),ROWS($AC$108:AC137))),"")</f>
        <v/>
      </c>
      <c r="H138" s="117" t="str" cm="1">
        <f t="array" ref="H138">IF(ROWS($AC$108:AC137)&lt;=H$107,INDEX($AB$108:$AB$156,_xlfn.AGGREGATE(15,3,($AC$108:$AC$156=Mapping!$H$108)/($AC$108:$AC$156=Mapping!$H$108)*ROW($AC$2:$AC$50)-ROWS($AC$108),ROWS($AC$108:AC137))),"")</f>
        <v/>
      </c>
      <c r="I138" s="117" t="str" cm="1">
        <f t="array" ref="I138">IF(ROWS($AC$108:AC137)&lt;=I$107,INDEX($AB$108:$AB$156,_xlfn.AGGREGATE(15,3,($AC$108:$AC$156=Mapping!$I$108)/($AC$108:$AC$156=Mapping!$I$108)*ROW($AC$2:$AC$50)-ROWS($AC$108),ROWS($AC$108:AC137))),"")</f>
        <v/>
      </c>
      <c r="J138" s="117" t="str" cm="1">
        <f t="array" ref="J138">IF(ROWS($AC$108:AC137)&lt;=J$107,INDEX($AB$108:$AB$156,_xlfn.AGGREGATE(15,3,($AC$108:$AC$156=Mapping!$J$108)/($AC$108:$AC$156=Mapping!$J$108)*ROW($AC$2:$AC$50)-ROWS($AC$108),ROWS($AC$108:AC137))),"")</f>
        <v/>
      </c>
      <c r="K138" s="117" t="str" cm="1">
        <f t="array" ref="K138">IF(ROWS($AC$108:AC137)&lt;=K$107,INDEX($AB$108:$AB$156,_xlfn.AGGREGATE(15,3,($AC$108:$AC$156=Mapping!$K$108)/($AC$108:$AC$156=Mapping!$K$108)*ROW($AC$2:$AC$50)-ROWS($AC$108),ROWS($AC$108:AC137))),"")</f>
        <v/>
      </c>
      <c r="L138" s="117" t="str" cm="1">
        <f t="array" ref="L138">IF(ROWS($AC$108:AC137)&lt;=L$107,INDEX($AB$108:$AB$156,_xlfn.AGGREGATE(15,3,($AC$108:$AC$156=Mapping!$L$108)/($AC$108:$AC$156=Mapping!$L$108)*ROW($AC$2:$AC$50)-ROWS($AC$108),ROWS($AC$108:AC137))),"")</f>
        <v/>
      </c>
      <c r="M138" s="117" t="str" cm="1">
        <f t="array" ref="M138">IF(ROWS($AC$108:AC137)&lt;=M$107,INDEX($AB$108:$AB$156,_xlfn.AGGREGATE(15,3,($AC$108:$AC$156=Mapping!$M$108)/($AC$108:$AC$156=Mapping!$M$108)*ROW($AC$2:$AC$50)-ROWS($AC$108),ROWS($AC$108:AC137))),"")</f>
        <v/>
      </c>
      <c r="N138" s="117" t="str" cm="1">
        <f t="array" ref="N138">IF(ROWS($AC$108:AC137)&lt;=N$107,INDEX($AB$108:$AB$156,_xlfn.AGGREGATE(15,3,($AC$108:$AC$156=Mapping!$N$108)/($AC$108:$AC$156=Mapping!$N$108)*ROW($AC$2:$AC$50)-ROWS($AC$108),ROWS($AC$108:AC137))),"")</f>
        <v/>
      </c>
      <c r="O138" s="117" t="str" cm="1">
        <f t="array" ref="O138">IF(ROWS($AC$108:AC137)&lt;=O$107,INDEX($AB$108:$AB$156,_xlfn.AGGREGATE(15,3,($AC$108:$AC$156=Mapping!$O$108)/($AC$108:$AC$156=Mapping!$O$108)*ROW($AC$2:$AC$50)-ROWS($AC$108),ROWS($AC$108:AC137))),"")</f>
        <v/>
      </c>
      <c r="P138" s="117" t="str" cm="1">
        <f t="array" ref="P138">IF(ROWS($AC$108:AC137)&lt;=P$107,INDEX($AB$108:$AB$156,_xlfn.AGGREGATE(15,3,($AC$108:$AC$156=Mapping!$P$108)/($AC$108:$AC$156=Mapping!$P$108)*ROW($AC$2:$AC$50)-ROWS($AC$108),ROWS($AC$108:AC137))),"")</f>
        <v/>
      </c>
      <c r="Q138" s="117" t="str" cm="1">
        <f t="array" ref="Q138">IF(ROWS($AC$108:AC137)&lt;=Q$107,INDEX($AB$108:$AB$156,_xlfn.AGGREGATE(15,3,($AC$108:$AC$156=Mapping!$Q$108)/($AC$108:$AC$156=Mapping!$Q$108)*ROW($AC$2:$AC$50)-ROWS($AC$108),ROWS($AC$108:AC137))),"")</f>
        <v/>
      </c>
      <c r="R138" s="117" t="str" cm="1">
        <f t="array" ref="R138">IF(ROWS($AC$108:AC137)&lt;=R$107,INDEX($AB$108:$AB$156,_xlfn.AGGREGATE(15,3,($AC$108:$AC$156=Mapping!$R$108)/($AC$108:$AC$156=Mapping!$R$108)*ROW($AC$2:$AC$50)-ROWS($AC$108),ROWS($AC$108:AC137))),"")</f>
        <v/>
      </c>
      <c r="S138" s="117" t="str" cm="1">
        <f t="array" ref="S138">IF(ROWS($AC$108:AC137)&lt;=S$107,INDEX($AB$108:$AB$156,_xlfn.AGGREGATE(15,3,($AC$108:$AC$156=Mapping!$S$108)/($AC$108:$AC$156=Mapping!$S$108)*ROW($AC$2:$AC$50)-ROWS($AC$108),ROWS($AC$108:AC137))),"")</f>
        <v/>
      </c>
      <c r="AB138" s="135" t="str" cm="1">
        <f t="array" ref="AB138">IF(ROWS(BA!$C$2:C31)&lt;=AB$107,INDEX(BA!$P$2:$P$547,_xlfn.AGGREGATE(15,3,(BA!$C$2:$C$547=Mapping!$AA$109)/(BA!$C$2:$C$547=Mapping!$AA$109)*ROW(BA!$C$2:$C$547)-ROWS(BA!$C$2),ROWS(BA!$C$2:C31))),"")</f>
        <v xml:space="preserve">Area under reduced/avoided open burning of biomass, crop residue </v>
      </c>
      <c r="AC138" s="135" t="str">
        <f>IFERROR(INDEX(BA!$L$2:$L$961,MATCH($AB138,BA!$P$2:$P$961,0)),"")</f>
        <v>Air quality</v>
      </c>
      <c r="AD138" s="135" t="str">
        <f>IFERROR(INDEX(BA!$M$2:$M$961,MATCH($AB138,BA!$P$2:$P$961,0)),"")</f>
        <v>3. Good health and well being</v>
      </c>
      <c r="AE138" s="135" t="str">
        <f>IFERROR(INDEX(BA!$O$2:$O$961,MATCH($AB138,BA!$P$2:$P$961,0)),"")</f>
        <v>Air quality improvement</v>
      </c>
      <c r="AF138" s="135" t="str">
        <f>IFERROR(INDEX(BA!$N$2:$N$547,MATCH($AB138,BA!$P$2:$P$547,0)),"")</f>
        <v>3.9 By 2030, substantially reduce the number of deaths and illnesses from hazardous chemicals and air, water and soil pollution and contamination</v>
      </c>
      <c r="AG138" s="117" t="e">
        <f>INDEX(BA!#REF!,MATCH($AB138,BA!$P$57:$P$547,0))</f>
        <v>#REF!</v>
      </c>
      <c r="AH138" s="117" t="e">
        <f>INDEX(BA!$Q$57:$Q$547,MATCH($AB138,BA!$P$57:$P$547,0))</f>
        <v>#N/A</v>
      </c>
      <c r="AI138" s="117" t="e">
        <f>INDEX(BA!$S$57:$S$547,MATCH($AB138,BA!$P$57:$P$547,0))</f>
        <v>#N/A</v>
      </c>
      <c r="AJ138" s="117" t="e">
        <f>INDEX(BA!$T$57:$T$547,MATCH($AB138,BA!$P$57:$P$547,0))</f>
        <v>#N/A</v>
      </c>
      <c r="AK138" s="117" t="e">
        <f>INDEX(BA!$U$57:$U$547,MATCH($AB138,BA!$P$57:$P$547,0))</f>
        <v>#N/A</v>
      </c>
      <c r="AL138" s="117" t="e">
        <f>INDEX(BA!$V$57:$V$547,MATCH($AB138,BA!$P$57:$P$547,0))</f>
        <v>#N/A</v>
      </c>
      <c r="AM138" s="117" t="e">
        <f>INDEX(BA!$W$57:$W$547,MATCH($AB138,BA!$P$57:$P$547,0))</f>
        <v>#N/A</v>
      </c>
      <c r="AN138" s="117" t="e">
        <f>INDEX(BA!$R$57:$R$547,MATCH($AB138,BA!$P$57:$P$547,0))</f>
        <v>#N/A</v>
      </c>
      <c r="AO138" s="117" t="e">
        <f>INDEX(BA!$Y$57:$Y$547,MATCH($AB138,BA!$P$57:$P$547,0))</f>
        <v>#N/A</v>
      </c>
      <c r="AP138" s="117" t="e">
        <f>INDEX(BA!$Z$57:$Z$547,MATCH($AB138,BA!$P$57:$P$547,0))</f>
        <v>#N/A</v>
      </c>
      <c r="AQ138" s="117" t="e">
        <f>INDEX(BA!$AA$57:$AA$547,MATCH($AB138,BA!$P$57:$P$547,0))</f>
        <v>#N/A</v>
      </c>
      <c r="AR138" s="117" t="e">
        <f>INDEX(BA!$AB$57:$AB$547,MATCH($AB138,BA!$P$57:$P$547,0))</f>
        <v>#N/A</v>
      </c>
      <c r="AX138" s="117" t="str" cm="1">
        <f t="array" ref="AX138">IF(ROWS($AD$108:AD137)&lt;=AX$107,INDEX($AB$108:$AB$157,_xlfn.AGGREGATE(15,3,($AD$108:$AD$157=Mapping!$AX$108)/($AD$108:$AD$157=Mapping!$AX$108)*ROW($AD$2:$AD$50)-ROWS($AD$108),ROWS($AD$108:AD137))),"")</f>
        <v/>
      </c>
      <c r="AY138" s="117" t="str" cm="1">
        <f t="array" ref="AY138">IF(ROWS($AD$108:AD137)&lt;=AY$107,INDEX($AB$108:$AB$157,_xlfn.AGGREGATE(15,3,($AD$108:$AD$157=Mapping!$AY$108)/($AD$108:$AD$157=Mapping!$AY$108)*ROW($AD$2:$AD$50)-ROWS($AD$108),ROWS($AD$108:AD137))),"")</f>
        <v/>
      </c>
      <c r="AZ138" s="117" t="str" cm="1">
        <f t="array" ref="AZ138">IF(ROWS($AD$108:AE137)&lt;=AZ$107,INDEX($AB$108:$AB$157,_xlfn.AGGREGATE(15,3,($AD$108:$AD$157=Mapping!$AZ$108)/($AD$108:$AD$157=Mapping!$AZ$108)*ROW($AD$2:$AD$50)-ROWS($AD$108),ROWS($AD$108:AE137))),"")</f>
        <v/>
      </c>
      <c r="BA138" s="117" t="str" cm="1">
        <f t="array" ref="BA138">IF(ROWS($AD$108:AF137)&lt;=BA$107,INDEX($AB$108:$AB$157,_xlfn.AGGREGATE(15,3,($AD$108:$AD$157=Mapping!$BA$108)/($AD$108:$AD$157=Mapping!$BA$108)*ROW($AD$2:$AD$50)-ROWS($AD$108),ROWS($AD$108:AF137))),"")</f>
        <v/>
      </c>
      <c r="BB138" s="117" t="str" cm="1">
        <f t="array" ref="BB138">IF(ROWS($AD$108:AG137)&lt;=BB$107,INDEX($AB$108:$AB$157,_xlfn.AGGREGATE(15,3,($AD$108:$AD$157=Mapping!$BB$108)/($AD$108:$AD$157=Mapping!$BB$108)*ROW($AD$2:$AD$50)-ROWS($AD$108),ROWS($AD$108:AG137))),"")</f>
        <v/>
      </c>
      <c r="BC138" s="117" t="str" cm="1">
        <f t="array" ref="BC138">IF(ROWS($AD$108:AH137)&lt;=BC$107,INDEX($AB$108:$AB$157,_xlfn.AGGREGATE(15,3,($AD$108:$AD$157=Mapping!$BC$108)/($AD$108:$AD$157=Mapping!$BC$108)*ROW($AD$2:$AD$50)-ROWS($AD$108),ROWS($AD$108:AH137))),"")</f>
        <v/>
      </c>
      <c r="BD138" s="117" t="str" cm="1">
        <f t="array" ref="BD138">IF(ROWS($AD$108:AI137)&lt;=BD$107,INDEX($AB$108:$AB$157,_xlfn.AGGREGATE(15,3,($AD$108:$AD$157=Mapping!$BD$108)/($AD$108:$AD$157=Mapping!$BD$108)*ROW($AD$2:$AD$50)-ROWS($AD$108),ROWS($AD$108:AI137))),"")</f>
        <v/>
      </c>
      <c r="BE138" s="117" t="str" cm="1">
        <f t="array" ref="BE138">IF(ROWS($AD$54:AD83)&lt;=BE$53,INDEX($AB$54:$AB$102,_xlfn.AGGREGATE(15,3,($AD$54:$AD$102=Mapping!$BE$54)/($AD$54:$AD$102=Mapping!$BE$54)*ROW($AD$2:$AD$50)-ROWS($AD$54),ROWS($AD$54:AD83))),"")</f>
        <v/>
      </c>
      <c r="BF138" s="117" t="str" cm="1">
        <f t="array" ref="BF138">IF(ROWS($AD$108:AK137)&lt;=BF$107,INDEX($AB$108:$AB$157,_xlfn.AGGREGATE(15,3,($AD$108:$AD$157=Mapping!$BF$108)/($AD$108:$AD$157=Mapping!$BF$108)*ROW($AD$2:$AD$50)-ROWS($AD$108),ROWS($AD$108:AK137))),"")</f>
        <v/>
      </c>
      <c r="BG138" s="117" t="str" cm="1">
        <f t="array" ref="BG138">IF(ROWS($AD$108:AL137)&lt;=BG$107,INDEX($AB$108:$AB$157,_xlfn.AGGREGATE(15,3,($AD$108:$AD$157=Mapping!$BG$108)/($AD$108:$AD$157=Mapping!$BG$108)*ROW($AD$2:$AD$50)-ROWS($AD$108),ROWS($AD$108:AL137))),"")</f>
        <v/>
      </c>
      <c r="BH138" s="117" t="str" cm="1">
        <f t="array" ref="BH138">IF(ROWS($AD$108:AM137)&lt;=BH$107,INDEX($AB$108:$AB$157,_xlfn.AGGREGATE(15,3,($AD$108:$AD$157=Mapping!$BH$108)/($AD$108:$AD$157=Mapping!$BH$108)*ROW($AD$2:$AD$50)-ROWS($AD$108),ROWS($AD$108:AM137))),"")</f>
        <v/>
      </c>
      <c r="BI138" s="117" t="str" cm="1">
        <f t="array" ref="BI138">IF(ROWS($AD$108:AN137)&lt;=BI$107,INDEX($AB$108:$AB$157,_xlfn.AGGREGATE(15,3,($AD$108:$AD$157=Mapping!$BI$108)/($AD$108:$AD$157=Mapping!$BI$108)*ROW($AD$2:$AD$50)-ROWS($AD$108),ROWS($AD$108:AN137))),"")</f>
        <v/>
      </c>
      <c r="BJ138" s="117" t="str" cm="1">
        <f t="array" ref="BJ138">IF(ROWS($AD$108:AO137)&lt;=BJ$107,INDEX($AB$108:$AB$157,_xlfn.AGGREGATE(15,3,($AD$108:$AD$157=Mapping!$BJ$108)/($AD$108:$AD$157=Mapping!$BJ$108)*ROW($AD$2:$AD$50)-ROWS($AD$108),ROWS($AD$108:AO137))),"")</f>
        <v/>
      </c>
      <c r="BK138" s="117" t="str" cm="1">
        <f t="array" ref="BK138">IF(ROWS($AD$108:AP137)&lt;=BK$107,INDEX($AB$108:$AB$157,_xlfn.AGGREGATE(15,3,($AD$108:$AD$157=Mapping!$BK$108)/($AD$108:$AD$157=Mapping!$BK$108)*ROW($AD$2:$AD$50)-ROWS($AD$108),ROWS($AD$108:AP137))),"")</f>
        <v/>
      </c>
      <c r="BL138" s="117" t="str" cm="1">
        <f t="array" ref="BL138">IF(ROWS($AD$108:AQ137)&lt;=BL$107,INDEX($AB$108:$AB$157,_xlfn.AGGREGATE(15,3,($AD$108:$AD$157=Mapping!$BL$108)/($AD$108:$AD$157=Mapping!$BL$108)*ROW($AD$2:$AD$50)-ROWS($AD$108),ROWS($AD$108:AQ137))),"")</f>
        <v/>
      </c>
      <c r="BM138" s="117" t="str" cm="1">
        <f t="array" ref="BM138">IF(ROWS($AD$108:AR137)&lt;=BM$107,INDEX($AB$108:$AB$157,_xlfn.AGGREGATE(15,3,($AD$108:$AD$157=Mapping!$BM$108)/($AD$108:$AD$157=Mapping!$BM$108)*ROW($AD$2:$AD$50)-ROWS($AD$108),ROWS($AD$108:AR137))),"")</f>
        <v/>
      </c>
      <c r="BN138" s="117" t="str" cm="1">
        <f t="array" ref="BN138">IF(ROWS($AD$108:AS137)&lt;=BN$107,INDEX($AB$108:$AB$157,_xlfn.AGGREGATE(15,3,($AD$108:$AD$157=Mapping!$BN$108)/($AD$108:$AD$157=Mapping!$BN$108)*ROW($AD$2:$AD$50)-ROWS($AD$108),ROWS($AD$108:AS137))),"")</f>
        <v/>
      </c>
    </row>
    <row r="139" spans="1:66" outlineLevel="1">
      <c r="A139" s="152"/>
      <c r="B139" s="117" t="str" cm="1">
        <f t="array" ref="B139">IF(ROWS($AC$108:AC138)&lt;=B$107,INDEX($AB$108:$AB$156,_xlfn.AGGREGATE(15,3,($AC$108:$AC$156=Mapping!$B$108)/($AC$108:$AC$156=Mapping!$B$108)*ROW($AC$2:$AC$50)-ROWS($AC$108),ROWS($AC$108:AC138))),"")</f>
        <v/>
      </c>
      <c r="C139" s="117" t="str" cm="1">
        <f t="array" ref="C139">IF(ROWS($AC$108:AC138)&lt;=C$107,INDEX($AB$108:$AB$156,_xlfn.AGGREGATE(15,3,($AC$108:$AC$156=Mapping!$C$108)/($AC$108:$AC$156=Mapping!$C$108)*ROW($AC$2:$AC$50)-ROWS($AC$108),ROWS($AC$108:AC138))),"")</f>
        <v/>
      </c>
      <c r="D139" s="117" t="str" cm="1">
        <f t="array" ref="D139">IF(ROWS($AC$108:AC138)&lt;=D$107,INDEX($AB$108:$AB$156,_xlfn.AGGREGATE(15,3,($AC$108:$AC$156=Mapping!$D$108)/($AC$108:$AC$156=Mapping!$D$108)*ROW($AC$2:$AC$50)-ROWS($AC$108),ROWS($AC$108:AC138))),"")</f>
        <v/>
      </c>
      <c r="E139" s="117" t="str" cm="1">
        <f t="array" ref="E139">IF(ROWS($AC$108:AC138)&lt;=E$107,INDEX($AB$108:$AB$156,_xlfn.AGGREGATE(15,3,($AC$108:$AC$156=Mapping!$E$108)/($AC$108:$AC$156=Mapping!$E$108)*ROW($AC$2:$AC$50)-ROWS($AC$108),ROWS($AC$108:AC138))),"")</f>
        <v/>
      </c>
      <c r="F139" s="117" t="str" cm="1">
        <f t="array" ref="F139">IF(ROWS($AC$108:AC138)&lt;=F$107,INDEX($AB$108:$AB$156,_xlfn.AGGREGATE(15,3,($AC$108:$AC$156=Mapping!$F$108)/($AC$108:$AC$156=Mapping!$F$108)*ROW($AC$2:$AC$50)-ROWS($AC$108),ROWS($AC$108:AC138))),"")</f>
        <v/>
      </c>
      <c r="G139" s="117" t="str" cm="1">
        <f t="array" ref="G139">IF(ROWS($AC$108:AC138)&lt;=G$107,INDEX($AB$108:$AB$156,_xlfn.AGGREGATE(15,3,($AC$108:$AC$156=Mapping!$G$108)/($AC$108:$AC$156=Mapping!$G$108)*ROW($AC$2:$AC$50)-ROWS($AC$108),ROWS($AC$108:AC138))),"")</f>
        <v/>
      </c>
      <c r="H139" s="117" t="str" cm="1">
        <f t="array" ref="H139">IF(ROWS($AC$108:AC138)&lt;=H$107,INDEX($AB$108:$AB$156,_xlfn.AGGREGATE(15,3,($AC$108:$AC$156=Mapping!$H$108)/($AC$108:$AC$156=Mapping!$H$108)*ROW($AC$2:$AC$50)-ROWS($AC$108),ROWS($AC$108:AC138))),"")</f>
        <v/>
      </c>
      <c r="I139" s="117" t="str" cm="1">
        <f t="array" ref="I139">IF(ROWS($AC$108:AC138)&lt;=I$107,INDEX($AB$108:$AB$156,_xlfn.AGGREGATE(15,3,($AC$108:$AC$156=Mapping!$I$108)/($AC$108:$AC$156=Mapping!$I$108)*ROW($AC$2:$AC$50)-ROWS($AC$108),ROWS($AC$108:AC138))),"")</f>
        <v/>
      </c>
      <c r="J139" s="117" t="str" cm="1">
        <f t="array" ref="J139">IF(ROWS($AC$108:AC138)&lt;=J$107,INDEX($AB$108:$AB$156,_xlfn.AGGREGATE(15,3,($AC$108:$AC$156=Mapping!$J$108)/($AC$108:$AC$156=Mapping!$J$108)*ROW($AC$2:$AC$50)-ROWS($AC$108),ROWS($AC$108:AC138))),"")</f>
        <v/>
      </c>
      <c r="K139" s="117" t="str" cm="1">
        <f t="array" ref="K139">IF(ROWS($AC$108:AC138)&lt;=K$107,INDEX($AB$108:$AB$156,_xlfn.AGGREGATE(15,3,($AC$108:$AC$156=Mapping!$K$108)/($AC$108:$AC$156=Mapping!$K$108)*ROW($AC$2:$AC$50)-ROWS($AC$108),ROWS($AC$108:AC138))),"")</f>
        <v/>
      </c>
      <c r="L139" s="117" t="str" cm="1">
        <f t="array" ref="L139">IF(ROWS($AC$108:AC138)&lt;=L$107,INDEX($AB$108:$AB$156,_xlfn.AGGREGATE(15,3,($AC$108:$AC$156=Mapping!$L$108)/($AC$108:$AC$156=Mapping!$L$108)*ROW($AC$2:$AC$50)-ROWS($AC$108),ROWS($AC$108:AC138))),"")</f>
        <v/>
      </c>
      <c r="M139" s="117" t="str" cm="1">
        <f t="array" ref="M139">IF(ROWS($AC$108:AC138)&lt;=M$107,INDEX($AB$108:$AB$156,_xlfn.AGGREGATE(15,3,($AC$108:$AC$156=Mapping!$M$108)/($AC$108:$AC$156=Mapping!$M$108)*ROW($AC$2:$AC$50)-ROWS($AC$108),ROWS($AC$108:AC138))),"")</f>
        <v/>
      </c>
      <c r="N139" s="117" t="str" cm="1">
        <f t="array" ref="N139">IF(ROWS($AC$108:AC138)&lt;=N$107,INDEX($AB$108:$AB$156,_xlfn.AGGREGATE(15,3,($AC$108:$AC$156=Mapping!$N$108)/($AC$108:$AC$156=Mapping!$N$108)*ROW($AC$2:$AC$50)-ROWS($AC$108),ROWS($AC$108:AC138))),"")</f>
        <v/>
      </c>
      <c r="O139" s="117" t="str" cm="1">
        <f t="array" ref="O139">IF(ROWS($AC$108:AC138)&lt;=O$107,INDEX($AB$108:$AB$156,_xlfn.AGGREGATE(15,3,($AC$108:$AC$156=Mapping!$O$108)/($AC$108:$AC$156=Mapping!$O$108)*ROW($AC$2:$AC$50)-ROWS($AC$108),ROWS($AC$108:AC138))),"")</f>
        <v/>
      </c>
      <c r="P139" s="117" t="str" cm="1">
        <f t="array" ref="P139">IF(ROWS($AC$108:AC138)&lt;=P$107,INDEX($AB$108:$AB$156,_xlfn.AGGREGATE(15,3,($AC$108:$AC$156=Mapping!$P$108)/($AC$108:$AC$156=Mapping!$P$108)*ROW($AC$2:$AC$50)-ROWS($AC$108),ROWS($AC$108:AC138))),"")</f>
        <v/>
      </c>
      <c r="Q139" s="117" t="str" cm="1">
        <f t="array" ref="Q139">IF(ROWS($AC$108:AC138)&lt;=Q$107,INDEX($AB$108:$AB$156,_xlfn.AGGREGATE(15,3,($AC$108:$AC$156=Mapping!$Q$108)/($AC$108:$AC$156=Mapping!$Q$108)*ROW($AC$2:$AC$50)-ROWS($AC$108),ROWS($AC$108:AC138))),"")</f>
        <v/>
      </c>
      <c r="R139" s="117" t="str" cm="1">
        <f t="array" ref="R139">IF(ROWS($AC$108:AC138)&lt;=R$107,INDEX($AB$108:$AB$156,_xlfn.AGGREGATE(15,3,($AC$108:$AC$156=Mapping!$R$108)/($AC$108:$AC$156=Mapping!$R$108)*ROW($AC$2:$AC$50)-ROWS($AC$108),ROWS($AC$108:AC138))),"")</f>
        <v/>
      </c>
      <c r="S139" s="117" t="str" cm="1">
        <f t="array" ref="S139">IF(ROWS($AC$108:AC138)&lt;=S$107,INDEX($AB$108:$AB$156,_xlfn.AGGREGATE(15,3,($AC$108:$AC$156=Mapping!$S$108)/($AC$108:$AC$156=Mapping!$S$108)*ROW($AC$2:$AC$50)-ROWS($AC$108),ROWS($AC$108:AC138))),"")</f>
        <v/>
      </c>
      <c r="AB139" s="135" t="str" cm="1">
        <f t="array" ref="AB139">IF(ROWS(BA!$C$2:C32)&lt;=AB$107,INDEX(BA!$P$2:$P$547,_xlfn.AGGREGATE(15,3,(BA!$C$2:$C$547=Mapping!$AA$109)/(BA!$C$2:$C$547=Mapping!$AA$109)*ROW(BA!$C$2:$C$547)-ROWS(BA!$C$2),ROWS(BA!$C$2:C32))),"")</f>
        <v xml:space="preserve">Number of farmers reduced/avoided open burning of biomass, crop residue </v>
      </c>
      <c r="AC139" s="135" t="str">
        <f>IFERROR(INDEX(BA!$L$2:$L$961,MATCH($AB139,BA!$P$2:$P$961,0)),"")</f>
        <v>Air quality</v>
      </c>
      <c r="AD139" s="135" t="str">
        <f>IFERROR(INDEX(BA!$M$2:$M$961,MATCH($AB139,BA!$P$2:$P$961,0)),"")</f>
        <v>3. Good health and well being</v>
      </c>
      <c r="AE139" s="135" t="str">
        <f>IFERROR(INDEX(BA!$O$2:$O$961,MATCH($AB139,BA!$P$2:$P$961,0)),"")</f>
        <v>Air quality improvement</v>
      </c>
      <c r="AF139" s="135" t="str">
        <f>IFERROR(INDEX(BA!$N$2:$N$547,MATCH($AB139,BA!$P$2:$P$547,0)),"")</f>
        <v>3.9 By 2030, substantially reduce the number of deaths and illnesses from hazardous chemicals and air, water and soil pollution and contamination</v>
      </c>
      <c r="AG139" s="117" t="e">
        <f>INDEX(BA!#REF!,MATCH($AB139,BA!$P$57:$P$547,0))</f>
        <v>#REF!</v>
      </c>
      <c r="AH139" s="117" t="e">
        <f>INDEX(BA!$Q$57:$Q$547,MATCH($AB139,BA!$P$57:$P$547,0))</f>
        <v>#N/A</v>
      </c>
      <c r="AI139" s="117" t="e">
        <f>INDEX(BA!$S$57:$S$547,MATCH($AB139,BA!$P$57:$P$547,0))</f>
        <v>#N/A</v>
      </c>
      <c r="AJ139" s="117" t="e">
        <f>INDEX(BA!$T$57:$T$547,MATCH($AB139,BA!$P$57:$P$547,0))</f>
        <v>#N/A</v>
      </c>
      <c r="AK139" s="117" t="e">
        <f>INDEX(BA!$U$57:$U$547,MATCH($AB139,BA!$P$57:$P$547,0))</f>
        <v>#N/A</v>
      </c>
      <c r="AL139" s="117" t="e">
        <f>INDEX(BA!$V$57:$V$547,MATCH($AB139,BA!$P$57:$P$547,0))</f>
        <v>#N/A</v>
      </c>
      <c r="AM139" s="117" t="e">
        <f>INDEX(BA!$W$57:$W$547,MATCH($AB139,BA!$P$57:$P$547,0))</f>
        <v>#N/A</v>
      </c>
      <c r="AN139" s="117" t="e">
        <f>INDEX(BA!$R$57:$R$547,MATCH($AB139,BA!$P$57:$P$547,0))</f>
        <v>#N/A</v>
      </c>
      <c r="AO139" s="117" t="e">
        <f>INDEX(BA!$Y$57:$Y$547,MATCH($AB139,BA!$P$57:$P$547,0))</f>
        <v>#N/A</v>
      </c>
      <c r="AP139" s="117" t="e">
        <f>INDEX(BA!$Z$57:$Z$547,MATCH($AB139,BA!$P$57:$P$547,0))</f>
        <v>#N/A</v>
      </c>
      <c r="AQ139" s="117" t="e">
        <f>INDEX(BA!$AA$57:$AA$547,MATCH($AB139,BA!$P$57:$P$547,0))</f>
        <v>#N/A</v>
      </c>
      <c r="AR139" s="117" t="e">
        <f>INDEX(BA!$AB$57:$AB$547,MATCH($AB139,BA!$P$57:$P$547,0))</f>
        <v>#N/A</v>
      </c>
      <c r="AX139" s="117" t="str" cm="1">
        <f t="array" ref="AX139">IF(ROWS($AD$108:AD138)&lt;=AX$107,INDEX($AB$108:$AB$157,_xlfn.AGGREGATE(15,3,($AD$108:$AD$157=Mapping!$AX$108)/($AD$108:$AD$157=Mapping!$AX$108)*ROW($AD$2:$AD$50)-ROWS($AD$108),ROWS($AD$108:AD138))),"")</f>
        <v/>
      </c>
      <c r="AY139" s="117" t="str" cm="1">
        <f t="array" ref="AY139">IF(ROWS($AD$108:AD138)&lt;=AY$107,INDEX($AB$108:$AB$157,_xlfn.AGGREGATE(15,3,($AD$108:$AD$157=Mapping!$AY$108)/($AD$108:$AD$157=Mapping!$AY$108)*ROW($AD$2:$AD$50)-ROWS($AD$108),ROWS($AD$108:AD138))),"")</f>
        <v/>
      </c>
      <c r="AZ139" s="117" t="str" cm="1">
        <f t="array" ref="AZ139">IF(ROWS($AD$108:AE138)&lt;=AZ$107,INDEX($AB$108:$AB$157,_xlfn.AGGREGATE(15,3,($AD$108:$AD$157=Mapping!$AZ$108)/($AD$108:$AD$157=Mapping!$AZ$108)*ROW($AD$2:$AD$50)-ROWS($AD$108),ROWS($AD$108:AE138))),"")</f>
        <v/>
      </c>
      <c r="BA139" s="117" t="str" cm="1">
        <f t="array" ref="BA139">IF(ROWS($AD$108:AF138)&lt;=BA$107,INDEX($AB$108:$AB$157,_xlfn.AGGREGATE(15,3,($AD$108:$AD$157=Mapping!$BA$108)/($AD$108:$AD$157=Mapping!$BA$108)*ROW($AD$2:$AD$50)-ROWS($AD$108),ROWS($AD$108:AF138))),"")</f>
        <v/>
      </c>
      <c r="BB139" s="117" t="str" cm="1">
        <f t="array" ref="BB139">IF(ROWS($AD$108:AG138)&lt;=BB$107,INDEX($AB$108:$AB$157,_xlfn.AGGREGATE(15,3,($AD$108:$AD$157=Mapping!$BB$108)/($AD$108:$AD$157=Mapping!$BB$108)*ROW($AD$2:$AD$50)-ROWS($AD$108),ROWS($AD$108:AG138))),"")</f>
        <v/>
      </c>
      <c r="BC139" s="117" t="str" cm="1">
        <f t="array" ref="BC139">IF(ROWS($AD$108:AH138)&lt;=BC$107,INDEX($AB$108:$AB$157,_xlfn.AGGREGATE(15,3,($AD$108:$AD$157=Mapping!$BC$108)/($AD$108:$AD$157=Mapping!$BC$108)*ROW($AD$2:$AD$50)-ROWS($AD$108),ROWS($AD$108:AH138))),"")</f>
        <v/>
      </c>
      <c r="BD139" s="117" t="str" cm="1">
        <f t="array" ref="BD139">IF(ROWS($AD$108:AI138)&lt;=BD$107,INDEX($AB$108:$AB$157,_xlfn.AGGREGATE(15,3,($AD$108:$AD$157=Mapping!$BD$108)/($AD$108:$AD$157=Mapping!$BD$108)*ROW($AD$2:$AD$50)-ROWS($AD$108),ROWS($AD$108:AI138))),"")</f>
        <v/>
      </c>
      <c r="BE139" s="117" t="str" cm="1">
        <f t="array" ref="BE139">IF(ROWS($AD$54:AD84)&lt;=BE$53,INDEX($AB$54:$AB$102,_xlfn.AGGREGATE(15,3,($AD$54:$AD$102=Mapping!$BE$54)/($AD$54:$AD$102=Mapping!$BE$54)*ROW($AD$2:$AD$50)-ROWS($AD$54),ROWS($AD$54:AD84))),"")</f>
        <v/>
      </c>
      <c r="BF139" s="117" t="str" cm="1">
        <f t="array" ref="BF139">IF(ROWS($AD$108:AK138)&lt;=BF$107,INDEX($AB$108:$AB$157,_xlfn.AGGREGATE(15,3,($AD$108:$AD$157=Mapping!$BF$108)/($AD$108:$AD$157=Mapping!$BF$108)*ROW($AD$2:$AD$50)-ROWS($AD$108),ROWS($AD$108:AK138))),"")</f>
        <v/>
      </c>
      <c r="BG139" s="117" t="str" cm="1">
        <f t="array" ref="BG139">IF(ROWS($AD$108:AL138)&lt;=BG$107,INDEX($AB$108:$AB$157,_xlfn.AGGREGATE(15,3,($AD$108:$AD$157=Mapping!$BG$108)/($AD$108:$AD$157=Mapping!$BG$108)*ROW($AD$2:$AD$50)-ROWS($AD$108),ROWS($AD$108:AL138))),"")</f>
        <v/>
      </c>
      <c r="BH139" s="117" t="str" cm="1">
        <f t="array" ref="BH139">IF(ROWS($AD$108:AM138)&lt;=BH$107,INDEX($AB$108:$AB$157,_xlfn.AGGREGATE(15,3,($AD$108:$AD$157=Mapping!$BH$108)/($AD$108:$AD$157=Mapping!$BH$108)*ROW($AD$2:$AD$50)-ROWS($AD$108),ROWS($AD$108:AM138))),"")</f>
        <v/>
      </c>
      <c r="BI139" s="117" t="str" cm="1">
        <f t="array" ref="BI139">IF(ROWS($AD$108:AN138)&lt;=BI$107,INDEX($AB$108:$AB$157,_xlfn.AGGREGATE(15,3,($AD$108:$AD$157=Mapping!$BI$108)/($AD$108:$AD$157=Mapping!$BI$108)*ROW($AD$2:$AD$50)-ROWS($AD$108),ROWS($AD$108:AN138))),"")</f>
        <v/>
      </c>
      <c r="BJ139" s="117" t="str" cm="1">
        <f t="array" ref="BJ139">IF(ROWS($AD$108:AO138)&lt;=BJ$107,INDEX($AB$108:$AB$157,_xlfn.AGGREGATE(15,3,($AD$108:$AD$157=Mapping!$BJ$108)/($AD$108:$AD$157=Mapping!$BJ$108)*ROW($AD$2:$AD$50)-ROWS($AD$108),ROWS($AD$108:AO138))),"")</f>
        <v/>
      </c>
      <c r="BK139" s="117" t="str" cm="1">
        <f t="array" ref="BK139">IF(ROWS($AD$108:AP138)&lt;=BK$107,INDEX($AB$108:$AB$157,_xlfn.AGGREGATE(15,3,($AD$108:$AD$157=Mapping!$BK$108)/($AD$108:$AD$157=Mapping!$BK$108)*ROW($AD$2:$AD$50)-ROWS($AD$108),ROWS($AD$108:AP138))),"")</f>
        <v/>
      </c>
      <c r="BL139" s="117" t="str" cm="1">
        <f t="array" ref="BL139">IF(ROWS($AD$108:AQ138)&lt;=BL$107,INDEX($AB$108:$AB$157,_xlfn.AGGREGATE(15,3,($AD$108:$AD$157=Mapping!$BL$108)/($AD$108:$AD$157=Mapping!$BL$108)*ROW($AD$2:$AD$50)-ROWS($AD$108),ROWS($AD$108:AQ138))),"")</f>
        <v/>
      </c>
      <c r="BM139" s="117" t="str" cm="1">
        <f t="array" ref="BM139">IF(ROWS($AD$108:AR138)&lt;=BM$107,INDEX($AB$108:$AB$157,_xlfn.AGGREGATE(15,3,($AD$108:$AD$157=Mapping!$BM$108)/($AD$108:$AD$157=Mapping!$BM$108)*ROW($AD$2:$AD$50)-ROWS($AD$108),ROWS($AD$108:AR138))),"")</f>
        <v/>
      </c>
      <c r="BN139" s="117" t="str" cm="1">
        <f t="array" ref="BN139">IF(ROWS($AD$108:AS138)&lt;=BN$107,INDEX($AB$108:$AB$157,_xlfn.AGGREGATE(15,3,($AD$108:$AD$157=Mapping!$BN$108)/($AD$108:$AD$157=Mapping!$BN$108)*ROW($AD$2:$AD$50)-ROWS($AD$108),ROWS($AD$108:AS138))),"")</f>
        <v/>
      </c>
    </row>
    <row r="140" spans="1:66" outlineLevel="1">
      <c r="A140" s="152"/>
      <c r="B140" s="117" t="str" cm="1">
        <f t="array" ref="B140">IF(ROWS($AC$108:AC139)&lt;=B$107,INDEX($AB$108:$AB$156,_xlfn.AGGREGATE(15,3,($AC$108:$AC$156=Mapping!$B$108)/($AC$108:$AC$156=Mapping!$B$108)*ROW($AC$2:$AC$50)-ROWS($AC$108),ROWS($AC$108:AC139))),"")</f>
        <v/>
      </c>
      <c r="C140" s="117" t="str" cm="1">
        <f t="array" ref="C140">IF(ROWS($AC$108:AC139)&lt;=C$107,INDEX($AB$108:$AB$156,_xlfn.AGGREGATE(15,3,($AC$108:$AC$156=Mapping!$C$108)/($AC$108:$AC$156=Mapping!$C$108)*ROW($AC$2:$AC$50)-ROWS($AC$108),ROWS($AC$108:AC139))),"")</f>
        <v/>
      </c>
      <c r="D140" s="117" t="str" cm="1">
        <f t="array" ref="D140">IF(ROWS($AC$108:AC139)&lt;=D$107,INDEX($AB$108:$AB$156,_xlfn.AGGREGATE(15,3,($AC$108:$AC$156=Mapping!$D$108)/($AC$108:$AC$156=Mapping!$D$108)*ROW($AC$2:$AC$50)-ROWS($AC$108),ROWS($AC$108:AC139))),"")</f>
        <v/>
      </c>
      <c r="E140" s="117" t="str" cm="1">
        <f t="array" ref="E140">IF(ROWS($AC$108:AC139)&lt;=E$107,INDEX($AB$108:$AB$156,_xlfn.AGGREGATE(15,3,($AC$108:$AC$156=Mapping!$E$108)/($AC$108:$AC$156=Mapping!$E$108)*ROW($AC$2:$AC$50)-ROWS($AC$108),ROWS($AC$108:AC139))),"")</f>
        <v/>
      </c>
      <c r="F140" s="117" t="str" cm="1">
        <f t="array" ref="F140">IF(ROWS($AC$108:AC139)&lt;=F$107,INDEX($AB$108:$AB$156,_xlfn.AGGREGATE(15,3,($AC$108:$AC$156=Mapping!$F$108)/($AC$108:$AC$156=Mapping!$F$108)*ROW($AC$2:$AC$50)-ROWS($AC$108),ROWS($AC$108:AC139))),"")</f>
        <v/>
      </c>
      <c r="G140" s="117" t="str" cm="1">
        <f t="array" ref="G140">IF(ROWS($AC$108:AC139)&lt;=G$107,INDEX($AB$108:$AB$156,_xlfn.AGGREGATE(15,3,($AC$108:$AC$156=Mapping!$G$108)/($AC$108:$AC$156=Mapping!$G$108)*ROW($AC$2:$AC$50)-ROWS($AC$108),ROWS($AC$108:AC139))),"")</f>
        <v/>
      </c>
      <c r="H140" s="117" t="str" cm="1">
        <f t="array" ref="H140">IF(ROWS($AC$108:AC139)&lt;=H$107,INDEX($AB$108:$AB$156,_xlfn.AGGREGATE(15,3,($AC$108:$AC$156=Mapping!$H$108)/($AC$108:$AC$156=Mapping!$H$108)*ROW($AC$2:$AC$50)-ROWS($AC$108),ROWS($AC$108:AC139))),"")</f>
        <v/>
      </c>
      <c r="I140" s="117" t="str" cm="1">
        <f t="array" ref="I140">IF(ROWS($AC$108:AC139)&lt;=I$107,INDEX($AB$108:$AB$156,_xlfn.AGGREGATE(15,3,($AC$108:$AC$156=Mapping!$I$108)/($AC$108:$AC$156=Mapping!$I$108)*ROW($AC$2:$AC$50)-ROWS($AC$108),ROWS($AC$108:AC139))),"")</f>
        <v/>
      </c>
      <c r="J140" s="117" t="str" cm="1">
        <f t="array" ref="J140">IF(ROWS($AC$108:AC139)&lt;=J$107,INDEX($AB$108:$AB$156,_xlfn.AGGREGATE(15,3,($AC$108:$AC$156=Mapping!$J$108)/($AC$108:$AC$156=Mapping!$J$108)*ROW($AC$2:$AC$50)-ROWS($AC$108),ROWS($AC$108:AC139))),"")</f>
        <v/>
      </c>
      <c r="K140" s="117" t="str" cm="1">
        <f t="array" ref="K140">IF(ROWS($AC$108:AC139)&lt;=K$107,INDEX($AB$108:$AB$156,_xlfn.AGGREGATE(15,3,($AC$108:$AC$156=Mapping!$K$108)/($AC$108:$AC$156=Mapping!$K$108)*ROW($AC$2:$AC$50)-ROWS($AC$108),ROWS($AC$108:AC139))),"")</f>
        <v/>
      </c>
      <c r="L140" s="117" t="str" cm="1">
        <f t="array" ref="L140">IF(ROWS($AC$108:AC139)&lt;=L$107,INDEX($AB$108:$AB$156,_xlfn.AGGREGATE(15,3,($AC$108:$AC$156=Mapping!$L$108)/($AC$108:$AC$156=Mapping!$L$108)*ROW($AC$2:$AC$50)-ROWS($AC$108),ROWS($AC$108:AC139))),"")</f>
        <v/>
      </c>
      <c r="M140" s="117" t="str" cm="1">
        <f t="array" ref="M140">IF(ROWS($AC$108:AC139)&lt;=M$107,INDEX($AB$108:$AB$156,_xlfn.AGGREGATE(15,3,($AC$108:$AC$156=Mapping!$M$108)/($AC$108:$AC$156=Mapping!$M$108)*ROW($AC$2:$AC$50)-ROWS($AC$108),ROWS($AC$108:AC139))),"")</f>
        <v/>
      </c>
      <c r="N140" s="117" t="str" cm="1">
        <f t="array" ref="N140">IF(ROWS($AC$108:AC139)&lt;=N$107,INDEX($AB$108:$AB$156,_xlfn.AGGREGATE(15,3,($AC$108:$AC$156=Mapping!$N$108)/($AC$108:$AC$156=Mapping!$N$108)*ROW($AC$2:$AC$50)-ROWS($AC$108),ROWS($AC$108:AC139))),"")</f>
        <v/>
      </c>
      <c r="O140" s="117" t="str" cm="1">
        <f t="array" ref="O140">IF(ROWS($AC$108:AC139)&lt;=O$107,INDEX($AB$108:$AB$156,_xlfn.AGGREGATE(15,3,($AC$108:$AC$156=Mapping!$O$108)/($AC$108:$AC$156=Mapping!$O$108)*ROW($AC$2:$AC$50)-ROWS($AC$108),ROWS($AC$108:AC139))),"")</f>
        <v/>
      </c>
      <c r="P140" s="117" t="str" cm="1">
        <f t="array" ref="P140">IF(ROWS($AC$108:AC139)&lt;=P$107,INDEX($AB$108:$AB$156,_xlfn.AGGREGATE(15,3,($AC$108:$AC$156=Mapping!$P$108)/($AC$108:$AC$156=Mapping!$P$108)*ROW($AC$2:$AC$50)-ROWS($AC$108),ROWS($AC$108:AC139))),"")</f>
        <v/>
      </c>
      <c r="Q140" s="117" t="str" cm="1">
        <f t="array" ref="Q140">IF(ROWS($AC$108:AC139)&lt;=Q$107,INDEX($AB$108:$AB$156,_xlfn.AGGREGATE(15,3,($AC$108:$AC$156=Mapping!$Q$108)/($AC$108:$AC$156=Mapping!$Q$108)*ROW($AC$2:$AC$50)-ROWS($AC$108),ROWS($AC$108:AC139))),"")</f>
        <v/>
      </c>
      <c r="R140" s="117" t="str" cm="1">
        <f t="array" ref="R140">IF(ROWS($AC$108:AC139)&lt;=R$107,INDEX($AB$108:$AB$156,_xlfn.AGGREGATE(15,3,($AC$108:$AC$156=Mapping!$R$108)/($AC$108:$AC$156=Mapping!$R$108)*ROW($AC$2:$AC$50)-ROWS($AC$108),ROWS($AC$108:AC139))),"")</f>
        <v/>
      </c>
      <c r="S140" s="117" t="str" cm="1">
        <f t="array" ref="S140">IF(ROWS($AC$108:AC139)&lt;=S$107,INDEX($AB$108:$AB$156,_xlfn.AGGREGATE(15,3,($AC$108:$AC$156=Mapping!$S$108)/($AC$108:$AC$156=Mapping!$S$108)*ROW($AC$2:$AC$50)-ROWS($AC$108),ROWS($AC$108:AC139))),"")</f>
        <v/>
      </c>
      <c r="AB140" s="135" t="str" cm="1">
        <f t="array" ref="AB140">IF(ROWS(BA!$C$2:C33)&lt;=AB$107,INDEX(BA!$P$2:$P$547,_xlfn.AGGREGATE(15,3,(BA!$C$2:$C$547=Mapping!$AA$109)/(BA!$C$2:$C$547=Mapping!$AA$109)*ROW(BA!$C$2:$C$547)-ROWS(BA!$C$2),ROWS(BA!$C$2:C33))),"")</f>
        <v>1.1.1 Proportion of the population living below the international poverty line by sex, age, employment status and geographic location (urban/rural)</v>
      </c>
      <c r="AC140" s="135" t="str">
        <f>IFERROR(INDEX(BA!$L$2:$L$961,MATCH($AB140,BA!$P$2:$P$961,0)),"")</f>
        <v>Access to basic services</v>
      </c>
      <c r="AD140" s="135" t="str">
        <f>IFERROR(INDEX(BA!$M$2:$M$961,MATCH($AB140,BA!$P$2:$P$961,0)),"")</f>
        <v>1. No poverty</v>
      </c>
      <c r="AE140" s="135" t="str">
        <f>IFERROR(INDEX(BA!$O$2:$O$961,MATCH($AB140,BA!$P$2:$P$961,0)),"")</f>
        <v>Eradicate poverty</v>
      </c>
      <c r="AF140" s="135" t="str">
        <f>IFERROR(INDEX(BA!$N$2:$N$547,MATCH($AB140,BA!$P$2:$P$547,0)),"")</f>
        <v>1.1 By 2030, eradicate extreme poverty for all people everywhere, currently measured as people living on less than $1.25 a day</v>
      </c>
      <c r="AG140" s="117" t="e">
        <f>INDEX(BA!#REF!,MATCH($AB140,BA!$P$57:$P$547,0))</f>
        <v>#REF!</v>
      </c>
      <c r="AH140" s="117" t="str">
        <f>INDEX(BA!$Q$57:$Q$547,MATCH($AB140,BA!$P$57:$P$547,0))</f>
        <v>Refer to E-handbook on SDG indic https://unstats.un.org/wiki/display/SDGeHandbook/Goal+1</v>
      </c>
      <c r="AI140" s="117" t="str">
        <f>INDEX(BA!$S$57:$S$547,MATCH($AB140,BA!$P$57:$P$547,0))</f>
        <v xml:space="preserve"> </v>
      </c>
      <c r="AJ140" s="117" t="str">
        <f>INDEX(BA!$T$57:$T$547,MATCH($AB140,BA!$P$57:$P$547,0))</f>
        <v xml:space="preserve"> </v>
      </c>
      <c r="AK140" s="117" t="str">
        <f>INDEX(BA!$U$57:$U$547,MATCH($AB140,BA!$P$57:$P$547,0))</f>
        <v xml:space="preserve"> </v>
      </c>
      <c r="AL140" s="117" t="str">
        <f>INDEX(BA!$V$57:$V$547,MATCH($AB140,BA!$P$57:$P$547,0))</f>
        <v xml:space="preserve"> </v>
      </c>
      <c r="AM140" s="117" t="str">
        <f>INDEX(BA!$W$57:$W$547,MATCH($AB140,BA!$P$57:$P$547,0))</f>
        <v xml:space="preserve"> </v>
      </c>
      <c r="AN140" s="117" t="str">
        <f>INDEX(BA!$R$57:$R$547,MATCH($AB140,BA!$P$57:$P$547,0))</f>
        <v xml:space="preserve"> </v>
      </c>
      <c r="AO140" s="117">
        <f>INDEX(BA!$Y$57:$Y$547,MATCH($AB140,BA!$P$57:$P$547,0))</f>
        <v>0</v>
      </c>
      <c r="AP140" s="117">
        <f>INDEX(BA!$Z$57:$Z$547,MATCH($AB140,BA!$P$57:$P$547,0))</f>
        <v>0</v>
      </c>
      <c r="AQ140" s="117">
        <f>INDEX(BA!$AA$57:$AA$547,MATCH($AB140,BA!$P$57:$P$547,0))</f>
        <v>0</v>
      </c>
      <c r="AR140" s="117">
        <f>INDEX(BA!$AB$57:$AB$547,MATCH($AB140,BA!$P$57:$P$547,0))</f>
        <v>0</v>
      </c>
      <c r="AX140" s="117" t="str" cm="1">
        <f t="array" ref="AX140">IF(ROWS($AD$108:AD139)&lt;=AX$107,INDEX($AB$108:$AB$157,_xlfn.AGGREGATE(15,3,($AD$108:$AD$157=Mapping!$AX$108)/($AD$108:$AD$157=Mapping!$AX$108)*ROW($AD$2:$AD$50)-ROWS($AD$108),ROWS($AD$108:AD139))),"")</f>
        <v/>
      </c>
      <c r="AY140" s="117" t="str" cm="1">
        <f t="array" ref="AY140">IF(ROWS($AD$108:AD139)&lt;=AY$107,INDEX($AB$108:$AB$157,_xlfn.AGGREGATE(15,3,($AD$108:$AD$157=Mapping!$AY$108)/($AD$108:$AD$157=Mapping!$AY$108)*ROW($AD$2:$AD$50)-ROWS($AD$108),ROWS($AD$108:AD139))),"")</f>
        <v/>
      </c>
      <c r="AZ140" s="117" t="str" cm="1">
        <f t="array" ref="AZ140">IF(ROWS($AD$108:AE139)&lt;=AZ$107,INDEX($AB$108:$AB$157,_xlfn.AGGREGATE(15,3,($AD$108:$AD$157=Mapping!$AZ$108)/($AD$108:$AD$157=Mapping!$AZ$108)*ROW($AD$2:$AD$50)-ROWS($AD$108),ROWS($AD$108:AE139))),"")</f>
        <v/>
      </c>
      <c r="BA140" s="117" t="str" cm="1">
        <f t="array" ref="BA140">IF(ROWS($AD$108:AF139)&lt;=BA$107,INDEX($AB$108:$AB$157,_xlfn.AGGREGATE(15,3,($AD$108:$AD$157=Mapping!$BA$108)/($AD$108:$AD$157=Mapping!$BA$108)*ROW($AD$2:$AD$50)-ROWS($AD$108),ROWS($AD$108:AF139))),"")</f>
        <v/>
      </c>
      <c r="BB140" s="117" t="str" cm="1">
        <f t="array" ref="BB140">IF(ROWS($AD$108:AG139)&lt;=BB$107,INDEX($AB$108:$AB$157,_xlfn.AGGREGATE(15,3,($AD$108:$AD$157=Mapping!$BB$108)/($AD$108:$AD$157=Mapping!$BB$108)*ROW($AD$2:$AD$50)-ROWS($AD$108),ROWS($AD$108:AG139))),"")</f>
        <v/>
      </c>
      <c r="BC140" s="117" t="str" cm="1">
        <f t="array" ref="BC140">IF(ROWS($AD$108:AH139)&lt;=BC$107,INDEX($AB$108:$AB$157,_xlfn.AGGREGATE(15,3,($AD$108:$AD$157=Mapping!$BC$108)/($AD$108:$AD$157=Mapping!$BC$108)*ROW($AD$2:$AD$50)-ROWS($AD$108),ROWS($AD$108:AH139))),"")</f>
        <v/>
      </c>
      <c r="BD140" s="117" t="str" cm="1">
        <f t="array" ref="BD140">IF(ROWS($AD$108:AI139)&lt;=BD$107,INDEX($AB$108:$AB$157,_xlfn.AGGREGATE(15,3,($AD$108:$AD$157=Mapping!$BD$108)/($AD$108:$AD$157=Mapping!$BD$108)*ROW($AD$2:$AD$50)-ROWS($AD$108),ROWS($AD$108:AI139))),"")</f>
        <v/>
      </c>
      <c r="BE140" s="117" t="str" cm="1">
        <f t="array" ref="BE140">IF(ROWS($AD$54:AD85)&lt;=BE$53,INDEX($AB$54:$AB$102,_xlfn.AGGREGATE(15,3,($AD$54:$AD$102=Mapping!$BE$54)/($AD$54:$AD$102=Mapping!$BE$54)*ROW($AD$2:$AD$50)-ROWS($AD$54),ROWS($AD$54:AD85))),"")</f>
        <v/>
      </c>
      <c r="BF140" s="117" t="str" cm="1">
        <f t="array" ref="BF140">IF(ROWS($AD$108:AK139)&lt;=BF$107,INDEX($AB$108:$AB$157,_xlfn.AGGREGATE(15,3,($AD$108:$AD$157=Mapping!$BF$108)/($AD$108:$AD$157=Mapping!$BF$108)*ROW($AD$2:$AD$50)-ROWS($AD$108),ROWS($AD$108:AK139))),"")</f>
        <v/>
      </c>
      <c r="BG140" s="117" t="str" cm="1">
        <f t="array" ref="BG140">IF(ROWS($AD$108:AL139)&lt;=BG$107,INDEX($AB$108:$AB$157,_xlfn.AGGREGATE(15,3,($AD$108:$AD$157=Mapping!$BG$108)/($AD$108:$AD$157=Mapping!$BG$108)*ROW($AD$2:$AD$50)-ROWS($AD$108),ROWS($AD$108:AL139))),"")</f>
        <v/>
      </c>
      <c r="BH140" s="117" t="str" cm="1">
        <f t="array" ref="BH140">IF(ROWS($AD$108:AM139)&lt;=BH$107,INDEX($AB$108:$AB$157,_xlfn.AGGREGATE(15,3,($AD$108:$AD$157=Mapping!$BH$108)/($AD$108:$AD$157=Mapping!$BH$108)*ROW($AD$2:$AD$50)-ROWS($AD$108),ROWS($AD$108:AM139))),"")</f>
        <v/>
      </c>
      <c r="BI140" s="117" t="str" cm="1">
        <f t="array" ref="BI140">IF(ROWS($AD$108:AN139)&lt;=BI$107,INDEX($AB$108:$AB$157,_xlfn.AGGREGATE(15,3,($AD$108:$AD$157=Mapping!$BI$108)/($AD$108:$AD$157=Mapping!$BI$108)*ROW($AD$2:$AD$50)-ROWS($AD$108),ROWS($AD$108:AN139))),"")</f>
        <v/>
      </c>
      <c r="BJ140" s="117" t="str" cm="1">
        <f t="array" ref="BJ140">IF(ROWS($AD$108:AO139)&lt;=BJ$107,INDEX($AB$108:$AB$157,_xlfn.AGGREGATE(15,3,($AD$108:$AD$157=Mapping!$BJ$108)/($AD$108:$AD$157=Mapping!$BJ$108)*ROW($AD$2:$AD$50)-ROWS($AD$108),ROWS($AD$108:AO139))),"")</f>
        <v/>
      </c>
      <c r="BK140" s="117" t="str" cm="1">
        <f t="array" ref="BK140">IF(ROWS($AD$108:AP139)&lt;=BK$107,INDEX($AB$108:$AB$157,_xlfn.AGGREGATE(15,3,($AD$108:$AD$157=Mapping!$BK$108)/($AD$108:$AD$157=Mapping!$BK$108)*ROW($AD$2:$AD$50)-ROWS($AD$108),ROWS($AD$108:AP139))),"")</f>
        <v/>
      </c>
      <c r="BL140" s="117" t="str" cm="1">
        <f t="array" ref="BL140">IF(ROWS($AD$108:AQ139)&lt;=BL$107,INDEX($AB$108:$AB$157,_xlfn.AGGREGATE(15,3,($AD$108:$AD$157=Mapping!$BL$108)/($AD$108:$AD$157=Mapping!$BL$108)*ROW($AD$2:$AD$50)-ROWS($AD$108),ROWS($AD$108:AQ139))),"")</f>
        <v/>
      </c>
      <c r="BM140" s="117" t="str" cm="1">
        <f t="array" ref="BM140">IF(ROWS($AD$108:AR139)&lt;=BM$107,INDEX($AB$108:$AB$157,_xlfn.AGGREGATE(15,3,($AD$108:$AD$157=Mapping!$BM$108)/($AD$108:$AD$157=Mapping!$BM$108)*ROW($AD$2:$AD$50)-ROWS($AD$108),ROWS($AD$108:AR139))),"")</f>
        <v/>
      </c>
      <c r="BN140" s="117" t="str" cm="1">
        <f t="array" ref="BN140">IF(ROWS($AD$108:AS139)&lt;=BN$107,INDEX($AB$108:$AB$157,_xlfn.AGGREGATE(15,3,($AD$108:$AD$157=Mapping!$BN$108)/($AD$108:$AD$157=Mapping!$BN$108)*ROW($AD$2:$AD$50)-ROWS($AD$108),ROWS($AD$108:AS139))),"")</f>
        <v/>
      </c>
    </row>
    <row r="141" spans="1:66" outlineLevel="1">
      <c r="A141" s="152"/>
      <c r="B141" s="142" t="str" cm="1">
        <f t="array" ref="B141">IF(ROWS($AC$108:AC140)&lt;=B$107,INDEX($AB$108:$AB$156,_xlfn.AGGREGATE(15,3,($AC$108:$AC$156=Mapping!$B$108)/($AC$108:$AC$156=Mapping!$B$108)*ROW($AC$2:$AC$50)-ROWS($AC$108),ROWS($AC$108:AC140))),"")</f>
        <v/>
      </c>
      <c r="C141" s="142" t="str" cm="1">
        <f t="array" ref="C141">IF(ROWS($AC$108:AC140)&lt;=C$107,INDEX($AB$108:$AB$156,_xlfn.AGGREGATE(15,3,($AC$108:$AC$156=Mapping!$C$108)/($AC$108:$AC$156=Mapping!$C$108)*ROW($AC$2:$AC$50)-ROWS($AC$108),ROWS($AC$108:AC140))),"")</f>
        <v/>
      </c>
      <c r="D141" s="142" t="str" cm="1">
        <f t="array" ref="D141">IF(ROWS($AC$108:AC140)&lt;=D$107,INDEX($AB$108:$AB$156,_xlfn.AGGREGATE(15,3,($AC$108:$AC$156=Mapping!$D$108)/($AC$108:$AC$156=Mapping!$D$108)*ROW($AC$2:$AC$50)-ROWS($AC$108),ROWS($AC$108:AC140))),"")</f>
        <v/>
      </c>
      <c r="E141" s="142" t="str" cm="1">
        <f t="array" ref="E141">IF(ROWS($AC$108:AC140)&lt;=E$107,INDEX($AB$108:$AB$156,_xlfn.AGGREGATE(15,3,($AC$108:$AC$156=Mapping!$E$108)/($AC$108:$AC$156=Mapping!$E$108)*ROW($AC$2:$AC$50)-ROWS($AC$108),ROWS($AC$108:AC140))),"")</f>
        <v/>
      </c>
      <c r="F141" s="142" t="str" cm="1">
        <f t="array" ref="F141">IF(ROWS($AC$108:AC140)&lt;=F$107,INDEX($AB$108:$AB$156,_xlfn.AGGREGATE(15,3,($AC$108:$AC$156=Mapping!$F$108)/($AC$108:$AC$156=Mapping!$F$108)*ROW($AC$2:$AC$50)-ROWS($AC$108),ROWS($AC$108:AC140))),"")</f>
        <v/>
      </c>
      <c r="G141" s="142" t="str" cm="1">
        <f t="array" ref="G141">IF(ROWS($AC$108:AC140)&lt;=G$107,INDEX($AB$108:$AB$156,_xlfn.AGGREGATE(15,3,($AC$108:$AC$156=Mapping!$G$108)/($AC$108:$AC$156=Mapping!$G$108)*ROW($AC$2:$AC$50)-ROWS($AC$108),ROWS($AC$108:AC140))),"")</f>
        <v/>
      </c>
      <c r="H141" s="142" t="str" cm="1">
        <f t="array" ref="H141">IF(ROWS($AC$108:AC140)&lt;=H$107,INDEX($AB$108:$AB$156,_xlfn.AGGREGATE(15,3,($AC$108:$AC$156=Mapping!$H$108)/($AC$108:$AC$156=Mapping!$H$108)*ROW($AC$2:$AC$50)-ROWS($AC$108),ROWS($AC$108:AC140))),"")</f>
        <v/>
      </c>
      <c r="I141" s="142" t="str" cm="1">
        <f t="array" ref="I141">IF(ROWS($AC$108:AC140)&lt;=I$107,INDEX($AB$108:$AB$156,_xlfn.AGGREGATE(15,3,($AC$108:$AC$156=Mapping!$I$108)/($AC$108:$AC$156=Mapping!$I$108)*ROW($AC$2:$AC$50)-ROWS($AC$108),ROWS($AC$108:AC140))),"")</f>
        <v/>
      </c>
      <c r="J141" s="142" t="str" cm="1">
        <f t="array" ref="J141">IF(ROWS($AC$108:AC140)&lt;=J$107,INDEX($AB$108:$AB$156,_xlfn.AGGREGATE(15,3,($AC$108:$AC$156=Mapping!$J$108)/($AC$108:$AC$156=Mapping!$J$108)*ROW($AC$2:$AC$50)-ROWS($AC$108),ROWS($AC$108:AC140))),"")</f>
        <v/>
      </c>
      <c r="K141" s="142" t="str" cm="1">
        <f t="array" ref="K141">IF(ROWS($AC$108:AC140)&lt;=K$107,INDEX($AB$108:$AB$156,_xlfn.AGGREGATE(15,3,($AC$108:$AC$156=Mapping!$K$108)/($AC$108:$AC$156=Mapping!$K$108)*ROW($AC$2:$AC$50)-ROWS($AC$108),ROWS($AC$108:AC140))),"")</f>
        <v/>
      </c>
      <c r="L141" s="142" t="str" cm="1">
        <f t="array" ref="L141">IF(ROWS($AC$108:AC140)&lt;=L$107,INDEX($AB$108:$AB$156,_xlfn.AGGREGATE(15,3,($AC$108:$AC$156=Mapping!$L$108)/($AC$108:$AC$156=Mapping!$L$108)*ROW($AC$2:$AC$50)-ROWS($AC$108),ROWS($AC$108:AC140))),"")</f>
        <v/>
      </c>
      <c r="M141" s="142" t="str" cm="1">
        <f t="array" ref="M141">IF(ROWS($AC$108:AC140)&lt;=M$107,INDEX($AB$108:$AB$156,_xlfn.AGGREGATE(15,3,($AC$108:$AC$156=Mapping!$M$108)/($AC$108:$AC$156=Mapping!$M$108)*ROW($AC$2:$AC$50)-ROWS($AC$108),ROWS($AC$108:AC140))),"")</f>
        <v/>
      </c>
      <c r="N141" s="142" t="str" cm="1">
        <f t="array" ref="N141">IF(ROWS($AC$108:AC140)&lt;=N$107,INDEX($AB$108:$AB$156,_xlfn.AGGREGATE(15,3,($AC$108:$AC$156=Mapping!$N$108)/($AC$108:$AC$156=Mapping!$N$108)*ROW($AC$2:$AC$50)-ROWS($AC$108),ROWS($AC$108:AC140))),"")</f>
        <v/>
      </c>
      <c r="O141" s="142" t="str" cm="1">
        <f t="array" ref="O141">IF(ROWS($AC$108:AC140)&lt;=O$107,INDEX($AB$108:$AB$156,_xlfn.AGGREGATE(15,3,($AC$108:$AC$156=Mapping!$O$108)/($AC$108:$AC$156=Mapping!$O$108)*ROW($AC$2:$AC$50)-ROWS($AC$108),ROWS($AC$108:AC140))),"")</f>
        <v/>
      </c>
      <c r="P141" s="142" t="str" cm="1">
        <f t="array" ref="P141">IF(ROWS($AC$108:AC140)&lt;=P$107,INDEX($AB$108:$AB$156,_xlfn.AGGREGATE(15,3,($AC$108:$AC$156=Mapping!$P$108)/($AC$108:$AC$156=Mapping!$P$108)*ROW($AC$2:$AC$50)-ROWS($AC$108),ROWS($AC$108:AC140))),"")</f>
        <v/>
      </c>
      <c r="Q141" s="142" t="str" cm="1">
        <f t="array" ref="Q141">IF(ROWS($AC$108:AC140)&lt;=Q$107,INDEX($AB$108:$AB$156,_xlfn.AGGREGATE(15,3,($AC$108:$AC$156=Mapping!$Q$108)/($AC$108:$AC$156=Mapping!$Q$108)*ROW($AC$2:$AC$50)-ROWS($AC$108),ROWS($AC$108:AC140))),"")</f>
        <v/>
      </c>
      <c r="R141" s="142" t="str" cm="1">
        <f t="array" ref="R141">IF(ROWS($AC$108:AC140)&lt;=R$107,INDEX($AB$108:$AB$156,_xlfn.AGGREGATE(15,3,($AC$108:$AC$156=Mapping!$R$108)/($AC$108:$AC$156=Mapping!$R$108)*ROW($AC$2:$AC$50)-ROWS($AC$108),ROWS($AC$108:AC140))),"")</f>
        <v/>
      </c>
      <c r="S141" s="142" t="str" cm="1">
        <f t="array" ref="S141">IF(ROWS($AC$108:AC140)&lt;=S$107,INDEX($AB$108:$AB$156,_xlfn.AGGREGATE(15,3,($AC$108:$AC$156=Mapping!$S$108)/($AC$108:$AC$156=Mapping!$S$108)*ROW($AC$2:$AC$50)-ROWS($AC$108),ROWS($AC$108:AC140))),"")</f>
        <v/>
      </c>
      <c r="AB141" s="135" t="str" cm="1">
        <f t="array" ref="AB141">IF(ROWS(BA!$C$2:C34)&lt;=AB$107,INDEX(BA!$P$2:$P$547,_xlfn.AGGREGATE(15,3,(BA!$C$2:$C$547=Mapping!$AA$109)/(BA!$C$2:$C$547=Mapping!$AA$109)*ROW(BA!$C$2:$C$547)-ROWS(BA!$C$2),ROWS(BA!$C$2:C34))),"")</f>
        <v>1.2.1 Proportion of population living below the national poverty line, by sex and age</v>
      </c>
      <c r="AC141" s="135" t="str">
        <f>IFERROR(INDEX(BA!$L$2:$L$961,MATCH($AB141,BA!$P$2:$P$961,0)),"")</f>
        <v>Access to basic services</v>
      </c>
      <c r="AD141" s="135" t="str">
        <f>IFERROR(INDEX(BA!$M$2:$M$961,MATCH($AB141,BA!$P$2:$P$961,0)),"")</f>
        <v>1. No poverty</v>
      </c>
      <c r="AE141" s="135" t="str">
        <f>IFERROR(INDEX(BA!$O$2:$O$961,MATCH($AB141,BA!$P$2:$P$961,0)),"")</f>
        <v>Eradicate poverty</v>
      </c>
      <c r="AF141" s="135" t="str">
        <f>IFERROR(INDEX(BA!$N$2:$N$547,MATCH($AB141,BA!$P$2:$P$547,0)),"")</f>
        <v>1.2 By 2030, reduce at least by half the proportion of men, women and children of all ages living in poverty in all its dimensions according to national definitions</v>
      </c>
      <c r="AG141" s="117" t="e">
        <f>INDEX(BA!#REF!,MATCH($AB141,BA!$P$57:$P$547,0))</f>
        <v>#REF!</v>
      </c>
      <c r="AH141" s="117" t="str">
        <f>INDEX(BA!$Q$57:$Q$547,MATCH($AB141,BA!$P$57:$P$547,0))</f>
        <v>Refer to E-handbook on SDG indic https://unstats.un.org/wiki/display/SDGeHandbook/Goal+1</v>
      </c>
      <c r="AI141" s="117" t="str">
        <f>INDEX(BA!$S$57:$S$547,MATCH($AB141,BA!$P$57:$P$547,0))</f>
        <v xml:space="preserve"> </v>
      </c>
      <c r="AJ141" s="117" t="str">
        <f>INDEX(BA!$T$57:$T$547,MATCH($AB141,BA!$P$57:$P$547,0))</f>
        <v xml:space="preserve"> </v>
      </c>
      <c r="AK141" s="117" t="str">
        <f>INDEX(BA!$U$57:$U$547,MATCH($AB141,BA!$P$57:$P$547,0))</f>
        <v xml:space="preserve"> </v>
      </c>
      <c r="AL141" s="117" t="str">
        <f>INDEX(BA!$V$57:$V$547,MATCH($AB141,BA!$P$57:$P$547,0))</f>
        <v xml:space="preserve"> </v>
      </c>
      <c r="AM141" s="117" t="str">
        <f>INDEX(BA!$W$57:$W$547,MATCH($AB141,BA!$P$57:$P$547,0))</f>
        <v xml:space="preserve"> </v>
      </c>
      <c r="AN141" s="117" t="str">
        <f>INDEX(BA!$R$57:$R$547,MATCH($AB141,BA!$P$57:$P$547,0))</f>
        <v xml:space="preserve"> </v>
      </c>
      <c r="AO141" s="117" t="str">
        <f>INDEX(BA!$Y$57:$Y$547,MATCH($AB141,BA!$P$57:$P$547,0))</f>
        <v xml:space="preserve"> </v>
      </c>
      <c r="AP141" s="117" t="str">
        <f>INDEX(BA!$Z$57:$Z$547,MATCH($AB141,BA!$P$57:$P$547,0))</f>
        <v xml:space="preserve"> </v>
      </c>
      <c r="AQ141" s="117">
        <f>INDEX(BA!$AA$57:$AA$547,MATCH($AB141,BA!$P$57:$P$547,0))</f>
        <v>0</v>
      </c>
      <c r="AR141" s="117">
        <f>INDEX(BA!$AB$57:$AB$547,MATCH($AB141,BA!$P$57:$P$547,0))</f>
        <v>0</v>
      </c>
      <c r="AX141" s="117" t="str" cm="1">
        <f t="array" ref="AX141">IF(ROWS($AD$108:AD140)&lt;=AX$107,INDEX($AB$108:$AB$157,_xlfn.AGGREGATE(15,3,($AD$108:$AD$157=Mapping!$AX$108)/($AD$108:$AD$157=Mapping!$AX$108)*ROW($AD$2:$AD$50)-ROWS($AD$108),ROWS($AD$108:AD140))),"")</f>
        <v/>
      </c>
      <c r="AY141" s="117" t="str" cm="1">
        <f t="array" ref="AY141">IF(ROWS($AD$108:AD140)&lt;=AY$107,INDEX($AB$108:$AB$157,_xlfn.AGGREGATE(15,3,($AD$108:$AD$157=Mapping!$AY$108)/($AD$108:$AD$157=Mapping!$AY$108)*ROW($AD$2:$AD$50)-ROWS($AD$108),ROWS($AD$108:AD140))),"")</f>
        <v/>
      </c>
      <c r="AZ141" s="117" t="str" cm="1">
        <f t="array" ref="AZ141">IF(ROWS($AD$108:AE140)&lt;=AZ$107,INDEX($AB$108:$AB$157,_xlfn.AGGREGATE(15,3,($AD$108:$AD$157=Mapping!$AZ$108)/($AD$108:$AD$157=Mapping!$AZ$108)*ROW($AD$2:$AD$50)-ROWS($AD$108),ROWS($AD$108:AE140))),"")</f>
        <v/>
      </c>
      <c r="BA141" s="117" t="str" cm="1">
        <f t="array" ref="BA141">IF(ROWS($AD$108:AF140)&lt;=BA$107,INDEX($AB$108:$AB$157,_xlfn.AGGREGATE(15,3,($AD$108:$AD$157=Mapping!$BA$108)/($AD$108:$AD$157=Mapping!$BA$108)*ROW($AD$2:$AD$50)-ROWS($AD$108),ROWS($AD$108:AF140))),"")</f>
        <v/>
      </c>
      <c r="BB141" s="117" t="str" cm="1">
        <f t="array" ref="BB141">IF(ROWS($AD$108:AG140)&lt;=BB$107,INDEX($AB$108:$AB$157,_xlfn.AGGREGATE(15,3,($AD$108:$AD$157=Mapping!$BB$108)/($AD$108:$AD$157=Mapping!$BB$108)*ROW($AD$2:$AD$50)-ROWS($AD$108),ROWS($AD$108:AG140))),"")</f>
        <v/>
      </c>
      <c r="BC141" s="117" t="str" cm="1">
        <f t="array" ref="BC141">IF(ROWS($AD$108:AH140)&lt;=BC$107,INDEX($AB$108:$AB$157,_xlfn.AGGREGATE(15,3,($AD$108:$AD$157=Mapping!$BC$108)/($AD$108:$AD$157=Mapping!$BC$108)*ROW($AD$2:$AD$50)-ROWS($AD$108),ROWS($AD$108:AH140))),"")</f>
        <v/>
      </c>
      <c r="BD141" s="117" t="str" cm="1">
        <f t="array" ref="BD141">IF(ROWS($AD$108:AI140)&lt;=BD$107,INDEX($AB$108:$AB$157,_xlfn.AGGREGATE(15,3,($AD$108:$AD$157=Mapping!$BD$108)/($AD$108:$AD$157=Mapping!$BD$108)*ROW($AD$2:$AD$50)-ROWS($AD$108),ROWS($AD$108:AI140))),"")</f>
        <v/>
      </c>
      <c r="BE141" s="117" t="str" cm="1">
        <f t="array" ref="BE141">IF(ROWS($AD$54:AD86)&lt;=BE$53,INDEX($AB$54:$AB$102,_xlfn.AGGREGATE(15,3,($AD$54:$AD$102=Mapping!$BE$54)/($AD$54:$AD$102=Mapping!$BE$54)*ROW($AD$2:$AD$50)-ROWS($AD$54),ROWS($AD$54:AD86))),"")</f>
        <v/>
      </c>
      <c r="BF141" s="117" t="str" cm="1">
        <f t="array" ref="BF141">IF(ROWS($AD$108:AK140)&lt;=BF$107,INDEX($AB$108:$AB$157,_xlfn.AGGREGATE(15,3,($AD$108:$AD$157=Mapping!$BF$108)/($AD$108:$AD$157=Mapping!$BF$108)*ROW($AD$2:$AD$50)-ROWS($AD$108),ROWS($AD$108:AK140))),"")</f>
        <v/>
      </c>
      <c r="BG141" s="117" t="str" cm="1">
        <f t="array" ref="BG141">IF(ROWS($AD$108:AL140)&lt;=BG$107,INDEX($AB$108:$AB$157,_xlfn.AGGREGATE(15,3,($AD$108:$AD$157=Mapping!$BG$108)/($AD$108:$AD$157=Mapping!$BG$108)*ROW($AD$2:$AD$50)-ROWS($AD$108),ROWS($AD$108:AL140))),"")</f>
        <v/>
      </c>
      <c r="BH141" s="117" t="str" cm="1">
        <f t="array" ref="BH141">IF(ROWS($AD$108:AM140)&lt;=BH$107,INDEX($AB$108:$AB$157,_xlfn.AGGREGATE(15,3,($AD$108:$AD$157=Mapping!$BH$108)/($AD$108:$AD$157=Mapping!$BH$108)*ROW($AD$2:$AD$50)-ROWS($AD$108),ROWS($AD$108:AM140))),"")</f>
        <v/>
      </c>
      <c r="BI141" s="117" t="str" cm="1">
        <f t="array" ref="BI141">IF(ROWS($AD$108:AN140)&lt;=BI$107,INDEX($AB$108:$AB$157,_xlfn.AGGREGATE(15,3,($AD$108:$AD$157=Mapping!$BI$108)/($AD$108:$AD$157=Mapping!$BI$108)*ROW($AD$2:$AD$50)-ROWS($AD$108),ROWS($AD$108:AN140))),"")</f>
        <v/>
      </c>
      <c r="BJ141" s="117" t="str" cm="1">
        <f t="array" ref="BJ141">IF(ROWS($AD$108:AO140)&lt;=BJ$107,INDEX($AB$108:$AB$157,_xlfn.AGGREGATE(15,3,($AD$108:$AD$157=Mapping!$BJ$108)/($AD$108:$AD$157=Mapping!$BJ$108)*ROW($AD$2:$AD$50)-ROWS($AD$108),ROWS($AD$108:AO140))),"")</f>
        <v/>
      </c>
      <c r="BK141" s="117" t="str" cm="1">
        <f t="array" ref="BK141">IF(ROWS($AD$108:AP140)&lt;=BK$107,INDEX($AB$108:$AB$157,_xlfn.AGGREGATE(15,3,($AD$108:$AD$157=Mapping!$BK$108)/($AD$108:$AD$157=Mapping!$BK$108)*ROW($AD$2:$AD$50)-ROWS($AD$108),ROWS($AD$108:AP140))),"")</f>
        <v/>
      </c>
      <c r="BL141" s="117" t="str" cm="1">
        <f t="array" ref="BL141">IF(ROWS($AD$108:AQ140)&lt;=BL$107,INDEX($AB$108:$AB$157,_xlfn.AGGREGATE(15,3,($AD$108:$AD$157=Mapping!$BL$108)/($AD$108:$AD$157=Mapping!$BL$108)*ROW($AD$2:$AD$50)-ROWS($AD$108),ROWS($AD$108:AQ140))),"")</f>
        <v/>
      </c>
      <c r="BM141" s="117" t="str" cm="1">
        <f t="array" ref="BM141">IF(ROWS($AD$108:AR140)&lt;=BM$107,INDEX($AB$108:$AB$157,_xlfn.AGGREGATE(15,3,($AD$108:$AD$157=Mapping!$BM$108)/($AD$108:$AD$157=Mapping!$BM$108)*ROW($AD$2:$AD$50)-ROWS($AD$108),ROWS($AD$108:AR140))),"")</f>
        <v/>
      </c>
      <c r="BN141" s="117" t="str" cm="1">
        <f t="array" ref="BN141">IF(ROWS($AD$108:AS140)&lt;=BN$107,INDEX($AB$108:$AB$157,_xlfn.AGGREGATE(15,3,($AD$108:$AD$157=Mapping!$BN$108)/($AD$108:$AD$157=Mapping!$BN$108)*ROW($AD$2:$AD$50)-ROWS($AD$108),ROWS($AD$108:AS140))),"")</f>
        <v/>
      </c>
    </row>
    <row r="142" spans="1:66" outlineLevel="1">
      <c r="A142" s="152"/>
      <c r="B142" s="142" t="str" cm="1">
        <f t="array" ref="B142">IF(ROWS($AC$108:AC141)&lt;=B$107,INDEX($AB$108:$AB$156,_xlfn.AGGREGATE(15,3,($AC$108:$AC$156=Mapping!$B$108)/($AC$108:$AC$156=Mapping!$B$108)*ROW($AC$2:$AC$50)-ROWS($AC$108),ROWS($AC$108:AC141))),"")</f>
        <v/>
      </c>
      <c r="C142" s="142" t="str" cm="1">
        <f t="array" ref="C142">IF(ROWS($AC$108:AC141)&lt;=C$107,INDEX($AB$108:$AB$156,_xlfn.AGGREGATE(15,3,($AC$108:$AC$156=Mapping!$C$108)/($AC$108:$AC$156=Mapping!$C$108)*ROW($AC$2:$AC$50)-ROWS($AC$108),ROWS($AC$108:AC141))),"")</f>
        <v/>
      </c>
      <c r="D142" s="142" t="str" cm="1">
        <f t="array" ref="D142">IF(ROWS($AC$108:AC141)&lt;=D$107,INDEX($AB$108:$AB$156,_xlfn.AGGREGATE(15,3,($AC$108:$AC$156=Mapping!$D$108)/($AC$108:$AC$156=Mapping!$D$108)*ROW($AC$2:$AC$50)-ROWS($AC$108),ROWS($AC$108:AC141))),"")</f>
        <v/>
      </c>
      <c r="E142" s="142" t="str" cm="1">
        <f t="array" ref="E142">IF(ROWS($AC$108:AC141)&lt;=E$107,INDEX($AB$108:$AB$156,_xlfn.AGGREGATE(15,3,($AC$108:$AC$156=Mapping!$E$108)/($AC$108:$AC$156=Mapping!$E$108)*ROW($AC$2:$AC$50)-ROWS($AC$108),ROWS($AC$108:AC141))),"")</f>
        <v/>
      </c>
      <c r="F142" s="142" t="str" cm="1">
        <f t="array" ref="F142">IF(ROWS($AC$108:AC141)&lt;=F$107,INDEX($AB$108:$AB$156,_xlfn.AGGREGATE(15,3,($AC$108:$AC$156=Mapping!$F$108)/($AC$108:$AC$156=Mapping!$F$108)*ROW($AC$2:$AC$50)-ROWS($AC$108),ROWS($AC$108:AC141))),"")</f>
        <v/>
      </c>
      <c r="G142" s="142" t="str" cm="1">
        <f t="array" ref="G142">IF(ROWS($AC$108:AC141)&lt;=G$107,INDEX($AB$108:$AB$156,_xlfn.AGGREGATE(15,3,($AC$108:$AC$156=Mapping!$G$108)/($AC$108:$AC$156=Mapping!$G$108)*ROW($AC$2:$AC$50)-ROWS($AC$108),ROWS($AC$108:AC141))),"")</f>
        <v/>
      </c>
      <c r="H142" s="142" t="str" cm="1">
        <f t="array" ref="H142">IF(ROWS($AC$108:AC141)&lt;=H$107,INDEX($AB$108:$AB$156,_xlfn.AGGREGATE(15,3,($AC$108:$AC$156=Mapping!$H$108)/($AC$108:$AC$156=Mapping!$H$108)*ROW($AC$2:$AC$50)-ROWS($AC$108),ROWS($AC$108:AC141))),"")</f>
        <v/>
      </c>
      <c r="I142" s="142" t="str" cm="1">
        <f t="array" ref="I142">IF(ROWS($AC$108:AC141)&lt;=I$107,INDEX($AB$108:$AB$156,_xlfn.AGGREGATE(15,3,($AC$108:$AC$156=Mapping!$I$108)/($AC$108:$AC$156=Mapping!$I$108)*ROW($AC$2:$AC$50)-ROWS($AC$108),ROWS($AC$108:AC141))),"")</f>
        <v/>
      </c>
      <c r="J142" s="142" t="str" cm="1">
        <f t="array" ref="J142">IF(ROWS($AC$108:AC141)&lt;=J$107,INDEX($AB$108:$AB$156,_xlfn.AGGREGATE(15,3,($AC$108:$AC$156=Mapping!$J$108)/($AC$108:$AC$156=Mapping!$J$108)*ROW($AC$2:$AC$50)-ROWS($AC$108),ROWS($AC$108:AC141))),"")</f>
        <v/>
      </c>
      <c r="K142" s="142" t="str" cm="1">
        <f t="array" ref="K142">IF(ROWS($AC$108:AC141)&lt;=K$107,INDEX($AB$108:$AB$156,_xlfn.AGGREGATE(15,3,($AC$108:$AC$156=Mapping!$K$108)/($AC$108:$AC$156=Mapping!$K$108)*ROW($AC$2:$AC$50)-ROWS($AC$108),ROWS($AC$108:AC141))),"")</f>
        <v/>
      </c>
      <c r="L142" s="142" t="str" cm="1">
        <f t="array" ref="L142">IF(ROWS($AC$108:AC141)&lt;=L$107,INDEX($AB$108:$AB$156,_xlfn.AGGREGATE(15,3,($AC$108:$AC$156=Mapping!$L$108)/($AC$108:$AC$156=Mapping!$L$108)*ROW($AC$2:$AC$50)-ROWS($AC$108),ROWS($AC$108:AC141))),"")</f>
        <v/>
      </c>
      <c r="M142" s="142" t="str" cm="1">
        <f t="array" ref="M142">IF(ROWS($AC$108:AC141)&lt;=M$107,INDEX($AB$108:$AB$156,_xlfn.AGGREGATE(15,3,($AC$108:$AC$156=Mapping!$M$108)/($AC$108:$AC$156=Mapping!$M$108)*ROW($AC$2:$AC$50)-ROWS($AC$108),ROWS($AC$108:AC141))),"")</f>
        <v/>
      </c>
      <c r="N142" s="142" t="str" cm="1">
        <f t="array" ref="N142">IF(ROWS($AC$108:AC141)&lt;=N$107,INDEX($AB$108:$AB$156,_xlfn.AGGREGATE(15,3,($AC$108:$AC$156=Mapping!$N$108)/($AC$108:$AC$156=Mapping!$N$108)*ROW($AC$2:$AC$50)-ROWS($AC$108),ROWS($AC$108:AC141))),"")</f>
        <v/>
      </c>
      <c r="O142" s="142" t="str" cm="1">
        <f t="array" ref="O142">IF(ROWS($AC$108:AC141)&lt;=O$107,INDEX($AB$108:$AB$156,_xlfn.AGGREGATE(15,3,($AC$108:$AC$156=Mapping!$O$108)/($AC$108:$AC$156=Mapping!$O$108)*ROW($AC$2:$AC$50)-ROWS($AC$108),ROWS($AC$108:AC141))),"")</f>
        <v/>
      </c>
      <c r="P142" s="142" t="str" cm="1">
        <f t="array" ref="P142">IF(ROWS($AC$108:AC141)&lt;=P$107,INDEX($AB$108:$AB$156,_xlfn.AGGREGATE(15,3,($AC$108:$AC$156=Mapping!$P$108)/($AC$108:$AC$156=Mapping!$P$108)*ROW($AC$2:$AC$50)-ROWS($AC$108),ROWS($AC$108:AC141))),"")</f>
        <v/>
      </c>
      <c r="Q142" s="142" t="str" cm="1">
        <f t="array" ref="Q142">IF(ROWS($AC$108:AC141)&lt;=Q$107,INDEX($AB$108:$AB$156,_xlfn.AGGREGATE(15,3,($AC$108:$AC$156=Mapping!$Q$108)/($AC$108:$AC$156=Mapping!$Q$108)*ROW($AC$2:$AC$50)-ROWS($AC$108),ROWS($AC$108:AC141))),"")</f>
        <v/>
      </c>
      <c r="R142" s="142" t="str" cm="1">
        <f t="array" ref="R142">IF(ROWS($AC$108:AC141)&lt;=R$107,INDEX($AB$108:$AB$156,_xlfn.AGGREGATE(15,3,($AC$108:$AC$156=Mapping!$R$108)/($AC$108:$AC$156=Mapping!$R$108)*ROW($AC$2:$AC$50)-ROWS($AC$108),ROWS($AC$108:AC141))),"")</f>
        <v/>
      </c>
      <c r="S142" s="142" t="str" cm="1">
        <f t="array" ref="S142">IF(ROWS($AC$108:AC141)&lt;=S$107,INDEX($AB$108:$AB$156,_xlfn.AGGREGATE(15,3,($AC$108:$AC$156=Mapping!$S$108)/($AC$108:$AC$156=Mapping!$S$108)*ROW($AC$2:$AC$50)-ROWS($AC$108),ROWS($AC$108:AC141))),"")</f>
        <v/>
      </c>
      <c r="AB142" s="135" t="str" cm="1">
        <f t="array" ref="AB142">IF(ROWS(BA!$C$2:C35)&lt;=AB$107,INDEX(BA!$P$2:$P$547,_xlfn.AGGREGATE(15,3,(BA!$C$2:$C$547=Mapping!$AA$109)/(BA!$C$2:$C$547=Mapping!$AA$109)*ROW(BA!$C$2:$C$547)-ROWS(BA!$C$2),ROWS(BA!$C$2:C35))),"")</f>
        <v>5.5.2 Proportion of women in managerial positions</v>
      </c>
      <c r="AC142" s="135" t="str">
        <f>IFERROR(INDEX(BA!$L$2:$L$961,MATCH($AB142,BA!$P$2:$P$961,0)),"")</f>
        <v>Gender</v>
      </c>
      <c r="AD142" s="135" t="str">
        <f>IFERROR(INDEX(BA!$M$2:$M$961,MATCH($AB142,BA!$P$2:$P$961,0)),"")</f>
        <v xml:space="preserve">5. Gender equality </v>
      </c>
      <c r="AE142" s="135" t="str">
        <f>IFERROR(INDEX(BA!$O$2:$O$961,MATCH($AB142,BA!$P$2:$P$961,0)),"")</f>
        <v xml:space="preserve">Women empowerment and gender equality </v>
      </c>
      <c r="AF142" s="135" t="str">
        <f>IFERROR(INDEX(BA!$N$2:$N$547,MATCH($AB142,BA!$P$2:$P$547,0)),"")</f>
        <v>5.5 Ensure women’s full and effective participation and equal opportunities for leadership at all levels of decision-making in political, economic and public life</v>
      </c>
      <c r="AG142" s="117" t="e">
        <f>INDEX(BA!#REF!,MATCH($AB142,BA!$P$57:$P$547,0))</f>
        <v>#REF!</v>
      </c>
      <c r="AH142" s="117" t="str">
        <f>INDEX(BA!$Q$57:$Q$547,MATCH($AB142,BA!$P$57:$P$547,0))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142" s="117" t="str">
        <f>INDEX(BA!$S$57:$S$547,MATCH($AB142,BA!$P$57:$P$547,0))</f>
        <v>%</v>
      </c>
      <c r="AJ142" s="117" t="str">
        <f>INDEX(BA!$T$57:$T$547,MATCH($AB142,BA!$P$57:$P$547,0))</f>
        <v xml:space="preserve">Project activity </v>
      </c>
      <c r="AK142" s="117" t="str">
        <f>INDEX(BA!$U$57:$U$547,MATCH($AB142,BA!$P$57:$P$547,0))</f>
        <v>head count</v>
      </c>
      <c r="AL142" s="117" t="str">
        <f>INDEX(BA!$V$57:$V$547,MATCH($AB142,BA!$P$57:$P$547,0))</f>
        <v>Annual</v>
      </c>
      <c r="AM142" s="117" t="str">
        <f>INDEX(BA!$W$57:$W$547,MATCH($AB142,BA!$P$57:$P$547,0))</f>
        <v>Refer to indicator 5.5.2 &lt;https://unstats.un.org/sdgs/metadata/&gt;</v>
      </c>
      <c r="AN142" s="117" t="str">
        <f>INDEX(BA!$R$57:$R$547,MATCH($AB142,BA!$P$57:$P$547,0))</f>
        <v>Refer to indicator 5.5.2 &lt;https://unstats.un.org/sdgs/metadata/&gt;</v>
      </c>
      <c r="AO142" s="117" t="str">
        <f>INDEX(BA!$Y$57:$Y$547,MATCH($AB142,BA!$P$57:$P$547,0))</f>
        <v>Refer to indicator 5.5.2 &lt;https://unstats.un.org/sdgs/metadata/&gt;</v>
      </c>
      <c r="AP142" s="117">
        <f>INDEX(BA!$Z$57:$Z$547,MATCH($AB142,BA!$P$57:$P$547,0))</f>
        <v>0</v>
      </c>
      <c r="AQ142" s="117">
        <f>INDEX(BA!$AA$57:$AA$547,MATCH($AB142,BA!$P$57:$P$547,0))</f>
        <v>0</v>
      </c>
      <c r="AR142" s="117">
        <f>INDEX(BA!$AB$57:$AB$547,MATCH($AB142,BA!$P$57:$P$547,0))</f>
        <v>0</v>
      </c>
      <c r="AX142" s="117" t="str" cm="1">
        <f t="array" ref="AX142">IF(ROWS($AD$108:AD141)&lt;=AX$107,INDEX($AB$108:$AB$157,_xlfn.AGGREGATE(15,3,($AD$108:$AD$157=Mapping!$AX$108)/($AD$108:$AD$157=Mapping!$AX$108)*ROW($AD$2:$AD$50)-ROWS($AD$108),ROWS($AD$108:AD141))),"")</f>
        <v/>
      </c>
      <c r="AY142" s="117" t="str" cm="1">
        <f t="array" ref="AY142">IF(ROWS($AD$108:AD141)&lt;=AY$107,INDEX($AB$108:$AB$157,_xlfn.AGGREGATE(15,3,($AD$108:$AD$157=Mapping!$AY$108)/($AD$108:$AD$157=Mapping!$AY$108)*ROW($AD$2:$AD$50)-ROWS($AD$108),ROWS($AD$108:AD141))),"")</f>
        <v/>
      </c>
      <c r="AZ142" s="117" t="str" cm="1">
        <f t="array" ref="AZ142">IF(ROWS($AD$108:AE141)&lt;=AZ$107,INDEX($AB$108:$AB$157,_xlfn.AGGREGATE(15,3,($AD$108:$AD$157=Mapping!$AZ$108)/($AD$108:$AD$157=Mapping!$AZ$108)*ROW($AD$2:$AD$50)-ROWS($AD$108),ROWS($AD$108:AE141))),"")</f>
        <v/>
      </c>
      <c r="BA142" s="117" t="str" cm="1">
        <f t="array" ref="BA142">IF(ROWS($AD$108:AF141)&lt;=BA$107,INDEX($AB$108:$AB$157,_xlfn.AGGREGATE(15,3,($AD$108:$AD$157=Mapping!$BA$108)/($AD$108:$AD$157=Mapping!$BA$108)*ROW($AD$2:$AD$50)-ROWS($AD$108),ROWS($AD$108:AF141))),"")</f>
        <v/>
      </c>
      <c r="BB142" s="117" t="str" cm="1">
        <f t="array" ref="BB142">IF(ROWS($AD$108:AG141)&lt;=BB$107,INDEX($AB$108:$AB$157,_xlfn.AGGREGATE(15,3,($AD$108:$AD$157=Mapping!$BB$108)/($AD$108:$AD$157=Mapping!$BB$108)*ROW($AD$2:$AD$50)-ROWS($AD$108),ROWS($AD$108:AG141))),"")</f>
        <v/>
      </c>
      <c r="BC142" s="117" t="str" cm="1">
        <f t="array" ref="BC142">IF(ROWS($AD$108:AH141)&lt;=BC$107,INDEX($AB$108:$AB$157,_xlfn.AGGREGATE(15,3,($AD$108:$AD$157=Mapping!$BC$108)/($AD$108:$AD$157=Mapping!$BC$108)*ROW($AD$2:$AD$50)-ROWS($AD$108),ROWS($AD$108:AH141))),"")</f>
        <v/>
      </c>
      <c r="BD142" s="117" t="str" cm="1">
        <f t="array" ref="BD142">IF(ROWS($AD$108:AI141)&lt;=BD$107,INDEX($AB$108:$AB$157,_xlfn.AGGREGATE(15,3,($AD$108:$AD$157=Mapping!$BD$108)/($AD$108:$AD$157=Mapping!$BD$108)*ROW($AD$2:$AD$50)-ROWS($AD$108),ROWS($AD$108:AI141))),"")</f>
        <v/>
      </c>
      <c r="BE142" s="117" t="str" cm="1">
        <f t="array" ref="BE142">IF(ROWS($AD$54:AD87)&lt;=BE$53,INDEX($AB$54:$AB$102,_xlfn.AGGREGATE(15,3,($AD$54:$AD$102=Mapping!$BE$54)/($AD$54:$AD$102=Mapping!$BE$54)*ROW($AD$2:$AD$50)-ROWS($AD$54),ROWS($AD$54:AD87))),"")</f>
        <v/>
      </c>
      <c r="BF142" s="117" t="str" cm="1">
        <f t="array" ref="BF142">IF(ROWS($AD$108:AK141)&lt;=BF$107,INDEX($AB$108:$AB$157,_xlfn.AGGREGATE(15,3,($AD$108:$AD$157=Mapping!$BF$108)/($AD$108:$AD$157=Mapping!$BF$108)*ROW($AD$2:$AD$50)-ROWS($AD$108),ROWS($AD$108:AK141))),"")</f>
        <v/>
      </c>
      <c r="BG142" s="117" t="str" cm="1">
        <f t="array" ref="BG142">IF(ROWS($AD$108:AL141)&lt;=BG$107,INDEX($AB$108:$AB$157,_xlfn.AGGREGATE(15,3,($AD$108:$AD$157=Mapping!$BG$108)/($AD$108:$AD$157=Mapping!$BG$108)*ROW($AD$2:$AD$50)-ROWS($AD$108),ROWS($AD$108:AL141))),"")</f>
        <v/>
      </c>
      <c r="BH142" s="117" t="str" cm="1">
        <f t="array" ref="BH142">IF(ROWS($AD$108:AM141)&lt;=BH$107,INDEX($AB$108:$AB$157,_xlfn.AGGREGATE(15,3,($AD$108:$AD$157=Mapping!$BH$108)/($AD$108:$AD$157=Mapping!$BH$108)*ROW($AD$2:$AD$50)-ROWS($AD$108),ROWS($AD$108:AM141))),"")</f>
        <v/>
      </c>
      <c r="BI142" s="117" t="str" cm="1">
        <f t="array" ref="BI142">IF(ROWS($AD$108:AN141)&lt;=BI$107,INDEX($AB$108:$AB$157,_xlfn.AGGREGATE(15,3,($AD$108:$AD$157=Mapping!$BI$108)/($AD$108:$AD$157=Mapping!$BI$108)*ROW($AD$2:$AD$50)-ROWS($AD$108),ROWS($AD$108:AN141))),"")</f>
        <v/>
      </c>
      <c r="BJ142" s="117" t="str" cm="1">
        <f t="array" ref="BJ142">IF(ROWS($AD$108:AO141)&lt;=BJ$107,INDEX($AB$108:$AB$157,_xlfn.AGGREGATE(15,3,($AD$108:$AD$157=Mapping!$BJ$108)/($AD$108:$AD$157=Mapping!$BJ$108)*ROW($AD$2:$AD$50)-ROWS($AD$108),ROWS($AD$108:AO141))),"")</f>
        <v/>
      </c>
      <c r="BK142" s="117" t="str" cm="1">
        <f t="array" ref="BK142">IF(ROWS($AD$108:AP141)&lt;=BK$107,INDEX($AB$108:$AB$157,_xlfn.AGGREGATE(15,3,($AD$108:$AD$157=Mapping!$BK$108)/($AD$108:$AD$157=Mapping!$BK$108)*ROW($AD$2:$AD$50)-ROWS($AD$108),ROWS($AD$108:AP141))),"")</f>
        <v/>
      </c>
      <c r="BL142" s="117" t="str" cm="1">
        <f t="array" ref="BL142">IF(ROWS($AD$108:AQ141)&lt;=BL$107,INDEX($AB$108:$AB$157,_xlfn.AGGREGATE(15,3,($AD$108:$AD$157=Mapping!$BL$108)/($AD$108:$AD$157=Mapping!$BL$108)*ROW($AD$2:$AD$50)-ROWS($AD$108),ROWS($AD$108:AQ141))),"")</f>
        <v/>
      </c>
      <c r="BM142" s="117" t="str" cm="1">
        <f t="array" ref="BM142">IF(ROWS($AD$108:AR141)&lt;=BM$107,INDEX($AB$108:$AB$157,_xlfn.AGGREGATE(15,3,($AD$108:$AD$157=Mapping!$BM$108)/($AD$108:$AD$157=Mapping!$BM$108)*ROW($AD$2:$AD$50)-ROWS($AD$108),ROWS($AD$108:AR141))),"")</f>
        <v/>
      </c>
      <c r="BN142" s="117" t="str" cm="1">
        <f t="array" ref="BN142">IF(ROWS($AD$108:AS141)&lt;=BN$107,INDEX($AB$108:$AB$157,_xlfn.AGGREGATE(15,3,($AD$108:$AD$157=Mapping!$BN$108)/($AD$108:$AD$157=Mapping!$BN$108)*ROW($AD$2:$AD$50)-ROWS($AD$108),ROWS($AD$108:AS141))),"")</f>
        <v/>
      </c>
    </row>
    <row r="143" spans="1:66" outlineLevel="1">
      <c r="A143" s="152"/>
      <c r="B143" s="142" t="str" cm="1">
        <f t="array" ref="B143">IF(ROWS($AC$108:AC142)&lt;=B$107,INDEX($AB$108:$AB$156,_xlfn.AGGREGATE(15,3,($AC$108:$AC$156=Mapping!$B$108)/($AC$108:$AC$156=Mapping!$B$108)*ROW($AC$2:$AC$50)-ROWS($AC$108),ROWS($AC$108:AC142))),"")</f>
        <v/>
      </c>
      <c r="C143" s="142" t="str" cm="1">
        <f t="array" ref="C143">IF(ROWS($AC$108:AC142)&lt;=C$107,INDEX($AB$108:$AB$156,_xlfn.AGGREGATE(15,3,($AC$108:$AC$156=Mapping!$C$108)/($AC$108:$AC$156=Mapping!$C$108)*ROW($AC$2:$AC$50)-ROWS($AC$108),ROWS($AC$108:AC142))),"")</f>
        <v/>
      </c>
      <c r="D143" s="142" t="str" cm="1">
        <f t="array" ref="D143">IF(ROWS($AC$108:AC142)&lt;=D$107,INDEX($AB$108:$AB$156,_xlfn.AGGREGATE(15,3,($AC$108:$AC$156=Mapping!$D$108)/($AC$108:$AC$156=Mapping!$D$108)*ROW($AC$2:$AC$50)-ROWS($AC$108),ROWS($AC$108:AC142))),"")</f>
        <v/>
      </c>
      <c r="E143" s="142" t="str" cm="1">
        <f t="array" ref="E143">IF(ROWS($AC$108:AC142)&lt;=E$107,INDEX($AB$108:$AB$156,_xlfn.AGGREGATE(15,3,($AC$108:$AC$156=Mapping!$E$108)/($AC$108:$AC$156=Mapping!$E$108)*ROW($AC$2:$AC$50)-ROWS($AC$108),ROWS($AC$108:AC142))),"")</f>
        <v/>
      </c>
      <c r="F143" s="142" t="str" cm="1">
        <f t="array" ref="F143">IF(ROWS($AC$108:AC142)&lt;=F$107,INDEX($AB$108:$AB$156,_xlfn.AGGREGATE(15,3,($AC$108:$AC$156=Mapping!$F$108)/($AC$108:$AC$156=Mapping!$F$108)*ROW($AC$2:$AC$50)-ROWS($AC$108),ROWS($AC$108:AC142))),"")</f>
        <v/>
      </c>
      <c r="G143" s="142" t="str" cm="1">
        <f t="array" ref="G143">IF(ROWS($AC$108:AC142)&lt;=G$107,INDEX($AB$108:$AB$156,_xlfn.AGGREGATE(15,3,($AC$108:$AC$156=Mapping!$G$108)/($AC$108:$AC$156=Mapping!$G$108)*ROW($AC$2:$AC$50)-ROWS($AC$108),ROWS($AC$108:AC142))),"")</f>
        <v/>
      </c>
      <c r="H143" s="142" t="str" cm="1">
        <f t="array" ref="H143">IF(ROWS($AC$108:AC142)&lt;=H$107,INDEX($AB$108:$AB$156,_xlfn.AGGREGATE(15,3,($AC$108:$AC$156=Mapping!$H$108)/($AC$108:$AC$156=Mapping!$H$108)*ROW($AC$2:$AC$50)-ROWS($AC$108),ROWS($AC$108:AC142))),"")</f>
        <v/>
      </c>
      <c r="I143" s="142" t="str" cm="1">
        <f t="array" ref="I143">IF(ROWS($AC$108:AC142)&lt;=I$107,INDEX($AB$108:$AB$156,_xlfn.AGGREGATE(15,3,($AC$108:$AC$156=Mapping!$I$108)/($AC$108:$AC$156=Mapping!$I$108)*ROW($AC$2:$AC$50)-ROWS($AC$108),ROWS($AC$108:AC142))),"")</f>
        <v/>
      </c>
      <c r="J143" s="142" t="str" cm="1">
        <f t="array" ref="J143">IF(ROWS($AC$108:AC142)&lt;=J$107,INDEX($AB$108:$AB$156,_xlfn.AGGREGATE(15,3,($AC$108:$AC$156=Mapping!$J$108)/($AC$108:$AC$156=Mapping!$J$108)*ROW($AC$2:$AC$50)-ROWS($AC$108),ROWS($AC$108:AC142))),"")</f>
        <v/>
      </c>
      <c r="K143" s="142" t="str" cm="1">
        <f t="array" ref="K143">IF(ROWS($AC$108:AC142)&lt;=K$107,INDEX($AB$108:$AB$156,_xlfn.AGGREGATE(15,3,($AC$108:$AC$156=Mapping!$K$108)/($AC$108:$AC$156=Mapping!$K$108)*ROW($AC$2:$AC$50)-ROWS($AC$108),ROWS($AC$108:AC142))),"")</f>
        <v/>
      </c>
      <c r="L143" s="142" t="str" cm="1">
        <f t="array" ref="L143">IF(ROWS($AC$108:AC142)&lt;=L$107,INDEX($AB$108:$AB$156,_xlfn.AGGREGATE(15,3,($AC$108:$AC$156=Mapping!$L$108)/($AC$108:$AC$156=Mapping!$L$108)*ROW($AC$2:$AC$50)-ROWS($AC$108),ROWS($AC$108:AC142))),"")</f>
        <v/>
      </c>
      <c r="M143" s="142" t="str" cm="1">
        <f t="array" ref="M143">IF(ROWS($AC$108:AC142)&lt;=M$107,INDEX($AB$108:$AB$156,_xlfn.AGGREGATE(15,3,($AC$108:$AC$156=Mapping!$M$108)/($AC$108:$AC$156=Mapping!$M$108)*ROW($AC$2:$AC$50)-ROWS($AC$108),ROWS($AC$108:AC142))),"")</f>
        <v/>
      </c>
      <c r="N143" s="142" t="str" cm="1">
        <f t="array" ref="N143">IF(ROWS($AC$108:AC142)&lt;=N$107,INDEX($AB$108:$AB$156,_xlfn.AGGREGATE(15,3,($AC$108:$AC$156=Mapping!$N$108)/($AC$108:$AC$156=Mapping!$N$108)*ROW($AC$2:$AC$50)-ROWS($AC$108),ROWS($AC$108:AC142))),"")</f>
        <v/>
      </c>
      <c r="O143" s="142" t="str" cm="1">
        <f t="array" ref="O143">IF(ROWS($AC$108:AC142)&lt;=O$107,INDEX($AB$108:$AB$156,_xlfn.AGGREGATE(15,3,($AC$108:$AC$156=Mapping!$O$108)/($AC$108:$AC$156=Mapping!$O$108)*ROW($AC$2:$AC$50)-ROWS($AC$108),ROWS($AC$108:AC142))),"")</f>
        <v/>
      </c>
      <c r="P143" s="142" t="str" cm="1">
        <f t="array" ref="P143">IF(ROWS($AC$108:AC142)&lt;=P$107,INDEX($AB$108:$AB$156,_xlfn.AGGREGATE(15,3,($AC$108:$AC$156=Mapping!$P$108)/($AC$108:$AC$156=Mapping!$P$108)*ROW($AC$2:$AC$50)-ROWS($AC$108),ROWS($AC$108:AC142))),"")</f>
        <v/>
      </c>
      <c r="Q143" s="142" t="str" cm="1">
        <f t="array" ref="Q143">IF(ROWS($AC$108:AC142)&lt;=Q$107,INDEX($AB$108:$AB$156,_xlfn.AGGREGATE(15,3,($AC$108:$AC$156=Mapping!$Q$108)/($AC$108:$AC$156=Mapping!$Q$108)*ROW($AC$2:$AC$50)-ROWS($AC$108),ROWS($AC$108:AC142))),"")</f>
        <v/>
      </c>
      <c r="R143" s="142" t="str" cm="1">
        <f t="array" ref="R143">IF(ROWS($AC$108:AC142)&lt;=R$107,INDEX($AB$108:$AB$156,_xlfn.AGGREGATE(15,3,($AC$108:$AC$156=Mapping!$R$108)/($AC$108:$AC$156=Mapping!$R$108)*ROW($AC$2:$AC$50)-ROWS($AC$108),ROWS($AC$108:AC142))),"")</f>
        <v/>
      </c>
      <c r="S143" s="142" t="str" cm="1">
        <f t="array" ref="S143">IF(ROWS($AC$108:AC142)&lt;=S$107,INDEX($AB$108:$AB$156,_xlfn.AGGREGATE(15,3,($AC$108:$AC$156=Mapping!$S$108)/($AC$108:$AC$156=Mapping!$S$108)*ROW($AC$2:$AC$50)-ROWS($AC$108),ROWS($AC$108:AC142))),"")</f>
        <v/>
      </c>
      <c r="AB143" s="135" t="str" cm="1">
        <f t="array" ref="AB143">IF(ROWS(BA!$C$2:C36)&lt;=AB$107,INDEX(BA!$P$2:$P$547,_xlfn.AGGREGATE(15,3,(BA!$C$2:$C$547=Mapping!$AA$109)/(BA!$C$2:$C$547=Mapping!$AA$109)*ROW(BA!$C$2:$C$547)-ROWS(BA!$C$2),ROWS(BA!$C$2:C36))),"")</f>
        <v/>
      </c>
      <c r="AC143" s="135" t="str">
        <f>IFERROR(INDEX(BA!$L$2:$L$961,MATCH($AB143,BA!$P$2:$P$961,0)),"")</f>
        <v/>
      </c>
      <c r="AD143" s="135" t="str">
        <f>IFERROR(INDEX(BA!$M$2:$M$961,MATCH($AB143,BA!$P$2:$P$961,0)),"")</f>
        <v/>
      </c>
      <c r="AE143" s="135" t="str">
        <f>IFERROR(INDEX(BA!$O$2:$O$961,MATCH($AB143,BA!$P$2:$P$961,0)),"")</f>
        <v/>
      </c>
      <c r="AF143" s="135" t="str">
        <f>IFERROR(INDEX(BA!$N$2:$N$547,MATCH($AB143,BA!$P$2:$P$547,0)),"")</f>
        <v/>
      </c>
      <c r="AG143" s="117" t="e">
        <f>INDEX(BA!#REF!,MATCH($AB143,BA!$P$57:$P$547,0))</f>
        <v>#REF!</v>
      </c>
      <c r="AH143" s="117" t="e">
        <f>INDEX(BA!$Q$57:$Q$547,MATCH($AB143,BA!$P$57:$P$547,0))</f>
        <v>#N/A</v>
      </c>
      <c r="AI143" s="117" t="e">
        <f>INDEX(BA!$S$57:$S$547,MATCH($AB143,BA!$P$57:$P$547,0))</f>
        <v>#N/A</v>
      </c>
      <c r="AJ143" s="117" t="e">
        <f>INDEX(BA!$T$57:$T$547,MATCH($AB143,BA!$P$57:$P$547,0))</f>
        <v>#N/A</v>
      </c>
      <c r="AK143" s="117" t="e">
        <f>INDEX(BA!$U$57:$U$547,MATCH($AB143,BA!$P$57:$P$547,0))</f>
        <v>#N/A</v>
      </c>
      <c r="AL143" s="117" t="e">
        <f>INDEX(BA!$V$57:$V$547,MATCH($AB143,BA!$P$57:$P$547,0))</f>
        <v>#N/A</v>
      </c>
      <c r="AM143" s="117" t="e">
        <f>INDEX(BA!$W$57:$W$547,MATCH($AB143,BA!$P$57:$P$547,0))</f>
        <v>#N/A</v>
      </c>
      <c r="AN143" s="117" t="e">
        <f>INDEX(BA!$R$57:$R$547,MATCH($AB143,BA!$P$57:$P$547,0))</f>
        <v>#N/A</v>
      </c>
      <c r="AO143" s="117" t="e">
        <f>INDEX(BA!$Y$57:$Y$547,MATCH($AB143,BA!$P$57:$P$547,0))</f>
        <v>#N/A</v>
      </c>
      <c r="AP143" s="117" t="e">
        <f>INDEX(BA!$Z$57:$Z$547,MATCH($AB143,BA!$P$57:$P$547,0))</f>
        <v>#N/A</v>
      </c>
      <c r="AQ143" s="117" t="e">
        <f>INDEX(BA!$AA$57:$AA$547,MATCH($AB143,BA!$P$57:$P$547,0))</f>
        <v>#N/A</v>
      </c>
      <c r="AR143" s="117" t="e">
        <f>INDEX(BA!$AB$57:$AB$547,MATCH($AB143,BA!$P$57:$P$547,0))</f>
        <v>#N/A</v>
      </c>
      <c r="AX143" s="117" t="str" cm="1">
        <f t="array" ref="AX143">IF(ROWS($AD$108:AD142)&lt;=AX$107,INDEX($AB$108:$AB$157,_xlfn.AGGREGATE(15,3,($AD$108:$AD$157=Mapping!$AX$108)/($AD$108:$AD$157=Mapping!$AX$108)*ROW($AD$2:$AD$50)-ROWS($AD$108),ROWS($AD$108:AD142))),"")</f>
        <v/>
      </c>
      <c r="AY143" s="117" t="str" cm="1">
        <f t="array" ref="AY143">IF(ROWS($AD$108:AD142)&lt;=AY$107,INDEX($AB$108:$AB$157,_xlfn.AGGREGATE(15,3,($AD$108:$AD$157=Mapping!$AY$108)/($AD$108:$AD$157=Mapping!$AY$108)*ROW($AD$2:$AD$50)-ROWS($AD$108),ROWS($AD$108:AD142))),"")</f>
        <v/>
      </c>
      <c r="AZ143" s="117" t="str" cm="1">
        <f t="array" ref="AZ143">IF(ROWS($AD$108:AE142)&lt;=AZ$107,INDEX($AB$108:$AB$157,_xlfn.AGGREGATE(15,3,($AD$108:$AD$157=Mapping!$AZ$108)/($AD$108:$AD$157=Mapping!$AZ$108)*ROW($AD$2:$AD$50)-ROWS($AD$108),ROWS($AD$108:AE142))),"")</f>
        <v/>
      </c>
      <c r="BA143" s="117" t="str" cm="1">
        <f t="array" ref="BA143">IF(ROWS($AD$108:AF142)&lt;=BA$107,INDEX($AB$108:$AB$157,_xlfn.AGGREGATE(15,3,($AD$108:$AD$157=Mapping!$BA$108)/($AD$108:$AD$157=Mapping!$BA$108)*ROW($AD$2:$AD$50)-ROWS($AD$108),ROWS($AD$108:AF142))),"")</f>
        <v/>
      </c>
      <c r="BB143" s="117" t="str" cm="1">
        <f t="array" ref="BB143">IF(ROWS($AD$108:AG142)&lt;=BB$107,INDEX($AB$108:$AB$157,_xlfn.AGGREGATE(15,3,($AD$108:$AD$157=Mapping!$BB$108)/($AD$108:$AD$157=Mapping!$BB$108)*ROW($AD$2:$AD$50)-ROWS($AD$108),ROWS($AD$108:AG142))),"")</f>
        <v/>
      </c>
      <c r="BC143" s="117" t="str" cm="1">
        <f t="array" ref="BC143">IF(ROWS($AD$108:AH142)&lt;=BC$107,INDEX($AB$108:$AB$157,_xlfn.AGGREGATE(15,3,($AD$108:$AD$157=Mapping!$BC$108)/($AD$108:$AD$157=Mapping!$BC$108)*ROW($AD$2:$AD$50)-ROWS($AD$108),ROWS($AD$108:AH142))),"")</f>
        <v/>
      </c>
      <c r="BD143" s="117" t="str" cm="1">
        <f t="array" ref="BD143">IF(ROWS($AD$108:AI142)&lt;=BD$107,INDEX($AB$108:$AB$157,_xlfn.AGGREGATE(15,3,($AD$108:$AD$157=Mapping!$BD$108)/($AD$108:$AD$157=Mapping!$BD$108)*ROW($AD$2:$AD$50)-ROWS($AD$108),ROWS($AD$108:AI142))),"")</f>
        <v/>
      </c>
      <c r="BE143" s="117" t="str" cm="1">
        <f t="array" ref="BE143">IF(ROWS($AD$54:AD88)&lt;=BE$53,INDEX($AB$54:$AB$102,_xlfn.AGGREGATE(15,3,($AD$54:$AD$102=Mapping!$BE$54)/($AD$54:$AD$102=Mapping!$BE$54)*ROW($AD$2:$AD$50)-ROWS($AD$54),ROWS($AD$54:AD88))),"")</f>
        <v/>
      </c>
      <c r="BF143" s="117" t="str" cm="1">
        <f t="array" ref="BF143">IF(ROWS($AD$108:AK142)&lt;=BF$107,INDEX($AB$108:$AB$157,_xlfn.AGGREGATE(15,3,($AD$108:$AD$157=Mapping!$BF$108)/($AD$108:$AD$157=Mapping!$BF$108)*ROW($AD$2:$AD$50)-ROWS($AD$108),ROWS($AD$108:AK142))),"")</f>
        <v/>
      </c>
      <c r="BG143" s="117" t="str" cm="1">
        <f t="array" ref="BG143">IF(ROWS($AD$108:AL142)&lt;=BG$107,INDEX($AB$108:$AB$157,_xlfn.AGGREGATE(15,3,($AD$108:$AD$157=Mapping!$BG$108)/($AD$108:$AD$157=Mapping!$BG$108)*ROW($AD$2:$AD$50)-ROWS($AD$108),ROWS($AD$108:AL142))),"")</f>
        <v/>
      </c>
      <c r="BH143" s="117" t="str" cm="1">
        <f t="array" ref="BH143">IF(ROWS($AD$108:AM142)&lt;=BH$107,INDEX($AB$108:$AB$157,_xlfn.AGGREGATE(15,3,($AD$108:$AD$157=Mapping!$BH$108)/($AD$108:$AD$157=Mapping!$BH$108)*ROW($AD$2:$AD$50)-ROWS($AD$108),ROWS($AD$108:AM142))),"")</f>
        <v/>
      </c>
      <c r="BI143" s="117" t="str" cm="1">
        <f t="array" ref="BI143">IF(ROWS($AD$108:AN142)&lt;=BI$107,INDEX($AB$108:$AB$157,_xlfn.AGGREGATE(15,3,($AD$108:$AD$157=Mapping!$BI$108)/($AD$108:$AD$157=Mapping!$BI$108)*ROW($AD$2:$AD$50)-ROWS($AD$108),ROWS($AD$108:AN142))),"")</f>
        <v/>
      </c>
      <c r="BJ143" s="117" t="str" cm="1">
        <f t="array" ref="BJ143">IF(ROWS($AD$108:AO142)&lt;=BJ$107,INDEX($AB$108:$AB$157,_xlfn.AGGREGATE(15,3,($AD$108:$AD$157=Mapping!$BJ$108)/($AD$108:$AD$157=Mapping!$BJ$108)*ROW($AD$2:$AD$50)-ROWS($AD$108),ROWS($AD$108:AO142))),"")</f>
        <v/>
      </c>
      <c r="BK143" s="117" t="str" cm="1">
        <f t="array" ref="BK143">IF(ROWS($AD$108:AP142)&lt;=BK$107,INDEX($AB$108:$AB$157,_xlfn.AGGREGATE(15,3,($AD$108:$AD$157=Mapping!$BK$108)/($AD$108:$AD$157=Mapping!$BK$108)*ROW($AD$2:$AD$50)-ROWS($AD$108),ROWS($AD$108:AP142))),"")</f>
        <v/>
      </c>
      <c r="BL143" s="117" t="str" cm="1">
        <f t="array" ref="BL143">IF(ROWS($AD$108:AQ142)&lt;=BL$107,INDEX($AB$108:$AB$157,_xlfn.AGGREGATE(15,3,($AD$108:$AD$157=Mapping!$BL$108)/($AD$108:$AD$157=Mapping!$BL$108)*ROW($AD$2:$AD$50)-ROWS($AD$108),ROWS($AD$108:AQ142))),"")</f>
        <v/>
      </c>
      <c r="BM143" s="117" t="str" cm="1">
        <f t="array" ref="BM143">IF(ROWS($AD$108:AR142)&lt;=BM$107,INDEX($AB$108:$AB$157,_xlfn.AGGREGATE(15,3,($AD$108:$AD$157=Mapping!$BM$108)/($AD$108:$AD$157=Mapping!$BM$108)*ROW($AD$2:$AD$50)-ROWS($AD$108),ROWS($AD$108:AR142))),"")</f>
        <v/>
      </c>
      <c r="BN143" s="117" t="str" cm="1">
        <f t="array" ref="BN143">IF(ROWS($AD$108:AS142)&lt;=BN$107,INDEX($AB$108:$AB$157,_xlfn.AGGREGATE(15,3,($AD$108:$AD$157=Mapping!$BN$108)/($AD$108:$AD$157=Mapping!$BN$108)*ROW($AD$2:$AD$50)-ROWS($AD$108),ROWS($AD$108:AS142))),"")</f>
        <v/>
      </c>
    </row>
    <row r="144" spans="1:66" outlineLevel="1">
      <c r="A144" s="152"/>
      <c r="B144" s="142" t="str" cm="1">
        <f t="array" ref="B144">IF(ROWS($AC$108:AC143)&lt;=B$107,INDEX($AB$108:$AB$156,_xlfn.AGGREGATE(15,3,($AC$108:$AC$156=Mapping!$B$108)/($AC$108:$AC$156=Mapping!$B$108)*ROW($AC$2:$AC$50)-ROWS($AC$108),ROWS($AC$108:AC143))),"")</f>
        <v/>
      </c>
      <c r="C144" s="142" t="str" cm="1">
        <f t="array" ref="C144">IF(ROWS($AC$108:AC143)&lt;=C$107,INDEX($AB$108:$AB$156,_xlfn.AGGREGATE(15,3,($AC$108:$AC$156=Mapping!$C$108)/($AC$108:$AC$156=Mapping!$C$108)*ROW($AC$2:$AC$50)-ROWS($AC$108),ROWS($AC$108:AC143))),"")</f>
        <v/>
      </c>
      <c r="D144" s="142" t="str" cm="1">
        <f t="array" ref="D144">IF(ROWS($AC$108:AC143)&lt;=D$107,INDEX($AB$108:$AB$156,_xlfn.AGGREGATE(15,3,($AC$108:$AC$156=Mapping!$D$108)/($AC$108:$AC$156=Mapping!$D$108)*ROW($AC$2:$AC$50)-ROWS($AC$108),ROWS($AC$108:AC143))),"")</f>
        <v/>
      </c>
      <c r="E144" s="142" t="str" cm="1">
        <f t="array" ref="E144">IF(ROWS($AC$108:AC143)&lt;=E$107,INDEX($AB$108:$AB$156,_xlfn.AGGREGATE(15,3,($AC$108:$AC$156=Mapping!$E$108)/($AC$108:$AC$156=Mapping!$E$108)*ROW($AC$2:$AC$50)-ROWS($AC$108),ROWS($AC$108:AC143))),"")</f>
        <v/>
      </c>
      <c r="F144" s="142" t="str" cm="1">
        <f t="array" ref="F144">IF(ROWS($AC$108:AC143)&lt;=F$107,INDEX($AB$108:$AB$156,_xlfn.AGGREGATE(15,3,($AC$108:$AC$156=Mapping!$F$108)/($AC$108:$AC$156=Mapping!$F$108)*ROW($AC$2:$AC$50)-ROWS($AC$108),ROWS($AC$108:AC143))),"")</f>
        <v/>
      </c>
      <c r="G144" s="142" t="str" cm="1">
        <f t="array" ref="G144">IF(ROWS($AC$108:AC143)&lt;=G$107,INDEX($AB$108:$AB$156,_xlfn.AGGREGATE(15,3,($AC$108:$AC$156=Mapping!$G$108)/($AC$108:$AC$156=Mapping!$G$108)*ROW($AC$2:$AC$50)-ROWS($AC$108),ROWS($AC$108:AC143))),"")</f>
        <v/>
      </c>
      <c r="H144" s="142" t="str" cm="1">
        <f t="array" ref="H144">IF(ROWS($AC$108:AC143)&lt;=H$107,INDEX($AB$108:$AB$156,_xlfn.AGGREGATE(15,3,($AC$108:$AC$156=Mapping!$H$108)/($AC$108:$AC$156=Mapping!$H$108)*ROW($AC$2:$AC$50)-ROWS($AC$108),ROWS($AC$108:AC143))),"")</f>
        <v/>
      </c>
      <c r="I144" s="142" t="str" cm="1">
        <f t="array" ref="I144">IF(ROWS($AC$108:AC143)&lt;=I$107,INDEX($AB$108:$AB$156,_xlfn.AGGREGATE(15,3,($AC$108:$AC$156=Mapping!$I$108)/($AC$108:$AC$156=Mapping!$I$108)*ROW($AC$2:$AC$50)-ROWS($AC$108),ROWS($AC$108:AC143))),"")</f>
        <v/>
      </c>
      <c r="J144" s="142" t="str" cm="1">
        <f t="array" ref="J144">IF(ROWS($AC$108:AC143)&lt;=J$107,INDEX($AB$108:$AB$156,_xlfn.AGGREGATE(15,3,($AC$108:$AC$156=Mapping!$J$108)/($AC$108:$AC$156=Mapping!$J$108)*ROW($AC$2:$AC$50)-ROWS($AC$108),ROWS($AC$108:AC143))),"")</f>
        <v/>
      </c>
      <c r="K144" s="142" t="str" cm="1">
        <f t="array" ref="K144">IF(ROWS($AC$108:AC143)&lt;=K$107,INDEX($AB$108:$AB$156,_xlfn.AGGREGATE(15,3,($AC$108:$AC$156=Mapping!$K$108)/($AC$108:$AC$156=Mapping!$K$108)*ROW($AC$2:$AC$50)-ROWS($AC$108),ROWS($AC$108:AC143))),"")</f>
        <v/>
      </c>
      <c r="L144" s="142" t="str" cm="1">
        <f t="array" ref="L144">IF(ROWS($AC$108:AC143)&lt;=L$107,INDEX($AB$108:$AB$156,_xlfn.AGGREGATE(15,3,($AC$108:$AC$156=Mapping!$L$108)/($AC$108:$AC$156=Mapping!$L$108)*ROW($AC$2:$AC$50)-ROWS($AC$108),ROWS($AC$108:AC143))),"")</f>
        <v/>
      </c>
      <c r="M144" s="142" t="str" cm="1">
        <f t="array" ref="M144">IF(ROWS($AC$108:AC143)&lt;=M$107,INDEX($AB$108:$AB$156,_xlfn.AGGREGATE(15,3,($AC$108:$AC$156=Mapping!$M$108)/($AC$108:$AC$156=Mapping!$M$108)*ROW($AC$2:$AC$50)-ROWS($AC$108),ROWS($AC$108:AC143))),"")</f>
        <v/>
      </c>
      <c r="N144" s="142" t="str" cm="1">
        <f t="array" ref="N144">IF(ROWS($AC$108:AC143)&lt;=N$107,INDEX($AB$108:$AB$156,_xlfn.AGGREGATE(15,3,($AC$108:$AC$156=Mapping!$N$108)/($AC$108:$AC$156=Mapping!$N$108)*ROW($AC$2:$AC$50)-ROWS($AC$108),ROWS($AC$108:AC143))),"")</f>
        <v/>
      </c>
      <c r="O144" s="142" t="str" cm="1">
        <f t="array" ref="O144">IF(ROWS($AC$108:AC143)&lt;=O$107,INDEX($AB$108:$AB$156,_xlfn.AGGREGATE(15,3,($AC$108:$AC$156=Mapping!$O$108)/($AC$108:$AC$156=Mapping!$O$108)*ROW($AC$2:$AC$50)-ROWS($AC$108),ROWS($AC$108:AC143))),"")</f>
        <v/>
      </c>
      <c r="P144" s="142" t="str" cm="1">
        <f t="array" ref="P144">IF(ROWS($AC$108:AC143)&lt;=P$107,INDEX($AB$108:$AB$156,_xlfn.AGGREGATE(15,3,($AC$108:$AC$156=Mapping!$P$108)/($AC$108:$AC$156=Mapping!$P$108)*ROW($AC$2:$AC$50)-ROWS($AC$108),ROWS($AC$108:AC143))),"")</f>
        <v/>
      </c>
      <c r="Q144" s="142" t="str" cm="1">
        <f t="array" ref="Q144">IF(ROWS($AC$108:AC143)&lt;=Q$107,INDEX($AB$108:$AB$156,_xlfn.AGGREGATE(15,3,($AC$108:$AC$156=Mapping!$Q$108)/($AC$108:$AC$156=Mapping!$Q$108)*ROW($AC$2:$AC$50)-ROWS($AC$108),ROWS($AC$108:AC143))),"")</f>
        <v/>
      </c>
      <c r="R144" s="142" t="str" cm="1">
        <f t="array" ref="R144">IF(ROWS($AC$108:AC143)&lt;=R$107,INDEX($AB$108:$AB$156,_xlfn.AGGREGATE(15,3,($AC$108:$AC$156=Mapping!$R$108)/($AC$108:$AC$156=Mapping!$R$108)*ROW($AC$2:$AC$50)-ROWS($AC$108),ROWS($AC$108:AC143))),"")</f>
        <v/>
      </c>
      <c r="S144" s="142" t="str" cm="1">
        <f t="array" ref="S144">IF(ROWS($AC$108:AC143)&lt;=S$107,INDEX($AB$108:$AB$156,_xlfn.AGGREGATE(15,3,($AC$108:$AC$156=Mapping!$S$108)/($AC$108:$AC$156=Mapping!$S$108)*ROW($AC$2:$AC$50)-ROWS($AC$108),ROWS($AC$108:AC143))),"")</f>
        <v/>
      </c>
      <c r="AB144" s="135" t="str" cm="1">
        <f t="array" ref="AB144">IF(ROWS(BA!$C$2:C37)&lt;=AB$107,INDEX(BA!$P$2:$P$547,_xlfn.AGGREGATE(15,3,(BA!$C$2:$C$547=Mapping!$AA$109)/(BA!$C$2:$C$547=Mapping!$AA$109)*ROW(BA!$C$2:$C$547)-ROWS(BA!$C$2),ROWS(BA!$C$2:C37))),"")</f>
        <v/>
      </c>
      <c r="AC144" s="135" t="str">
        <f>IFERROR(INDEX(BA!$L$2:$L$961,MATCH($AB144,BA!$P$2:$P$961,0)),"")</f>
        <v/>
      </c>
      <c r="AD144" s="135" t="str">
        <f>IFERROR(INDEX(BA!$M$2:$M$961,MATCH($AB144,BA!$P$2:$P$961,0)),"")</f>
        <v/>
      </c>
      <c r="AE144" s="135" t="str">
        <f>IFERROR(INDEX(BA!$O$2:$O$961,MATCH($AB144,BA!$P$2:$P$961,0)),"")</f>
        <v/>
      </c>
      <c r="AF144" s="135" t="str">
        <f>IFERROR(INDEX(BA!$N$2:$N$547,MATCH($AB144,BA!$P$2:$P$547,0)),"")</f>
        <v/>
      </c>
      <c r="AG144" s="117" t="e">
        <f>INDEX(BA!#REF!,MATCH($AB144,BA!$P$57:$P$547,0))</f>
        <v>#REF!</v>
      </c>
      <c r="AH144" s="117" t="e">
        <f>INDEX(BA!$Q$57:$Q$547,MATCH($AB144,BA!$P$57:$P$547,0))</f>
        <v>#N/A</v>
      </c>
      <c r="AI144" s="117" t="e">
        <f>INDEX(BA!$S$57:$S$547,MATCH($AB144,BA!$P$57:$P$547,0))</f>
        <v>#N/A</v>
      </c>
      <c r="AJ144" s="117" t="e">
        <f>INDEX(BA!$T$57:$T$547,MATCH($AB144,BA!$P$57:$P$547,0))</f>
        <v>#N/A</v>
      </c>
      <c r="AK144" s="117" t="e">
        <f>INDEX(BA!$U$57:$U$547,MATCH($AB144,BA!$P$57:$P$547,0))</f>
        <v>#N/A</v>
      </c>
      <c r="AL144" s="117" t="e">
        <f>INDEX(BA!$V$57:$V$547,MATCH($AB144,BA!$P$57:$P$547,0))</f>
        <v>#N/A</v>
      </c>
      <c r="AM144" s="117" t="e">
        <f>INDEX(BA!$W$57:$W$547,MATCH($AB144,BA!$P$57:$P$547,0))</f>
        <v>#N/A</v>
      </c>
      <c r="AN144" s="117" t="e">
        <f>INDEX(BA!$R$57:$R$547,MATCH($AB144,BA!$P$57:$P$547,0))</f>
        <v>#N/A</v>
      </c>
      <c r="AO144" s="117" t="e">
        <f>INDEX(BA!$Y$57:$Y$547,MATCH($AB144,BA!$P$57:$P$547,0))</f>
        <v>#N/A</v>
      </c>
      <c r="AP144" s="117" t="e">
        <f>INDEX(BA!$Z$57:$Z$547,MATCH($AB144,BA!$P$57:$P$547,0))</f>
        <v>#N/A</v>
      </c>
      <c r="AQ144" s="117" t="e">
        <f>INDEX(BA!$AA$57:$AA$547,MATCH($AB144,BA!$P$57:$P$547,0))</f>
        <v>#N/A</v>
      </c>
      <c r="AR144" s="117" t="e">
        <f>INDEX(BA!$AB$57:$AB$547,MATCH($AB144,BA!$P$57:$P$547,0))</f>
        <v>#N/A</v>
      </c>
      <c r="AX144" s="117" t="str" cm="1">
        <f t="array" ref="AX144">IF(ROWS($AD$108:AD143)&lt;=AX$107,INDEX($AB$108:$AB$157,_xlfn.AGGREGATE(15,3,($AD$108:$AD$157=Mapping!$AX$108)/($AD$108:$AD$157=Mapping!$AX$108)*ROW($AD$2:$AD$50)-ROWS($AD$108),ROWS($AD$108:AD143))),"")</f>
        <v/>
      </c>
      <c r="AY144" s="117" t="str" cm="1">
        <f t="array" ref="AY144">IF(ROWS($AD$108:AD143)&lt;=AY$107,INDEX($AB$108:$AB$157,_xlfn.AGGREGATE(15,3,($AD$108:$AD$157=Mapping!$AY$108)/($AD$108:$AD$157=Mapping!$AY$108)*ROW($AD$2:$AD$50)-ROWS($AD$108),ROWS($AD$108:AD143))),"")</f>
        <v/>
      </c>
      <c r="AZ144" s="117" t="str" cm="1">
        <f t="array" ref="AZ144">IF(ROWS($AD$108:AE143)&lt;=AZ$107,INDEX($AB$108:$AB$157,_xlfn.AGGREGATE(15,3,($AD$108:$AD$157=Mapping!$AZ$108)/($AD$108:$AD$157=Mapping!$AZ$108)*ROW($AD$2:$AD$50)-ROWS($AD$108),ROWS($AD$108:AE143))),"")</f>
        <v/>
      </c>
      <c r="BA144" s="117" t="str" cm="1">
        <f t="array" ref="BA144">IF(ROWS($AD$108:AF143)&lt;=BA$107,INDEX($AB$108:$AB$157,_xlfn.AGGREGATE(15,3,($AD$108:$AD$157=Mapping!$BA$108)/($AD$108:$AD$157=Mapping!$BA$108)*ROW($AD$2:$AD$50)-ROWS($AD$108),ROWS($AD$108:AF143))),"")</f>
        <v/>
      </c>
      <c r="BB144" s="117" t="str" cm="1">
        <f t="array" ref="BB144">IF(ROWS($AD$108:AG143)&lt;=BB$107,INDEX($AB$108:$AB$157,_xlfn.AGGREGATE(15,3,($AD$108:$AD$157=Mapping!$BB$108)/($AD$108:$AD$157=Mapping!$BB$108)*ROW($AD$2:$AD$50)-ROWS($AD$108),ROWS($AD$108:AG143))),"")</f>
        <v/>
      </c>
      <c r="BC144" s="117" t="str" cm="1">
        <f t="array" ref="BC144">IF(ROWS($AD$108:AH143)&lt;=BC$107,INDEX($AB$108:$AB$157,_xlfn.AGGREGATE(15,3,($AD$108:$AD$157=Mapping!$BC$108)/($AD$108:$AD$157=Mapping!$BC$108)*ROW($AD$2:$AD$50)-ROWS($AD$108),ROWS($AD$108:AH143))),"")</f>
        <v/>
      </c>
      <c r="BD144" s="117" t="str" cm="1">
        <f t="array" ref="BD144">IF(ROWS($AD$108:AI143)&lt;=BD$107,INDEX($AB$108:$AB$157,_xlfn.AGGREGATE(15,3,($AD$108:$AD$157=Mapping!$BD$108)/($AD$108:$AD$157=Mapping!$BD$108)*ROW($AD$2:$AD$50)-ROWS($AD$108),ROWS($AD$108:AI143))),"")</f>
        <v/>
      </c>
      <c r="BE144" s="117" t="str" cm="1">
        <f t="array" ref="BE144">IF(ROWS($AD$54:AD89)&lt;=BE$53,INDEX($AB$54:$AB$102,_xlfn.AGGREGATE(15,3,($AD$54:$AD$102=Mapping!$BE$54)/($AD$54:$AD$102=Mapping!$BE$54)*ROW($AD$2:$AD$50)-ROWS($AD$54),ROWS($AD$54:AD89))),"")</f>
        <v/>
      </c>
      <c r="BF144" s="117" t="str" cm="1">
        <f t="array" ref="BF144">IF(ROWS($AD$108:AK143)&lt;=BF$107,INDEX($AB$108:$AB$157,_xlfn.AGGREGATE(15,3,($AD$108:$AD$157=Mapping!$BF$108)/($AD$108:$AD$157=Mapping!$BF$108)*ROW($AD$2:$AD$50)-ROWS($AD$108),ROWS($AD$108:AK143))),"")</f>
        <v/>
      </c>
      <c r="BG144" s="117" t="str" cm="1">
        <f t="array" ref="BG144">IF(ROWS($AD$108:AL143)&lt;=BG$107,INDEX($AB$108:$AB$157,_xlfn.AGGREGATE(15,3,($AD$108:$AD$157=Mapping!$BG$108)/($AD$108:$AD$157=Mapping!$BG$108)*ROW($AD$2:$AD$50)-ROWS($AD$108),ROWS($AD$108:AL143))),"")</f>
        <v/>
      </c>
      <c r="BH144" s="117" t="str" cm="1">
        <f t="array" ref="BH144">IF(ROWS($AD$108:AM143)&lt;=BH$107,INDEX($AB$108:$AB$157,_xlfn.AGGREGATE(15,3,($AD$108:$AD$157=Mapping!$BH$108)/($AD$108:$AD$157=Mapping!$BH$108)*ROW($AD$2:$AD$50)-ROWS($AD$108),ROWS($AD$108:AM143))),"")</f>
        <v/>
      </c>
      <c r="BI144" s="117" t="str" cm="1">
        <f t="array" ref="BI144">IF(ROWS($AD$108:AN143)&lt;=BI$107,INDEX($AB$108:$AB$157,_xlfn.AGGREGATE(15,3,($AD$108:$AD$157=Mapping!$BI$108)/($AD$108:$AD$157=Mapping!$BI$108)*ROW($AD$2:$AD$50)-ROWS($AD$108),ROWS($AD$108:AN143))),"")</f>
        <v/>
      </c>
      <c r="BJ144" s="117" t="str" cm="1">
        <f t="array" ref="BJ144">IF(ROWS($AD$108:AO143)&lt;=BJ$107,INDEX($AB$108:$AB$157,_xlfn.AGGREGATE(15,3,($AD$108:$AD$157=Mapping!$BJ$108)/($AD$108:$AD$157=Mapping!$BJ$108)*ROW($AD$2:$AD$50)-ROWS($AD$108),ROWS($AD$108:AO143))),"")</f>
        <v/>
      </c>
      <c r="BK144" s="117" t="str" cm="1">
        <f t="array" ref="BK144">IF(ROWS($AD$108:AP143)&lt;=BK$107,INDEX($AB$108:$AB$157,_xlfn.AGGREGATE(15,3,($AD$108:$AD$157=Mapping!$BK$108)/($AD$108:$AD$157=Mapping!$BK$108)*ROW($AD$2:$AD$50)-ROWS($AD$108),ROWS($AD$108:AP143))),"")</f>
        <v/>
      </c>
      <c r="BL144" s="117" t="str" cm="1">
        <f t="array" ref="BL144">IF(ROWS($AD$108:AQ143)&lt;=BL$107,INDEX($AB$108:$AB$157,_xlfn.AGGREGATE(15,3,($AD$108:$AD$157=Mapping!$BL$108)/($AD$108:$AD$157=Mapping!$BL$108)*ROW($AD$2:$AD$50)-ROWS($AD$108),ROWS($AD$108:AQ143))),"")</f>
        <v/>
      </c>
      <c r="BM144" s="117" t="str" cm="1">
        <f t="array" ref="BM144">IF(ROWS($AD$108:AR143)&lt;=BM$107,INDEX($AB$108:$AB$157,_xlfn.AGGREGATE(15,3,($AD$108:$AD$157=Mapping!$BM$108)/($AD$108:$AD$157=Mapping!$BM$108)*ROW($AD$2:$AD$50)-ROWS($AD$108),ROWS($AD$108:AR143))),"")</f>
        <v/>
      </c>
      <c r="BN144" s="117" t="str" cm="1">
        <f t="array" ref="BN144">IF(ROWS($AD$108:AS143)&lt;=BN$107,INDEX($AB$108:$AB$157,_xlfn.AGGREGATE(15,3,($AD$108:$AD$157=Mapping!$BN$108)/($AD$108:$AD$157=Mapping!$BN$108)*ROW($AD$2:$AD$50)-ROWS($AD$108),ROWS($AD$108:AS143))),"")</f>
        <v/>
      </c>
    </row>
    <row r="145" spans="1:66" outlineLevel="1">
      <c r="A145" s="152"/>
      <c r="B145" s="142" t="str" cm="1">
        <f t="array" ref="B145">IF(ROWS($AC$108:AC144)&lt;=B$107,INDEX($AB$108:$AB$156,_xlfn.AGGREGATE(15,3,($AC$108:$AC$156=Mapping!$B$108)/($AC$108:$AC$156=Mapping!$B$108)*ROW($AC$2:$AC$50)-ROWS($AC$108),ROWS($AC$108:AC144))),"")</f>
        <v/>
      </c>
      <c r="C145" s="142" t="str" cm="1">
        <f t="array" ref="C145">IF(ROWS($AC$108:AC144)&lt;=C$107,INDEX($AB$108:$AB$156,_xlfn.AGGREGATE(15,3,($AC$108:$AC$156=Mapping!$C$108)/($AC$108:$AC$156=Mapping!$C$108)*ROW($AC$2:$AC$50)-ROWS($AC$108),ROWS($AC$108:AC144))),"")</f>
        <v/>
      </c>
      <c r="D145" s="142" t="str" cm="1">
        <f t="array" ref="D145">IF(ROWS($AC$108:AC144)&lt;=D$107,INDEX($AB$108:$AB$156,_xlfn.AGGREGATE(15,3,($AC$108:$AC$156=Mapping!$D$108)/($AC$108:$AC$156=Mapping!$D$108)*ROW($AC$2:$AC$50)-ROWS($AC$108),ROWS($AC$108:AC144))),"")</f>
        <v/>
      </c>
      <c r="E145" s="142" t="str" cm="1">
        <f t="array" ref="E145">IF(ROWS($AC$108:AC144)&lt;=E$107,INDEX($AB$108:$AB$156,_xlfn.AGGREGATE(15,3,($AC$108:$AC$156=Mapping!$E$108)/($AC$108:$AC$156=Mapping!$E$108)*ROW($AC$2:$AC$50)-ROWS($AC$108),ROWS($AC$108:AC144))),"")</f>
        <v/>
      </c>
      <c r="F145" s="142" t="str" cm="1">
        <f t="array" ref="F145">IF(ROWS($AC$108:AC144)&lt;=F$107,INDEX($AB$108:$AB$156,_xlfn.AGGREGATE(15,3,($AC$108:$AC$156=Mapping!$F$108)/($AC$108:$AC$156=Mapping!$F$108)*ROW($AC$2:$AC$50)-ROWS($AC$108),ROWS($AC$108:AC144))),"")</f>
        <v/>
      </c>
      <c r="G145" s="142" t="str" cm="1">
        <f t="array" ref="G145">IF(ROWS($AC$108:AC144)&lt;=G$107,INDEX($AB$108:$AB$156,_xlfn.AGGREGATE(15,3,($AC$108:$AC$156=Mapping!$G$108)/($AC$108:$AC$156=Mapping!$G$108)*ROW($AC$2:$AC$50)-ROWS($AC$108),ROWS($AC$108:AC144))),"")</f>
        <v/>
      </c>
      <c r="H145" s="142" t="str" cm="1">
        <f t="array" ref="H145">IF(ROWS($AC$108:AC144)&lt;=H$107,INDEX($AB$108:$AB$156,_xlfn.AGGREGATE(15,3,($AC$108:$AC$156=Mapping!$H$108)/($AC$108:$AC$156=Mapping!$H$108)*ROW($AC$2:$AC$50)-ROWS($AC$108),ROWS($AC$108:AC144))),"")</f>
        <v/>
      </c>
      <c r="I145" s="142" t="str" cm="1">
        <f t="array" ref="I145">IF(ROWS($AC$108:AC144)&lt;=I$107,INDEX($AB$108:$AB$156,_xlfn.AGGREGATE(15,3,($AC$108:$AC$156=Mapping!$I$108)/($AC$108:$AC$156=Mapping!$I$108)*ROW($AC$2:$AC$50)-ROWS($AC$108),ROWS($AC$108:AC144))),"")</f>
        <v/>
      </c>
      <c r="J145" s="142" t="str" cm="1">
        <f t="array" ref="J145">IF(ROWS($AC$108:AC144)&lt;=J$107,INDEX($AB$108:$AB$156,_xlfn.AGGREGATE(15,3,($AC$108:$AC$156=Mapping!$J$108)/($AC$108:$AC$156=Mapping!$J$108)*ROW($AC$2:$AC$50)-ROWS($AC$108),ROWS($AC$108:AC144))),"")</f>
        <v/>
      </c>
      <c r="K145" s="142" t="str" cm="1">
        <f t="array" ref="K145">IF(ROWS($AC$108:AC144)&lt;=K$107,INDEX($AB$108:$AB$156,_xlfn.AGGREGATE(15,3,($AC$108:$AC$156=Mapping!$K$108)/($AC$108:$AC$156=Mapping!$K$108)*ROW($AC$2:$AC$50)-ROWS($AC$108),ROWS($AC$108:AC144))),"")</f>
        <v/>
      </c>
      <c r="L145" s="142" t="str" cm="1">
        <f t="array" ref="L145">IF(ROWS($AC$108:AC144)&lt;=L$107,INDEX($AB$108:$AB$156,_xlfn.AGGREGATE(15,3,($AC$108:$AC$156=Mapping!$L$108)/($AC$108:$AC$156=Mapping!$L$108)*ROW($AC$2:$AC$50)-ROWS($AC$108),ROWS($AC$108:AC144))),"")</f>
        <v/>
      </c>
      <c r="M145" s="142" t="str" cm="1">
        <f t="array" ref="M145">IF(ROWS($AC$108:AC144)&lt;=M$107,INDEX($AB$108:$AB$156,_xlfn.AGGREGATE(15,3,($AC$108:$AC$156=Mapping!$M$108)/($AC$108:$AC$156=Mapping!$M$108)*ROW($AC$2:$AC$50)-ROWS($AC$108),ROWS($AC$108:AC144))),"")</f>
        <v/>
      </c>
      <c r="N145" s="142" t="str" cm="1">
        <f t="array" ref="N145">IF(ROWS($AC$108:AC144)&lt;=N$107,INDEX($AB$108:$AB$156,_xlfn.AGGREGATE(15,3,($AC$108:$AC$156=Mapping!$N$108)/($AC$108:$AC$156=Mapping!$N$108)*ROW($AC$2:$AC$50)-ROWS($AC$108),ROWS($AC$108:AC144))),"")</f>
        <v/>
      </c>
      <c r="O145" s="142" t="str" cm="1">
        <f t="array" ref="O145">IF(ROWS($AC$108:AC144)&lt;=O$107,INDEX($AB$108:$AB$156,_xlfn.AGGREGATE(15,3,($AC$108:$AC$156=Mapping!$O$108)/($AC$108:$AC$156=Mapping!$O$108)*ROW($AC$2:$AC$50)-ROWS($AC$108),ROWS($AC$108:AC144))),"")</f>
        <v/>
      </c>
      <c r="P145" s="142" t="str" cm="1">
        <f t="array" ref="P145">IF(ROWS($AC$108:AC144)&lt;=P$107,INDEX($AB$108:$AB$156,_xlfn.AGGREGATE(15,3,($AC$108:$AC$156=Mapping!$P$108)/($AC$108:$AC$156=Mapping!$P$108)*ROW($AC$2:$AC$50)-ROWS($AC$108),ROWS($AC$108:AC144))),"")</f>
        <v/>
      </c>
      <c r="Q145" s="142" t="str" cm="1">
        <f t="array" ref="Q145">IF(ROWS($AC$108:AC144)&lt;=Q$107,INDEX($AB$108:$AB$156,_xlfn.AGGREGATE(15,3,($AC$108:$AC$156=Mapping!$Q$108)/($AC$108:$AC$156=Mapping!$Q$108)*ROW($AC$2:$AC$50)-ROWS($AC$108),ROWS($AC$108:AC144))),"")</f>
        <v/>
      </c>
      <c r="R145" s="142" t="str" cm="1">
        <f t="array" ref="R145">IF(ROWS($AC$108:AC144)&lt;=R$107,INDEX($AB$108:$AB$156,_xlfn.AGGREGATE(15,3,($AC$108:$AC$156=Mapping!$R$108)/($AC$108:$AC$156=Mapping!$R$108)*ROW($AC$2:$AC$50)-ROWS($AC$108),ROWS($AC$108:AC144))),"")</f>
        <v/>
      </c>
      <c r="S145" s="142" t="str" cm="1">
        <f t="array" ref="S145">IF(ROWS($AC$108:AC144)&lt;=S$107,INDEX($AB$108:$AB$156,_xlfn.AGGREGATE(15,3,($AC$108:$AC$156=Mapping!$S$108)/($AC$108:$AC$156=Mapping!$S$108)*ROW($AC$2:$AC$50)-ROWS($AC$108),ROWS($AC$108:AC144))),"")</f>
        <v/>
      </c>
      <c r="AB145" s="135" t="str" cm="1">
        <f t="array" ref="AB145">IF(ROWS(BA!$C$2:C38)&lt;=AB$107,INDEX(BA!$P$2:$P$547,_xlfn.AGGREGATE(15,3,(BA!$C$2:$C$547=Mapping!$AA$109)/(BA!$C$2:$C$547=Mapping!$AA$109)*ROW(BA!$C$2:$C$547)-ROWS(BA!$C$2),ROWS(BA!$C$2:C38))),"")</f>
        <v/>
      </c>
      <c r="AC145" s="135" t="str">
        <f>IFERROR(INDEX(BA!$L$2:$L$961,MATCH($AB145,BA!$P$2:$P$961,0)),"")</f>
        <v/>
      </c>
      <c r="AD145" s="135" t="str">
        <f>IFERROR(INDEX(BA!$M$2:$M$961,MATCH($AB145,BA!$P$2:$P$961,0)),"")</f>
        <v/>
      </c>
      <c r="AE145" s="135" t="str">
        <f>IFERROR(INDEX(BA!$O$2:$O$961,MATCH($AB145,BA!$P$2:$P$961,0)),"")</f>
        <v/>
      </c>
      <c r="AF145" s="135" t="str">
        <f>IFERROR(INDEX(BA!$N$2:$N$547,MATCH($AB145,BA!$P$2:$P$547,0)),"")</f>
        <v/>
      </c>
      <c r="AG145" s="117" t="e">
        <f>INDEX(BA!#REF!,MATCH($AB145,BA!$P$57:$P$547,0))</f>
        <v>#REF!</v>
      </c>
      <c r="AH145" s="117" t="e">
        <f>INDEX(BA!$Q$57:$Q$547,MATCH($AB145,BA!$P$57:$P$547,0))</f>
        <v>#N/A</v>
      </c>
      <c r="AI145" s="117" t="e">
        <f>INDEX(BA!$S$57:$S$547,MATCH($AB145,BA!$P$57:$P$547,0))</f>
        <v>#N/A</v>
      </c>
      <c r="AJ145" s="117" t="e">
        <f>INDEX(BA!$T$57:$T$547,MATCH($AB145,BA!$P$57:$P$547,0))</f>
        <v>#N/A</v>
      </c>
      <c r="AK145" s="117" t="e">
        <f>INDEX(BA!$U$57:$U$547,MATCH($AB145,BA!$P$57:$P$547,0))</f>
        <v>#N/A</v>
      </c>
      <c r="AL145" s="117" t="e">
        <f>INDEX(BA!$V$57:$V$547,MATCH($AB145,BA!$P$57:$P$547,0))</f>
        <v>#N/A</v>
      </c>
      <c r="AM145" s="117" t="e">
        <f>INDEX(BA!$W$57:$W$547,MATCH($AB145,BA!$P$57:$P$547,0))</f>
        <v>#N/A</v>
      </c>
      <c r="AN145" s="117" t="e">
        <f>INDEX(BA!$R$57:$R$547,MATCH($AB145,BA!$P$57:$P$547,0))</f>
        <v>#N/A</v>
      </c>
      <c r="AO145" s="117" t="e">
        <f>INDEX(BA!$Y$57:$Y$547,MATCH($AB145,BA!$P$57:$P$547,0))</f>
        <v>#N/A</v>
      </c>
      <c r="AP145" s="117" t="e">
        <f>INDEX(BA!$Z$57:$Z$547,MATCH($AB145,BA!$P$57:$P$547,0))</f>
        <v>#N/A</v>
      </c>
      <c r="AQ145" s="117" t="e">
        <f>INDEX(BA!$AA$57:$AA$547,MATCH($AB145,BA!$P$57:$P$547,0))</f>
        <v>#N/A</v>
      </c>
      <c r="AR145" s="117" t="e">
        <f>INDEX(BA!$AB$57:$AB$547,MATCH($AB145,BA!$P$57:$P$547,0))</f>
        <v>#N/A</v>
      </c>
      <c r="AX145" s="117" t="str" cm="1">
        <f t="array" ref="AX145">IF(ROWS($AD$108:AD144)&lt;=AX$107,INDEX($AB$108:$AB$157,_xlfn.AGGREGATE(15,3,($AD$108:$AD$157=Mapping!$AX$108)/($AD$108:$AD$157=Mapping!$AX$108)*ROW($AD$2:$AD$50)-ROWS($AD$108),ROWS($AD$108:AD144))),"")</f>
        <v/>
      </c>
      <c r="AY145" s="117" t="str" cm="1">
        <f t="array" ref="AY145">IF(ROWS($AD$108:AD144)&lt;=AY$107,INDEX($AB$108:$AB$157,_xlfn.AGGREGATE(15,3,($AD$108:$AD$157=Mapping!$AY$108)/($AD$108:$AD$157=Mapping!$AY$108)*ROW($AD$2:$AD$50)-ROWS($AD$108),ROWS($AD$108:AD144))),"")</f>
        <v/>
      </c>
      <c r="AZ145" s="117" t="str" cm="1">
        <f t="array" ref="AZ145">IF(ROWS($AD$108:AE144)&lt;=AZ$107,INDEX($AB$108:$AB$157,_xlfn.AGGREGATE(15,3,($AD$108:$AD$157=Mapping!$AZ$108)/($AD$108:$AD$157=Mapping!$AZ$108)*ROW($AD$2:$AD$50)-ROWS($AD$108),ROWS($AD$108:AE144))),"")</f>
        <v/>
      </c>
      <c r="BA145" s="117" t="str" cm="1">
        <f t="array" ref="BA145">IF(ROWS($AD$108:AF144)&lt;=BA$107,INDEX($AB$108:$AB$157,_xlfn.AGGREGATE(15,3,($AD$108:$AD$157=Mapping!$BA$108)/($AD$108:$AD$157=Mapping!$BA$108)*ROW($AD$2:$AD$50)-ROWS($AD$108),ROWS($AD$108:AF144))),"")</f>
        <v/>
      </c>
      <c r="BB145" s="117" t="str" cm="1">
        <f t="array" ref="BB145">IF(ROWS($AD$108:AG144)&lt;=BB$107,INDEX($AB$108:$AB$157,_xlfn.AGGREGATE(15,3,($AD$108:$AD$157=Mapping!$BB$108)/($AD$108:$AD$157=Mapping!$BB$108)*ROW($AD$2:$AD$50)-ROWS($AD$108),ROWS($AD$108:AG144))),"")</f>
        <v/>
      </c>
      <c r="BC145" s="117" t="str" cm="1">
        <f t="array" ref="BC145">IF(ROWS($AD$108:AH144)&lt;=BC$107,INDEX($AB$108:$AB$157,_xlfn.AGGREGATE(15,3,($AD$108:$AD$157=Mapping!$BC$108)/($AD$108:$AD$157=Mapping!$BC$108)*ROW($AD$2:$AD$50)-ROWS($AD$108),ROWS($AD$108:AH144))),"")</f>
        <v/>
      </c>
      <c r="BD145" s="117" t="str" cm="1">
        <f t="array" ref="BD145">IF(ROWS($AD$108:AI144)&lt;=BD$107,INDEX($AB$108:$AB$157,_xlfn.AGGREGATE(15,3,($AD$108:$AD$157=Mapping!$BD$108)/($AD$108:$AD$157=Mapping!$BD$108)*ROW($AD$2:$AD$50)-ROWS($AD$108),ROWS($AD$108:AI144))),"")</f>
        <v/>
      </c>
      <c r="BE145" s="117" t="str" cm="1">
        <f t="array" ref="BE145">IF(ROWS($AD$54:AD90)&lt;=BE$53,INDEX($AB$54:$AB$102,_xlfn.AGGREGATE(15,3,($AD$54:$AD$102=Mapping!$BE$54)/($AD$54:$AD$102=Mapping!$BE$54)*ROW($AD$2:$AD$50)-ROWS($AD$54),ROWS($AD$54:AD90))),"")</f>
        <v/>
      </c>
      <c r="BF145" s="117" t="str" cm="1">
        <f t="array" ref="BF145">IF(ROWS($AD$108:AK144)&lt;=BF$107,INDEX($AB$108:$AB$157,_xlfn.AGGREGATE(15,3,($AD$108:$AD$157=Mapping!$BF$108)/($AD$108:$AD$157=Mapping!$BF$108)*ROW($AD$2:$AD$50)-ROWS($AD$108),ROWS($AD$108:AK144))),"")</f>
        <v/>
      </c>
      <c r="BG145" s="117" t="str" cm="1">
        <f t="array" ref="BG145">IF(ROWS($AD$108:AL144)&lt;=BG$107,INDEX($AB$108:$AB$157,_xlfn.AGGREGATE(15,3,($AD$108:$AD$157=Mapping!$BG$108)/($AD$108:$AD$157=Mapping!$BG$108)*ROW($AD$2:$AD$50)-ROWS($AD$108),ROWS($AD$108:AL144))),"")</f>
        <v/>
      </c>
      <c r="BH145" s="117" t="str" cm="1">
        <f t="array" ref="BH145">IF(ROWS($AD$108:AM144)&lt;=BH$107,INDEX($AB$108:$AB$157,_xlfn.AGGREGATE(15,3,($AD$108:$AD$157=Mapping!$BH$108)/($AD$108:$AD$157=Mapping!$BH$108)*ROW($AD$2:$AD$50)-ROWS($AD$108),ROWS($AD$108:AM144))),"")</f>
        <v/>
      </c>
      <c r="BI145" s="117" t="str" cm="1">
        <f t="array" ref="BI145">IF(ROWS($AD$108:AN144)&lt;=BI$107,INDEX($AB$108:$AB$157,_xlfn.AGGREGATE(15,3,($AD$108:$AD$157=Mapping!$BI$108)/($AD$108:$AD$157=Mapping!$BI$108)*ROW($AD$2:$AD$50)-ROWS($AD$108),ROWS($AD$108:AN144))),"")</f>
        <v/>
      </c>
      <c r="BJ145" s="117" t="str" cm="1">
        <f t="array" ref="BJ145">IF(ROWS($AD$108:AO144)&lt;=BJ$107,INDEX($AB$108:$AB$157,_xlfn.AGGREGATE(15,3,($AD$108:$AD$157=Mapping!$BJ$108)/($AD$108:$AD$157=Mapping!$BJ$108)*ROW($AD$2:$AD$50)-ROWS($AD$108),ROWS($AD$108:AO144))),"")</f>
        <v/>
      </c>
      <c r="BK145" s="117" t="str" cm="1">
        <f t="array" ref="BK145">IF(ROWS($AD$108:AP144)&lt;=BK$107,INDEX($AB$108:$AB$157,_xlfn.AGGREGATE(15,3,($AD$108:$AD$157=Mapping!$BK$108)/($AD$108:$AD$157=Mapping!$BK$108)*ROW($AD$2:$AD$50)-ROWS($AD$108),ROWS($AD$108:AP144))),"")</f>
        <v/>
      </c>
      <c r="BL145" s="117" t="str" cm="1">
        <f t="array" ref="BL145">IF(ROWS($AD$108:AQ144)&lt;=BL$107,INDEX($AB$108:$AB$157,_xlfn.AGGREGATE(15,3,($AD$108:$AD$157=Mapping!$BL$108)/($AD$108:$AD$157=Mapping!$BL$108)*ROW($AD$2:$AD$50)-ROWS($AD$108),ROWS($AD$108:AQ144))),"")</f>
        <v/>
      </c>
      <c r="BM145" s="117" t="str" cm="1">
        <f t="array" ref="BM145">IF(ROWS($AD$108:AR144)&lt;=BM$107,INDEX($AB$108:$AB$157,_xlfn.AGGREGATE(15,3,($AD$108:$AD$157=Mapping!$BM$108)/($AD$108:$AD$157=Mapping!$BM$108)*ROW($AD$2:$AD$50)-ROWS($AD$108),ROWS($AD$108:AR144))),"")</f>
        <v/>
      </c>
      <c r="BN145" s="117" t="str" cm="1">
        <f t="array" ref="BN145">IF(ROWS($AD$108:AS144)&lt;=BN$107,INDEX($AB$108:$AB$157,_xlfn.AGGREGATE(15,3,($AD$108:$AD$157=Mapping!$BN$108)/($AD$108:$AD$157=Mapping!$BN$108)*ROW($AD$2:$AD$50)-ROWS($AD$108),ROWS($AD$108:AS144))),"")</f>
        <v/>
      </c>
    </row>
    <row r="146" spans="1:66" outlineLevel="1">
      <c r="A146" s="152"/>
      <c r="B146" s="142" t="str" cm="1">
        <f t="array" ref="B146">IF(ROWS($AC$108:AC145)&lt;=B$107,INDEX($AB$108:$AB$156,_xlfn.AGGREGATE(15,3,($AC$108:$AC$156=Mapping!$B$108)/($AC$108:$AC$156=Mapping!$B$108)*ROW($AC$2:$AC$50)-ROWS($AC$108),ROWS($AC$108:AC145))),"")</f>
        <v/>
      </c>
      <c r="C146" s="142" t="str" cm="1">
        <f t="array" ref="C146">IF(ROWS($AC$108:AC145)&lt;=C$107,INDEX($AB$108:$AB$156,_xlfn.AGGREGATE(15,3,($AC$108:$AC$156=Mapping!$C$108)/($AC$108:$AC$156=Mapping!$C$108)*ROW($AC$2:$AC$50)-ROWS($AC$108),ROWS($AC$108:AC145))),"")</f>
        <v/>
      </c>
      <c r="D146" s="142" t="str" cm="1">
        <f t="array" ref="D146">IF(ROWS($AC$108:AC145)&lt;=D$107,INDEX($AB$108:$AB$156,_xlfn.AGGREGATE(15,3,($AC$108:$AC$156=Mapping!$D$108)/($AC$108:$AC$156=Mapping!$D$108)*ROW($AC$2:$AC$50)-ROWS($AC$108),ROWS($AC$108:AC145))),"")</f>
        <v/>
      </c>
      <c r="E146" s="142" t="str" cm="1">
        <f t="array" ref="E146">IF(ROWS($AC$108:AC145)&lt;=E$107,INDEX($AB$108:$AB$156,_xlfn.AGGREGATE(15,3,($AC$108:$AC$156=Mapping!$E$108)/($AC$108:$AC$156=Mapping!$E$108)*ROW($AC$2:$AC$50)-ROWS($AC$108),ROWS($AC$108:AC145))),"")</f>
        <v/>
      </c>
      <c r="F146" s="142" t="str" cm="1">
        <f t="array" ref="F146">IF(ROWS($AC$108:AC145)&lt;=F$107,INDEX($AB$108:$AB$156,_xlfn.AGGREGATE(15,3,($AC$108:$AC$156=Mapping!$F$108)/($AC$108:$AC$156=Mapping!$F$108)*ROW($AC$2:$AC$50)-ROWS($AC$108),ROWS($AC$108:AC145))),"")</f>
        <v/>
      </c>
      <c r="G146" s="142" t="str" cm="1">
        <f t="array" ref="G146">IF(ROWS($AC$108:AC145)&lt;=G$107,INDEX($AB$108:$AB$156,_xlfn.AGGREGATE(15,3,($AC$108:$AC$156=Mapping!$G$108)/($AC$108:$AC$156=Mapping!$G$108)*ROW($AC$2:$AC$50)-ROWS($AC$108),ROWS($AC$108:AC145))),"")</f>
        <v/>
      </c>
      <c r="H146" s="142" t="str" cm="1">
        <f t="array" ref="H146">IF(ROWS($AC$108:AC145)&lt;=H$107,INDEX($AB$108:$AB$156,_xlfn.AGGREGATE(15,3,($AC$108:$AC$156=Mapping!$H$108)/($AC$108:$AC$156=Mapping!$H$108)*ROW($AC$2:$AC$50)-ROWS($AC$108),ROWS($AC$108:AC145))),"")</f>
        <v/>
      </c>
      <c r="I146" s="142" t="str" cm="1">
        <f t="array" ref="I146">IF(ROWS($AC$108:AC145)&lt;=I$107,INDEX($AB$108:$AB$156,_xlfn.AGGREGATE(15,3,($AC$108:$AC$156=Mapping!$I$108)/($AC$108:$AC$156=Mapping!$I$108)*ROW($AC$2:$AC$50)-ROWS($AC$108),ROWS($AC$108:AC145))),"")</f>
        <v/>
      </c>
      <c r="J146" s="142" t="str" cm="1">
        <f t="array" ref="J146">IF(ROWS($AC$108:AC145)&lt;=J$107,INDEX($AB$108:$AB$156,_xlfn.AGGREGATE(15,3,($AC$108:$AC$156=Mapping!$J$108)/($AC$108:$AC$156=Mapping!$J$108)*ROW($AC$2:$AC$50)-ROWS($AC$108),ROWS($AC$108:AC145))),"")</f>
        <v/>
      </c>
      <c r="K146" s="142" t="str" cm="1">
        <f t="array" ref="K146">IF(ROWS($AC$108:AC145)&lt;=K$107,INDEX($AB$108:$AB$156,_xlfn.AGGREGATE(15,3,($AC$108:$AC$156=Mapping!$K$108)/($AC$108:$AC$156=Mapping!$K$108)*ROW($AC$2:$AC$50)-ROWS($AC$108),ROWS($AC$108:AC145))),"")</f>
        <v/>
      </c>
      <c r="L146" s="142" t="str" cm="1">
        <f t="array" ref="L146">IF(ROWS($AC$108:AC145)&lt;=L$107,INDEX($AB$108:$AB$156,_xlfn.AGGREGATE(15,3,($AC$108:$AC$156=Mapping!$L$108)/($AC$108:$AC$156=Mapping!$L$108)*ROW($AC$2:$AC$50)-ROWS($AC$108),ROWS($AC$108:AC145))),"")</f>
        <v/>
      </c>
      <c r="M146" s="142" t="str" cm="1">
        <f t="array" ref="M146">IF(ROWS($AC$108:AC145)&lt;=M$107,INDEX($AB$108:$AB$156,_xlfn.AGGREGATE(15,3,($AC$108:$AC$156=Mapping!$M$108)/($AC$108:$AC$156=Mapping!$M$108)*ROW($AC$2:$AC$50)-ROWS($AC$108),ROWS($AC$108:AC145))),"")</f>
        <v/>
      </c>
      <c r="N146" s="142" t="str" cm="1">
        <f t="array" ref="N146">IF(ROWS($AC$108:AC145)&lt;=N$107,INDEX($AB$108:$AB$156,_xlfn.AGGREGATE(15,3,($AC$108:$AC$156=Mapping!$N$108)/($AC$108:$AC$156=Mapping!$N$108)*ROW($AC$2:$AC$50)-ROWS($AC$108),ROWS($AC$108:AC145))),"")</f>
        <v/>
      </c>
      <c r="O146" s="142" t="str" cm="1">
        <f t="array" ref="O146">IF(ROWS($AC$108:AC145)&lt;=O$107,INDEX($AB$108:$AB$156,_xlfn.AGGREGATE(15,3,($AC$108:$AC$156=Mapping!$O$108)/($AC$108:$AC$156=Mapping!$O$108)*ROW($AC$2:$AC$50)-ROWS($AC$108),ROWS($AC$108:AC145))),"")</f>
        <v/>
      </c>
      <c r="P146" s="142" t="str" cm="1">
        <f t="array" ref="P146">IF(ROWS($AC$108:AC145)&lt;=P$107,INDEX($AB$108:$AB$156,_xlfn.AGGREGATE(15,3,($AC$108:$AC$156=Mapping!$P$108)/($AC$108:$AC$156=Mapping!$P$108)*ROW($AC$2:$AC$50)-ROWS($AC$108),ROWS($AC$108:AC145))),"")</f>
        <v/>
      </c>
      <c r="Q146" s="142" t="str" cm="1">
        <f t="array" ref="Q146">IF(ROWS($AC$108:AC145)&lt;=Q$107,INDEX($AB$108:$AB$156,_xlfn.AGGREGATE(15,3,($AC$108:$AC$156=Mapping!$Q$108)/($AC$108:$AC$156=Mapping!$Q$108)*ROW($AC$2:$AC$50)-ROWS($AC$108),ROWS($AC$108:AC145))),"")</f>
        <v/>
      </c>
      <c r="R146" s="142" t="str" cm="1">
        <f t="array" ref="R146">IF(ROWS($AC$108:AC145)&lt;=R$107,INDEX($AB$108:$AB$156,_xlfn.AGGREGATE(15,3,($AC$108:$AC$156=Mapping!$R$108)/($AC$108:$AC$156=Mapping!$R$108)*ROW($AC$2:$AC$50)-ROWS($AC$108),ROWS($AC$108:AC145))),"")</f>
        <v/>
      </c>
      <c r="S146" s="142" t="str" cm="1">
        <f t="array" ref="S146">IF(ROWS($AC$108:AC145)&lt;=S$107,INDEX($AB$108:$AB$156,_xlfn.AGGREGATE(15,3,($AC$108:$AC$156=Mapping!$S$108)/($AC$108:$AC$156=Mapping!$S$108)*ROW($AC$2:$AC$50)-ROWS($AC$108),ROWS($AC$108:AC145))),"")</f>
        <v/>
      </c>
      <c r="AB146" s="135" t="str" cm="1">
        <f t="array" ref="AB146">IF(ROWS(BA!$C$2:C39)&lt;=AB$107,INDEX(BA!$P$2:$P$547,_xlfn.AGGREGATE(15,3,(BA!$C$2:$C$547=Mapping!$AA$109)/(BA!$C$2:$C$547=Mapping!$AA$109)*ROW(BA!$C$2:$C$547)-ROWS(BA!$C$2),ROWS(BA!$C$2:C39))),"")</f>
        <v/>
      </c>
      <c r="AC146" s="135" t="str">
        <f>IFERROR(INDEX(BA!$L$2:$L$961,MATCH($AB146,BA!$P$2:$P$961,0)),"")</f>
        <v/>
      </c>
      <c r="AD146" s="135" t="str">
        <f>IFERROR(INDEX(BA!$M$2:$M$961,MATCH($AB146,BA!$P$2:$P$961,0)),"")</f>
        <v/>
      </c>
      <c r="AE146" s="135" t="str">
        <f>IFERROR(INDEX(BA!$O$2:$O$961,MATCH($AB146,BA!$P$2:$P$961,0)),"")</f>
        <v/>
      </c>
      <c r="AF146" s="135" t="str">
        <f>IFERROR(INDEX(BA!$N$2:$N$547,MATCH($AB146,BA!$P$2:$P$547,0)),"")</f>
        <v/>
      </c>
      <c r="AG146" s="117" t="e">
        <f>INDEX(BA!#REF!,MATCH($AB146,BA!$P$57:$P$547,0))</f>
        <v>#REF!</v>
      </c>
      <c r="AH146" s="117" t="e">
        <f>INDEX(BA!$Q$57:$Q$547,MATCH($AB146,BA!$P$57:$P$547,0))</f>
        <v>#N/A</v>
      </c>
      <c r="AI146" s="117" t="e">
        <f>INDEX(BA!$S$57:$S$547,MATCH($AB146,BA!$P$57:$P$547,0))</f>
        <v>#N/A</v>
      </c>
      <c r="AJ146" s="117" t="e">
        <f>INDEX(BA!$T$57:$T$547,MATCH($AB146,BA!$P$57:$P$547,0))</f>
        <v>#N/A</v>
      </c>
      <c r="AK146" s="117" t="e">
        <f>INDEX(BA!$U$57:$U$547,MATCH($AB146,BA!$P$57:$P$547,0))</f>
        <v>#N/A</v>
      </c>
      <c r="AL146" s="117" t="e">
        <f>INDEX(BA!$V$57:$V$547,MATCH($AB146,BA!$P$57:$P$547,0))</f>
        <v>#N/A</v>
      </c>
      <c r="AM146" s="117" t="e">
        <f>INDEX(BA!$W$57:$W$547,MATCH($AB146,BA!$P$57:$P$547,0))</f>
        <v>#N/A</v>
      </c>
      <c r="AN146" s="117" t="e">
        <f>INDEX(BA!$R$57:$R$547,MATCH($AB146,BA!$P$57:$P$547,0))</f>
        <v>#N/A</v>
      </c>
      <c r="AO146" s="117" t="e">
        <f>INDEX(BA!$Y$57:$Y$547,MATCH($AB146,BA!$P$57:$P$547,0))</f>
        <v>#N/A</v>
      </c>
      <c r="AP146" s="117" t="e">
        <f>INDEX(BA!$Z$57:$Z$547,MATCH($AB146,BA!$P$57:$P$547,0))</f>
        <v>#N/A</v>
      </c>
      <c r="AQ146" s="117" t="e">
        <f>INDEX(BA!$AA$57:$AA$547,MATCH($AB146,BA!$P$57:$P$547,0))</f>
        <v>#N/A</v>
      </c>
      <c r="AR146" s="117" t="e">
        <f>INDEX(BA!$AB$57:$AB$547,MATCH($AB146,BA!$P$57:$P$547,0))</f>
        <v>#N/A</v>
      </c>
      <c r="AX146" s="117" t="str" cm="1">
        <f t="array" ref="AX146">IF(ROWS($AD$108:AD145)&lt;=AX$107,INDEX($AB$108:$AB$157,_xlfn.AGGREGATE(15,3,($AD$108:$AD$157=Mapping!$AX$108)/($AD$108:$AD$157=Mapping!$AX$108)*ROW($AD$2:$AD$50)-ROWS($AD$108),ROWS($AD$108:AD145))),"")</f>
        <v/>
      </c>
      <c r="AY146" s="117" t="str" cm="1">
        <f t="array" ref="AY146">IF(ROWS($AD$108:AD145)&lt;=AY$107,INDEX($AB$108:$AB$157,_xlfn.AGGREGATE(15,3,($AD$108:$AD$157=Mapping!$AY$108)/($AD$108:$AD$157=Mapping!$AY$108)*ROW($AD$2:$AD$50)-ROWS($AD$108),ROWS($AD$108:AD145))),"")</f>
        <v/>
      </c>
      <c r="AZ146" s="117" t="str" cm="1">
        <f t="array" ref="AZ146">IF(ROWS($AD$108:AE145)&lt;=AZ$107,INDEX($AB$108:$AB$157,_xlfn.AGGREGATE(15,3,($AD$108:$AD$157=Mapping!$AZ$108)/($AD$108:$AD$157=Mapping!$AZ$108)*ROW($AD$2:$AD$50)-ROWS($AD$108),ROWS($AD$108:AE145))),"")</f>
        <v/>
      </c>
      <c r="BA146" s="117" t="str" cm="1">
        <f t="array" ref="BA146">IF(ROWS($AD$108:AF145)&lt;=BA$107,INDEX($AB$108:$AB$157,_xlfn.AGGREGATE(15,3,($AD$108:$AD$157=Mapping!$BA$108)/($AD$108:$AD$157=Mapping!$BA$108)*ROW($AD$2:$AD$50)-ROWS($AD$108),ROWS($AD$108:AF145))),"")</f>
        <v/>
      </c>
      <c r="BB146" s="117" t="str" cm="1">
        <f t="array" ref="BB146">IF(ROWS($AD$108:AG145)&lt;=BB$107,INDEX($AB$108:$AB$157,_xlfn.AGGREGATE(15,3,($AD$108:$AD$157=Mapping!$BB$108)/($AD$108:$AD$157=Mapping!$BB$108)*ROW($AD$2:$AD$50)-ROWS($AD$108),ROWS($AD$108:AG145))),"")</f>
        <v/>
      </c>
      <c r="BC146" s="117" t="str" cm="1">
        <f t="array" ref="BC146">IF(ROWS($AD$108:AH145)&lt;=BC$107,INDEX($AB$108:$AB$157,_xlfn.AGGREGATE(15,3,($AD$108:$AD$157=Mapping!$BC$108)/($AD$108:$AD$157=Mapping!$BC$108)*ROW($AD$2:$AD$50)-ROWS($AD$108),ROWS($AD$108:AH145))),"")</f>
        <v/>
      </c>
      <c r="BD146" s="117" t="str" cm="1">
        <f t="array" ref="BD146">IF(ROWS($AD$108:AI145)&lt;=BD$107,INDEX($AB$108:$AB$157,_xlfn.AGGREGATE(15,3,($AD$108:$AD$157=Mapping!$BD$108)/($AD$108:$AD$157=Mapping!$BD$108)*ROW($AD$2:$AD$50)-ROWS($AD$108),ROWS($AD$108:AI145))),"")</f>
        <v/>
      </c>
      <c r="BE146" s="117" t="str" cm="1">
        <f t="array" ref="BE146">IF(ROWS($AD$54:AD91)&lt;=BE$53,INDEX($AB$54:$AB$102,_xlfn.AGGREGATE(15,3,($AD$54:$AD$102=Mapping!$BE$54)/($AD$54:$AD$102=Mapping!$BE$54)*ROW($AD$2:$AD$50)-ROWS($AD$54),ROWS($AD$54:AD91))),"")</f>
        <v/>
      </c>
      <c r="BF146" s="117" t="str" cm="1">
        <f t="array" ref="BF146">IF(ROWS($AD$108:AK145)&lt;=BF$107,INDEX($AB$108:$AB$157,_xlfn.AGGREGATE(15,3,($AD$108:$AD$157=Mapping!$BF$108)/($AD$108:$AD$157=Mapping!$BF$108)*ROW($AD$2:$AD$50)-ROWS($AD$108),ROWS($AD$108:AK145))),"")</f>
        <v/>
      </c>
      <c r="BG146" s="117" t="str" cm="1">
        <f t="array" ref="BG146">IF(ROWS($AD$108:AL145)&lt;=BG$107,INDEX($AB$108:$AB$157,_xlfn.AGGREGATE(15,3,($AD$108:$AD$157=Mapping!$BG$108)/($AD$108:$AD$157=Mapping!$BG$108)*ROW($AD$2:$AD$50)-ROWS($AD$108),ROWS($AD$108:AL145))),"")</f>
        <v/>
      </c>
      <c r="BH146" s="117" t="str" cm="1">
        <f t="array" ref="BH146">IF(ROWS($AD$108:AM145)&lt;=BH$107,INDEX($AB$108:$AB$157,_xlfn.AGGREGATE(15,3,($AD$108:$AD$157=Mapping!$BH$108)/($AD$108:$AD$157=Mapping!$BH$108)*ROW($AD$2:$AD$50)-ROWS($AD$108),ROWS($AD$108:AM145))),"")</f>
        <v/>
      </c>
      <c r="BI146" s="117" t="str" cm="1">
        <f t="array" ref="BI146">IF(ROWS($AD$108:AN145)&lt;=BI$107,INDEX($AB$108:$AB$157,_xlfn.AGGREGATE(15,3,($AD$108:$AD$157=Mapping!$BI$108)/($AD$108:$AD$157=Mapping!$BI$108)*ROW($AD$2:$AD$50)-ROWS($AD$108),ROWS($AD$108:AN145))),"")</f>
        <v/>
      </c>
      <c r="BJ146" s="117" t="str" cm="1">
        <f t="array" ref="BJ146">IF(ROWS($AD$108:AO145)&lt;=BJ$107,INDEX($AB$108:$AB$157,_xlfn.AGGREGATE(15,3,($AD$108:$AD$157=Mapping!$BJ$108)/($AD$108:$AD$157=Mapping!$BJ$108)*ROW($AD$2:$AD$50)-ROWS($AD$108),ROWS($AD$108:AO145))),"")</f>
        <v/>
      </c>
      <c r="BK146" s="117" t="str" cm="1">
        <f t="array" ref="BK146">IF(ROWS($AD$108:AP145)&lt;=BK$107,INDEX($AB$108:$AB$157,_xlfn.AGGREGATE(15,3,($AD$108:$AD$157=Mapping!$BK$108)/($AD$108:$AD$157=Mapping!$BK$108)*ROW($AD$2:$AD$50)-ROWS($AD$108),ROWS($AD$108:AP145))),"")</f>
        <v/>
      </c>
      <c r="BL146" s="117" t="str" cm="1">
        <f t="array" ref="BL146">IF(ROWS($AD$108:AQ145)&lt;=BL$107,INDEX($AB$108:$AB$157,_xlfn.AGGREGATE(15,3,($AD$108:$AD$157=Mapping!$BL$108)/($AD$108:$AD$157=Mapping!$BL$108)*ROW($AD$2:$AD$50)-ROWS($AD$108),ROWS($AD$108:AQ145))),"")</f>
        <v/>
      </c>
      <c r="BM146" s="117" t="str" cm="1">
        <f t="array" ref="BM146">IF(ROWS($AD$108:AR145)&lt;=BM$107,INDEX($AB$108:$AB$157,_xlfn.AGGREGATE(15,3,($AD$108:$AD$157=Mapping!$BM$108)/($AD$108:$AD$157=Mapping!$BM$108)*ROW($AD$2:$AD$50)-ROWS($AD$108),ROWS($AD$108:AR145))),"")</f>
        <v/>
      </c>
      <c r="BN146" s="117" t="str" cm="1">
        <f t="array" ref="BN146">IF(ROWS($AD$108:AS145)&lt;=BN$107,INDEX($AB$108:$AB$157,_xlfn.AGGREGATE(15,3,($AD$108:$AD$157=Mapping!$BN$108)/($AD$108:$AD$157=Mapping!$BN$108)*ROW($AD$2:$AD$50)-ROWS($AD$108),ROWS($AD$108:AS145))),"")</f>
        <v/>
      </c>
    </row>
    <row r="147" spans="1:66" outlineLevel="1">
      <c r="A147" s="152"/>
      <c r="B147" s="142" t="str" cm="1">
        <f t="array" ref="B147">IF(ROWS($AC$108:AC146)&lt;=B$107,INDEX($AB$108:$AB$156,_xlfn.AGGREGATE(15,3,($AC$108:$AC$156=Mapping!$B$108)/($AC$108:$AC$156=Mapping!$B$108)*ROW($AC$2:$AC$50)-ROWS($AC$108),ROWS($AC$108:AC146))),"")</f>
        <v/>
      </c>
      <c r="C147" s="142" t="str" cm="1">
        <f t="array" ref="C147">IF(ROWS($AC$108:AC146)&lt;=C$107,INDEX($AB$108:$AB$156,_xlfn.AGGREGATE(15,3,($AC$108:$AC$156=Mapping!$C$108)/($AC$108:$AC$156=Mapping!$C$108)*ROW($AC$2:$AC$50)-ROWS($AC$108),ROWS($AC$108:AC146))),"")</f>
        <v/>
      </c>
      <c r="D147" s="142" t="str" cm="1">
        <f t="array" ref="D147">IF(ROWS($AC$108:AC146)&lt;=D$107,INDEX($AB$108:$AB$156,_xlfn.AGGREGATE(15,3,($AC$108:$AC$156=Mapping!$D$108)/($AC$108:$AC$156=Mapping!$D$108)*ROW($AC$2:$AC$50)-ROWS($AC$108),ROWS($AC$108:AC146))),"")</f>
        <v/>
      </c>
      <c r="E147" s="142" t="str" cm="1">
        <f t="array" ref="E147">IF(ROWS($AC$108:AC146)&lt;=E$107,INDEX($AB$108:$AB$156,_xlfn.AGGREGATE(15,3,($AC$108:$AC$156=Mapping!$E$108)/($AC$108:$AC$156=Mapping!$E$108)*ROW($AC$2:$AC$50)-ROWS($AC$108),ROWS($AC$108:AC146))),"")</f>
        <v/>
      </c>
      <c r="F147" s="142" t="str" cm="1">
        <f t="array" ref="F147">IF(ROWS($AC$108:AC146)&lt;=F$107,INDEX($AB$108:$AB$156,_xlfn.AGGREGATE(15,3,($AC$108:$AC$156=Mapping!$F$108)/($AC$108:$AC$156=Mapping!$F$108)*ROW($AC$2:$AC$50)-ROWS($AC$108),ROWS($AC$108:AC146))),"")</f>
        <v/>
      </c>
      <c r="G147" s="142" t="str" cm="1">
        <f t="array" ref="G147">IF(ROWS($AC$108:AC146)&lt;=G$107,INDEX($AB$108:$AB$156,_xlfn.AGGREGATE(15,3,($AC$108:$AC$156=Mapping!$G$108)/($AC$108:$AC$156=Mapping!$G$108)*ROW($AC$2:$AC$50)-ROWS($AC$108),ROWS($AC$108:AC146))),"")</f>
        <v/>
      </c>
      <c r="H147" s="142" t="str" cm="1">
        <f t="array" ref="H147">IF(ROWS($AC$108:AC146)&lt;=H$107,INDEX($AB$108:$AB$156,_xlfn.AGGREGATE(15,3,($AC$108:$AC$156=Mapping!$H$108)/($AC$108:$AC$156=Mapping!$H$108)*ROW($AC$2:$AC$50)-ROWS($AC$108),ROWS($AC$108:AC146))),"")</f>
        <v/>
      </c>
      <c r="I147" s="142" t="str" cm="1">
        <f t="array" ref="I147">IF(ROWS($AC$108:AC146)&lt;=I$107,INDEX($AB$108:$AB$156,_xlfn.AGGREGATE(15,3,($AC$108:$AC$156=Mapping!$I$108)/($AC$108:$AC$156=Mapping!$I$108)*ROW($AC$2:$AC$50)-ROWS($AC$108),ROWS($AC$108:AC146))),"")</f>
        <v/>
      </c>
      <c r="J147" s="142" t="str" cm="1">
        <f t="array" ref="J147">IF(ROWS($AC$108:AC146)&lt;=J$107,INDEX($AB$108:$AB$156,_xlfn.AGGREGATE(15,3,($AC$108:$AC$156=Mapping!$J$108)/($AC$108:$AC$156=Mapping!$J$108)*ROW($AC$2:$AC$50)-ROWS($AC$108),ROWS($AC$108:AC146))),"")</f>
        <v/>
      </c>
      <c r="K147" s="142" t="str" cm="1">
        <f t="array" ref="K147">IF(ROWS($AC$108:AC146)&lt;=K$107,INDEX($AB$108:$AB$156,_xlfn.AGGREGATE(15,3,($AC$108:$AC$156=Mapping!$K$108)/($AC$108:$AC$156=Mapping!$K$108)*ROW($AC$2:$AC$50)-ROWS($AC$108),ROWS($AC$108:AC146))),"")</f>
        <v/>
      </c>
      <c r="L147" s="142" t="str" cm="1">
        <f t="array" ref="L147">IF(ROWS($AC$108:AC146)&lt;=L$107,INDEX($AB$108:$AB$156,_xlfn.AGGREGATE(15,3,($AC$108:$AC$156=Mapping!$L$108)/($AC$108:$AC$156=Mapping!$L$108)*ROW($AC$2:$AC$50)-ROWS($AC$108),ROWS($AC$108:AC146))),"")</f>
        <v/>
      </c>
      <c r="M147" s="142" t="str" cm="1">
        <f t="array" ref="M147">IF(ROWS($AC$108:AC146)&lt;=M$107,INDEX($AB$108:$AB$156,_xlfn.AGGREGATE(15,3,($AC$108:$AC$156=Mapping!$M$108)/($AC$108:$AC$156=Mapping!$M$108)*ROW($AC$2:$AC$50)-ROWS($AC$108),ROWS($AC$108:AC146))),"")</f>
        <v/>
      </c>
      <c r="N147" s="142" t="str" cm="1">
        <f t="array" ref="N147">IF(ROWS($AC$108:AC146)&lt;=N$107,INDEX($AB$108:$AB$156,_xlfn.AGGREGATE(15,3,($AC$108:$AC$156=Mapping!$N$108)/($AC$108:$AC$156=Mapping!$N$108)*ROW($AC$2:$AC$50)-ROWS($AC$108),ROWS($AC$108:AC146))),"")</f>
        <v/>
      </c>
      <c r="O147" s="142" t="str" cm="1">
        <f t="array" ref="O147">IF(ROWS($AC$108:AC146)&lt;=O$107,INDEX($AB$108:$AB$156,_xlfn.AGGREGATE(15,3,($AC$108:$AC$156=Mapping!$O$108)/($AC$108:$AC$156=Mapping!$O$108)*ROW($AC$2:$AC$50)-ROWS($AC$108),ROWS($AC$108:AC146))),"")</f>
        <v/>
      </c>
      <c r="P147" s="142" t="str" cm="1">
        <f t="array" ref="P147">IF(ROWS($AC$108:AC146)&lt;=P$107,INDEX($AB$108:$AB$156,_xlfn.AGGREGATE(15,3,($AC$108:$AC$156=Mapping!$P$108)/($AC$108:$AC$156=Mapping!$P$108)*ROW($AC$2:$AC$50)-ROWS($AC$108),ROWS($AC$108:AC146))),"")</f>
        <v/>
      </c>
      <c r="Q147" s="142" t="str" cm="1">
        <f t="array" ref="Q147">IF(ROWS($AC$108:AC146)&lt;=Q$107,INDEX($AB$108:$AB$156,_xlfn.AGGREGATE(15,3,($AC$108:$AC$156=Mapping!$Q$108)/($AC$108:$AC$156=Mapping!$Q$108)*ROW($AC$2:$AC$50)-ROWS($AC$108),ROWS($AC$108:AC146))),"")</f>
        <v/>
      </c>
      <c r="R147" s="142" t="str" cm="1">
        <f t="array" ref="R147">IF(ROWS($AC$108:AC146)&lt;=R$107,INDEX($AB$108:$AB$156,_xlfn.AGGREGATE(15,3,($AC$108:$AC$156=Mapping!$R$108)/($AC$108:$AC$156=Mapping!$R$108)*ROW($AC$2:$AC$50)-ROWS($AC$108),ROWS($AC$108:AC146))),"")</f>
        <v/>
      </c>
      <c r="S147" s="142" t="str" cm="1">
        <f t="array" ref="S147">IF(ROWS($AC$108:AC146)&lt;=S$107,INDEX($AB$108:$AB$156,_xlfn.AGGREGATE(15,3,($AC$108:$AC$156=Mapping!$S$108)/($AC$108:$AC$156=Mapping!$S$108)*ROW($AC$2:$AC$50)-ROWS($AC$108),ROWS($AC$108:AC146))),"")</f>
        <v/>
      </c>
      <c r="AB147" s="135" t="str" cm="1">
        <f t="array" ref="AB147">IF(ROWS(BA!$C$2:C40)&lt;=AB$107,INDEX(BA!$P$2:$P$547,_xlfn.AGGREGATE(15,3,(BA!$C$2:$C$547=Mapping!$AA$109)/(BA!$C$2:$C$547=Mapping!$AA$109)*ROW(BA!$C$2:$C$547)-ROWS(BA!$C$2),ROWS(BA!$C$2:C40))),"")</f>
        <v/>
      </c>
      <c r="AC147" s="135" t="str">
        <f>IFERROR(INDEX(BA!$L$2:$L$961,MATCH($AB147,BA!$P$2:$P$961,0)),"")</f>
        <v/>
      </c>
      <c r="AD147" s="135" t="str">
        <f>IFERROR(INDEX(BA!$M$2:$M$961,MATCH($AB147,BA!$P$2:$P$961,0)),"")</f>
        <v/>
      </c>
      <c r="AE147" s="135" t="str">
        <f>IFERROR(INDEX(BA!$O$2:$O$961,MATCH($AB147,BA!$P$2:$P$961,0)),"")</f>
        <v/>
      </c>
      <c r="AF147" s="135" t="str">
        <f>IFERROR(INDEX(BA!$N$2:$N$547,MATCH($AB147,BA!$P$2:$P$547,0)),"")</f>
        <v/>
      </c>
      <c r="AG147" s="117" t="e">
        <f>INDEX(BA!#REF!,MATCH($AB147,BA!$P$57:$P$547,0))</f>
        <v>#REF!</v>
      </c>
      <c r="AH147" s="117" t="e">
        <f>INDEX(BA!$Q$57:$Q$547,MATCH($AB147,BA!$P$57:$P$547,0))</f>
        <v>#N/A</v>
      </c>
      <c r="AI147" s="117" t="e">
        <f>INDEX(BA!$S$57:$S$547,MATCH($AB147,BA!$P$57:$P$547,0))</f>
        <v>#N/A</v>
      </c>
      <c r="AJ147" s="117" t="e">
        <f>INDEX(BA!$T$57:$T$547,MATCH($AB147,BA!$P$57:$P$547,0))</f>
        <v>#N/A</v>
      </c>
      <c r="AK147" s="117" t="e">
        <f>INDEX(BA!$U$57:$U$547,MATCH($AB147,BA!$P$57:$P$547,0))</f>
        <v>#N/A</v>
      </c>
      <c r="AL147" s="117" t="e">
        <f>INDEX(BA!$V$57:$V$547,MATCH($AB147,BA!$P$57:$P$547,0))</f>
        <v>#N/A</v>
      </c>
      <c r="AM147" s="117" t="e">
        <f>INDEX(BA!$W$57:$W$547,MATCH($AB147,BA!$P$57:$P$547,0))</f>
        <v>#N/A</v>
      </c>
      <c r="AN147" s="117" t="e">
        <f>INDEX(BA!$R$57:$R$547,MATCH($AB147,BA!$P$57:$P$547,0))</f>
        <v>#N/A</v>
      </c>
      <c r="AO147" s="117" t="e">
        <f>INDEX(BA!$Y$57:$Y$547,MATCH($AB147,BA!$P$57:$P$547,0))</f>
        <v>#N/A</v>
      </c>
      <c r="AP147" s="117" t="e">
        <f>INDEX(BA!$Z$57:$Z$547,MATCH($AB147,BA!$P$57:$P$547,0))</f>
        <v>#N/A</v>
      </c>
      <c r="AQ147" s="117" t="e">
        <f>INDEX(BA!$AA$57:$AA$547,MATCH($AB147,BA!$P$57:$P$547,0))</f>
        <v>#N/A</v>
      </c>
      <c r="AR147" s="117" t="e">
        <f>INDEX(BA!$AB$57:$AB$547,MATCH($AB147,BA!$P$57:$P$547,0))</f>
        <v>#N/A</v>
      </c>
      <c r="AX147" s="117" t="str" cm="1">
        <f t="array" ref="AX147">IF(ROWS($AD$108:AD146)&lt;=AX$107,INDEX($AB$108:$AB$157,_xlfn.AGGREGATE(15,3,($AD$108:$AD$157=Mapping!$AX$108)/($AD$108:$AD$157=Mapping!$AX$108)*ROW($AD$2:$AD$50)-ROWS($AD$108),ROWS($AD$108:AD146))),"")</f>
        <v/>
      </c>
      <c r="AY147" s="117" t="str" cm="1">
        <f t="array" ref="AY147">IF(ROWS($AD$108:AD146)&lt;=AY$107,INDEX($AB$108:$AB$157,_xlfn.AGGREGATE(15,3,($AD$108:$AD$157=Mapping!$AY$108)/($AD$108:$AD$157=Mapping!$AY$108)*ROW($AD$2:$AD$50)-ROWS($AD$108),ROWS($AD$108:AD146))),"")</f>
        <v/>
      </c>
      <c r="AZ147" s="117" t="str" cm="1">
        <f t="array" ref="AZ147">IF(ROWS($AD$108:AE146)&lt;=AZ$107,INDEX($AB$108:$AB$157,_xlfn.AGGREGATE(15,3,($AD$108:$AD$157=Mapping!$AZ$108)/($AD$108:$AD$157=Mapping!$AZ$108)*ROW($AD$2:$AD$50)-ROWS($AD$108),ROWS($AD$108:AE146))),"")</f>
        <v/>
      </c>
      <c r="BA147" s="117" t="str" cm="1">
        <f t="array" ref="BA147">IF(ROWS($AD$108:AF146)&lt;=BA$107,INDEX($AB$108:$AB$157,_xlfn.AGGREGATE(15,3,($AD$108:$AD$157=Mapping!$BA$108)/($AD$108:$AD$157=Mapping!$BA$108)*ROW($AD$2:$AD$50)-ROWS($AD$108),ROWS($AD$108:AF146))),"")</f>
        <v/>
      </c>
      <c r="BB147" s="117" t="str" cm="1">
        <f t="array" ref="BB147">IF(ROWS($AD$108:AG146)&lt;=BB$107,INDEX($AB$108:$AB$157,_xlfn.AGGREGATE(15,3,($AD$108:$AD$157=Mapping!$BB$108)/($AD$108:$AD$157=Mapping!$BB$108)*ROW($AD$2:$AD$50)-ROWS($AD$108),ROWS($AD$108:AG146))),"")</f>
        <v/>
      </c>
      <c r="BC147" s="117" t="str" cm="1">
        <f t="array" ref="BC147">IF(ROWS($AD$108:AH146)&lt;=BC$107,INDEX($AB$108:$AB$157,_xlfn.AGGREGATE(15,3,($AD$108:$AD$157=Mapping!$BC$108)/($AD$108:$AD$157=Mapping!$BC$108)*ROW($AD$2:$AD$50)-ROWS($AD$108),ROWS($AD$108:AH146))),"")</f>
        <v/>
      </c>
      <c r="BD147" s="117" t="str" cm="1">
        <f t="array" ref="BD147">IF(ROWS($AD$108:AI146)&lt;=BD$107,INDEX($AB$108:$AB$157,_xlfn.AGGREGATE(15,3,($AD$108:$AD$157=Mapping!$BD$108)/($AD$108:$AD$157=Mapping!$BD$108)*ROW($AD$2:$AD$50)-ROWS($AD$108),ROWS($AD$108:AI146))),"")</f>
        <v/>
      </c>
      <c r="BE147" s="117" t="str" cm="1">
        <f t="array" ref="BE147">IF(ROWS($AD$54:AD92)&lt;=BE$53,INDEX($AB$54:$AB$102,_xlfn.AGGREGATE(15,3,($AD$54:$AD$102=Mapping!$BE$54)/($AD$54:$AD$102=Mapping!$BE$54)*ROW($AD$2:$AD$50)-ROWS($AD$54),ROWS($AD$54:AD92))),"")</f>
        <v/>
      </c>
      <c r="BF147" s="117" t="str" cm="1">
        <f t="array" ref="BF147">IF(ROWS($AD$108:AK146)&lt;=BF$107,INDEX($AB$108:$AB$157,_xlfn.AGGREGATE(15,3,($AD$108:$AD$157=Mapping!$BF$108)/($AD$108:$AD$157=Mapping!$BF$108)*ROW($AD$2:$AD$50)-ROWS($AD$108),ROWS($AD$108:AK146))),"")</f>
        <v/>
      </c>
      <c r="BG147" s="117" t="str" cm="1">
        <f t="array" ref="BG147">IF(ROWS($AD$108:AL146)&lt;=BG$107,INDEX($AB$108:$AB$157,_xlfn.AGGREGATE(15,3,($AD$108:$AD$157=Mapping!$BG$108)/($AD$108:$AD$157=Mapping!$BG$108)*ROW($AD$2:$AD$50)-ROWS($AD$108),ROWS($AD$108:AL146))),"")</f>
        <v/>
      </c>
      <c r="BH147" s="117" t="str" cm="1">
        <f t="array" ref="BH147">IF(ROWS($AD$108:AM146)&lt;=BH$107,INDEX($AB$108:$AB$157,_xlfn.AGGREGATE(15,3,($AD$108:$AD$157=Mapping!$BH$108)/($AD$108:$AD$157=Mapping!$BH$108)*ROW($AD$2:$AD$50)-ROWS($AD$108),ROWS($AD$108:AM146))),"")</f>
        <v/>
      </c>
      <c r="BI147" s="117" t="str" cm="1">
        <f t="array" ref="BI147">IF(ROWS($AD$108:AN146)&lt;=BI$107,INDEX($AB$108:$AB$157,_xlfn.AGGREGATE(15,3,($AD$108:$AD$157=Mapping!$BI$108)/($AD$108:$AD$157=Mapping!$BI$108)*ROW($AD$2:$AD$50)-ROWS($AD$108),ROWS($AD$108:AN146))),"")</f>
        <v/>
      </c>
      <c r="BJ147" s="117" t="str" cm="1">
        <f t="array" ref="BJ147">IF(ROWS($AD$108:AO146)&lt;=BJ$107,INDEX($AB$108:$AB$157,_xlfn.AGGREGATE(15,3,($AD$108:$AD$157=Mapping!$BJ$108)/($AD$108:$AD$157=Mapping!$BJ$108)*ROW($AD$2:$AD$50)-ROWS($AD$108),ROWS($AD$108:AO146))),"")</f>
        <v/>
      </c>
      <c r="BK147" s="117" t="str" cm="1">
        <f t="array" ref="BK147">IF(ROWS($AD$108:AP146)&lt;=BK$107,INDEX($AB$108:$AB$157,_xlfn.AGGREGATE(15,3,($AD$108:$AD$157=Mapping!$BK$108)/($AD$108:$AD$157=Mapping!$BK$108)*ROW($AD$2:$AD$50)-ROWS($AD$108),ROWS($AD$108:AP146))),"")</f>
        <v/>
      </c>
      <c r="BL147" s="117" t="str" cm="1">
        <f t="array" ref="BL147">IF(ROWS($AD$108:AQ146)&lt;=BL$107,INDEX($AB$108:$AB$157,_xlfn.AGGREGATE(15,3,($AD$108:$AD$157=Mapping!$BL$108)/($AD$108:$AD$157=Mapping!$BL$108)*ROW($AD$2:$AD$50)-ROWS($AD$108),ROWS($AD$108:AQ146))),"")</f>
        <v/>
      </c>
      <c r="BM147" s="117" t="str" cm="1">
        <f t="array" ref="BM147">IF(ROWS($AD$108:AR146)&lt;=BM$107,INDEX($AB$108:$AB$157,_xlfn.AGGREGATE(15,3,($AD$108:$AD$157=Mapping!$BM$108)/($AD$108:$AD$157=Mapping!$BM$108)*ROW($AD$2:$AD$50)-ROWS($AD$108),ROWS($AD$108:AR146))),"")</f>
        <v/>
      </c>
      <c r="BN147" s="117" t="str" cm="1">
        <f t="array" ref="BN147">IF(ROWS($AD$108:AS146)&lt;=BN$107,INDEX($AB$108:$AB$157,_xlfn.AGGREGATE(15,3,($AD$108:$AD$157=Mapping!$BN$108)/($AD$108:$AD$157=Mapping!$BN$108)*ROW($AD$2:$AD$50)-ROWS($AD$108),ROWS($AD$108:AS146))),"")</f>
        <v/>
      </c>
    </row>
    <row r="148" spans="1:66" outlineLevel="1">
      <c r="A148" s="152"/>
      <c r="B148" s="142" t="str" cm="1">
        <f t="array" ref="B148">IF(ROWS($AC$108:AC147)&lt;=B$107,INDEX($AB$108:$AB$156,_xlfn.AGGREGATE(15,3,($AC$108:$AC$156=Mapping!$B$108)/($AC$108:$AC$156=Mapping!$B$108)*ROW($AC$2:$AC$50)-ROWS($AC$108),ROWS($AC$108:AC147))),"")</f>
        <v/>
      </c>
      <c r="C148" s="142" t="str" cm="1">
        <f t="array" ref="C148">IF(ROWS($AC$108:AC147)&lt;=C$107,INDEX($AB$108:$AB$156,_xlfn.AGGREGATE(15,3,($AC$108:$AC$156=Mapping!$C$108)/($AC$108:$AC$156=Mapping!$C$108)*ROW($AC$2:$AC$50)-ROWS($AC$108),ROWS($AC$108:AC147))),"")</f>
        <v/>
      </c>
      <c r="D148" s="142" t="str" cm="1">
        <f t="array" ref="D148">IF(ROWS($AC$108:AC147)&lt;=D$107,INDEX($AB$108:$AB$156,_xlfn.AGGREGATE(15,3,($AC$108:$AC$156=Mapping!$D$108)/($AC$108:$AC$156=Mapping!$D$108)*ROW($AC$2:$AC$50)-ROWS($AC$108),ROWS($AC$108:AC147))),"")</f>
        <v/>
      </c>
      <c r="E148" s="142" t="str" cm="1">
        <f t="array" ref="E148">IF(ROWS($AC$108:AC147)&lt;=E$107,INDEX($AB$108:$AB$156,_xlfn.AGGREGATE(15,3,($AC$108:$AC$156=Mapping!$E$108)/($AC$108:$AC$156=Mapping!$E$108)*ROW($AC$2:$AC$50)-ROWS($AC$108),ROWS($AC$108:AC147))),"")</f>
        <v/>
      </c>
      <c r="F148" s="142" t="str" cm="1">
        <f t="array" ref="F148">IF(ROWS($AC$108:AC147)&lt;=F$107,INDEX($AB$108:$AB$156,_xlfn.AGGREGATE(15,3,($AC$108:$AC$156=Mapping!$F$108)/($AC$108:$AC$156=Mapping!$F$108)*ROW($AC$2:$AC$50)-ROWS($AC$108),ROWS($AC$108:AC147))),"")</f>
        <v/>
      </c>
      <c r="G148" s="142" t="str" cm="1">
        <f t="array" ref="G148">IF(ROWS($AC$108:AC147)&lt;=G$107,INDEX($AB$108:$AB$156,_xlfn.AGGREGATE(15,3,($AC$108:$AC$156=Mapping!$G$108)/($AC$108:$AC$156=Mapping!$G$108)*ROW($AC$2:$AC$50)-ROWS($AC$108),ROWS($AC$108:AC147))),"")</f>
        <v/>
      </c>
      <c r="H148" s="142" t="str" cm="1">
        <f t="array" ref="H148">IF(ROWS($AC$108:AC147)&lt;=H$107,INDEX($AB$108:$AB$156,_xlfn.AGGREGATE(15,3,($AC$108:$AC$156=Mapping!$H$108)/($AC$108:$AC$156=Mapping!$H$108)*ROW($AC$2:$AC$50)-ROWS($AC$108),ROWS($AC$108:AC147))),"")</f>
        <v/>
      </c>
      <c r="I148" s="142" t="str" cm="1">
        <f t="array" ref="I148">IF(ROWS($AC$108:AC147)&lt;=I$107,INDEX($AB$108:$AB$156,_xlfn.AGGREGATE(15,3,($AC$108:$AC$156=Mapping!$I$108)/($AC$108:$AC$156=Mapping!$I$108)*ROW($AC$2:$AC$50)-ROWS($AC$108),ROWS($AC$108:AC147))),"")</f>
        <v/>
      </c>
      <c r="J148" s="142" t="str" cm="1">
        <f t="array" ref="J148">IF(ROWS($AC$108:AC147)&lt;=J$107,INDEX($AB$108:$AB$156,_xlfn.AGGREGATE(15,3,($AC$108:$AC$156=Mapping!$J$108)/($AC$108:$AC$156=Mapping!$J$108)*ROW($AC$2:$AC$50)-ROWS($AC$108),ROWS($AC$108:AC147))),"")</f>
        <v/>
      </c>
      <c r="K148" s="142" t="str" cm="1">
        <f t="array" ref="K148">IF(ROWS($AC$108:AC147)&lt;=K$107,INDEX($AB$108:$AB$156,_xlfn.AGGREGATE(15,3,($AC$108:$AC$156=Mapping!$K$108)/($AC$108:$AC$156=Mapping!$K$108)*ROW($AC$2:$AC$50)-ROWS($AC$108),ROWS($AC$108:AC147))),"")</f>
        <v/>
      </c>
      <c r="L148" s="142" t="str" cm="1">
        <f t="array" ref="L148">IF(ROWS($AC$108:AC147)&lt;=L$107,INDEX($AB$108:$AB$156,_xlfn.AGGREGATE(15,3,($AC$108:$AC$156=Mapping!$L$108)/($AC$108:$AC$156=Mapping!$L$108)*ROW($AC$2:$AC$50)-ROWS($AC$108),ROWS($AC$108:AC147))),"")</f>
        <v/>
      </c>
      <c r="M148" s="142" t="str" cm="1">
        <f t="array" ref="M148">IF(ROWS($AC$108:AC147)&lt;=M$107,INDEX($AB$108:$AB$156,_xlfn.AGGREGATE(15,3,($AC$108:$AC$156=Mapping!$M$108)/($AC$108:$AC$156=Mapping!$M$108)*ROW($AC$2:$AC$50)-ROWS($AC$108),ROWS($AC$108:AC147))),"")</f>
        <v/>
      </c>
      <c r="N148" s="142" t="str" cm="1">
        <f t="array" ref="N148">IF(ROWS($AC$108:AC147)&lt;=N$107,INDEX($AB$108:$AB$156,_xlfn.AGGREGATE(15,3,($AC$108:$AC$156=Mapping!$N$108)/($AC$108:$AC$156=Mapping!$N$108)*ROW($AC$2:$AC$50)-ROWS($AC$108),ROWS($AC$108:AC147))),"")</f>
        <v/>
      </c>
      <c r="O148" s="142" t="str" cm="1">
        <f t="array" ref="O148">IF(ROWS($AC$108:AC147)&lt;=O$107,INDEX($AB$108:$AB$156,_xlfn.AGGREGATE(15,3,($AC$108:$AC$156=Mapping!$O$108)/($AC$108:$AC$156=Mapping!$O$108)*ROW($AC$2:$AC$50)-ROWS($AC$108),ROWS($AC$108:AC147))),"")</f>
        <v/>
      </c>
      <c r="P148" s="142" t="str" cm="1">
        <f t="array" ref="P148">IF(ROWS($AC$108:AC147)&lt;=P$107,INDEX($AB$108:$AB$156,_xlfn.AGGREGATE(15,3,($AC$108:$AC$156=Mapping!$P$108)/($AC$108:$AC$156=Mapping!$P$108)*ROW($AC$2:$AC$50)-ROWS($AC$108),ROWS($AC$108:AC147))),"")</f>
        <v/>
      </c>
      <c r="Q148" s="142" t="str" cm="1">
        <f t="array" ref="Q148">IF(ROWS($AC$108:AC147)&lt;=Q$107,INDEX($AB$108:$AB$156,_xlfn.AGGREGATE(15,3,($AC$108:$AC$156=Mapping!$Q$108)/($AC$108:$AC$156=Mapping!$Q$108)*ROW($AC$2:$AC$50)-ROWS($AC$108),ROWS($AC$108:AC147))),"")</f>
        <v/>
      </c>
      <c r="R148" s="142" t="str" cm="1">
        <f t="array" ref="R148">IF(ROWS($AC$108:AC147)&lt;=R$107,INDEX($AB$108:$AB$156,_xlfn.AGGREGATE(15,3,($AC$108:$AC$156=Mapping!$R$108)/($AC$108:$AC$156=Mapping!$R$108)*ROW($AC$2:$AC$50)-ROWS($AC$108),ROWS($AC$108:AC147))),"")</f>
        <v/>
      </c>
      <c r="S148" s="142" t="str" cm="1">
        <f t="array" ref="S148">IF(ROWS($AC$108:AC147)&lt;=S$107,INDEX($AB$108:$AB$156,_xlfn.AGGREGATE(15,3,($AC$108:$AC$156=Mapping!$S$108)/($AC$108:$AC$156=Mapping!$S$108)*ROW($AC$2:$AC$50)-ROWS($AC$108),ROWS($AC$108:AC147))),"")</f>
        <v/>
      </c>
      <c r="AB148" s="135" t="str" cm="1">
        <f t="array" ref="AB148">IF(ROWS(BA!$C$2:C41)&lt;=AB$107,INDEX(BA!$P$2:$P$547,_xlfn.AGGREGATE(15,3,(BA!$C$2:$C$547=Mapping!$AA$109)/(BA!$C$2:$C$547=Mapping!$AA$109)*ROW(BA!$C$2:$C$547)-ROWS(BA!$C$2),ROWS(BA!$C$2:C41))),"")</f>
        <v/>
      </c>
      <c r="AC148" s="135" t="str">
        <f>IFERROR(INDEX(BA!$L$2:$L$961,MATCH($AB148,BA!$P$2:$P$961,0)),"")</f>
        <v/>
      </c>
      <c r="AD148" s="135" t="str">
        <f>IFERROR(INDEX(BA!$M$2:$M$961,MATCH($AB148,BA!$P$2:$P$961,0)),"")</f>
        <v/>
      </c>
      <c r="AE148" s="135" t="str">
        <f>IFERROR(INDEX(BA!$O$2:$O$961,MATCH($AB148,BA!$P$2:$P$961,0)),"")</f>
        <v/>
      </c>
      <c r="AF148" s="135" t="str">
        <f>IFERROR(INDEX(BA!$N$2:$N$547,MATCH($AB148,BA!$P$2:$P$547,0)),"")</f>
        <v/>
      </c>
      <c r="AG148" s="117" t="e">
        <f>INDEX(BA!#REF!,MATCH($AB148,BA!$P$57:$P$547,0))</f>
        <v>#REF!</v>
      </c>
      <c r="AH148" s="117" t="e">
        <f>INDEX(BA!$Q$57:$Q$547,MATCH($AB148,BA!$P$57:$P$547,0))</f>
        <v>#N/A</v>
      </c>
      <c r="AI148" s="117" t="e">
        <f>INDEX(BA!$S$57:$S$547,MATCH($AB148,BA!$P$57:$P$547,0))</f>
        <v>#N/A</v>
      </c>
      <c r="AJ148" s="117" t="e">
        <f>INDEX(BA!$T$57:$T$547,MATCH($AB148,BA!$P$57:$P$547,0))</f>
        <v>#N/A</v>
      </c>
      <c r="AK148" s="117" t="e">
        <f>INDEX(BA!$U$57:$U$547,MATCH($AB148,BA!$P$57:$P$547,0))</f>
        <v>#N/A</v>
      </c>
      <c r="AL148" s="117" t="e">
        <f>INDEX(BA!$V$57:$V$547,MATCH($AB148,BA!$P$57:$P$547,0))</f>
        <v>#N/A</v>
      </c>
      <c r="AM148" s="117" t="e">
        <f>INDEX(BA!$W$57:$W$547,MATCH($AB148,BA!$P$57:$P$547,0))</f>
        <v>#N/A</v>
      </c>
      <c r="AN148" s="117" t="e">
        <f>INDEX(BA!$R$57:$R$547,MATCH($AB148,BA!$P$57:$P$547,0))</f>
        <v>#N/A</v>
      </c>
      <c r="AO148" s="117" t="e">
        <f>INDEX(BA!$Y$57:$Y$547,MATCH($AB148,BA!$P$57:$P$547,0))</f>
        <v>#N/A</v>
      </c>
      <c r="AP148" s="117" t="e">
        <f>INDEX(BA!$Z$57:$Z$547,MATCH($AB148,BA!$P$57:$P$547,0))</f>
        <v>#N/A</v>
      </c>
      <c r="AQ148" s="117" t="e">
        <f>INDEX(BA!$AA$57:$AA$547,MATCH($AB148,BA!$P$57:$P$547,0))</f>
        <v>#N/A</v>
      </c>
      <c r="AR148" s="117" t="e">
        <f>INDEX(BA!$AB$57:$AB$547,MATCH($AB148,BA!$P$57:$P$547,0))</f>
        <v>#N/A</v>
      </c>
      <c r="AX148" s="117" t="str" cm="1">
        <f t="array" ref="AX148">IF(ROWS($AD$108:AD147)&lt;=AX$107,INDEX($AB$108:$AB$157,_xlfn.AGGREGATE(15,3,($AD$108:$AD$157=Mapping!$AX$108)/($AD$108:$AD$157=Mapping!$AX$108)*ROW($AD$2:$AD$50)-ROWS($AD$108),ROWS($AD$108:AD147))),"")</f>
        <v/>
      </c>
      <c r="AY148" s="117" t="str" cm="1">
        <f t="array" ref="AY148">IF(ROWS($AD$108:AD147)&lt;=AY$107,INDEX($AB$108:$AB$157,_xlfn.AGGREGATE(15,3,($AD$108:$AD$157=Mapping!$AY$108)/($AD$108:$AD$157=Mapping!$AY$108)*ROW($AD$2:$AD$50)-ROWS($AD$108),ROWS($AD$108:AD147))),"")</f>
        <v/>
      </c>
      <c r="AZ148" s="117" t="str" cm="1">
        <f t="array" ref="AZ148">IF(ROWS($AD$108:AE147)&lt;=AZ$107,INDEX($AB$108:$AB$157,_xlfn.AGGREGATE(15,3,($AD$108:$AD$157=Mapping!$AZ$108)/($AD$108:$AD$157=Mapping!$AZ$108)*ROW($AD$2:$AD$50)-ROWS($AD$108),ROWS($AD$108:AE147))),"")</f>
        <v/>
      </c>
      <c r="BA148" s="117" t="str" cm="1">
        <f t="array" ref="BA148">IF(ROWS($AD$108:AF147)&lt;=BA$107,INDEX($AB$108:$AB$157,_xlfn.AGGREGATE(15,3,($AD$108:$AD$157=Mapping!$BA$108)/($AD$108:$AD$157=Mapping!$BA$108)*ROW($AD$2:$AD$50)-ROWS($AD$108),ROWS($AD$108:AF147))),"")</f>
        <v/>
      </c>
      <c r="BB148" s="117" t="str" cm="1">
        <f t="array" ref="BB148">IF(ROWS($AD$108:AG147)&lt;=BB$107,INDEX($AB$108:$AB$157,_xlfn.AGGREGATE(15,3,($AD$108:$AD$157=Mapping!$BB$108)/($AD$108:$AD$157=Mapping!$BB$108)*ROW($AD$2:$AD$50)-ROWS($AD$108),ROWS($AD$108:AG147))),"")</f>
        <v/>
      </c>
      <c r="BC148" s="117" t="str" cm="1">
        <f t="array" ref="BC148">IF(ROWS($AD$108:AH147)&lt;=BC$107,INDEX($AB$108:$AB$157,_xlfn.AGGREGATE(15,3,($AD$108:$AD$157=Mapping!$BC$108)/($AD$108:$AD$157=Mapping!$BC$108)*ROW($AD$2:$AD$50)-ROWS($AD$108),ROWS($AD$108:AH147))),"")</f>
        <v/>
      </c>
      <c r="BD148" s="117" t="str" cm="1">
        <f t="array" ref="BD148">IF(ROWS($AD$108:AI147)&lt;=BD$107,INDEX($AB$108:$AB$157,_xlfn.AGGREGATE(15,3,($AD$108:$AD$157=Mapping!$BD$108)/($AD$108:$AD$157=Mapping!$BD$108)*ROW($AD$2:$AD$50)-ROWS($AD$108),ROWS($AD$108:AI147))),"")</f>
        <v/>
      </c>
      <c r="BE148" s="117" t="str" cm="1">
        <f t="array" ref="BE148">IF(ROWS($AD$54:AD93)&lt;=BE$53,INDEX($AB$54:$AB$102,_xlfn.AGGREGATE(15,3,($AD$54:$AD$102=Mapping!$BE$54)/($AD$54:$AD$102=Mapping!$BE$54)*ROW($AD$2:$AD$50)-ROWS($AD$54),ROWS($AD$54:AD93))),"")</f>
        <v/>
      </c>
      <c r="BF148" s="117" t="str" cm="1">
        <f t="array" ref="BF148">IF(ROWS($AD$108:AK147)&lt;=BF$107,INDEX($AB$108:$AB$157,_xlfn.AGGREGATE(15,3,($AD$108:$AD$157=Mapping!$BF$108)/($AD$108:$AD$157=Mapping!$BF$108)*ROW($AD$2:$AD$50)-ROWS($AD$108),ROWS($AD$108:AK147))),"")</f>
        <v/>
      </c>
      <c r="BG148" s="117" t="str" cm="1">
        <f t="array" ref="BG148">IF(ROWS($AD$108:AL147)&lt;=BG$107,INDEX($AB$108:$AB$157,_xlfn.AGGREGATE(15,3,($AD$108:$AD$157=Mapping!$BG$108)/($AD$108:$AD$157=Mapping!$BG$108)*ROW($AD$2:$AD$50)-ROWS($AD$108),ROWS($AD$108:AL147))),"")</f>
        <v/>
      </c>
      <c r="BH148" s="117" t="str" cm="1">
        <f t="array" ref="BH148">IF(ROWS($AD$108:AM147)&lt;=BH$107,INDEX($AB$108:$AB$157,_xlfn.AGGREGATE(15,3,($AD$108:$AD$157=Mapping!$BH$108)/($AD$108:$AD$157=Mapping!$BH$108)*ROW($AD$2:$AD$50)-ROWS($AD$108),ROWS($AD$108:AM147))),"")</f>
        <v/>
      </c>
      <c r="BI148" s="117" t="str" cm="1">
        <f t="array" ref="BI148">IF(ROWS($AD$108:AN147)&lt;=BI$107,INDEX($AB$108:$AB$157,_xlfn.AGGREGATE(15,3,($AD$108:$AD$157=Mapping!$BI$108)/($AD$108:$AD$157=Mapping!$BI$108)*ROW($AD$2:$AD$50)-ROWS($AD$108),ROWS($AD$108:AN147))),"")</f>
        <v/>
      </c>
      <c r="BJ148" s="117" t="str" cm="1">
        <f t="array" ref="BJ148">IF(ROWS($AD$108:AO147)&lt;=BJ$107,INDEX($AB$108:$AB$157,_xlfn.AGGREGATE(15,3,($AD$108:$AD$157=Mapping!$BJ$108)/($AD$108:$AD$157=Mapping!$BJ$108)*ROW($AD$2:$AD$50)-ROWS($AD$108),ROWS($AD$108:AO147))),"")</f>
        <v/>
      </c>
      <c r="BK148" s="117" t="str" cm="1">
        <f t="array" ref="BK148">IF(ROWS($AD$108:AP147)&lt;=BK$107,INDEX($AB$108:$AB$157,_xlfn.AGGREGATE(15,3,($AD$108:$AD$157=Mapping!$BK$108)/($AD$108:$AD$157=Mapping!$BK$108)*ROW($AD$2:$AD$50)-ROWS($AD$108),ROWS($AD$108:AP147))),"")</f>
        <v/>
      </c>
      <c r="BL148" s="117" t="str" cm="1">
        <f t="array" ref="BL148">IF(ROWS($AD$108:AQ147)&lt;=BL$107,INDEX($AB$108:$AB$157,_xlfn.AGGREGATE(15,3,($AD$108:$AD$157=Mapping!$BL$108)/($AD$108:$AD$157=Mapping!$BL$108)*ROW($AD$2:$AD$50)-ROWS($AD$108),ROWS($AD$108:AQ147))),"")</f>
        <v/>
      </c>
      <c r="BM148" s="117" t="str" cm="1">
        <f t="array" ref="BM148">IF(ROWS($AD$108:AR147)&lt;=BM$107,INDEX($AB$108:$AB$157,_xlfn.AGGREGATE(15,3,($AD$108:$AD$157=Mapping!$BM$108)/($AD$108:$AD$157=Mapping!$BM$108)*ROW($AD$2:$AD$50)-ROWS($AD$108),ROWS($AD$108:AR147))),"")</f>
        <v/>
      </c>
      <c r="BN148" s="117" t="str" cm="1">
        <f t="array" ref="BN148">IF(ROWS($AD$108:AS147)&lt;=BN$107,INDEX($AB$108:$AB$157,_xlfn.AGGREGATE(15,3,($AD$108:$AD$157=Mapping!$BN$108)/($AD$108:$AD$157=Mapping!$BN$108)*ROW($AD$2:$AD$50)-ROWS($AD$108),ROWS($AD$108:AS147))),"")</f>
        <v/>
      </c>
    </row>
    <row r="149" spans="1:66" outlineLevel="1">
      <c r="A149" s="152"/>
      <c r="B149" s="142" t="str" cm="1">
        <f t="array" ref="B149">IF(ROWS($AC$108:AC148)&lt;=B$107,INDEX($AB$108:$AB$156,_xlfn.AGGREGATE(15,3,($AC$108:$AC$156=Mapping!$B$108)/($AC$108:$AC$156=Mapping!$B$108)*ROW($AC$2:$AC$50)-ROWS($AC$108),ROWS($AC$108:AC148))),"")</f>
        <v/>
      </c>
      <c r="C149" s="142" t="str" cm="1">
        <f t="array" ref="C149">IF(ROWS($AC$108:AC148)&lt;=C$107,INDEX($AB$108:$AB$156,_xlfn.AGGREGATE(15,3,($AC$108:$AC$156=Mapping!$C$108)/($AC$108:$AC$156=Mapping!$C$108)*ROW($AC$2:$AC$50)-ROWS($AC$108),ROWS($AC$108:AC148))),"")</f>
        <v/>
      </c>
      <c r="D149" s="142" t="str" cm="1">
        <f t="array" ref="D149">IF(ROWS($AC$108:AC148)&lt;=D$107,INDEX($AB$108:$AB$156,_xlfn.AGGREGATE(15,3,($AC$108:$AC$156=Mapping!$D$108)/($AC$108:$AC$156=Mapping!$D$108)*ROW($AC$2:$AC$50)-ROWS($AC$108),ROWS($AC$108:AC148))),"")</f>
        <v/>
      </c>
      <c r="E149" s="142" t="str" cm="1">
        <f t="array" ref="E149">IF(ROWS($AC$108:AC148)&lt;=E$107,INDEX($AB$108:$AB$156,_xlfn.AGGREGATE(15,3,($AC$108:$AC$156=Mapping!$E$108)/($AC$108:$AC$156=Mapping!$E$108)*ROW($AC$2:$AC$50)-ROWS($AC$108),ROWS($AC$108:AC148))),"")</f>
        <v/>
      </c>
      <c r="F149" s="142" t="str" cm="1">
        <f t="array" ref="F149">IF(ROWS($AC$108:AC148)&lt;=F$107,INDEX($AB$108:$AB$156,_xlfn.AGGREGATE(15,3,($AC$108:$AC$156=Mapping!$F$108)/($AC$108:$AC$156=Mapping!$F$108)*ROW($AC$2:$AC$50)-ROWS($AC$108),ROWS($AC$108:AC148))),"")</f>
        <v/>
      </c>
      <c r="G149" s="142" t="str" cm="1">
        <f t="array" ref="G149">IF(ROWS($AC$108:AC148)&lt;=G$107,INDEX($AB$108:$AB$156,_xlfn.AGGREGATE(15,3,($AC$108:$AC$156=Mapping!$G$108)/($AC$108:$AC$156=Mapping!$G$108)*ROW($AC$2:$AC$50)-ROWS($AC$108),ROWS($AC$108:AC148))),"")</f>
        <v/>
      </c>
      <c r="H149" s="142" t="str" cm="1">
        <f t="array" ref="H149">IF(ROWS($AC$108:AC148)&lt;=H$107,INDEX($AB$108:$AB$156,_xlfn.AGGREGATE(15,3,($AC$108:$AC$156=Mapping!$H$108)/($AC$108:$AC$156=Mapping!$H$108)*ROW($AC$2:$AC$50)-ROWS($AC$108),ROWS($AC$108:AC148))),"")</f>
        <v/>
      </c>
      <c r="I149" s="142" t="str" cm="1">
        <f t="array" ref="I149">IF(ROWS($AC$108:AC148)&lt;=I$107,INDEX($AB$108:$AB$156,_xlfn.AGGREGATE(15,3,($AC$108:$AC$156=Mapping!$I$108)/($AC$108:$AC$156=Mapping!$I$108)*ROW($AC$2:$AC$50)-ROWS($AC$108),ROWS($AC$108:AC148))),"")</f>
        <v/>
      </c>
      <c r="J149" s="142" t="str" cm="1">
        <f t="array" ref="J149">IF(ROWS($AC$108:AC148)&lt;=J$107,INDEX($AB$108:$AB$156,_xlfn.AGGREGATE(15,3,($AC$108:$AC$156=Mapping!$J$108)/($AC$108:$AC$156=Mapping!$J$108)*ROW($AC$2:$AC$50)-ROWS($AC$108),ROWS($AC$108:AC148))),"")</f>
        <v/>
      </c>
      <c r="K149" s="142" t="str" cm="1">
        <f t="array" ref="K149">IF(ROWS($AC$108:AC148)&lt;=K$107,INDEX($AB$108:$AB$156,_xlfn.AGGREGATE(15,3,($AC$108:$AC$156=Mapping!$K$108)/($AC$108:$AC$156=Mapping!$K$108)*ROW($AC$2:$AC$50)-ROWS($AC$108),ROWS($AC$108:AC148))),"")</f>
        <v/>
      </c>
      <c r="L149" s="142" t="str" cm="1">
        <f t="array" ref="L149">IF(ROWS($AC$108:AC148)&lt;=L$107,INDEX($AB$108:$AB$156,_xlfn.AGGREGATE(15,3,($AC$108:$AC$156=Mapping!$L$108)/($AC$108:$AC$156=Mapping!$L$108)*ROW($AC$2:$AC$50)-ROWS($AC$108),ROWS($AC$108:AC148))),"")</f>
        <v/>
      </c>
      <c r="M149" s="142" t="str" cm="1">
        <f t="array" ref="M149">IF(ROWS($AC$108:AC148)&lt;=M$107,INDEX($AB$108:$AB$156,_xlfn.AGGREGATE(15,3,($AC$108:$AC$156=Mapping!$M$108)/($AC$108:$AC$156=Mapping!$M$108)*ROW($AC$2:$AC$50)-ROWS($AC$108),ROWS($AC$108:AC148))),"")</f>
        <v/>
      </c>
      <c r="N149" s="142" t="str" cm="1">
        <f t="array" ref="N149">IF(ROWS($AC$108:AC148)&lt;=N$107,INDEX($AB$108:$AB$156,_xlfn.AGGREGATE(15,3,($AC$108:$AC$156=Mapping!$N$108)/($AC$108:$AC$156=Mapping!$N$108)*ROW($AC$2:$AC$50)-ROWS($AC$108),ROWS($AC$108:AC148))),"")</f>
        <v/>
      </c>
      <c r="O149" s="142" t="str" cm="1">
        <f t="array" ref="O149">IF(ROWS($AC$108:AC148)&lt;=O$107,INDEX($AB$108:$AB$156,_xlfn.AGGREGATE(15,3,($AC$108:$AC$156=Mapping!$O$108)/($AC$108:$AC$156=Mapping!$O$108)*ROW($AC$2:$AC$50)-ROWS($AC$108),ROWS($AC$108:AC148))),"")</f>
        <v/>
      </c>
      <c r="P149" s="142" t="str" cm="1">
        <f t="array" ref="P149">IF(ROWS($AC$108:AC148)&lt;=P$107,INDEX($AB$108:$AB$156,_xlfn.AGGREGATE(15,3,($AC$108:$AC$156=Mapping!$P$108)/($AC$108:$AC$156=Mapping!$P$108)*ROW($AC$2:$AC$50)-ROWS($AC$108),ROWS($AC$108:AC148))),"")</f>
        <v/>
      </c>
      <c r="Q149" s="142" t="str" cm="1">
        <f t="array" ref="Q149">IF(ROWS($AC$108:AC148)&lt;=Q$107,INDEX($AB$108:$AB$156,_xlfn.AGGREGATE(15,3,($AC$108:$AC$156=Mapping!$Q$108)/($AC$108:$AC$156=Mapping!$Q$108)*ROW($AC$2:$AC$50)-ROWS($AC$108),ROWS($AC$108:AC148))),"")</f>
        <v/>
      </c>
      <c r="R149" s="142" t="str" cm="1">
        <f t="array" ref="R149">IF(ROWS($AC$108:AC148)&lt;=R$107,INDEX($AB$108:$AB$156,_xlfn.AGGREGATE(15,3,($AC$108:$AC$156=Mapping!$R$108)/($AC$108:$AC$156=Mapping!$R$108)*ROW($AC$2:$AC$50)-ROWS($AC$108),ROWS($AC$108:AC148))),"")</f>
        <v/>
      </c>
      <c r="S149" s="142" t="str" cm="1">
        <f t="array" ref="S149">IF(ROWS($AC$108:AC148)&lt;=S$107,INDEX($AB$108:$AB$156,_xlfn.AGGREGATE(15,3,($AC$108:$AC$156=Mapping!$S$108)/($AC$108:$AC$156=Mapping!$S$108)*ROW($AC$2:$AC$50)-ROWS($AC$108),ROWS($AC$108:AC148))),"")</f>
        <v/>
      </c>
      <c r="AB149" s="135" t="str" cm="1">
        <f t="array" ref="AB149">IF(ROWS(BA!$C$2:C42)&lt;=AB$107,INDEX(BA!$P$2:$P$547,_xlfn.AGGREGATE(15,3,(BA!$C$2:$C$547=Mapping!$AA$109)/(BA!$C$2:$C$547=Mapping!$AA$109)*ROW(BA!$C$2:$C$547)-ROWS(BA!$C$2),ROWS(BA!$C$2:C42))),"")</f>
        <v/>
      </c>
      <c r="AC149" s="135" t="str">
        <f>IFERROR(INDEX(BA!$L$2:$L$961,MATCH($AB149,BA!$P$2:$P$961,0)),"")</f>
        <v/>
      </c>
      <c r="AD149" s="135" t="str">
        <f>IFERROR(INDEX(BA!$M$2:$M$961,MATCH($AB149,BA!$P$2:$P$961,0)),"")</f>
        <v/>
      </c>
      <c r="AE149" s="135" t="str">
        <f>IFERROR(INDEX(BA!$O$2:$O$961,MATCH($AB149,BA!$P$2:$P$961,0)),"")</f>
        <v/>
      </c>
      <c r="AF149" s="135" t="str">
        <f>IFERROR(INDEX(BA!$N$2:$N$547,MATCH($AB149,BA!$P$2:$P$547,0)),"")</f>
        <v/>
      </c>
      <c r="AG149" s="117" t="e">
        <f>INDEX(BA!#REF!,MATCH($AB149,BA!$P$57:$P$547,0))</f>
        <v>#REF!</v>
      </c>
      <c r="AH149" s="117" t="e">
        <f>INDEX(BA!$Q$57:$Q$547,MATCH($AB149,BA!$P$57:$P$547,0))</f>
        <v>#N/A</v>
      </c>
      <c r="AI149" s="117" t="e">
        <f>INDEX(BA!$S$57:$S$547,MATCH($AB149,BA!$P$57:$P$547,0))</f>
        <v>#N/A</v>
      </c>
      <c r="AJ149" s="117" t="e">
        <f>INDEX(BA!$T$57:$T$547,MATCH($AB149,BA!$P$57:$P$547,0))</f>
        <v>#N/A</v>
      </c>
      <c r="AK149" s="117" t="e">
        <f>INDEX(BA!$U$57:$U$547,MATCH($AB149,BA!$P$57:$P$547,0))</f>
        <v>#N/A</v>
      </c>
      <c r="AL149" s="117" t="e">
        <f>INDEX(BA!$V$57:$V$547,MATCH($AB149,BA!$P$57:$P$547,0))</f>
        <v>#N/A</v>
      </c>
      <c r="AM149" s="117" t="e">
        <f>INDEX(BA!$W$57:$W$547,MATCH($AB149,BA!$P$57:$P$547,0))</f>
        <v>#N/A</v>
      </c>
      <c r="AN149" s="117" t="e">
        <f>INDEX(BA!$R$57:$R$547,MATCH($AB149,BA!$P$57:$P$547,0))</f>
        <v>#N/A</v>
      </c>
      <c r="AO149" s="117" t="e">
        <f>INDEX(BA!$Y$57:$Y$547,MATCH($AB149,BA!$P$57:$P$547,0))</f>
        <v>#N/A</v>
      </c>
      <c r="AP149" s="117" t="e">
        <f>INDEX(BA!$Z$57:$Z$547,MATCH($AB149,BA!$P$57:$P$547,0))</f>
        <v>#N/A</v>
      </c>
      <c r="AQ149" s="117" t="e">
        <f>INDEX(BA!$AA$57:$AA$547,MATCH($AB149,BA!$P$57:$P$547,0))</f>
        <v>#N/A</v>
      </c>
      <c r="AR149" s="117" t="e">
        <f>INDEX(BA!$AB$57:$AB$547,MATCH($AB149,BA!$P$57:$P$547,0))</f>
        <v>#N/A</v>
      </c>
      <c r="AX149" s="117" t="str" cm="1">
        <f t="array" ref="AX149">IF(ROWS($AD$108:AD148)&lt;=AX$107,INDEX($AB$108:$AB$157,_xlfn.AGGREGATE(15,3,($AD$108:$AD$157=Mapping!$AX$108)/($AD$108:$AD$157=Mapping!$AX$108)*ROW($AD$2:$AD$50)-ROWS($AD$108),ROWS($AD$108:AD148))),"")</f>
        <v/>
      </c>
      <c r="AY149" s="117" t="str" cm="1">
        <f t="array" ref="AY149">IF(ROWS($AD$108:AD148)&lt;=AY$107,INDEX($AB$108:$AB$157,_xlfn.AGGREGATE(15,3,($AD$108:$AD$157=Mapping!$AY$108)/($AD$108:$AD$157=Mapping!$AY$108)*ROW($AD$2:$AD$50)-ROWS($AD$108),ROWS($AD$108:AD148))),"")</f>
        <v/>
      </c>
      <c r="AZ149" s="117" t="str" cm="1">
        <f t="array" ref="AZ149">IF(ROWS($AD$108:AE148)&lt;=AZ$107,INDEX($AB$108:$AB$157,_xlfn.AGGREGATE(15,3,($AD$108:$AD$157=Mapping!$AZ$108)/($AD$108:$AD$157=Mapping!$AZ$108)*ROW($AD$2:$AD$50)-ROWS($AD$108),ROWS($AD$108:AE148))),"")</f>
        <v/>
      </c>
      <c r="BA149" s="117" t="str" cm="1">
        <f t="array" ref="BA149">IF(ROWS($AD$108:AF148)&lt;=BA$107,INDEX($AB$108:$AB$157,_xlfn.AGGREGATE(15,3,($AD$108:$AD$157=Mapping!$BA$108)/($AD$108:$AD$157=Mapping!$BA$108)*ROW($AD$2:$AD$50)-ROWS($AD$108),ROWS($AD$108:AF148))),"")</f>
        <v/>
      </c>
      <c r="BB149" s="117" t="str" cm="1">
        <f t="array" ref="BB149">IF(ROWS($AD$108:AG148)&lt;=BB$107,INDEX($AB$108:$AB$157,_xlfn.AGGREGATE(15,3,($AD$108:$AD$157=Mapping!$BB$108)/($AD$108:$AD$157=Mapping!$BB$108)*ROW($AD$2:$AD$50)-ROWS($AD$108),ROWS($AD$108:AG148))),"")</f>
        <v/>
      </c>
      <c r="BC149" s="117" t="str" cm="1">
        <f t="array" ref="BC149">IF(ROWS($AD$108:AH148)&lt;=BC$107,INDEX($AB$108:$AB$157,_xlfn.AGGREGATE(15,3,($AD$108:$AD$157=Mapping!$BC$108)/($AD$108:$AD$157=Mapping!$BC$108)*ROW($AD$2:$AD$50)-ROWS($AD$108),ROWS($AD$108:AH148))),"")</f>
        <v/>
      </c>
      <c r="BD149" s="117" t="str" cm="1">
        <f t="array" ref="BD149">IF(ROWS($AD$108:AI148)&lt;=BD$107,INDEX($AB$108:$AB$157,_xlfn.AGGREGATE(15,3,($AD$108:$AD$157=Mapping!$BD$108)/($AD$108:$AD$157=Mapping!$BD$108)*ROW($AD$2:$AD$50)-ROWS($AD$108),ROWS($AD$108:AI148))),"")</f>
        <v/>
      </c>
      <c r="BE149" s="117" t="str" cm="1">
        <f t="array" ref="BE149">IF(ROWS($AD$54:AD94)&lt;=BE$53,INDEX($AB$54:$AB$102,_xlfn.AGGREGATE(15,3,($AD$54:$AD$102=Mapping!$BE$54)/($AD$54:$AD$102=Mapping!$BE$54)*ROW($AD$2:$AD$50)-ROWS($AD$54),ROWS($AD$54:AD94))),"")</f>
        <v/>
      </c>
      <c r="BF149" s="117" t="str" cm="1">
        <f t="array" ref="BF149">IF(ROWS($AD$108:AK148)&lt;=BF$107,INDEX($AB$108:$AB$157,_xlfn.AGGREGATE(15,3,($AD$108:$AD$157=Mapping!$BF$108)/($AD$108:$AD$157=Mapping!$BF$108)*ROW($AD$2:$AD$50)-ROWS($AD$108),ROWS($AD$108:AK148))),"")</f>
        <v/>
      </c>
      <c r="BG149" s="117" t="str" cm="1">
        <f t="array" ref="BG149">IF(ROWS($AD$108:AL148)&lt;=BG$107,INDEX($AB$108:$AB$157,_xlfn.AGGREGATE(15,3,($AD$108:$AD$157=Mapping!$BG$108)/($AD$108:$AD$157=Mapping!$BG$108)*ROW($AD$2:$AD$50)-ROWS($AD$108),ROWS($AD$108:AL148))),"")</f>
        <v/>
      </c>
      <c r="BH149" s="117" t="str" cm="1">
        <f t="array" ref="BH149">IF(ROWS($AD$108:AM148)&lt;=BH$107,INDEX($AB$108:$AB$157,_xlfn.AGGREGATE(15,3,($AD$108:$AD$157=Mapping!$BH$108)/($AD$108:$AD$157=Mapping!$BH$108)*ROW($AD$2:$AD$50)-ROWS($AD$108),ROWS($AD$108:AM148))),"")</f>
        <v/>
      </c>
      <c r="BI149" s="117" t="str" cm="1">
        <f t="array" ref="BI149">IF(ROWS($AD$108:AN148)&lt;=BI$107,INDEX($AB$108:$AB$157,_xlfn.AGGREGATE(15,3,($AD$108:$AD$157=Mapping!$BI$108)/($AD$108:$AD$157=Mapping!$BI$108)*ROW($AD$2:$AD$50)-ROWS($AD$108),ROWS($AD$108:AN148))),"")</f>
        <v/>
      </c>
      <c r="BJ149" s="117" t="str" cm="1">
        <f t="array" ref="BJ149">IF(ROWS($AD$108:AO148)&lt;=BJ$107,INDEX($AB$108:$AB$157,_xlfn.AGGREGATE(15,3,($AD$108:$AD$157=Mapping!$BJ$108)/($AD$108:$AD$157=Mapping!$BJ$108)*ROW($AD$2:$AD$50)-ROWS($AD$108),ROWS($AD$108:AO148))),"")</f>
        <v/>
      </c>
      <c r="BK149" s="117" t="str" cm="1">
        <f t="array" ref="BK149">IF(ROWS($AD$108:AP148)&lt;=BK$107,INDEX($AB$108:$AB$157,_xlfn.AGGREGATE(15,3,($AD$108:$AD$157=Mapping!$BK$108)/($AD$108:$AD$157=Mapping!$BK$108)*ROW($AD$2:$AD$50)-ROWS($AD$108),ROWS($AD$108:AP148))),"")</f>
        <v/>
      </c>
      <c r="BL149" s="117" t="str" cm="1">
        <f t="array" ref="BL149">IF(ROWS($AD$108:AQ148)&lt;=BL$107,INDEX($AB$108:$AB$157,_xlfn.AGGREGATE(15,3,($AD$108:$AD$157=Mapping!$BL$108)/($AD$108:$AD$157=Mapping!$BL$108)*ROW($AD$2:$AD$50)-ROWS($AD$108),ROWS($AD$108:AQ148))),"")</f>
        <v/>
      </c>
      <c r="BM149" s="117" t="str" cm="1">
        <f t="array" ref="BM149">IF(ROWS($AD$108:AR148)&lt;=BM$107,INDEX($AB$108:$AB$157,_xlfn.AGGREGATE(15,3,($AD$108:$AD$157=Mapping!$BM$108)/($AD$108:$AD$157=Mapping!$BM$108)*ROW($AD$2:$AD$50)-ROWS($AD$108),ROWS($AD$108:AR148))),"")</f>
        <v/>
      </c>
      <c r="BN149" s="117" t="str" cm="1">
        <f t="array" ref="BN149">IF(ROWS($AD$108:AS148)&lt;=BN$107,INDEX($AB$108:$AB$157,_xlfn.AGGREGATE(15,3,($AD$108:$AD$157=Mapping!$BN$108)/($AD$108:$AD$157=Mapping!$BN$108)*ROW($AD$2:$AD$50)-ROWS($AD$108),ROWS($AD$108:AS148))),"")</f>
        <v/>
      </c>
    </row>
    <row r="150" spans="1:66" outlineLevel="1">
      <c r="A150" s="152"/>
      <c r="B150" s="142" t="str" cm="1">
        <f t="array" ref="B150">IF(ROWS($AC$108:AC149)&lt;=B$107,INDEX($AB$108:$AB$156,_xlfn.AGGREGATE(15,3,($AC$108:$AC$156=Mapping!$B$108)/($AC$108:$AC$156=Mapping!$B$108)*ROW($AC$2:$AC$50)-ROWS($AC$108),ROWS($AC$108:AC149))),"")</f>
        <v/>
      </c>
      <c r="C150" s="142" t="str" cm="1">
        <f t="array" ref="C150">IF(ROWS($AC$108:AC149)&lt;=C$107,INDEX($AB$108:$AB$156,_xlfn.AGGREGATE(15,3,($AC$108:$AC$156=Mapping!$C$108)/($AC$108:$AC$156=Mapping!$C$108)*ROW($AC$2:$AC$50)-ROWS($AC$108),ROWS($AC$108:AC149))),"")</f>
        <v/>
      </c>
      <c r="D150" s="142" t="str" cm="1">
        <f t="array" ref="D150">IF(ROWS($AC$108:AC149)&lt;=D$107,INDEX($AB$108:$AB$156,_xlfn.AGGREGATE(15,3,($AC$108:$AC$156=Mapping!$D$108)/($AC$108:$AC$156=Mapping!$D$108)*ROW($AC$2:$AC$50)-ROWS($AC$108),ROWS($AC$108:AC149))),"")</f>
        <v/>
      </c>
      <c r="E150" s="142" t="str" cm="1">
        <f t="array" ref="E150">IF(ROWS($AC$108:AC149)&lt;=E$107,INDEX($AB$108:$AB$156,_xlfn.AGGREGATE(15,3,($AC$108:$AC$156=Mapping!$E$108)/($AC$108:$AC$156=Mapping!$E$108)*ROW($AC$2:$AC$50)-ROWS($AC$108),ROWS($AC$108:AC149))),"")</f>
        <v/>
      </c>
      <c r="F150" s="142" t="str" cm="1">
        <f t="array" ref="F150">IF(ROWS($AC$108:AC149)&lt;=F$107,INDEX($AB$108:$AB$156,_xlfn.AGGREGATE(15,3,($AC$108:$AC$156=Mapping!$F$108)/($AC$108:$AC$156=Mapping!$F$108)*ROW($AC$2:$AC$50)-ROWS($AC$108),ROWS($AC$108:AC149))),"")</f>
        <v/>
      </c>
      <c r="G150" s="142" t="str" cm="1">
        <f t="array" ref="G150">IF(ROWS($AC$108:AC149)&lt;=G$107,INDEX($AB$108:$AB$156,_xlfn.AGGREGATE(15,3,($AC$108:$AC$156=Mapping!$G$108)/($AC$108:$AC$156=Mapping!$G$108)*ROW($AC$2:$AC$50)-ROWS($AC$108),ROWS($AC$108:AC149))),"")</f>
        <v/>
      </c>
      <c r="H150" s="142" t="str" cm="1">
        <f t="array" ref="H150">IF(ROWS($AC$108:AC149)&lt;=H$107,INDEX($AB$108:$AB$156,_xlfn.AGGREGATE(15,3,($AC$108:$AC$156=Mapping!$H$108)/($AC$108:$AC$156=Mapping!$H$108)*ROW($AC$2:$AC$50)-ROWS($AC$108),ROWS($AC$108:AC149))),"")</f>
        <v/>
      </c>
      <c r="I150" s="142" t="str" cm="1">
        <f t="array" ref="I150">IF(ROWS($AC$108:AC149)&lt;=I$107,INDEX($AB$108:$AB$156,_xlfn.AGGREGATE(15,3,($AC$108:$AC$156=Mapping!$I$108)/($AC$108:$AC$156=Mapping!$I$108)*ROW($AC$2:$AC$50)-ROWS($AC$108),ROWS($AC$108:AC149))),"")</f>
        <v/>
      </c>
      <c r="J150" s="142" t="str" cm="1">
        <f t="array" ref="J150">IF(ROWS($AC$108:AC149)&lt;=J$107,INDEX($AB$108:$AB$156,_xlfn.AGGREGATE(15,3,($AC$108:$AC$156=Mapping!$J$108)/($AC$108:$AC$156=Mapping!$J$108)*ROW($AC$2:$AC$50)-ROWS($AC$108),ROWS($AC$108:AC149))),"")</f>
        <v/>
      </c>
      <c r="K150" s="142" t="str" cm="1">
        <f t="array" ref="K150">IF(ROWS($AC$108:AC149)&lt;=K$107,INDEX($AB$108:$AB$156,_xlfn.AGGREGATE(15,3,($AC$108:$AC$156=Mapping!$K$108)/($AC$108:$AC$156=Mapping!$K$108)*ROW($AC$2:$AC$50)-ROWS($AC$108),ROWS($AC$108:AC149))),"")</f>
        <v/>
      </c>
      <c r="L150" s="142" t="str" cm="1">
        <f t="array" ref="L150">IF(ROWS($AC$108:AC149)&lt;=L$107,INDEX($AB$108:$AB$156,_xlfn.AGGREGATE(15,3,($AC$108:$AC$156=Mapping!$L$108)/($AC$108:$AC$156=Mapping!$L$108)*ROW($AC$2:$AC$50)-ROWS($AC$108),ROWS($AC$108:AC149))),"")</f>
        <v/>
      </c>
      <c r="M150" s="142" t="str" cm="1">
        <f t="array" ref="M150">IF(ROWS($AC$108:AC149)&lt;=M$107,INDEX($AB$108:$AB$156,_xlfn.AGGREGATE(15,3,($AC$108:$AC$156=Mapping!$M$108)/($AC$108:$AC$156=Mapping!$M$108)*ROW($AC$2:$AC$50)-ROWS($AC$108),ROWS($AC$108:AC149))),"")</f>
        <v/>
      </c>
      <c r="N150" s="142" t="str" cm="1">
        <f t="array" ref="N150">IF(ROWS($AC$108:AC149)&lt;=N$107,INDEX($AB$108:$AB$156,_xlfn.AGGREGATE(15,3,($AC$108:$AC$156=Mapping!$N$108)/($AC$108:$AC$156=Mapping!$N$108)*ROW($AC$2:$AC$50)-ROWS($AC$108),ROWS($AC$108:AC149))),"")</f>
        <v/>
      </c>
      <c r="O150" s="142" t="str" cm="1">
        <f t="array" ref="O150">IF(ROWS($AC$108:AC149)&lt;=O$107,INDEX($AB$108:$AB$156,_xlfn.AGGREGATE(15,3,($AC$108:$AC$156=Mapping!$O$108)/($AC$108:$AC$156=Mapping!$O$108)*ROW($AC$2:$AC$50)-ROWS($AC$108),ROWS($AC$108:AC149))),"")</f>
        <v/>
      </c>
      <c r="P150" s="142" t="str" cm="1">
        <f t="array" ref="P150">IF(ROWS($AC$108:AC149)&lt;=P$107,INDEX($AB$108:$AB$156,_xlfn.AGGREGATE(15,3,($AC$108:$AC$156=Mapping!$P$108)/($AC$108:$AC$156=Mapping!$P$108)*ROW($AC$2:$AC$50)-ROWS($AC$108),ROWS($AC$108:AC149))),"")</f>
        <v/>
      </c>
      <c r="Q150" s="142" t="str" cm="1">
        <f t="array" ref="Q150">IF(ROWS($AC$108:AC149)&lt;=Q$107,INDEX($AB$108:$AB$156,_xlfn.AGGREGATE(15,3,($AC$108:$AC$156=Mapping!$Q$108)/($AC$108:$AC$156=Mapping!$Q$108)*ROW($AC$2:$AC$50)-ROWS($AC$108),ROWS($AC$108:AC149))),"")</f>
        <v/>
      </c>
      <c r="R150" s="142" t="str" cm="1">
        <f t="array" ref="R150">IF(ROWS($AC$108:AC149)&lt;=R$107,INDEX($AB$108:$AB$156,_xlfn.AGGREGATE(15,3,($AC$108:$AC$156=Mapping!$R$108)/($AC$108:$AC$156=Mapping!$R$108)*ROW($AC$2:$AC$50)-ROWS($AC$108),ROWS($AC$108:AC149))),"")</f>
        <v/>
      </c>
      <c r="S150" s="142" t="str" cm="1">
        <f t="array" ref="S150">IF(ROWS($AC$108:AC149)&lt;=S$107,INDEX($AB$108:$AB$156,_xlfn.AGGREGATE(15,3,($AC$108:$AC$156=Mapping!$S$108)/($AC$108:$AC$156=Mapping!$S$108)*ROW($AC$2:$AC$50)-ROWS($AC$108),ROWS($AC$108:AC149))),"")</f>
        <v/>
      </c>
      <c r="AB150" s="135" t="str" cm="1">
        <f t="array" ref="AB150">IF(ROWS(BA!$C$2:C43)&lt;=AB$107,INDEX(BA!$P$2:$P$547,_xlfn.AGGREGATE(15,3,(BA!$C$2:$C$547=Mapping!$AA$109)/(BA!$C$2:$C$547=Mapping!$AA$109)*ROW(BA!$C$2:$C$547)-ROWS(BA!$C$2),ROWS(BA!$C$2:C43))),"")</f>
        <v/>
      </c>
      <c r="AC150" s="135" t="str">
        <f>IFERROR(INDEX(BA!$L$2:$L$961,MATCH($AB150,BA!$P$2:$P$961,0)),"")</f>
        <v/>
      </c>
      <c r="AD150" s="135" t="str">
        <f>IFERROR(INDEX(BA!$M$2:$M$961,MATCH($AB150,BA!$P$2:$P$961,0)),"")</f>
        <v/>
      </c>
      <c r="AE150" s="135" t="str">
        <f>IFERROR(INDEX(BA!$O$2:$O$961,MATCH($AB150,BA!$P$2:$P$961,0)),"")</f>
        <v/>
      </c>
      <c r="AF150" s="135" t="str">
        <f>IFERROR(INDEX(BA!$N$2:$N$547,MATCH($AB150,BA!$P$2:$P$547,0)),"")</f>
        <v/>
      </c>
      <c r="AG150" s="117" t="e">
        <f>INDEX(BA!#REF!,MATCH($AB150,BA!$P$57:$P$547,0))</f>
        <v>#REF!</v>
      </c>
      <c r="AH150" s="117" t="e">
        <f>INDEX(BA!$Q$57:$Q$547,MATCH($AB150,BA!$P$57:$P$547,0))</f>
        <v>#N/A</v>
      </c>
      <c r="AI150" s="117" t="e">
        <f>INDEX(BA!$S$57:$S$547,MATCH($AB150,BA!$P$57:$P$547,0))</f>
        <v>#N/A</v>
      </c>
      <c r="AJ150" s="117" t="e">
        <f>INDEX(BA!$T$57:$T$547,MATCH($AB150,BA!$P$57:$P$547,0))</f>
        <v>#N/A</v>
      </c>
      <c r="AK150" s="117" t="e">
        <f>INDEX(BA!$U$57:$U$547,MATCH($AB150,BA!$P$57:$P$547,0))</f>
        <v>#N/A</v>
      </c>
      <c r="AL150" s="117" t="e">
        <f>INDEX(BA!$V$57:$V$547,MATCH($AB150,BA!$P$57:$P$547,0))</f>
        <v>#N/A</v>
      </c>
      <c r="AM150" s="117" t="e">
        <f>INDEX(BA!$W$57:$W$547,MATCH($AB150,BA!$P$57:$P$547,0))</f>
        <v>#N/A</v>
      </c>
      <c r="AN150" s="117" t="e">
        <f>INDEX(BA!$R$57:$R$547,MATCH($AB150,BA!$P$57:$P$547,0))</f>
        <v>#N/A</v>
      </c>
      <c r="AO150" s="117" t="e">
        <f>INDEX(BA!$Y$57:$Y$547,MATCH($AB150,BA!$P$57:$P$547,0))</f>
        <v>#N/A</v>
      </c>
      <c r="AP150" s="117" t="e">
        <f>INDEX(BA!$Z$57:$Z$547,MATCH($AB150,BA!$P$57:$P$547,0))</f>
        <v>#N/A</v>
      </c>
      <c r="AQ150" s="117" t="e">
        <f>INDEX(BA!$AA$57:$AA$547,MATCH($AB150,BA!$P$57:$P$547,0))</f>
        <v>#N/A</v>
      </c>
      <c r="AR150" s="117" t="e">
        <f>INDEX(BA!$AB$57:$AB$547,MATCH($AB150,BA!$P$57:$P$547,0))</f>
        <v>#N/A</v>
      </c>
      <c r="AX150" s="117" t="str" cm="1">
        <f t="array" ref="AX150">IF(ROWS($AD$108:AD149)&lt;=AX$107,INDEX($AB$108:$AB$157,_xlfn.AGGREGATE(15,3,($AD$108:$AD$157=Mapping!$AX$108)/($AD$108:$AD$157=Mapping!$AX$108)*ROW($AD$2:$AD$50)-ROWS($AD$108),ROWS($AD$108:AD149))),"")</f>
        <v/>
      </c>
      <c r="AY150" s="117" t="str" cm="1">
        <f t="array" ref="AY150">IF(ROWS($AD$108:AD149)&lt;=AY$107,INDEX($AB$108:$AB$157,_xlfn.AGGREGATE(15,3,($AD$108:$AD$157=Mapping!$AY$108)/($AD$108:$AD$157=Mapping!$AY$108)*ROW($AD$2:$AD$50)-ROWS($AD$108),ROWS($AD$108:AD149))),"")</f>
        <v/>
      </c>
      <c r="AZ150" s="117" t="str" cm="1">
        <f t="array" ref="AZ150">IF(ROWS($AD$108:AE149)&lt;=AZ$107,INDEX($AB$108:$AB$157,_xlfn.AGGREGATE(15,3,($AD$108:$AD$157=Mapping!$AZ$108)/($AD$108:$AD$157=Mapping!$AZ$108)*ROW($AD$2:$AD$50)-ROWS($AD$108),ROWS($AD$108:AE149))),"")</f>
        <v/>
      </c>
      <c r="BA150" s="117" t="str" cm="1">
        <f t="array" ref="BA150">IF(ROWS($AD$108:AF149)&lt;=BA$107,INDEX($AB$108:$AB$157,_xlfn.AGGREGATE(15,3,($AD$108:$AD$157=Mapping!$BA$108)/($AD$108:$AD$157=Mapping!$BA$108)*ROW($AD$2:$AD$50)-ROWS($AD$108),ROWS($AD$108:AF149))),"")</f>
        <v/>
      </c>
      <c r="BB150" s="117" t="str" cm="1">
        <f t="array" ref="BB150">IF(ROWS($AD$108:AG149)&lt;=BB$107,INDEX($AB$108:$AB$157,_xlfn.AGGREGATE(15,3,($AD$108:$AD$157=Mapping!$BB$108)/($AD$108:$AD$157=Mapping!$BB$108)*ROW($AD$2:$AD$50)-ROWS($AD$108),ROWS($AD$108:AG149))),"")</f>
        <v/>
      </c>
      <c r="BC150" s="117" t="str" cm="1">
        <f t="array" ref="BC150">IF(ROWS($AD$108:AH149)&lt;=BC$107,INDEX($AB$108:$AB$157,_xlfn.AGGREGATE(15,3,($AD$108:$AD$157=Mapping!$BC$108)/($AD$108:$AD$157=Mapping!$BC$108)*ROW($AD$2:$AD$50)-ROWS($AD$108),ROWS($AD$108:AH149))),"")</f>
        <v/>
      </c>
      <c r="BD150" s="117" t="str" cm="1">
        <f t="array" ref="BD150">IF(ROWS($AD$108:AI149)&lt;=BD$107,INDEX($AB$108:$AB$157,_xlfn.AGGREGATE(15,3,($AD$108:$AD$157=Mapping!$BD$108)/($AD$108:$AD$157=Mapping!$BD$108)*ROW($AD$2:$AD$50)-ROWS($AD$108),ROWS($AD$108:AI149))),"")</f>
        <v/>
      </c>
      <c r="BE150" s="117" t="str" cm="1">
        <f t="array" ref="BE150">IF(ROWS($AD$54:AD95)&lt;=BE$53,INDEX($AB$54:$AB$102,_xlfn.AGGREGATE(15,3,($AD$54:$AD$102=Mapping!$BE$54)/($AD$54:$AD$102=Mapping!$BE$54)*ROW($AD$2:$AD$50)-ROWS($AD$54),ROWS($AD$54:AD95))),"")</f>
        <v/>
      </c>
      <c r="BF150" s="117" t="str" cm="1">
        <f t="array" ref="BF150">IF(ROWS($AD$108:AK149)&lt;=BF$107,INDEX($AB$108:$AB$157,_xlfn.AGGREGATE(15,3,($AD$108:$AD$157=Mapping!$BF$108)/($AD$108:$AD$157=Mapping!$BF$108)*ROW($AD$2:$AD$50)-ROWS($AD$108),ROWS($AD$108:AK149))),"")</f>
        <v/>
      </c>
      <c r="BG150" s="117" t="str" cm="1">
        <f t="array" ref="BG150">IF(ROWS($AD$108:AL149)&lt;=BG$107,INDEX($AB$108:$AB$157,_xlfn.AGGREGATE(15,3,($AD$108:$AD$157=Mapping!$BG$108)/($AD$108:$AD$157=Mapping!$BG$108)*ROW($AD$2:$AD$50)-ROWS($AD$108),ROWS($AD$108:AL149))),"")</f>
        <v/>
      </c>
      <c r="BH150" s="117" t="str" cm="1">
        <f t="array" ref="BH150">IF(ROWS($AD$108:AM149)&lt;=BH$107,INDEX($AB$108:$AB$157,_xlfn.AGGREGATE(15,3,($AD$108:$AD$157=Mapping!$BH$108)/($AD$108:$AD$157=Mapping!$BH$108)*ROW($AD$2:$AD$50)-ROWS($AD$108),ROWS($AD$108:AM149))),"")</f>
        <v/>
      </c>
      <c r="BI150" s="117" t="str" cm="1">
        <f t="array" ref="BI150">IF(ROWS($AD$108:AN149)&lt;=BI$107,INDEX($AB$108:$AB$157,_xlfn.AGGREGATE(15,3,($AD$108:$AD$157=Mapping!$BI$108)/($AD$108:$AD$157=Mapping!$BI$108)*ROW($AD$2:$AD$50)-ROWS($AD$108),ROWS($AD$108:AN149))),"")</f>
        <v/>
      </c>
      <c r="BJ150" s="117" t="str" cm="1">
        <f t="array" ref="BJ150">IF(ROWS($AD$108:AO149)&lt;=BJ$107,INDEX($AB$108:$AB$157,_xlfn.AGGREGATE(15,3,($AD$108:$AD$157=Mapping!$BJ$108)/($AD$108:$AD$157=Mapping!$BJ$108)*ROW($AD$2:$AD$50)-ROWS($AD$108),ROWS($AD$108:AO149))),"")</f>
        <v/>
      </c>
      <c r="BK150" s="117" t="str" cm="1">
        <f t="array" ref="BK150">IF(ROWS($AD$108:AP149)&lt;=BK$107,INDEX($AB$108:$AB$157,_xlfn.AGGREGATE(15,3,($AD$108:$AD$157=Mapping!$BK$108)/($AD$108:$AD$157=Mapping!$BK$108)*ROW($AD$2:$AD$50)-ROWS($AD$108),ROWS($AD$108:AP149))),"")</f>
        <v/>
      </c>
      <c r="BL150" s="117" t="str" cm="1">
        <f t="array" ref="BL150">IF(ROWS($AD$108:AQ149)&lt;=BL$107,INDEX($AB$108:$AB$157,_xlfn.AGGREGATE(15,3,($AD$108:$AD$157=Mapping!$BL$108)/($AD$108:$AD$157=Mapping!$BL$108)*ROW($AD$2:$AD$50)-ROWS($AD$108),ROWS($AD$108:AQ149))),"")</f>
        <v/>
      </c>
      <c r="BM150" s="117" t="str" cm="1">
        <f t="array" ref="BM150">IF(ROWS($AD$108:AR149)&lt;=BM$107,INDEX($AB$108:$AB$157,_xlfn.AGGREGATE(15,3,($AD$108:$AD$157=Mapping!$BM$108)/($AD$108:$AD$157=Mapping!$BM$108)*ROW($AD$2:$AD$50)-ROWS($AD$108),ROWS($AD$108:AR149))),"")</f>
        <v/>
      </c>
      <c r="BN150" s="117" t="str" cm="1">
        <f t="array" ref="BN150">IF(ROWS($AD$108:AS149)&lt;=BN$107,INDEX($AB$108:$AB$157,_xlfn.AGGREGATE(15,3,($AD$108:$AD$157=Mapping!$BN$108)/($AD$108:$AD$157=Mapping!$BN$108)*ROW($AD$2:$AD$50)-ROWS($AD$108),ROWS($AD$108:AS149))),"")</f>
        <v/>
      </c>
    </row>
    <row r="151" spans="1:66" outlineLevel="1">
      <c r="A151" s="152"/>
      <c r="B151" s="142" t="str" cm="1">
        <f t="array" ref="B151">IF(ROWS($AC$108:AC150)&lt;=B$107,INDEX($AB$108:$AB$156,_xlfn.AGGREGATE(15,3,($AC$108:$AC$156=Mapping!$B$108)/($AC$108:$AC$156=Mapping!$B$108)*ROW($AC$2:$AC$50)-ROWS($AC$108),ROWS($AC$108:AC150))),"")</f>
        <v/>
      </c>
      <c r="C151" s="142" t="str" cm="1">
        <f t="array" ref="C151">IF(ROWS($AC$108:AC150)&lt;=C$107,INDEX($AB$108:$AB$156,_xlfn.AGGREGATE(15,3,($AC$108:$AC$156=Mapping!$C$108)/($AC$108:$AC$156=Mapping!$C$108)*ROW($AC$2:$AC$50)-ROWS($AC$108),ROWS($AC$108:AC150))),"")</f>
        <v/>
      </c>
      <c r="D151" s="142" t="str" cm="1">
        <f t="array" ref="D151">IF(ROWS($AC$108:AC150)&lt;=D$107,INDEX($AB$108:$AB$156,_xlfn.AGGREGATE(15,3,($AC$108:$AC$156=Mapping!$D$108)/($AC$108:$AC$156=Mapping!$D$108)*ROW($AC$2:$AC$50)-ROWS($AC$108),ROWS($AC$108:AC150))),"")</f>
        <v/>
      </c>
      <c r="E151" s="142" t="str" cm="1">
        <f t="array" ref="E151">IF(ROWS($AC$108:AC150)&lt;=E$107,INDEX($AB$108:$AB$156,_xlfn.AGGREGATE(15,3,($AC$108:$AC$156=Mapping!$E$108)/($AC$108:$AC$156=Mapping!$E$108)*ROW($AC$2:$AC$50)-ROWS($AC$108),ROWS($AC$108:AC150))),"")</f>
        <v/>
      </c>
      <c r="F151" s="142" t="str" cm="1">
        <f t="array" ref="F151">IF(ROWS($AC$108:AC150)&lt;=F$107,INDEX($AB$108:$AB$156,_xlfn.AGGREGATE(15,3,($AC$108:$AC$156=Mapping!$F$108)/($AC$108:$AC$156=Mapping!$F$108)*ROW($AC$2:$AC$50)-ROWS($AC$108),ROWS($AC$108:AC150))),"")</f>
        <v/>
      </c>
      <c r="G151" s="142" t="str" cm="1">
        <f t="array" ref="G151">IF(ROWS($AC$108:AC150)&lt;=G$107,INDEX($AB$108:$AB$156,_xlfn.AGGREGATE(15,3,($AC$108:$AC$156=Mapping!$G$108)/($AC$108:$AC$156=Mapping!$G$108)*ROW($AC$2:$AC$50)-ROWS($AC$108),ROWS($AC$108:AC150))),"")</f>
        <v/>
      </c>
      <c r="H151" s="142" t="str" cm="1">
        <f t="array" ref="H151">IF(ROWS($AC$108:AC150)&lt;=H$107,INDEX($AB$108:$AB$156,_xlfn.AGGREGATE(15,3,($AC$108:$AC$156=Mapping!$H$108)/($AC$108:$AC$156=Mapping!$H$108)*ROW($AC$2:$AC$50)-ROWS($AC$108),ROWS($AC$108:AC150))),"")</f>
        <v/>
      </c>
      <c r="I151" s="142" t="str" cm="1">
        <f t="array" ref="I151">IF(ROWS($AC$108:AC150)&lt;=I$107,INDEX($AB$108:$AB$156,_xlfn.AGGREGATE(15,3,($AC$108:$AC$156=Mapping!$I$108)/($AC$108:$AC$156=Mapping!$I$108)*ROW($AC$2:$AC$50)-ROWS($AC$108),ROWS($AC$108:AC150))),"")</f>
        <v/>
      </c>
      <c r="J151" s="142" t="str" cm="1">
        <f t="array" ref="J151">IF(ROWS($AC$108:AC150)&lt;=J$107,INDEX($AB$108:$AB$156,_xlfn.AGGREGATE(15,3,($AC$108:$AC$156=Mapping!$J$108)/($AC$108:$AC$156=Mapping!$J$108)*ROW($AC$2:$AC$50)-ROWS($AC$108),ROWS($AC$108:AC150))),"")</f>
        <v/>
      </c>
      <c r="K151" s="142" t="str" cm="1">
        <f t="array" ref="K151">IF(ROWS($AC$108:AC150)&lt;=K$107,INDEX($AB$108:$AB$156,_xlfn.AGGREGATE(15,3,($AC$108:$AC$156=Mapping!$K$108)/($AC$108:$AC$156=Mapping!$K$108)*ROW($AC$2:$AC$50)-ROWS($AC$108),ROWS($AC$108:AC150))),"")</f>
        <v/>
      </c>
      <c r="L151" s="142" t="str" cm="1">
        <f t="array" ref="L151">IF(ROWS($AC$108:AC150)&lt;=L$107,INDEX($AB$108:$AB$156,_xlfn.AGGREGATE(15,3,($AC$108:$AC$156=Mapping!$L$108)/($AC$108:$AC$156=Mapping!$L$108)*ROW($AC$2:$AC$50)-ROWS($AC$108),ROWS($AC$108:AC150))),"")</f>
        <v/>
      </c>
      <c r="M151" s="142" t="str" cm="1">
        <f t="array" ref="M151">IF(ROWS($AC$108:AC150)&lt;=M$107,INDEX($AB$108:$AB$156,_xlfn.AGGREGATE(15,3,($AC$108:$AC$156=Mapping!$M$108)/($AC$108:$AC$156=Mapping!$M$108)*ROW($AC$2:$AC$50)-ROWS($AC$108),ROWS($AC$108:AC150))),"")</f>
        <v/>
      </c>
      <c r="N151" s="142" t="str" cm="1">
        <f t="array" ref="N151">IF(ROWS($AC$108:AC150)&lt;=N$107,INDEX($AB$108:$AB$156,_xlfn.AGGREGATE(15,3,($AC$108:$AC$156=Mapping!$N$108)/($AC$108:$AC$156=Mapping!$N$108)*ROW($AC$2:$AC$50)-ROWS($AC$108),ROWS($AC$108:AC150))),"")</f>
        <v/>
      </c>
      <c r="O151" s="142" t="str" cm="1">
        <f t="array" ref="O151">IF(ROWS($AC$108:AC150)&lt;=O$107,INDEX($AB$108:$AB$156,_xlfn.AGGREGATE(15,3,($AC$108:$AC$156=Mapping!$O$108)/($AC$108:$AC$156=Mapping!$O$108)*ROW($AC$2:$AC$50)-ROWS($AC$108),ROWS($AC$108:AC150))),"")</f>
        <v/>
      </c>
      <c r="P151" s="142" t="str" cm="1">
        <f t="array" ref="P151">IF(ROWS($AC$108:AC150)&lt;=P$107,INDEX($AB$108:$AB$156,_xlfn.AGGREGATE(15,3,($AC$108:$AC$156=Mapping!$P$108)/($AC$108:$AC$156=Mapping!$P$108)*ROW($AC$2:$AC$50)-ROWS($AC$108),ROWS($AC$108:AC150))),"")</f>
        <v/>
      </c>
      <c r="Q151" s="142" t="str" cm="1">
        <f t="array" ref="Q151">IF(ROWS($AC$108:AC150)&lt;=Q$107,INDEX($AB$108:$AB$156,_xlfn.AGGREGATE(15,3,($AC$108:$AC$156=Mapping!$Q$108)/($AC$108:$AC$156=Mapping!$Q$108)*ROW($AC$2:$AC$50)-ROWS($AC$108),ROWS($AC$108:AC150))),"")</f>
        <v/>
      </c>
      <c r="R151" s="142" t="str" cm="1">
        <f t="array" ref="R151">IF(ROWS($AC$108:AC150)&lt;=R$107,INDEX($AB$108:$AB$156,_xlfn.AGGREGATE(15,3,($AC$108:$AC$156=Mapping!$R$108)/($AC$108:$AC$156=Mapping!$R$108)*ROW($AC$2:$AC$50)-ROWS($AC$108),ROWS($AC$108:AC150))),"")</f>
        <v/>
      </c>
      <c r="S151" s="142" t="str" cm="1">
        <f t="array" ref="S151">IF(ROWS($AC$108:AC150)&lt;=S$107,INDEX($AB$108:$AB$156,_xlfn.AGGREGATE(15,3,($AC$108:$AC$156=Mapping!$S$108)/($AC$108:$AC$156=Mapping!$S$108)*ROW($AC$2:$AC$50)-ROWS($AC$108),ROWS($AC$108:AC150))),"")</f>
        <v/>
      </c>
      <c r="AB151" s="135" t="str" cm="1">
        <f t="array" ref="AB151">IF(ROWS(BA!$C$2:C44)&lt;=AB$107,INDEX(BA!$P$2:$P$547,_xlfn.AGGREGATE(15,3,(BA!$C$2:$C$547=Mapping!$AA$109)/(BA!$C$2:$C$547=Mapping!$AA$109)*ROW(BA!$C$2:$C$547)-ROWS(BA!$C$2),ROWS(BA!$C$2:C44))),"")</f>
        <v/>
      </c>
      <c r="AC151" s="135" t="str">
        <f>IFERROR(INDEX(BA!$L$2:$L$961,MATCH($AB151,BA!$P$2:$P$961,0)),"")</f>
        <v/>
      </c>
      <c r="AD151" s="135" t="str">
        <f>IFERROR(INDEX(BA!$M$2:$M$961,MATCH($AB151,BA!$P$2:$P$961,0)),"")</f>
        <v/>
      </c>
      <c r="AE151" s="135" t="str">
        <f>IFERROR(INDEX(BA!$O$2:$O$961,MATCH($AB151,BA!$P$2:$P$961,0)),"")</f>
        <v/>
      </c>
      <c r="AF151" s="135" t="str">
        <f>IFERROR(INDEX(BA!$N$2:$N$547,MATCH($AB151,BA!$P$2:$P$547,0)),"")</f>
        <v/>
      </c>
      <c r="AG151" s="117" t="e">
        <f>INDEX(BA!#REF!,MATCH($AB151,BA!$P$57:$P$547,0))</f>
        <v>#REF!</v>
      </c>
      <c r="AH151" s="117" t="e">
        <f>INDEX(BA!$Q$57:$Q$547,MATCH($AB151,BA!$P$57:$P$547,0))</f>
        <v>#N/A</v>
      </c>
      <c r="AI151" s="117" t="e">
        <f>INDEX(BA!$S$57:$S$547,MATCH($AB151,BA!$P$57:$P$547,0))</f>
        <v>#N/A</v>
      </c>
      <c r="AJ151" s="117" t="e">
        <f>INDEX(BA!$T$57:$T$547,MATCH($AB151,BA!$P$57:$P$547,0))</f>
        <v>#N/A</v>
      </c>
      <c r="AK151" s="117" t="e">
        <f>INDEX(BA!$U$57:$U$547,MATCH($AB151,BA!$P$57:$P$547,0))</f>
        <v>#N/A</v>
      </c>
      <c r="AL151" s="117" t="e">
        <f>INDEX(BA!$V$57:$V$547,MATCH($AB151,BA!$P$57:$P$547,0))</f>
        <v>#N/A</v>
      </c>
      <c r="AM151" s="117" t="e">
        <f>INDEX(BA!$W$57:$W$547,MATCH($AB151,BA!$P$57:$P$547,0))</f>
        <v>#N/A</v>
      </c>
      <c r="AN151" s="117" t="e">
        <f>INDEX(BA!$R$57:$R$547,MATCH($AB151,BA!$P$57:$P$547,0))</f>
        <v>#N/A</v>
      </c>
      <c r="AO151" s="117" t="e">
        <f>INDEX(BA!$Y$57:$Y$547,MATCH($AB151,BA!$P$57:$P$547,0))</f>
        <v>#N/A</v>
      </c>
      <c r="AP151" s="117" t="e">
        <f>INDEX(BA!$Z$57:$Z$547,MATCH($AB151,BA!$P$57:$P$547,0))</f>
        <v>#N/A</v>
      </c>
      <c r="AQ151" s="117" t="e">
        <f>INDEX(BA!$AA$57:$AA$547,MATCH($AB151,BA!$P$57:$P$547,0))</f>
        <v>#N/A</v>
      </c>
      <c r="AR151" s="117" t="e">
        <f>INDEX(BA!$AB$57:$AB$547,MATCH($AB151,BA!$P$57:$P$547,0))</f>
        <v>#N/A</v>
      </c>
      <c r="AX151" s="117" t="str" cm="1">
        <f t="array" ref="AX151">IF(ROWS($AD$108:AD150)&lt;=AX$107,INDEX($AB$108:$AB$157,_xlfn.AGGREGATE(15,3,($AD$108:$AD$157=Mapping!$AX$108)/($AD$108:$AD$157=Mapping!$AX$108)*ROW($AD$2:$AD$50)-ROWS($AD$108),ROWS($AD$108:AD150))),"")</f>
        <v/>
      </c>
      <c r="AY151" s="117" t="str" cm="1">
        <f t="array" ref="AY151">IF(ROWS($AD$108:AD150)&lt;=AY$107,INDEX($AB$108:$AB$157,_xlfn.AGGREGATE(15,3,($AD$108:$AD$157=Mapping!$AY$108)/($AD$108:$AD$157=Mapping!$AY$108)*ROW($AD$2:$AD$50)-ROWS($AD$108),ROWS($AD$108:AD150))),"")</f>
        <v/>
      </c>
      <c r="AZ151" s="117" t="str" cm="1">
        <f t="array" ref="AZ151">IF(ROWS($AD$108:AE150)&lt;=AZ$107,INDEX($AB$108:$AB$157,_xlfn.AGGREGATE(15,3,($AD$108:$AD$157=Mapping!$AZ$108)/($AD$108:$AD$157=Mapping!$AZ$108)*ROW($AD$2:$AD$50)-ROWS($AD$108),ROWS($AD$108:AE150))),"")</f>
        <v/>
      </c>
      <c r="BA151" s="117" t="str" cm="1">
        <f t="array" ref="BA151">IF(ROWS($AD$108:AF150)&lt;=BA$107,INDEX($AB$108:$AB$157,_xlfn.AGGREGATE(15,3,($AD$108:$AD$157=Mapping!$BA$108)/($AD$108:$AD$157=Mapping!$BA$108)*ROW($AD$2:$AD$50)-ROWS($AD$108),ROWS($AD$108:AF150))),"")</f>
        <v/>
      </c>
      <c r="BB151" s="117" t="str" cm="1">
        <f t="array" ref="BB151">IF(ROWS($AD$108:AG150)&lt;=BB$107,INDEX($AB$108:$AB$157,_xlfn.AGGREGATE(15,3,($AD$108:$AD$157=Mapping!$BB$108)/($AD$108:$AD$157=Mapping!$BB$108)*ROW($AD$2:$AD$50)-ROWS($AD$108),ROWS($AD$108:AG150))),"")</f>
        <v/>
      </c>
      <c r="BC151" s="117" t="str" cm="1">
        <f t="array" ref="BC151">IF(ROWS($AD$108:AH150)&lt;=BC$107,INDEX($AB$108:$AB$157,_xlfn.AGGREGATE(15,3,($AD$108:$AD$157=Mapping!$BC$108)/($AD$108:$AD$157=Mapping!$BC$108)*ROW($AD$2:$AD$50)-ROWS($AD$108),ROWS($AD$108:AH150))),"")</f>
        <v/>
      </c>
      <c r="BD151" s="117" t="str" cm="1">
        <f t="array" ref="BD151">IF(ROWS($AD$108:AI150)&lt;=BD$107,INDEX($AB$108:$AB$157,_xlfn.AGGREGATE(15,3,($AD$108:$AD$157=Mapping!$BD$108)/($AD$108:$AD$157=Mapping!$BD$108)*ROW($AD$2:$AD$50)-ROWS($AD$108),ROWS($AD$108:AI150))),"")</f>
        <v/>
      </c>
      <c r="BE151" s="117" t="str" cm="1">
        <f t="array" ref="BE151">IF(ROWS($AD$54:AD96)&lt;=BE$53,INDEX($AB$54:$AB$102,_xlfn.AGGREGATE(15,3,($AD$54:$AD$102=Mapping!$BE$54)/($AD$54:$AD$102=Mapping!$BE$54)*ROW($AD$2:$AD$50)-ROWS($AD$54),ROWS($AD$54:AD96))),"")</f>
        <v/>
      </c>
      <c r="BF151" s="117" t="str" cm="1">
        <f t="array" ref="BF151">IF(ROWS($AD$108:AK150)&lt;=BF$107,INDEX($AB$108:$AB$157,_xlfn.AGGREGATE(15,3,($AD$108:$AD$157=Mapping!$BF$108)/($AD$108:$AD$157=Mapping!$BF$108)*ROW($AD$2:$AD$50)-ROWS($AD$108),ROWS($AD$108:AK150))),"")</f>
        <v/>
      </c>
      <c r="BG151" s="117" t="str" cm="1">
        <f t="array" ref="BG151">IF(ROWS($AD$108:AL150)&lt;=BG$107,INDEX($AB$108:$AB$157,_xlfn.AGGREGATE(15,3,($AD$108:$AD$157=Mapping!$BG$108)/($AD$108:$AD$157=Mapping!$BG$108)*ROW($AD$2:$AD$50)-ROWS($AD$108),ROWS($AD$108:AL150))),"")</f>
        <v/>
      </c>
      <c r="BH151" s="117" t="str" cm="1">
        <f t="array" ref="BH151">IF(ROWS($AD$108:AM150)&lt;=BH$107,INDEX($AB$108:$AB$157,_xlfn.AGGREGATE(15,3,($AD$108:$AD$157=Mapping!$BH$108)/($AD$108:$AD$157=Mapping!$BH$108)*ROW($AD$2:$AD$50)-ROWS($AD$108),ROWS($AD$108:AM150))),"")</f>
        <v/>
      </c>
      <c r="BI151" s="117" t="str" cm="1">
        <f t="array" ref="BI151">IF(ROWS($AD$108:AN150)&lt;=BI$107,INDEX($AB$108:$AB$157,_xlfn.AGGREGATE(15,3,($AD$108:$AD$157=Mapping!$BI$108)/($AD$108:$AD$157=Mapping!$BI$108)*ROW($AD$2:$AD$50)-ROWS($AD$108),ROWS($AD$108:AN150))),"")</f>
        <v/>
      </c>
      <c r="BJ151" s="117" t="str" cm="1">
        <f t="array" ref="BJ151">IF(ROWS($AD$108:AO150)&lt;=BJ$107,INDEX($AB$108:$AB$157,_xlfn.AGGREGATE(15,3,($AD$108:$AD$157=Mapping!$BJ$108)/($AD$108:$AD$157=Mapping!$BJ$108)*ROW($AD$2:$AD$50)-ROWS($AD$108),ROWS($AD$108:AO150))),"")</f>
        <v/>
      </c>
      <c r="BK151" s="117" t="str" cm="1">
        <f t="array" ref="BK151">IF(ROWS($AD$108:AP150)&lt;=BK$107,INDEX($AB$108:$AB$157,_xlfn.AGGREGATE(15,3,($AD$108:$AD$157=Mapping!$BK$108)/($AD$108:$AD$157=Mapping!$BK$108)*ROW($AD$2:$AD$50)-ROWS($AD$108),ROWS($AD$108:AP150))),"")</f>
        <v/>
      </c>
      <c r="BL151" s="117" t="str" cm="1">
        <f t="array" ref="BL151">IF(ROWS($AD$108:AQ150)&lt;=BL$107,INDEX($AB$108:$AB$157,_xlfn.AGGREGATE(15,3,($AD$108:$AD$157=Mapping!$BL$108)/($AD$108:$AD$157=Mapping!$BL$108)*ROW($AD$2:$AD$50)-ROWS($AD$108),ROWS($AD$108:AQ150))),"")</f>
        <v/>
      </c>
      <c r="BM151" s="117" t="str" cm="1">
        <f t="array" ref="BM151">IF(ROWS($AD$108:AR150)&lt;=BM$107,INDEX($AB$108:$AB$157,_xlfn.AGGREGATE(15,3,($AD$108:$AD$157=Mapping!$BM$108)/($AD$108:$AD$157=Mapping!$BM$108)*ROW($AD$2:$AD$50)-ROWS($AD$108),ROWS($AD$108:AR150))),"")</f>
        <v/>
      </c>
      <c r="BN151" s="117" t="str" cm="1">
        <f t="array" ref="BN151">IF(ROWS($AD$108:AS150)&lt;=BN$107,INDEX($AB$108:$AB$157,_xlfn.AGGREGATE(15,3,($AD$108:$AD$157=Mapping!$BN$108)/($AD$108:$AD$157=Mapping!$BN$108)*ROW($AD$2:$AD$50)-ROWS($AD$108),ROWS($AD$108:AS150))),"")</f>
        <v/>
      </c>
    </row>
    <row r="152" spans="1:66" outlineLevel="1">
      <c r="A152" s="152"/>
      <c r="B152" s="142" t="str" cm="1">
        <f t="array" ref="B152">IF(ROWS($AC$108:AC151)&lt;=B$107,INDEX($AB$108:$AB$156,_xlfn.AGGREGATE(15,3,($AC$108:$AC$156=Mapping!$B$108)/($AC$108:$AC$156=Mapping!$B$108)*ROW($AC$2:$AC$50)-ROWS($AC$108),ROWS($AC$108:AC151))),"")</f>
        <v/>
      </c>
      <c r="C152" s="142" t="str" cm="1">
        <f t="array" ref="C152">IF(ROWS($AC$108:AC151)&lt;=C$107,INDEX($AB$108:$AB$156,_xlfn.AGGREGATE(15,3,($AC$108:$AC$156=Mapping!$C$108)/($AC$108:$AC$156=Mapping!$C$108)*ROW($AC$2:$AC$50)-ROWS($AC$108),ROWS($AC$108:AC151))),"")</f>
        <v/>
      </c>
      <c r="D152" s="142" t="str" cm="1">
        <f t="array" ref="D152">IF(ROWS($AC$108:AC151)&lt;=D$107,INDEX($AB$108:$AB$156,_xlfn.AGGREGATE(15,3,($AC$108:$AC$156=Mapping!$D$108)/($AC$108:$AC$156=Mapping!$D$108)*ROW($AC$2:$AC$50)-ROWS($AC$108),ROWS($AC$108:AC151))),"")</f>
        <v/>
      </c>
      <c r="E152" s="142" t="str" cm="1">
        <f t="array" ref="E152">IF(ROWS($AC$108:AC151)&lt;=E$107,INDEX($AB$108:$AB$156,_xlfn.AGGREGATE(15,3,($AC$108:$AC$156=Mapping!$E$108)/($AC$108:$AC$156=Mapping!$E$108)*ROW($AC$2:$AC$50)-ROWS($AC$108),ROWS($AC$108:AC151))),"")</f>
        <v/>
      </c>
      <c r="F152" s="142" t="str" cm="1">
        <f t="array" ref="F152">IF(ROWS($AC$108:AC151)&lt;=F$107,INDEX($AB$108:$AB$156,_xlfn.AGGREGATE(15,3,($AC$108:$AC$156=Mapping!$F$108)/($AC$108:$AC$156=Mapping!$F$108)*ROW($AC$2:$AC$50)-ROWS($AC$108),ROWS($AC$108:AC151))),"")</f>
        <v/>
      </c>
      <c r="G152" s="142" t="str" cm="1">
        <f t="array" ref="G152">IF(ROWS($AC$108:AC151)&lt;=G$107,INDEX($AB$108:$AB$156,_xlfn.AGGREGATE(15,3,($AC$108:$AC$156=Mapping!$G$108)/($AC$108:$AC$156=Mapping!$G$108)*ROW($AC$2:$AC$50)-ROWS($AC$108),ROWS($AC$108:AC151))),"")</f>
        <v/>
      </c>
      <c r="H152" s="142" t="str" cm="1">
        <f t="array" ref="H152">IF(ROWS($AC$108:AC151)&lt;=H$107,INDEX($AB$108:$AB$156,_xlfn.AGGREGATE(15,3,($AC$108:$AC$156=Mapping!$H$108)/($AC$108:$AC$156=Mapping!$H$108)*ROW($AC$2:$AC$50)-ROWS($AC$108),ROWS($AC$108:AC151))),"")</f>
        <v/>
      </c>
      <c r="I152" s="142" t="str" cm="1">
        <f t="array" ref="I152">IF(ROWS($AC$108:AC151)&lt;=I$107,INDEX($AB$108:$AB$156,_xlfn.AGGREGATE(15,3,($AC$108:$AC$156=Mapping!$I$108)/($AC$108:$AC$156=Mapping!$I$108)*ROW($AC$2:$AC$50)-ROWS($AC$108),ROWS($AC$108:AC151))),"")</f>
        <v/>
      </c>
      <c r="J152" s="142" t="str" cm="1">
        <f t="array" ref="J152">IF(ROWS($AC$108:AC151)&lt;=J$107,INDEX($AB$108:$AB$156,_xlfn.AGGREGATE(15,3,($AC$108:$AC$156=Mapping!$J$108)/($AC$108:$AC$156=Mapping!$J$108)*ROW($AC$2:$AC$50)-ROWS($AC$108),ROWS($AC$108:AC151))),"")</f>
        <v/>
      </c>
      <c r="K152" s="142" t="str" cm="1">
        <f t="array" ref="K152">IF(ROWS($AC$108:AC151)&lt;=K$107,INDEX($AB$108:$AB$156,_xlfn.AGGREGATE(15,3,($AC$108:$AC$156=Mapping!$K$108)/($AC$108:$AC$156=Mapping!$K$108)*ROW($AC$2:$AC$50)-ROWS($AC$108),ROWS($AC$108:AC151))),"")</f>
        <v/>
      </c>
      <c r="L152" s="142" t="str" cm="1">
        <f t="array" ref="L152">IF(ROWS($AC$108:AC151)&lt;=L$107,INDEX($AB$108:$AB$156,_xlfn.AGGREGATE(15,3,($AC$108:$AC$156=Mapping!$L$108)/($AC$108:$AC$156=Mapping!$L$108)*ROW($AC$2:$AC$50)-ROWS($AC$108),ROWS($AC$108:AC151))),"")</f>
        <v/>
      </c>
      <c r="M152" s="142" t="str" cm="1">
        <f t="array" ref="M152">IF(ROWS($AC$108:AC151)&lt;=M$107,INDEX($AB$108:$AB$156,_xlfn.AGGREGATE(15,3,($AC$108:$AC$156=Mapping!$M$108)/($AC$108:$AC$156=Mapping!$M$108)*ROW($AC$2:$AC$50)-ROWS($AC$108),ROWS($AC$108:AC151))),"")</f>
        <v/>
      </c>
      <c r="N152" s="142" t="str" cm="1">
        <f t="array" ref="N152">IF(ROWS($AC$108:AC151)&lt;=N$107,INDEX($AB$108:$AB$156,_xlfn.AGGREGATE(15,3,($AC$108:$AC$156=Mapping!$N$108)/($AC$108:$AC$156=Mapping!$N$108)*ROW($AC$2:$AC$50)-ROWS($AC$108),ROWS($AC$108:AC151))),"")</f>
        <v/>
      </c>
      <c r="O152" s="142" t="str" cm="1">
        <f t="array" ref="O152">IF(ROWS($AC$108:AC151)&lt;=O$107,INDEX($AB$108:$AB$156,_xlfn.AGGREGATE(15,3,($AC$108:$AC$156=Mapping!$O$108)/($AC$108:$AC$156=Mapping!$O$108)*ROW($AC$2:$AC$50)-ROWS($AC$108),ROWS($AC$108:AC151))),"")</f>
        <v/>
      </c>
      <c r="P152" s="142" t="str" cm="1">
        <f t="array" ref="P152">IF(ROWS($AC$108:AC151)&lt;=P$107,INDEX($AB$108:$AB$156,_xlfn.AGGREGATE(15,3,($AC$108:$AC$156=Mapping!$P$108)/($AC$108:$AC$156=Mapping!$P$108)*ROW($AC$2:$AC$50)-ROWS($AC$108),ROWS($AC$108:AC151))),"")</f>
        <v/>
      </c>
      <c r="Q152" s="142" t="str" cm="1">
        <f t="array" ref="Q152">IF(ROWS($AC$108:AC151)&lt;=Q$107,INDEX($AB$108:$AB$156,_xlfn.AGGREGATE(15,3,($AC$108:$AC$156=Mapping!$Q$108)/($AC$108:$AC$156=Mapping!$Q$108)*ROW($AC$2:$AC$50)-ROWS($AC$108),ROWS($AC$108:AC151))),"")</f>
        <v/>
      </c>
      <c r="R152" s="142" t="str" cm="1">
        <f t="array" ref="R152">IF(ROWS($AC$108:AC151)&lt;=R$107,INDEX($AB$108:$AB$156,_xlfn.AGGREGATE(15,3,($AC$108:$AC$156=Mapping!$R$108)/($AC$108:$AC$156=Mapping!$R$108)*ROW($AC$2:$AC$50)-ROWS($AC$108),ROWS($AC$108:AC151))),"")</f>
        <v/>
      </c>
      <c r="S152" s="142" t="str" cm="1">
        <f t="array" ref="S152">IF(ROWS($AC$108:AC151)&lt;=S$107,INDEX($AB$108:$AB$156,_xlfn.AGGREGATE(15,3,($AC$108:$AC$156=Mapping!$S$108)/($AC$108:$AC$156=Mapping!$S$108)*ROW($AC$2:$AC$50)-ROWS($AC$108),ROWS($AC$108:AC151))),"")</f>
        <v/>
      </c>
      <c r="AB152" s="135" t="str" cm="1">
        <f t="array" ref="AB152">IF(ROWS(BA!$C$2:C45)&lt;=AB$107,INDEX(BA!$P$2:$P$547,_xlfn.AGGREGATE(15,3,(BA!$C$2:$C$547=Mapping!$AA$109)/(BA!$C$2:$C$547=Mapping!$AA$109)*ROW(BA!$C$2:$C$547)-ROWS(BA!$C$2),ROWS(BA!$C$2:C45))),"")</f>
        <v/>
      </c>
      <c r="AC152" s="135" t="str">
        <f>IFERROR(INDEX(BA!$L$2:$L$961,MATCH($AB152,BA!$P$2:$P$961,0)),"")</f>
        <v/>
      </c>
      <c r="AD152" s="135" t="str">
        <f>IFERROR(INDEX(BA!$M$2:$M$961,MATCH($AB152,BA!$P$2:$P$961,0)),"")</f>
        <v/>
      </c>
      <c r="AE152" s="135" t="str">
        <f>IFERROR(INDEX(BA!$O$2:$O$961,MATCH($AB152,BA!$P$2:$P$961,0)),"")</f>
        <v/>
      </c>
      <c r="AF152" s="135" t="str">
        <f>IFERROR(INDEX(BA!$N$2:$N$547,MATCH($AB152,BA!$P$2:$P$547,0)),"")</f>
        <v/>
      </c>
      <c r="AG152" s="117" t="e">
        <f>INDEX(BA!#REF!,MATCH($AB152,BA!$P$57:$P$547,0))</f>
        <v>#REF!</v>
      </c>
      <c r="AH152" s="117" t="e">
        <f>INDEX(BA!$Q$57:$Q$547,MATCH($AB152,BA!$P$57:$P$547,0))</f>
        <v>#N/A</v>
      </c>
      <c r="AI152" s="117" t="e">
        <f>INDEX(BA!$S$57:$S$547,MATCH($AB152,BA!$P$57:$P$547,0))</f>
        <v>#N/A</v>
      </c>
      <c r="AJ152" s="117" t="e">
        <f>INDEX(BA!$T$57:$T$547,MATCH($AB152,BA!$P$57:$P$547,0))</f>
        <v>#N/A</v>
      </c>
      <c r="AK152" s="117" t="e">
        <f>INDEX(BA!$U$57:$U$547,MATCH($AB152,BA!$P$57:$P$547,0))</f>
        <v>#N/A</v>
      </c>
      <c r="AL152" s="117" t="e">
        <f>INDEX(BA!$V$57:$V$547,MATCH($AB152,BA!$P$57:$P$547,0))</f>
        <v>#N/A</v>
      </c>
      <c r="AM152" s="117" t="e">
        <f>INDEX(BA!$W$57:$W$547,MATCH($AB152,BA!$P$57:$P$547,0))</f>
        <v>#N/A</v>
      </c>
      <c r="AN152" s="117" t="e">
        <f>INDEX(BA!$R$57:$R$547,MATCH($AB152,BA!$P$57:$P$547,0))</f>
        <v>#N/A</v>
      </c>
      <c r="AO152" s="117" t="e">
        <f>INDEX(BA!$Y$57:$Y$547,MATCH($AB152,BA!$P$57:$P$547,0))</f>
        <v>#N/A</v>
      </c>
      <c r="AP152" s="117" t="e">
        <f>INDEX(BA!$Z$57:$Z$547,MATCH($AB152,BA!$P$57:$P$547,0))</f>
        <v>#N/A</v>
      </c>
      <c r="AQ152" s="117" t="e">
        <f>INDEX(BA!$AA$57:$AA$547,MATCH($AB152,BA!$P$57:$P$547,0))</f>
        <v>#N/A</v>
      </c>
      <c r="AR152" s="117" t="e">
        <f>INDEX(BA!$AB$57:$AB$547,MATCH($AB152,BA!$P$57:$P$547,0))</f>
        <v>#N/A</v>
      </c>
      <c r="AX152" s="117" t="str" cm="1">
        <f t="array" ref="AX152">IF(ROWS($AD$108:AD151)&lt;=AX$107,INDEX($AB$108:$AB$157,_xlfn.AGGREGATE(15,3,($AD$108:$AD$157=Mapping!$AX$108)/($AD$108:$AD$157=Mapping!$AX$108)*ROW($AD$2:$AD$50)-ROWS($AD$108),ROWS($AD$108:AD151))),"")</f>
        <v/>
      </c>
      <c r="AY152" s="117" t="str" cm="1">
        <f t="array" ref="AY152">IF(ROWS($AD$108:AD151)&lt;=AY$107,INDEX($AB$108:$AB$157,_xlfn.AGGREGATE(15,3,($AD$108:$AD$157=Mapping!$AY$108)/($AD$108:$AD$157=Mapping!$AY$108)*ROW($AD$2:$AD$50)-ROWS($AD$108),ROWS($AD$108:AD151))),"")</f>
        <v/>
      </c>
      <c r="AZ152" s="117" t="str" cm="1">
        <f t="array" ref="AZ152">IF(ROWS($AD$108:AE151)&lt;=AZ$107,INDEX($AB$108:$AB$157,_xlfn.AGGREGATE(15,3,($AD$108:$AD$157=Mapping!$AZ$108)/($AD$108:$AD$157=Mapping!$AZ$108)*ROW($AD$2:$AD$50)-ROWS($AD$108),ROWS($AD$108:AE151))),"")</f>
        <v/>
      </c>
      <c r="BA152" s="117" t="str" cm="1">
        <f t="array" ref="BA152">IF(ROWS($AD$108:AF151)&lt;=BA$107,INDEX($AB$108:$AB$157,_xlfn.AGGREGATE(15,3,($AD$108:$AD$157=Mapping!$BA$108)/($AD$108:$AD$157=Mapping!$BA$108)*ROW($AD$2:$AD$50)-ROWS($AD$108),ROWS($AD$108:AF151))),"")</f>
        <v/>
      </c>
      <c r="BB152" s="117" t="str" cm="1">
        <f t="array" ref="BB152">IF(ROWS($AD$108:AG151)&lt;=BB$107,INDEX($AB$108:$AB$157,_xlfn.AGGREGATE(15,3,($AD$108:$AD$157=Mapping!$BB$108)/($AD$108:$AD$157=Mapping!$BB$108)*ROW($AD$2:$AD$50)-ROWS($AD$108),ROWS($AD$108:AG151))),"")</f>
        <v/>
      </c>
      <c r="BC152" s="117" t="str" cm="1">
        <f t="array" ref="BC152">IF(ROWS($AD$108:AH151)&lt;=BC$107,INDEX($AB$108:$AB$157,_xlfn.AGGREGATE(15,3,($AD$108:$AD$157=Mapping!$BC$108)/($AD$108:$AD$157=Mapping!$BC$108)*ROW($AD$2:$AD$50)-ROWS($AD$108),ROWS($AD$108:AH151))),"")</f>
        <v/>
      </c>
      <c r="BD152" s="117" t="str" cm="1">
        <f t="array" ref="BD152">IF(ROWS($AD$108:AI151)&lt;=BD$107,INDEX($AB$108:$AB$157,_xlfn.AGGREGATE(15,3,($AD$108:$AD$157=Mapping!$BD$108)/($AD$108:$AD$157=Mapping!$BD$108)*ROW($AD$2:$AD$50)-ROWS($AD$108),ROWS($AD$108:AI151))),"")</f>
        <v/>
      </c>
      <c r="BE152" s="117" t="str" cm="1">
        <f t="array" ref="BE152">IF(ROWS($AD$54:AD97)&lt;=BE$53,INDEX($AB$54:$AB$102,_xlfn.AGGREGATE(15,3,($AD$54:$AD$102=Mapping!$BE$54)/($AD$54:$AD$102=Mapping!$BE$54)*ROW($AD$2:$AD$50)-ROWS($AD$54),ROWS($AD$54:AD97))),"")</f>
        <v/>
      </c>
      <c r="BF152" s="117" t="str" cm="1">
        <f t="array" ref="BF152">IF(ROWS($AD$108:AK151)&lt;=BF$107,INDEX($AB$108:$AB$157,_xlfn.AGGREGATE(15,3,($AD$108:$AD$157=Mapping!$BF$108)/($AD$108:$AD$157=Mapping!$BF$108)*ROW($AD$2:$AD$50)-ROWS($AD$108),ROWS($AD$108:AK151))),"")</f>
        <v/>
      </c>
      <c r="BG152" s="117" t="str" cm="1">
        <f t="array" ref="BG152">IF(ROWS($AD$108:AL151)&lt;=BG$107,INDEX($AB$108:$AB$157,_xlfn.AGGREGATE(15,3,($AD$108:$AD$157=Mapping!$BG$108)/($AD$108:$AD$157=Mapping!$BG$108)*ROW($AD$2:$AD$50)-ROWS($AD$108),ROWS($AD$108:AL151))),"")</f>
        <v/>
      </c>
      <c r="BH152" s="117" t="str" cm="1">
        <f t="array" ref="BH152">IF(ROWS($AD$108:AM151)&lt;=BH$107,INDEX($AB$108:$AB$157,_xlfn.AGGREGATE(15,3,($AD$108:$AD$157=Mapping!$BH$108)/($AD$108:$AD$157=Mapping!$BH$108)*ROW($AD$2:$AD$50)-ROWS($AD$108),ROWS($AD$108:AM151))),"")</f>
        <v/>
      </c>
      <c r="BI152" s="117" t="str" cm="1">
        <f t="array" ref="BI152">IF(ROWS($AD$108:AN151)&lt;=BI$107,INDEX($AB$108:$AB$157,_xlfn.AGGREGATE(15,3,($AD$108:$AD$157=Mapping!$BI$108)/($AD$108:$AD$157=Mapping!$BI$108)*ROW($AD$2:$AD$50)-ROWS($AD$108),ROWS($AD$108:AN151))),"")</f>
        <v/>
      </c>
      <c r="BJ152" s="117" t="str" cm="1">
        <f t="array" ref="BJ152">IF(ROWS($AD$108:AO151)&lt;=BJ$107,INDEX($AB$108:$AB$157,_xlfn.AGGREGATE(15,3,($AD$108:$AD$157=Mapping!$BJ$108)/($AD$108:$AD$157=Mapping!$BJ$108)*ROW($AD$2:$AD$50)-ROWS($AD$108),ROWS($AD$108:AO151))),"")</f>
        <v/>
      </c>
      <c r="BK152" s="117" t="str" cm="1">
        <f t="array" ref="BK152">IF(ROWS($AD$108:AP151)&lt;=BK$107,INDEX($AB$108:$AB$157,_xlfn.AGGREGATE(15,3,($AD$108:$AD$157=Mapping!$BK$108)/($AD$108:$AD$157=Mapping!$BK$108)*ROW($AD$2:$AD$50)-ROWS($AD$108),ROWS($AD$108:AP151))),"")</f>
        <v/>
      </c>
      <c r="BL152" s="117" t="str" cm="1">
        <f t="array" ref="BL152">IF(ROWS($AD$108:AQ151)&lt;=BL$107,INDEX($AB$108:$AB$157,_xlfn.AGGREGATE(15,3,($AD$108:$AD$157=Mapping!$BL$108)/($AD$108:$AD$157=Mapping!$BL$108)*ROW($AD$2:$AD$50)-ROWS($AD$108),ROWS($AD$108:AQ151))),"")</f>
        <v/>
      </c>
      <c r="BM152" s="117" t="str" cm="1">
        <f t="array" ref="BM152">IF(ROWS($AD$108:AR151)&lt;=BM$107,INDEX($AB$108:$AB$157,_xlfn.AGGREGATE(15,3,($AD$108:$AD$157=Mapping!$BM$108)/($AD$108:$AD$157=Mapping!$BM$108)*ROW($AD$2:$AD$50)-ROWS($AD$108),ROWS($AD$108:AR151))),"")</f>
        <v/>
      </c>
      <c r="BN152" s="117" t="str" cm="1">
        <f t="array" ref="BN152">IF(ROWS($AD$108:AS151)&lt;=BN$107,INDEX($AB$108:$AB$157,_xlfn.AGGREGATE(15,3,($AD$108:$AD$157=Mapping!$BN$108)/($AD$108:$AD$157=Mapping!$BN$108)*ROW($AD$2:$AD$50)-ROWS($AD$108),ROWS($AD$108:AS151))),"")</f>
        <v/>
      </c>
    </row>
    <row r="153" spans="1:66" outlineLevel="1">
      <c r="A153" s="152"/>
      <c r="B153" s="142" t="str" cm="1">
        <f t="array" ref="B153">IF(ROWS($AC$108:AC152)&lt;=B$107,INDEX($AB$108:$AB$156,_xlfn.AGGREGATE(15,3,($AC$108:$AC$156=Mapping!$B$108)/($AC$108:$AC$156=Mapping!$B$108)*ROW($AC$2:$AC$50)-ROWS($AC$108),ROWS($AC$108:AC152))),"")</f>
        <v/>
      </c>
      <c r="C153" s="142" t="str" cm="1">
        <f t="array" ref="C153">IF(ROWS($AC$108:AC152)&lt;=C$107,INDEX($AB$108:$AB$156,_xlfn.AGGREGATE(15,3,($AC$108:$AC$156=Mapping!$C$108)/($AC$108:$AC$156=Mapping!$C$108)*ROW($AC$2:$AC$50)-ROWS($AC$108),ROWS($AC$108:AC152))),"")</f>
        <v/>
      </c>
      <c r="D153" s="142" t="str" cm="1">
        <f t="array" ref="D153">IF(ROWS($AC$108:AC152)&lt;=D$107,INDEX($AB$108:$AB$156,_xlfn.AGGREGATE(15,3,($AC$108:$AC$156=Mapping!$D$108)/($AC$108:$AC$156=Mapping!$D$108)*ROW($AC$2:$AC$50)-ROWS($AC$108),ROWS($AC$108:AC152))),"")</f>
        <v/>
      </c>
      <c r="E153" s="142" t="str" cm="1">
        <f t="array" ref="E153">IF(ROWS($AC$108:AC152)&lt;=E$107,INDEX($AB$108:$AB$156,_xlfn.AGGREGATE(15,3,($AC$108:$AC$156=Mapping!$E$108)/($AC$108:$AC$156=Mapping!$E$108)*ROW($AC$2:$AC$50)-ROWS($AC$108),ROWS($AC$108:AC152))),"")</f>
        <v/>
      </c>
      <c r="F153" s="142" t="str" cm="1">
        <f t="array" ref="F153">IF(ROWS($AC$108:AC152)&lt;=F$107,INDEX($AB$108:$AB$156,_xlfn.AGGREGATE(15,3,($AC$108:$AC$156=Mapping!$F$108)/($AC$108:$AC$156=Mapping!$F$108)*ROW($AC$2:$AC$50)-ROWS($AC$108),ROWS($AC$108:AC152))),"")</f>
        <v/>
      </c>
      <c r="G153" s="142" t="str" cm="1">
        <f t="array" ref="G153">IF(ROWS($AC$108:AC152)&lt;=G$107,INDEX($AB$108:$AB$156,_xlfn.AGGREGATE(15,3,($AC$108:$AC$156=Mapping!$G$108)/($AC$108:$AC$156=Mapping!$G$108)*ROW($AC$2:$AC$50)-ROWS($AC$108),ROWS($AC$108:AC152))),"")</f>
        <v/>
      </c>
      <c r="H153" s="142" t="str" cm="1">
        <f t="array" ref="H153">IF(ROWS($AC$108:AC152)&lt;=H$107,INDEX($AB$108:$AB$156,_xlfn.AGGREGATE(15,3,($AC$108:$AC$156=Mapping!$H$108)/($AC$108:$AC$156=Mapping!$H$108)*ROW($AC$2:$AC$50)-ROWS($AC$108),ROWS($AC$108:AC152))),"")</f>
        <v/>
      </c>
      <c r="I153" s="142" t="str" cm="1">
        <f t="array" ref="I153">IF(ROWS($AC$108:AC152)&lt;=I$107,INDEX($AB$108:$AB$156,_xlfn.AGGREGATE(15,3,($AC$108:$AC$156=Mapping!$I$108)/($AC$108:$AC$156=Mapping!$I$108)*ROW($AC$2:$AC$50)-ROWS($AC$108),ROWS($AC$108:AC152))),"")</f>
        <v/>
      </c>
      <c r="J153" s="142" t="str" cm="1">
        <f t="array" ref="J153">IF(ROWS($AC$108:AC152)&lt;=J$107,INDEX($AB$108:$AB$156,_xlfn.AGGREGATE(15,3,($AC$108:$AC$156=Mapping!$J$108)/($AC$108:$AC$156=Mapping!$J$108)*ROW($AC$2:$AC$50)-ROWS($AC$108),ROWS($AC$108:AC152))),"")</f>
        <v/>
      </c>
      <c r="K153" s="142" t="str" cm="1">
        <f t="array" ref="K153">IF(ROWS($AC$108:AC152)&lt;=K$107,INDEX($AB$108:$AB$156,_xlfn.AGGREGATE(15,3,($AC$108:$AC$156=Mapping!$K$108)/($AC$108:$AC$156=Mapping!$K$108)*ROW($AC$2:$AC$50)-ROWS($AC$108),ROWS($AC$108:AC152))),"")</f>
        <v/>
      </c>
      <c r="L153" s="142" t="str" cm="1">
        <f t="array" ref="L153">IF(ROWS($AC$108:AC152)&lt;=L$107,INDEX($AB$108:$AB$156,_xlfn.AGGREGATE(15,3,($AC$108:$AC$156=Mapping!$L$108)/($AC$108:$AC$156=Mapping!$L$108)*ROW($AC$2:$AC$50)-ROWS($AC$108),ROWS($AC$108:AC152))),"")</f>
        <v/>
      </c>
      <c r="M153" s="142" t="str" cm="1">
        <f t="array" ref="M153">IF(ROWS($AC$108:AC152)&lt;=M$107,INDEX($AB$108:$AB$156,_xlfn.AGGREGATE(15,3,($AC$108:$AC$156=Mapping!$M$108)/($AC$108:$AC$156=Mapping!$M$108)*ROW($AC$2:$AC$50)-ROWS($AC$108),ROWS($AC$108:AC152))),"")</f>
        <v/>
      </c>
      <c r="N153" s="142" t="str" cm="1">
        <f t="array" ref="N153">IF(ROWS($AC$108:AC152)&lt;=N$107,INDEX($AB$108:$AB$156,_xlfn.AGGREGATE(15,3,($AC$108:$AC$156=Mapping!$N$108)/($AC$108:$AC$156=Mapping!$N$108)*ROW($AC$2:$AC$50)-ROWS($AC$108),ROWS($AC$108:AC152))),"")</f>
        <v/>
      </c>
      <c r="O153" s="142" t="str" cm="1">
        <f t="array" ref="O153">IF(ROWS($AC$108:AC152)&lt;=O$107,INDEX($AB$108:$AB$156,_xlfn.AGGREGATE(15,3,($AC$108:$AC$156=Mapping!$O$108)/($AC$108:$AC$156=Mapping!$O$108)*ROW($AC$2:$AC$50)-ROWS($AC$108),ROWS($AC$108:AC152))),"")</f>
        <v/>
      </c>
      <c r="P153" s="142" t="str" cm="1">
        <f t="array" ref="P153">IF(ROWS($AC$108:AC152)&lt;=P$107,INDEX($AB$108:$AB$156,_xlfn.AGGREGATE(15,3,($AC$108:$AC$156=Mapping!$P$108)/($AC$108:$AC$156=Mapping!$P$108)*ROW($AC$2:$AC$50)-ROWS($AC$108),ROWS($AC$108:AC152))),"")</f>
        <v/>
      </c>
      <c r="Q153" s="142" t="str" cm="1">
        <f t="array" ref="Q153">IF(ROWS($AC$108:AC152)&lt;=Q$107,INDEX($AB$108:$AB$156,_xlfn.AGGREGATE(15,3,($AC$108:$AC$156=Mapping!$Q$108)/($AC$108:$AC$156=Mapping!$Q$108)*ROW($AC$2:$AC$50)-ROWS($AC$108),ROWS($AC$108:AC152))),"")</f>
        <v/>
      </c>
      <c r="R153" s="142" t="str" cm="1">
        <f t="array" ref="R153">IF(ROWS($AC$108:AC152)&lt;=R$107,INDEX($AB$108:$AB$156,_xlfn.AGGREGATE(15,3,($AC$108:$AC$156=Mapping!$R$108)/($AC$108:$AC$156=Mapping!$R$108)*ROW($AC$2:$AC$50)-ROWS($AC$108),ROWS($AC$108:AC152))),"")</f>
        <v/>
      </c>
      <c r="S153" s="142" t="str" cm="1">
        <f t="array" ref="S153">IF(ROWS($AC$108:AC152)&lt;=S$107,INDEX($AB$108:$AB$156,_xlfn.AGGREGATE(15,3,($AC$108:$AC$156=Mapping!$S$108)/($AC$108:$AC$156=Mapping!$S$108)*ROW($AC$2:$AC$50)-ROWS($AC$108),ROWS($AC$108:AC152))),"")</f>
        <v/>
      </c>
      <c r="AB153" s="135" t="str" cm="1">
        <f t="array" ref="AB153">IF(ROWS(BA!$C$2:C46)&lt;=AB$107,INDEX(BA!$P$2:$P$547,_xlfn.AGGREGATE(15,3,(BA!$C$2:$C$547=Mapping!$AA$109)/(BA!$C$2:$C$547=Mapping!$AA$109)*ROW(BA!$C$2:$C$547)-ROWS(BA!$C$2),ROWS(BA!$C$2:C46))),"")</f>
        <v/>
      </c>
      <c r="AC153" s="135" t="str">
        <f>IFERROR(INDEX(BA!$L$2:$L$961,MATCH($AB153,BA!$P$2:$P$961,0)),"")</f>
        <v/>
      </c>
      <c r="AD153" s="135" t="str">
        <f>IFERROR(INDEX(BA!$M$2:$M$961,MATCH($AB153,BA!$P$2:$P$961,0)),"")</f>
        <v/>
      </c>
      <c r="AE153" s="135" t="str">
        <f>IFERROR(INDEX(BA!$O$2:$O$961,MATCH($AB153,BA!$P$2:$P$961,0)),"")</f>
        <v/>
      </c>
      <c r="AF153" s="135" t="str">
        <f>IFERROR(INDEX(BA!$N$2:$N$547,MATCH($AB153,BA!$P$2:$P$547,0)),"")</f>
        <v/>
      </c>
      <c r="AG153" s="117" t="e">
        <f>INDEX(BA!#REF!,MATCH($AB153,BA!$P$57:$P$547,0))</f>
        <v>#REF!</v>
      </c>
      <c r="AH153" s="117" t="e">
        <f>INDEX(BA!$Q$57:$Q$547,MATCH($AB153,BA!$P$57:$P$547,0))</f>
        <v>#N/A</v>
      </c>
      <c r="AI153" s="117" t="e">
        <f>INDEX(BA!$S$57:$S$547,MATCH($AB153,BA!$P$57:$P$547,0))</f>
        <v>#N/A</v>
      </c>
      <c r="AJ153" s="117" t="e">
        <f>INDEX(BA!$T$57:$T$547,MATCH($AB153,BA!$P$57:$P$547,0))</f>
        <v>#N/A</v>
      </c>
      <c r="AK153" s="117" t="e">
        <f>INDEX(BA!$U$57:$U$547,MATCH($AB153,BA!$P$57:$P$547,0))</f>
        <v>#N/A</v>
      </c>
      <c r="AL153" s="117" t="e">
        <f>INDEX(BA!$V$57:$V$547,MATCH($AB153,BA!$P$57:$P$547,0))</f>
        <v>#N/A</v>
      </c>
      <c r="AM153" s="117" t="e">
        <f>INDEX(BA!$W$57:$W$547,MATCH($AB153,BA!$P$57:$P$547,0))</f>
        <v>#N/A</v>
      </c>
      <c r="AN153" s="117" t="e">
        <f>INDEX(BA!$R$57:$R$547,MATCH($AB153,BA!$P$57:$P$547,0))</f>
        <v>#N/A</v>
      </c>
      <c r="AO153" s="117" t="e">
        <f>INDEX(BA!$Y$57:$Y$547,MATCH($AB153,BA!$P$57:$P$547,0))</f>
        <v>#N/A</v>
      </c>
      <c r="AP153" s="117" t="e">
        <f>INDEX(BA!$Z$57:$Z$547,MATCH($AB153,BA!$P$57:$P$547,0))</f>
        <v>#N/A</v>
      </c>
      <c r="AQ153" s="117" t="e">
        <f>INDEX(BA!$AA$57:$AA$547,MATCH($AB153,BA!$P$57:$P$547,0))</f>
        <v>#N/A</v>
      </c>
      <c r="AR153" s="117" t="e">
        <f>INDEX(BA!$AB$57:$AB$547,MATCH($AB153,BA!$P$57:$P$547,0))</f>
        <v>#N/A</v>
      </c>
      <c r="AX153" s="117" t="str" cm="1">
        <f t="array" ref="AX153">IF(ROWS($AD$108:AD152)&lt;=AX$107,INDEX($AB$108:$AB$157,_xlfn.AGGREGATE(15,3,($AD$108:$AD$157=Mapping!$AX$108)/($AD$108:$AD$157=Mapping!$AX$108)*ROW($AD$2:$AD$50)-ROWS($AD$108),ROWS($AD$108:AD152))),"")</f>
        <v/>
      </c>
      <c r="AY153" s="117" t="str" cm="1">
        <f t="array" ref="AY153">IF(ROWS($AD$108:AD152)&lt;=AY$107,INDEX($AB$108:$AB$157,_xlfn.AGGREGATE(15,3,($AD$108:$AD$157=Mapping!$AY$108)/($AD$108:$AD$157=Mapping!$AY$108)*ROW($AD$2:$AD$50)-ROWS($AD$108),ROWS($AD$108:AD152))),"")</f>
        <v/>
      </c>
      <c r="AZ153" s="117" t="str" cm="1">
        <f t="array" ref="AZ153">IF(ROWS($AD$108:AE152)&lt;=AZ$107,INDEX($AB$108:$AB$157,_xlfn.AGGREGATE(15,3,($AD$108:$AD$157=Mapping!$AZ$108)/($AD$108:$AD$157=Mapping!$AZ$108)*ROW($AD$2:$AD$50)-ROWS($AD$108),ROWS($AD$108:AE152))),"")</f>
        <v/>
      </c>
      <c r="BA153" s="117" t="str" cm="1">
        <f t="array" ref="BA153">IF(ROWS($AD$108:AF152)&lt;=BA$107,INDEX($AB$108:$AB$157,_xlfn.AGGREGATE(15,3,($AD$108:$AD$157=Mapping!$BA$108)/($AD$108:$AD$157=Mapping!$BA$108)*ROW($AD$2:$AD$50)-ROWS($AD$108),ROWS($AD$108:AF152))),"")</f>
        <v/>
      </c>
      <c r="BB153" s="117" t="str" cm="1">
        <f t="array" ref="BB153">IF(ROWS($AD$108:AG152)&lt;=BB$107,INDEX($AB$108:$AB$157,_xlfn.AGGREGATE(15,3,($AD$108:$AD$157=Mapping!$BB$108)/($AD$108:$AD$157=Mapping!$BB$108)*ROW($AD$2:$AD$50)-ROWS($AD$108),ROWS($AD$108:AG152))),"")</f>
        <v/>
      </c>
      <c r="BC153" s="117" t="str" cm="1">
        <f t="array" ref="BC153">IF(ROWS($AD$108:AH152)&lt;=BC$107,INDEX($AB$108:$AB$157,_xlfn.AGGREGATE(15,3,($AD$108:$AD$157=Mapping!$BC$108)/($AD$108:$AD$157=Mapping!$BC$108)*ROW($AD$2:$AD$50)-ROWS($AD$108),ROWS($AD$108:AH152))),"")</f>
        <v/>
      </c>
      <c r="BD153" s="117" t="str" cm="1">
        <f t="array" ref="BD153">IF(ROWS($AD$108:AI152)&lt;=BD$107,INDEX($AB$108:$AB$157,_xlfn.AGGREGATE(15,3,($AD$108:$AD$157=Mapping!$BD$108)/($AD$108:$AD$157=Mapping!$BD$108)*ROW($AD$2:$AD$50)-ROWS($AD$108),ROWS($AD$108:AI152))),"")</f>
        <v/>
      </c>
      <c r="BE153" s="117" t="str" cm="1">
        <f t="array" ref="BE153">IF(ROWS($AD$54:AD98)&lt;=BE$53,INDEX($AB$54:$AB$102,_xlfn.AGGREGATE(15,3,($AD$54:$AD$102=Mapping!$BE$54)/($AD$54:$AD$102=Mapping!$BE$54)*ROW($AD$2:$AD$50)-ROWS($AD$54),ROWS($AD$54:AD98))),"")</f>
        <v/>
      </c>
      <c r="BF153" s="117" t="str" cm="1">
        <f t="array" ref="BF153">IF(ROWS($AD$108:AK152)&lt;=BF$107,INDEX($AB$108:$AB$157,_xlfn.AGGREGATE(15,3,($AD$108:$AD$157=Mapping!$BF$108)/($AD$108:$AD$157=Mapping!$BF$108)*ROW($AD$2:$AD$50)-ROWS($AD$108),ROWS($AD$108:AK152))),"")</f>
        <v/>
      </c>
      <c r="BG153" s="117" t="str" cm="1">
        <f t="array" ref="BG153">IF(ROWS($AD$108:AL152)&lt;=BG$107,INDEX($AB$108:$AB$157,_xlfn.AGGREGATE(15,3,($AD$108:$AD$157=Mapping!$BG$108)/($AD$108:$AD$157=Mapping!$BG$108)*ROW($AD$2:$AD$50)-ROWS($AD$108),ROWS($AD$108:AL152))),"")</f>
        <v/>
      </c>
      <c r="BH153" s="117" t="str" cm="1">
        <f t="array" ref="BH153">IF(ROWS($AD$108:AM152)&lt;=BH$107,INDEX($AB$108:$AB$157,_xlfn.AGGREGATE(15,3,($AD$108:$AD$157=Mapping!$BH$108)/($AD$108:$AD$157=Mapping!$BH$108)*ROW($AD$2:$AD$50)-ROWS($AD$108),ROWS($AD$108:AM152))),"")</f>
        <v/>
      </c>
      <c r="BI153" s="117" t="str" cm="1">
        <f t="array" ref="BI153">IF(ROWS($AD$108:AN152)&lt;=BI$107,INDEX($AB$108:$AB$157,_xlfn.AGGREGATE(15,3,($AD$108:$AD$157=Mapping!$BI$108)/($AD$108:$AD$157=Mapping!$BI$108)*ROW($AD$2:$AD$50)-ROWS($AD$108),ROWS($AD$108:AN152))),"")</f>
        <v/>
      </c>
      <c r="BJ153" s="117" t="str" cm="1">
        <f t="array" ref="BJ153">IF(ROWS($AD$108:AO152)&lt;=BJ$107,INDEX($AB$108:$AB$157,_xlfn.AGGREGATE(15,3,($AD$108:$AD$157=Mapping!$BJ$108)/($AD$108:$AD$157=Mapping!$BJ$108)*ROW($AD$2:$AD$50)-ROWS($AD$108),ROWS($AD$108:AO152))),"")</f>
        <v/>
      </c>
      <c r="BK153" s="117" t="str" cm="1">
        <f t="array" ref="BK153">IF(ROWS($AD$108:AP152)&lt;=BK$107,INDEX($AB$108:$AB$157,_xlfn.AGGREGATE(15,3,($AD$108:$AD$157=Mapping!$BK$108)/($AD$108:$AD$157=Mapping!$BK$108)*ROW($AD$2:$AD$50)-ROWS($AD$108),ROWS($AD$108:AP152))),"")</f>
        <v/>
      </c>
      <c r="BL153" s="117" t="str" cm="1">
        <f t="array" ref="BL153">IF(ROWS($AD$108:AQ152)&lt;=BL$107,INDEX($AB$108:$AB$157,_xlfn.AGGREGATE(15,3,($AD$108:$AD$157=Mapping!$BL$108)/($AD$108:$AD$157=Mapping!$BL$108)*ROW($AD$2:$AD$50)-ROWS($AD$108),ROWS($AD$108:AQ152))),"")</f>
        <v/>
      </c>
      <c r="BM153" s="117" t="str" cm="1">
        <f t="array" ref="BM153">IF(ROWS($AD$108:AR152)&lt;=BM$107,INDEX($AB$108:$AB$157,_xlfn.AGGREGATE(15,3,($AD$108:$AD$157=Mapping!$BM$108)/($AD$108:$AD$157=Mapping!$BM$108)*ROW($AD$2:$AD$50)-ROWS($AD$108),ROWS($AD$108:AR152))),"")</f>
        <v/>
      </c>
      <c r="BN153" s="117" t="str" cm="1">
        <f t="array" ref="BN153">IF(ROWS($AD$108:AS152)&lt;=BN$107,INDEX($AB$108:$AB$157,_xlfn.AGGREGATE(15,3,($AD$108:$AD$157=Mapping!$BN$108)/($AD$108:$AD$157=Mapping!$BN$108)*ROW($AD$2:$AD$50)-ROWS($AD$108),ROWS($AD$108:AS152))),"")</f>
        <v/>
      </c>
    </row>
    <row r="154" spans="1:66" outlineLevel="1">
      <c r="A154" s="152"/>
      <c r="B154" s="142" t="str" cm="1">
        <f t="array" ref="B154">IF(ROWS($AC$108:AC153)&lt;=B$107,INDEX($AB$108:$AB$156,_xlfn.AGGREGATE(15,3,($AC$108:$AC$156=Mapping!$B$108)/($AC$108:$AC$156=Mapping!$B$108)*ROW($AC$2:$AC$50)-ROWS($AC$108),ROWS($AC$108:AC153))),"")</f>
        <v/>
      </c>
      <c r="C154" s="142" t="str" cm="1">
        <f t="array" ref="C154">IF(ROWS($AC$108:AC153)&lt;=C$107,INDEX($AB$108:$AB$156,_xlfn.AGGREGATE(15,3,($AC$108:$AC$156=Mapping!$C$108)/($AC$108:$AC$156=Mapping!$C$108)*ROW($AC$2:$AC$50)-ROWS($AC$108),ROWS($AC$108:AC153))),"")</f>
        <v/>
      </c>
      <c r="D154" s="142" t="str" cm="1">
        <f t="array" ref="D154">IF(ROWS($AC$108:AC153)&lt;=D$107,INDEX($AB$108:$AB$156,_xlfn.AGGREGATE(15,3,($AC$108:$AC$156=Mapping!$D$108)/($AC$108:$AC$156=Mapping!$D$108)*ROW($AC$2:$AC$50)-ROWS($AC$108),ROWS($AC$108:AC153))),"")</f>
        <v/>
      </c>
      <c r="E154" s="142" t="str" cm="1">
        <f t="array" ref="E154">IF(ROWS($AC$108:AC153)&lt;=E$107,INDEX($AB$108:$AB$156,_xlfn.AGGREGATE(15,3,($AC$108:$AC$156=Mapping!$E$108)/($AC$108:$AC$156=Mapping!$E$108)*ROW($AC$2:$AC$50)-ROWS($AC$108),ROWS($AC$108:AC153))),"")</f>
        <v/>
      </c>
      <c r="F154" s="142" t="str" cm="1">
        <f t="array" ref="F154">IF(ROWS($AC$108:AC153)&lt;=F$107,INDEX($AB$108:$AB$156,_xlfn.AGGREGATE(15,3,($AC$108:$AC$156=Mapping!$F$108)/($AC$108:$AC$156=Mapping!$F$108)*ROW($AC$2:$AC$50)-ROWS($AC$108),ROWS($AC$108:AC153))),"")</f>
        <v/>
      </c>
      <c r="G154" s="142" t="str" cm="1">
        <f t="array" ref="G154">IF(ROWS($AC$108:AC153)&lt;=G$107,INDEX($AB$108:$AB$156,_xlfn.AGGREGATE(15,3,($AC$108:$AC$156=Mapping!$G$108)/($AC$108:$AC$156=Mapping!$G$108)*ROW($AC$2:$AC$50)-ROWS($AC$108),ROWS($AC$108:AC153))),"")</f>
        <v/>
      </c>
      <c r="H154" s="142" t="str" cm="1">
        <f t="array" ref="H154">IF(ROWS($AC$108:AC153)&lt;=H$107,INDEX($AB$108:$AB$156,_xlfn.AGGREGATE(15,3,($AC$108:$AC$156=Mapping!$H$108)/($AC$108:$AC$156=Mapping!$H$108)*ROW($AC$2:$AC$50)-ROWS($AC$108),ROWS($AC$108:AC153))),"")</f>
        <v/>
      </c>
      <c r="I154" s="142" t="str" cm="1">
        <f t="array" ref="I154">IF(ROWS($AC$108:AC153)&lt;=I$107,INDEX($AB$108:$AB$156,_xlfn.AGGREGATE(15,3,($AC$108:$AC$156=Mapping!$I$108)/($AC$108:$AC$156=Mapping!$I$108)*ROW($AC$2:$AC$50)-ROWS($AC$108),ROWS($AC$108:AC153))),"")</f>
        <v/>
      </c>
      <c r="J154" s="142" t="str" cm="1">
        <f t="array" ref="J154">IF(ROWS($AC$108:AC153)&lt;=J$107,INDEX($AB$108:$AB$156,_xlfn.AGGREGATE(15,3,($AC$108:$AC$156=Mapping!$J$108)/($AC$108:$AC$156=Mapping!$J$108)*ROW($AC$2:$AC$50)-ROWS($AC$108),ROWS($AC$108:AC153))),"")</f>
        <v/>
      </c>
      <c r="K154" s="142" t="str" cm="1">
        <f t="array" ref="K154">IF(ROWS($AC$108:AC153)&lt;=K$107,INDEX($AB$108:$AB$156,_xlfn.AGGREGATE(15,3,($AC$108:$AC$156=Mapping!$K$108)/($AC$108:$AC$156=Mapping!$K$108)*ROW($AC$2:$AC$50)-ROWS($AC$108),ROWS($AC$108:AC153))),"")</f>
        <v/>
      </c>
      <c r="L154" s="142" t="str" cm="1">
        <f t="array" ref="L154">IF(ROWS($AC$108:AC153)&lt;=L$107,INDEX($AB$108:$AB$156,_xlfn.AGGREGATE(15,3,($AC$108:$AC$156=Mapping!$L$108)/($AC$108:$AC$156=Mapping!$L$108)*ROW($AC$2:$AC$50)-ROWS($AC$108),ROWS($AC$108:AC153))),"")</f>
        <v/>
      </c>
      <c r="M154" s="142" t="str" cm="1">
        <f t="array" ref="M154">IF(ROWS($AC$108:AC153)&lt;=M$107,INDEX($AB$108:$AB$156,_xlfn.AGGREGATE(15,3,($AC$108:$AC$156=Mapping!$M$108)/($AC$108:$AC$156=Mapping!$M$108)*ROW($AC$2:$AC$50)-ROWS($AC$108),ROWS($AC$108:AC153))),"")</f>
        <v/>
      </c>
      <c r="N154" s="142" t="str" cm="1">
        <f t="array" ref="N154">IF(ROWS($AC$108:AC153)&lt;=N$107,INDEX($AB$108:$AB$156,_xlfn.AGGREGATE(15,3,($AC$108:$AC$156=Mapping!$N$108)/($AC$108:$AC$156=Mapping!$N$108)*ROW($AC$2:$AC$50)-ROWS($AC$108),ROWS($AC$108:AC153))),"")</f>
        <v/>
      </c>
      <c r="O154" s="142" t="str" cm="1">
        <f t="array" ref="O154">IF(ROWS($AC$108:AC153)&lt;=O$107,INDEX($AB$108:$AB$156,_xlfn.AGGREGATE(15,3,($AC$108:$AC$156=Mapping!$O$108)/($AC$108:$AC$156=Mapping!$O$108)*ROW($AC$2:$AC$50)-ROWS($AC$108),ROWS($AC$108:AC153))),"")</f>
        <v/>
      </c>
      <c r="P154" s="142" t="str" cm="1">
        <f t="array" ref="P154">IF(ROWS($AC$108:AC153)&lt;=P$107,INDEX($AB$108:$AB$156,_xlfn.AGGREGATE(15,3,($AC$108:$AC$156=Mapping!$P$108)/($AC$108:$AC$156=Mapping!$P$108)*ROW($AC$2:$AC$50)-ROWS($AC$108),ROWS($AC$108:AC153))),"")</f>
        <v/>
      </c>
      <c r="Q154" s="142" t="str" cm="1">
        <f t="array" ref="Q154">IF(ROWS($AC$108:AC153)&lt;=Q$107,INDEX($AB$108:$AB$156,_xlfn.AGGREGATE(15,3,($AC$108:$AC$156=Mapping!$Q$108)/($AC$108:$AC$156=Mapping!$Q$108)*ROW($AC$2:$AC$50)-ROWS($AC$108),ROWS($AC$108:AC153))),"")</f>
        <v/>
      </c>
      <c r="R154" s="142" t="str" cm="1">
        <f t="array" ref="R154">IF(ROWS($AC$108:AC153)&lt;=R$107,INDEX($AB$108:$AB$156,_xlfn.AGGREGATE(15,3,($AC$108:$AC$156=Mapping!$R$108)/($AC$108:$AC$156=Mapping!$R$108)*ROW($AC$2:$AC$50)-ROWS($AC$108),ROWS($AC$108:AC153))),"")</f>
        <v/>
      </c>
      <c r="S154" s="142" t="str" cm="1">
        <f t="array" ref="S154">IF(ROWS($AC$108:AC153)&lt;=S$107,INDEX($AB$108:$AB$156,_xlfn.AGGREGATE(15,3,($AC$108:$AC$156=Mapping!$S$108)/($AC$108:$AC$156=Mapping!$S$108)*ROW($AC$2:$AC$50)-ROWS($AC$108),ROWS($AC$108:AC153))),"")</f>
        <v/>
      </c>
      <c r="AB154" s="135" t="str" cm="1">
        <f t="array" ref="AB154">IF(ROWS(BA!$C$2:C47)&lt;=AB$107,INDEX(BA!$P$2:$P$547,_xlfn.AGGREGATE(15,3,(BA!$C$2:$C$547=Mapping!$AA$109)/(BA!$C$2:$C$547=Mapping!$AA$109)*ROW(BA!$C$2:$C$547)-ROWS(BA!$C$2),ROWS(BA!$C$2:C47))),"")</f>
        <v/>
      </c>
      <c r="AC154" s="135" t="str">
        <f>IFERROR(INDEX(BA!$L$2:$L$961,MATCH($AB154,BA!$P$2:$P$961,0)),"")</f>
        <v/>
      </c>
      <c r="AD154" s="135" t="str">
        <f>IFERROR(INDEX(BA!$M$2:$M$961,MATCH($AB154,BA!$P$2:$P$961,0)),"")</f>
        <v/>
      </c>
      <c r="AE154" s="135" t="str">
        <f>IFERROR(INDEX(BA!$O$2:$O$961,MATCH($AB154,BA!$P$2:$P$961,0)),"")</f>
        <v/>
      </c>
      <c r="AF154" s="135" t="str">
        <f>IFERROR(INDEX(BA!$N$2:$N$547,MATCH($AB154,BA!$P$2:$P$547,0)),"")</f>
        <v/>
      </c>
      <c r="AG154" s="117" t="e">
        <f>INDEX(BA!#REF!,MATCH($AB154,BA!$P$57:$P$547,0))</f>
        <v>#REF!</v>
      </c>
      <c r="AH154" s="117" t="e">
        <f>INDEX(BA!$Q$57:$Q$547,MATCH($AB154,BA!$P$57:$P$547,0))</f>
        <v>#N/A</v>
      </c>
      <c r="AI154" s="117" t="e">
        <f>INDEX(BA!$S$57:$S$547,MATCH($AB154,BA!$P$57:$P$547,0))</f>
        <v>#N/A</v>
      </c>
      <c r="AJ154" s="117" t="e">
        <f>INDEX(BA!$T$57:$T$547,MATCH($AB154,BA!$P$57:$P$547,0))</f>
        <v>#N/A</v>
      </c>
      <c r="AK154" s="117" t="e">
        <f>INDEX(BA!$U$57:$U$547,MATCH($AB154,BA!$P$57:$P$547,0))</f>
        <v>#N/A</v>
      </c>
      <c r="AL154" s="117" t="e">
        <f>INDEX(BA!$V$57:$V$547,MATCH($AB154,BA!$P$57:$P$547,0))</f>
        <v>#N/A</v>
      </c>
      <c r="AM154" s="117" t="e">
        <f>INDEX(BA!$W$57:$W$547,MATCH($AB154,BA!$P$57:$P$547,0))</f>
        <v>#N/A</v>
      </c>
      <c r="AN154" s="117" t="e">
        <f>INDEX(BA!$R$57:$R$547,MATCH($AB154,BA!$P$57:$P$547,0))</f>
        <v>#N/A</v>
      </c>
      <c r="AO154" s="117" t="e">
        <f>INDEX(BA!$Y$57:$Y$547,MATCH($AB154,BA!$P$57:$P$547,0))</f>
        <v>#N/A</v>
      </c>
      <c r="AP154" s="117" t="e">
        <f>INDEX(BA!$Z$57:$Z$547,MATCH($AB154,BA!$P$57:$P$547,0))</f>
        <v>#N/A</v>
      </c>
      <c r="AQ154" s="117" t="e">
        <f>INDEX(BA!$AA$57:$AA$547,MATCH($AB154,BA!$P$57:$P$547,0))</f>
        <v>#N/A</v>
      </c>
      <c r="AR154" s="117" t="e">
        <f>INDEX(BA!$AB$57:$AB$547,MATCH($AB154,BA!$P$57:$P$547,0))</f>
        <v>#N/A</v>
      </c>
      <c r="AX154" s="117" t="str" cm="1">
        <f t="array" ref="AX154">IF(ROWS($AD$108:AD153)&lt;=AX$107,INDEX($AB$108:$AB$157,_xlfn.AGGREGATE(15,3,($AD$108:$AD$157=Mapping!$AX$108)/($AD$108:$AD$157=Mapping!$AX$108)*ROW($AD$2:$AD$50)-ROWS($AD$108),ROWS($AD$108:AD153))),"")</f>
        <v/>
      </c>
      <c r="AY154" s="117" t="str" cm="1">
        <f t="array" ref="AY154">IF(ROWS($AD$108:AD153)&lt;=AY$107,INDEX($AB$108:$AB$157,_xlfn.AGGREGATE(15,3,($AD$108:$AD$157=Mapping!$AY$108)/($AD$108:$AD$157=Mapping!$AY$108)*ROW($AD$2:$AD$50)-ROWS($AD$108),ROWS($AD$108:AD153))),"")</f>
        <v/>
      </c>
      <c r="AZ154" s="117" t="str" cm="1">
        <f t="array" ref="AZ154">IF(ROWS($AD$108:AE153)&lt;=AZ$107,INDEX($AB$108:$AB$157,_xlfn.AGGREGATE(15,3,($AD$108:$AD$157=Mapping!$AZ$108)/($AD$108:$AD$157=Mapping!$AZ$108)*ROW($AD$2:$AD$50)-ROWS($AD$108),ROWS($AD$108:AE153))),"")</f>
        <v/>
      </c>
      <c r="BA154" s="117" t="str" cm="1">
        <f t="array" ref="BA154">IF(ROWS($AD$108:AF153)&lt;=BA$107,INDEX($AB$108:$AB$157,_xlfn.AGGREGATE(15,3,($AD$108:$AD$157=Mapping!$BA$108)/($AD$108:$AD$157=Mapping!$BA$108)*ROW($AD$2:$AD$50)-ROWS($AD$108),ROWS($AD$108:AF153))),"")</f>
        <v/>
      </c>
      <c r="BB154" s="117" t="str" cm="1">
        <f t="array" ref="BB154">IF(ROWS($AD$108:AG153)&lt;=BB$107,INDEX($AB$108:$AB$157,_xlfn.AGGREGATE(15,3,($AD$108:$AD$157=Mapping!$BB$108)/($AD$108:$AD$157=Mapping!$BB$108)*ROW($AD$2:$AD$50)-ROWS($AD$108),ROWS($AD$108:AG153))),"")</f>
        <v/>
      </c>
      <c r="BC154" s="117" t="str" cm="1">
        <f t="array" ref="BC154">IF(ROWS($AD$108:AH153)&lt;=BC$107,INDEX($AB$108:$AB$157,_xlfn.AGGREGATE(15,3,($AD$108:$AD$157=Mapping!$BC$108)/($AD$108:$AD$157=Mapping!$BC$108)*ROW($AD$2:$AD$50)-ROWS($AD$108),ROWS($AD$108:AH153))),"")</f>
        <v/>
      </c>
      <c r="BD154" s="117" t="str" cm="1">
        <f t="array" ref="BD154">IF(ROWS($AD$108:AI153)&lt;=BD$107,INDEX($AB$108:$AB$157,_xlfn.AGGREGATE(15,3,($AD$108:$AD$157=Mapping!$BD$108)/($AD$108:$AD$157=Mapping!$BD$108)*ROW($AD$2:$AD$50)-ROWS($AD$108),ROWS($AD$108:AI153))),"")</f>
        <v/>
      </c>
      <c r="BE154" s="117" t="str" cm="1">
        <f t="array" ref="BE154">IF(ROWS($AD$54:AD99)&lt;=BE$53,INDEX($AB$54:$AB$102,_xlfn.AGGREGATE(15,3,($AD$54:$AD$102=Mapping!$BE$54)/($AD$54:$AD$102=Mapping!$BE$54)*ROW($AD$2:$AD$50)-ROWS($AD$54),ROWS($AD$54:AD99))),"")</f>
        <v/>
      </c>
      <c r="BF154" s="117" t="str" cm="1">
        <f t="array" ref="BF154">IF(ROWS($AD$108:AK153)&lt;=BF$107,INDEX($AB$108:$AB$157,_xlfn.AGGREGATE(15,3,($AD$108:$AD$157=Mapping!$BF$108)/($AD$108:$AD$157=Mapping!$BF$108)*ROW($AD$2:$AD$50)-ROWS($AD$108),ROWS($AD$108:AK153))),"")</f>
        <v/>
      </c>
      <c r="BG154" s="117" t="str" cm="1">
        <f t="array" ref="BG154">IF(ROWS($AD$108:AL153)&lt;=BG$107,INDEX($AB$108:$AB$157,_xlfn.AGGREGATE(15,3,($AD$108:$AD$157=Mapping!$BG$108)/($AD$108:$AD$157=Mapping!$BG$108)*ROW($AD$2:$AD$50)-ROWS($AD$108),ROWS($AD$108:AL153))),"")</f>
        <v/>
      </c>
      <c r="BH154" s="117" t="str" cm="1">
        <f t="array" ref="BH154">IF(ROWS($AD$108:AM153)&lt;=BH$107,INDEX($AB$108:$AB$157,_xlfn.AGGREGATE(15,3,($AD$108:$AD$157=Mapping!$BH$108)/($AD$108:$AD$157=Mapping!$BH$108)*ROW($AD$2:$AD$50)-ROWS($AD$108),ROWS($AD$108:AM153))),"")</f>
        <v/>
      </c>
      <c r="BI154" s="117" t="str" cm="1">
        <f t="array" ref="BI154">IF(ROWS($AD$108:AN153)&lt;=BI$107,INDEX($AB$108:$AB$157,_xlfn.AGGREGATE(15,3,($AD$108:$AD$157=Mapping!$BI$108)/($AD$108:$AD$157=Mapping!$BI$108)*ROW($AD$2:$AD$50)-ROWS($AD$108),ROWS($AD$108:AN153))),"")</f>
        <v/>
      </c>
      <c r="BJ154" s="117" t="str" cm="1">
        <f t="array" ref="BJ154">IF(ROWS($AD$108:AO153)&lt;=BJ$107,INDEX($AB$108:$AB$157,_xlfn.AGGREGATE(15,3,($AD$108:$AD$157=Mapping!$BJ$108)/($AD$108:$AD$157=Mapping!$BJ$108)*ROW($AD$2:$AD$50)-ROWS($AD$108),ROWS($AD$108:AO153))),"")</f>
        <v/>
      </c>
      <c r="BK154" s="117" t="str" cm="1">
        <f t="array" ref="BK154">IF(ROWS($AD$108:AP153)&lt;=BK$107,INDEX($AB$108:$AB$157,_xlfn.AGGREGATE(15,3,($AD$108:$AD$157=Mapping!$BK$108)/($AD$108:$AD$157=Mapping!$BK$108)*ROW($AD$2:$AD$50)-ROWS($AD$108),ROWS($AD$108:AP153))),"")</f>
        <v/>
      </c>
      <c r="BL154" s="117" t="str" cm="1">
        <f t="array" ref="BL154">IF(ROWS($AD$108:AQ153)&lt;=BL$107,INDEX($AB$108:$AB$157,_xlfn.AGGREGATE(15,3,($AD$108:$AD$157=Mapping!$BL$108)/($AD$108:$AD$157=Mapping!$BL$108)*ROW($AD$2:$AD$50)-ROWS($AD$108),ROWS($AD$108:AQ153))),"")</f>
        <v/>
      </c>
      <c r="BM154" s="117" t="str" cm="1">
        <f t="array" ref="BM154">IF(ROWS($AD$108:AR153)&lt;=BM$107,INDEX($AB$108:$AB$157,_xlfn.AGGREGATE(15,3,($AD$108:$AD$157=Mapping!$BM$108)/($AD$108:$AD$157=Mapping!$BM$108)*ROW($AD$2:$AD$50)-ROWS($AD$108),ROWS($AD$108:AR153))),"")</f>
        <v/>
      </c>
      <c r="BN154" s="117" t="str" cm="1">
        <f t="array" ref="BN154">IF(ROWS($AD$108:AS153)&lt;=BN$107,INDEX($AB$108:$AB$157,_xlfn.AGGREGATE(15,3,($AD$108:$AD$157=Mapping!$BN$108)/($AD$108:$AD$157=Mapping!$BN$108)*ROW($AD$2:$AD$50)-ROWS($AD$108),ROWS($AD$108:AS153))),"")</f>
        <v/>
      </c>
    </row>
    <row r="155" spans="1:66" outlineLevel="1">
      <c r="A155" s="152"/>
      <c r="B155" s="142" t="str" cm="1">
        <f t="array" ref="B155">IF(ROWS($AC$108:AC154)&lt;=B$107,INDEX($AB$108:$AB$156,_xlfn.AGGREGATE(15,3,($AC$108:$AC$156=Mapping!$B$108)/($AC$108:$AC$156=Mapping!$B$108)*ROW($AC$2:$AC$50)-ROWS($AC$108),ROWS($AC$108:AC154))),"")</f>
        <v/>
      </c>
      <c r="C155" s="142" t="str" cm="1">
        <f t="array" ref="C155">IF(ROWS($AC$108:AC154)&lt;=C$107,INDEX($AB$108:$AB$156,_xlfn.AGGREGATE(15,3,($AC$108:$AC$156=Mapping!$C$108)/($AC$108:$AC$156=Mapping!$C$108)*ROW($AC$2:$AC$50)-ROWS($AC$108),ROWS($AC$108:AC154))),"")</f>
        <v/>
      </c>
      <c r="D155" s="142" t="str" cm="1">
        <f t="array" ref="D155">IF(ROWS($AC$108:AC154)&lt;=D$107,INDEX($AB$108:$AB$156,_xlfn.AGGREGATE(15,3,($AC$108:$AC$156=Mapping!$D$108)/($AC$108:$AC$156=Mapping!$D$108)*ROW($AC$2:$AC$50)-ROWS($AC$108),ROWS($AC$108:AC154))),"")</f>
        <v/>
      </c>
      <c r="E155" s="142" t="str" cm="1">
        <f t="array" ref="E155">IF(ROWS($AC$108:AC154)&lt;=E$107,INDEX($AB$108:$AB$156,_xlfn.AGGREGATE(15,3,($AC$108:$AC$156=Mapping!$E$108)/($AC$108:$AC$156=Mapping!$E$108)*ROW($AC$2:$AC$50)-ROWS($AC$108),ROWS($AC$108:AC154))),"")</f>
        <v/>
      </c>
      <c r="F155" s="142" t="str" cm="1">
        <f t="array" ref="F155">IF(ROWS($AC$108:AC154)&lt;=F$107,INDEX($AB$108:$AB$156,_xlfn.AGGREGATE(15,3,($AC$108:$AC$156=Mapping!$F$108)/($AC$108:$AC$156=Mapping!$F$108)*ROW($AC$2:$AC$50)-ROWS($AC$108),ROWS($AC$108:AC154))),"")</f>
        <v/>
      </c>
      <c r="G155" s="142" t="str" cm="1">
        <f t="array" ref="G155">IF(ROWS($AC$108:AC154)&lt;=G$107,INDEX($AB$108:$AB$156,_xlfn.AGGREGATE(15,3,($AC$108:$AC$156=Mapping!$G$108)/($AC$108:$AC$156=Mapping!$G$108)*ROW($AC$2:$AC$50)-ROWS($AC$108),ROWS($AC$108:AC154))),"")</f>
        <v/>
      </c>
      <c r="H155" s="142" t="str" cm="1">
        <f t="array" ref="H155">IF(ROWS($AC$108:AC154)&lt;=H$107,INDEX($AB$108:$AB$156,_xlfn.AGGREGATE(15,3,($AC$108:$AC$156=Mapping!$H$108)/($AC$108:$AC$156=Mapping!$H$108)*ROW($AC$2:$AC$50)-ROWS($AC$108),ROWS($AC$108:AC154))),"")</f>
        <v/>
      </c>
      <c r="I155" s="142" t="str" cm="1">
        <f t="array" ref="I155">IF(ROWS($AC$108:AC154)&lt;=I$107,INDEX($AB$108:$AB$156,_xlfn.AGGREGATE(15,3,($AC$108:$AC$156=Mapping!$I$108)/($AC$108:$AC$156=Mapping!$I$108)*ROW($AC$2:$AC$50)-ROWS($AC$108),ROWS($AC$108:AC154))),"")</f>
        <v/>
      </c>
      <c r="J155" s="142" t="str" cm="1">
        <f t="array" ref="J155">IF(ROWS($AC$108:AC154)&lt;=J$107,INDEX($AB$108:$AB$156,_xlfn.AGGREGATE(15,3,($AC$108:$AC$156=Mapping!$J$108)/($AC$108:$AC$156=Mapping!$J$108)*ROW($AC$2:$AC$50)-ROWS($AC$108),ROWS($AC$108:AC154))),"")</f>
        <v/>
      </c>
      <c r="K155" s="142" t="str" cm="1">
        <f t="array" ref="K155">IF(ROWS($AC$108:AC154)&lt;=K$107,INDEX($AB$108:$AB$156,_xlfn.AGGREGATE(15,3,($AC$108:$AC$156=Mapping!$K$108)/($AC$108:$AC$156=Mapping!$K$108)*ROW($AC$2:$AC$50)-ROWS($AC$108),ROWS($AC$108:AC154))),"")</f>
        <v/>
      </c>
      <c r="L155" s="142" t="str" cm="1">
        <f t="array" ref="L155">IF(ROWS($AC$108:AC154)&lt;=L$107,INDEX($AB$108:$AB$156,_xlfn.AGGREGATE(15,3,($AC$108:$AC$156=Mapping!$L$108)/($AC$108:$AC$156=Mapping!$L$108)*ROW($AC$2:$AC$50)-ROWS($AC$108),ROWS($AC$108:AC154))),"")</f>
        <v/>
      </c>
      <c r="M155" s="142" t="str" cm="1">
        <f t="array" ref="M155">IF(ROWS($AC$108:AC154)&lt;=M$107,INDEX($AB$108:$AB$156,_xlfn.AGGREGATE(15,3,($AC$108:$AC$156=Mapping!$M$108)/($AC$108:$AC$156=Mapping!$M$108)*ROW($AC$2:$AC$50)-ROWS($AC$108),ROWS($AC$108:AC154))),"")</f>
        <v/>
      </c>
      <c r="N155" s="142" t="str" cm="1">
        <f t="array" ref="N155">IF(ROWS($AC$108:AC154)&lt;=N$107,INDEX($AB$108:$AB$156,_xlfn.AGGREGATE(15,3,($AC$108:$AC$156=Mapping!$N$108)/($AC$108:$AC$156=Mapping!$N$108)*ROW($AC$2:$AC$50)-ROWS($AC$108),ROWS($AC$108:AC154))),"")</f>
        <v/>
      </c>
      <c r="O155" s="142" t="str" cm="1">
        <f t="array" ref="O155">IF(ROWS($AC$108:AC154)&lt;=O$107,INDEX($AB$108:$AB$156,_xlfn.AGGREGATE(15,3,($AC$108:$AC$156=Mapping!$O$108)/($AC$108:$AC$156=Mapping!$O$108)*ROW($AC$2:$AC$50)-ROWS($AC$108),ROWS($AC$108:AC154))),"")</f>
        <v/>
      </c>
      <c r="P155" s="142" t="str" cm="1">
        <f t="array" ref="P155">IF(ROWS($AC$108:AC154)&lt;=P$107,INDEX($AB$108:$AB$156,_xlfn.AGGREGATE(15,3,($AC$108:$AC$156=Mapping!$P$108)/($AC$108:$AC$156=Mapping!$P$108)*ROW($AC$2:$AC$50)-ROWS($AC$108),ROWS($AC$108:AC154))),"")</f>
        <v/>
      </c>
      <c r="Q155" s="142" t="str" cm="1">
        <f t="array" ref="Q155">IF(ROWS($AC$108:AC154)&lt;=Q$107,INDEX($AB$108:$AB$156,_xlfn.AGGREGATE(15,3,($AC$108:$AC$156=Mapping!$Q$108)/($AC$108:$AC$156=Mapping!$Q$108)*ROW($AC$2:$AC$50)-ROWS($AC$108),ROWS($AC$108:AC154))),"")</f>
        <v/>
      </c>
      <c r="R155" s="142" t="str" cm="1">
        <f t="array" ref="R155">IF(ROWS($AC$108:AC154)&lt;=R$107,INDEX($AB$108:$AB$156,_xlfn.AGGREGATE(15,3,($AC$108:$AC$156=Mapping!$R$108)/($AC$108:$AC$156=Mapping!$R$108)*ROW($AC$2:$AC$50)-ROWS($AC$108),ROWS($AC$108:AC154))),"")</f>
        <v/>
      </c>
      <c r="S155" s="142" t="str" cm="1">
        <f t="array" ref="S155">IF(ROWS($AC$108:AC154)&lt;=S$107,INDEX($AB$108:$AB$156,_xlfn.AGGREGATE(15,3,($AC$108:$AC$156=Mapping!$S$108)/($AC$108:$AC$156=Mapping!$S$108)*ROW($AC$2:$AC$50)-ROWS($AC$108),ROWS($AC$108:AC154))),"")</f>
        <v/>
      </c>
      <c r="AB155" s="135" t="str" cm="1">
        <f t="array" ref="AB155">IF(ROWS(BA!$C$2:C48)&lt;=AB$107,INDEX(BA!$P$2:$P$547,_xlfn.AGGREGATE(15,3,(BA!$C$2:$C$547=Mapping!$AA$109)/(BA!$C$2:$C$547=Mapping!$AA$109)*ROW(BA!$C$2:$C$547)-ROWS(BA!$C$2),ROWS(BA!$C$2:C48))),"")</f>
        <v/>
      </c>
      <c r="AC155" s="135" t="str">
        <f>IFERROR(INDEX(BA!$L$2:$L$961,MATCH($AB155,BA!$P$2:$P$961,0)),"")</f>
        <v/>
      </c>
      <c r="AD155" s="135" t="str">
        <f>IFERROR(INDEX(BA!$M$2:$M$961,MATCH($AB155,BA!$P$2:$P$961,0)),"")</f>
        <v/>
      </c>
      <c r="AE155" s="135" t="str">
        <f>IFERROR(INDEX(BA!$O$2:$O$961,MATCH($AB155,BA!$P$2:$P$961,0)),"")</f>
        <v/>
      </c>
      <c r="AF155" s="135" t="str">
        <f>IFERROR(INDEX(BA!$N$2:$N$547,MATCH($AB155,BA!$P$2:$P$547,0)),"")</f>
        <v/>
      </c>
      <c r="AG155" s="117" t="e">
        <f>INDEX(BA!#REF!,MATCH($AB155,BA!$P$57:$P$547,0))</f>
        <v>#REF!</v>
      </c>
      <c r="AH155" s="117" t="e">
        <f>INDEX(BA!$Q$57:$Q$547,MATCH($AB155,BA!$P$57:$P$547,0))</f>
        <v>#N/A</v>
      </c>
      <c r="AI155" s="117" t="e">
        <f>INDEX(BA!$S$57:$S$547,MATCH($AB155,BA!$P$57:$P$547,0))</f>
        <v>#N/A</v>
      </c>
      <c r="AJ155" s="117" t="e">
        <f>INDEX(BA!$T$57:$T$547,MATCH($AB155,BA!$P$57:$P$547,0))</f>
        <v>#N/A</v>
      </c>
      <c r="AK155" s="117" t="e">
        <f>INDEX(BA!$U$57:$U$547,MATCH($AB155,BA!$P$57:$P$547,0))</f>
        <v>#N/A</v>
      </c>
      <c r="AL155" s="117" t="e">
        <f>INDEX(BA!$V$57:$V$547,MATCH($AB155,BA!$P$57:$P$547,0))</f>
        <v>#N/A</v>
      </c>
      <c r="AM155" s="117" t="e">
        <f>INDEX(BA!$W$57:$W$547,MATCH($AB155,BA!$P$57:$P$547,0))</f>
        <v>#N/A</v>
      </c>
      <c r="AN155" s="117" t="e">
        <f>INDEX(BA!$R$57:$R$547,MATCH($AB155,BA!$P$57:$P$547,0))</f>
        <v>#N/A</v>
      </c>
      <c r="AO155" s="117" t="e">
        <f>INDEX(BA!$Y$57:$Y$547,MATCH($AB155,BA!$P$57:$P$547,0))</f>
        <v>#N/A</v>
      </c>
      <c r="AP155" s="117" t="e">
        <f>INDEX(BA!$Z$57:$Z$547,MATCH($AB155,BA!$P$57:$P$547,0))</f>
        <v>#N/A</v>
      </c>
      <c r="AQ155" s="117" t="e">
        <f>INDEX(BA!$AA$57:$AA$547,MATCH($AB155,BA!$P$57:$P$547,0))</f>
        <v>#N/A</v>
      </c>
      <c r="AR155" s="117" t="e">
        <f>INDEX(BA!$AB$57:$AB$547,MATCH($AB155,BA!$P$57:$P$547,0))</f>
        <v>#N/A</v>
      </c>
      <c r="AX155" s="117" t="str" cm="1">
        <f t="array" ref="AX155">IF(ROWS($AD$108:AD154)&lt;=AX$107,INDEX($AB$108:$AB$157,_xlfn.AGGREGATE(15,3,($AD$108:$AD$157=Mapping!$AX$108)/($AD$108:$AD$157=Mapping!$AX$108)*ROW($AD$2:$AD$50)-ROWS($AD$108),ROWS($AD$108:AD154))),"")</f>
        <v/>
      </c>
      <c r="AY155" s="117" t="str" cm="1">
        <f t="array" ref="AY155">IF(ROWS($AD$108:AD154)&lt;=AY$107,INDEX($AB$108:$AB$157,_xlfn.AGGREGATE(15,3,($AD$108:$AD$157=Mapping!$AY$108)/($AD$108:$AD$157=Mapping!$AY$108)*ROW($AD$2:$AD$50)-ROWS($AD$108),ROWS($AD$108:AD154))),"")</f>
        <v/>
      </c>
      <c r="AZ155" s="117" t="str" cm="1">
        <f t="array" ref="AZ155">IF(ROWS($AD$108:AE154)&lt;=AZ$107,INDEX($AB$108:$AB$157,_xlfn.AGGREGATE(15,3,($AD$108:$AD$157=Mapping!$AZ$108)/($AD$108:$AD$157=Mapping!$AZ$108)*ROW($AD$2:$AD$50)-ROWS($AD$108),ROWS($AD$108:AE154))),"")</f>
        <v/>
      </c>
      <c r="BA155" s="117" t="str" cm="1">
        <f t="array" ref="BA155">IF(ROWS($AD$108:AF154)&lt;=BA$107,INDEX($AB$108:$AB$157,_xlfn.AGGREGATE(15,3,($AD$108:$AD$157=Mapping!$BA$108)/($AD$108:$AD$157=Mapping!$BA$108)*ROW($AD$2:$AD$50)-ROWS($AD$108),ROWS($AD$108:AF154))),"")</f>
        <v/>
      </c>
      <c r="BB155" s="117" t="str" cm="1">
        <f t="array" ref="BB155">IF(ROWS($AD$108:AG154)&lt;=BB$107,INDEX($AB$108:$AB$157,_xlfn.AGGREGATE(15,3,($AD$108:$AD$157=Mapping!$BB$108)/($AD$108:$AD$157=Mapping!$BB$108)*ROW($AD$2:$AD$50)-ROWS($AD$108),ROWS($AD$108:AG154))),"")</f>
        <v/>
      </c>
      <c r="BC155" s="117" t="str" cm="1">
        <f t="array" ref="BC155">IF(ROWS($AD$108:AH154)&lt;=BC$107,INDEX($AB$108:$AB$157,_xlfn.AGGREGATE(15,3,($AD$108:$AD$157=Mapping!$BC$108)/($AD$108:$AD$157=Mapping!$BC$108)*ROW($AD$2:$AD$50)-ROWS($AD$108),ROWS($AD$108:AH154))),"")</f>
        <v/>
      </c>
      <c r="BD155" s="117" t="str" cm="1">
        <f t="array" ref="BD155">IF(ROWS($AD$108:AI154)&lt;=BD$107,INDEX($AB$108:$AB$157,_xlfn.AGGREGATE(15,3,($AD$108:$AD$157=Mapping!$BD$108)/($AD$108:$AD$157=Mapping!$BD$108)*ROW($AD$2:$AD$50)-ROWS($AD$108),ROWS($AD$108:AI154))),"")</f>
        <v/>
      </c>
      <c r="BE155" s="117" t="str" cm="1">
        <f t="array" ref="BE155">IF(ROWS($AD$54:AD100)&lt;=BE$53,INDEX($AB$54:$AB$102,_xlfn.AGGREGATE(15,3,($AD$54:$AD$102=Mapping!$BE$54)/($AD$54:$AD$102=Mapping!$BE$54)*ROW($AD$2:$AD$50)-ROWS($AD$54),ROWS($AD$54:AD100))),"")</f>
        <v/>
      </c>
      <c r="BF155" s="117" t="str" cm="1">
        <f t="array" ref="BF155">IF(ROWS($AD$108:AK154)&lt;=BF$107,INDEX($AB$108:$AB$157,_xlfn.AGGREGATE(15,3,($AD$108:$AD$157=Mapping!$BF$108)/($AD$108:$AD$157=Mapping!$BF$108)*ROW($AD$2:$AD$50)-ROWS($AD$108),ROWS($AD$108:AK154))),"")</f>
        <v/>
      </c>
      <c r="BG155" s="117" t="str" cm="1">
        <f t="array" ref="BG155">IF(ROWS($AD$108:AL154)&lt;=BG$107,INDEX($AB$108:$AB$157,_xlfn.AGGREGATE(15,3,($AD$108:$AD$157=Mapping!$BG$108)/($AD$108:$AD$157=Mapping!$BG$108)*ROW($AD$2:$AD$50)-ROWS($AD$108),ROWS($AD$108:AL154))),"")</f>
        <v/>
      </c>
      <c r="BH155" s="117" t="str" cm="1">
        <f t="array" ref="BH155">IF(ROWS($AD$108:AM154)&lt;=BH$107,INDEX($AB$108:$AB$157,_xlfn.AGGREGATE(15,3,($AD$108:$AD$157=Mapping!$BH$108)/($AD$108:$AD$157=Mapping!$BH$108)*ROW($AD$2:$AD$50)-ROWS($AD$108),ROWS($AD$108:AM154))),"")</f>
        <v/>
      </c>
      <c r="BI155" s="117" t="str" cm="1">
        <f t="array" ref="BI155">IF(ROWS($AD$108:AN154)&lt;=BI$107,INDEX($AB$108:$AB$157,_xlfn.AGGREGATE(15,3,($AD$108:$AD$157=Mapping!$BI$108)/($AD$108:$AD$157=Mapping!$BI$108)*ROW($AD$2:$AD$50)-ROWS($AD$108),ROWS($AD$108:AN154))),"")</f>
        <v/>
      </c>
      <c r="BJ155" s="117" t="str" cm="1">
        <f t="array" ref="BJ155">IF(ROWS($AD$108:AO154)&lt;=BJ$107,INDEX($AB$108:$AB$157,_xlfn.AGGREGATE(15,3,($AD$108:$AD$157=Mapping!$BJ$108)/($AD$108:$AD$157=Mapping!$BJ$108)*ROW($AD$2:$AD$50)-ROWS($AD$108),ROWS($AD$108:AO154))),"")</f>
        <v/>
      </c>
      <c r="BK155" s="117" t="str" cm="1">
        <f t="array" ref="BK155">IF(ROWS($AD$108:AP154)&lt;=BK$107,INDEX($AB$108:$AB$157,_xlfn.AGGREGATE(15,3,($AD$108:$AD$157=Mapping!$BK$108)/($AD$108:$AD$157=Mapping!$BK$108)*ROW($AD$2:$AD$50)-ROWS($AD$108),ROWS($AD$108:AP154))),"")</f>
        <v/>
      </c>
      <c r="BL155" s="117" t="str" cm="1">
        <f t="array" ref="BL155">IF(ROWS($AD$108:AQ154)&lt;=BL$107,INDEX($AB$108:$AB$157,_xlfn.AGGREGATE(15,3,($AD$108:$AD$157=Mapping!$BL$108)/($AD$108:$AD$157=Mapping!$BL$108)*ROW($AD$2:$AD$50)-ROWS($AD$108),ROWS($AD$108:AQ154))),"")</f>
        <v/>
      </c>
      <c r="BM155" s="117" t="str" cm="1">
        <f t="array" ref="BM155">IF(ROWS($AD$108:AR154)&lt;=BM$107,INDEX($AB$108:$AB$157,_xlfn.AGGREGATE(15,3,($AD$108:$AD$157=Mapping!$BM$108)/($AD$108:$AD$157=Mapping!$BM$108)*ROW($AD$2:$AD$50)-ROWS($AD$108),ROWS($AD$108:AR154))),"")</f>
        <v/>
      </c>
      <c r="BN155" s="117" t="str" cm="1">
        <f t="array" ref="BN155">IF(ROWS($AD$108:AS154)&lt;=BN$107,INDEX($AB$108:$AB$157,_xlfn.AGGREGATE(15,3,($AD$108:$AD$157=Mapping!$BN$108)/($AD$108:$AD$157=Mapping!$BN$108)*ROW($AD$2:$AD$50)-ROWS($AD$108),ROWS($AD$108:AS154))),"")</f>
        <v/>
      </c>
    </row>
    <row r="156" spans="1:66" outlineLevel="1">
      <c r="A156" s="152"/>
      <c r="B156" s="142" t="str" cm="1">
        <f t="array" ref="B156">IF(ROWS($AC$108:AC155)&lt;=B$107,INDEX($AB$108:$AB$156,_xlfn.AGGREGATE(15,3,($AC$108:$AC$156=Mapping!$B$108)/($AC$108:$AC$156=Mapping!$B$108)*ROW($AC$2:$AC$50)-ROWS($AC$108),ROWS($AC$108:AC155))),"")</f>
        <v/>
      </c>
      <c r="C156" s="142" t="str" cm="1">
        <f t="array" ref="C156">IF(ROWS($AC$108:AC155)&lt;=C$107,INDEX($AB$108:$AB$156,_xlfn.AGGREGATE(15,3,($AC$108:$AC$156=Mapping!$C$108)/($AC$108:$AC$156=Mapping!$C$108)*ROW($AC$2:$AC$50)-ROWS($AC$108),ROWS($AC$108:AC155))),"")</f>
        <v/>
      </c>
      <c r="D156" s="142" t="str" cm="1">
        <f t="array" ref="D156">IF(ROWS($AC$108:AC155)&lt;=D$107,INDEX($AB$108:$AB$156,_xlfn.AGGREGATE(15,3,($AC$108:$AC$156=Mapping!$D$108)/($AC$108:$AC$156=Mapping!$D$108)*ROW($AC$2:$AC$50)-ROWS($AC$108),ROWS($AC$108:AC155))),"")</f>
        <v/>
      </c>
      <c r="E156" s="142" t="str" cm="1">
        <f t="array" ref="E156">IF(ROWS($AC$108:AC155)&lt;=E$107,INDEX($AB$108:$AB$156,_xlfn.AGGREGATE(15,3,($AC$108:$AC$156=Mapping!$E$108)/($AC$108:$AC$156=Mapping!$E$108)*ROW($AC$2:$AC$50)-ROWS($AC$108),ROWS($AC$108:AC155))),"")</f>
        <v/>
      </c>
      <c r="F156" s="142" t="str" cm="1">
        <f t="array" ref="F156">IF(ROWS($AC$108:AC155)&lt;=F$107,INDEX($AB$108:$AB$156,_xlfn.AGGREGATE(15,3,($AC$108:$AC$156=Mapping!$F$108)/($AC$108:$AC$156=Mapping!$F$108)*ROW($AC$2:$AC$50)-ROWS($AC$108),ROWS($AC$108:AC155))),"")</f>
        <v/>
      </c>
      <c r="G156" s="142" t="str" cm="1">
        <f t="array" ref="G156">IF(ROWS($AC$108:AC155)&lt;=G$107,INDEX($AB$108:$AB$156,_xlfn.AGGREGATE(15,3,($AC$108:$AC$156=Mapping!$G$108)/($AC$108:$AC$156=Mapping!$G$108)*ROW($AC$2:$AC$50)-ROWS($AC$108),ROWS($AC$108:AC155))),"")</f>
        <v/>
      </c>
      <c r="H156" s="142" t="str" cm="1">
        <f t="array" ref="H156">IF(ROWS($AC$108:AC155)&lt;=H$107,INDEX($AB$108:$AB$156,_xlfn.AGGREGATE(15,3,($AC$108:$AC$156=Mapping!$H$108)/($AC$108:$AC$156=Mapping!$H$108)*ROW($AC$2:$AC$50)-ROWS($AC$108),ROWS($AC$108:AC155))),"")</f>
        <v/>
      </c>
      <c r="I156" s="142" t="str" cm="1">
        <f t="array" ref="I156">IF(ROWS($AC$108:AC155)&lt;=I$107,INDEX($AB$108:$AB$156,_xlfn.AGGREGATE(15,3,($AC$108:$AC$156=Mapping!$I$108)/($AC$108:$AC$156=Mapping!$I$108)*ROW($AC$2:$AC$50)-ROWS($AC$108),ROWS($AC$108:AC155))),"")</f>
        <v/>
      </c>
      <c r="J156" s="142" t="str" cm="1">
        <f t="array" ref="J156">IF(ROWS($AC$108:AC155)&lt;=J$107,INDEX($AB$108:$AB$156,_xlfn.AGGREGATE(15,3,($AC$108:$AC$156=Mapping!$J$108)/($AC$108:$AC$156=Mapping!$J$108)*ROW($AC$2:$AC$50)-ROWS($AC$108),ROWS($AC$108:AC155))),"")</f>
        <v/>
      </c>
      <c r="K156" s="142" t="str" cm="1">
        <f t="array" ref="K156">IF(ROWS($AC$108:AC155)&lt;=K$107,INDEX($AB$108:$AB$156,_xlfn.AGGREGATE(15,3,($AC$108:$AC$156=Mapping!$K$108)/($AC$108:$AC$156=Mapping!$K$108)*ROW($AC$2:$AC$50)-ROWS($AC$108),ROWS($AC$108:AC155))),"")</f>
        <v/>
      </c>
      <c r="L156" s="142" t="str" cm="1">
        <f t="array" ref="L156">IF(ROWS($AC$108:AC155)&lt;=L$107,INDEX($AB$108:$AB$156,_xlfn.AGGREGATE(15,3,($AC$108:$AC$156=Mapping!$L$108)/($AC$108:$AC$156=Mapping!$L$108)*ROW($AC$2:$AC$50)-ROWS($AC$108),ROWS($AC$108:AC155))),"")</f>
        <v/>
      </c>
      <c r="M156" s="142" t="str" cm="1">
        <f t="array" ref="M156">IF(ROWS($AC$108:AC155)&lt;=M$107,INDEX($AB$108:$AB$156,_xlfn.AGGREGATE(15,3,($AC$108:$AC$156=Mapping!$M$108)/($AC$108:$AC$156=Mapping!$M$108)*ROW($AC$2:$AC$50)-ROWS($AC$108),ROWS($AC$108:AC155))),"")</f>
        <v/>
      </c>
      <c r="N156" s="142" t="str" cm="1">
        <f t="array" ref="N156">IF(ROWS($AC$108:AC155)&lt;=N$107,INDEX($AB$108:$AB$156,_xlfn.AGGREGATE(15,3,($AC$108:$AC$156=Mapping!$N$108)/($AC$108:$AC$156=Mapping!$N$108)*ROW($AC$2:$AC$50)-ROWS($AC$108),ROWS($AC$108:AC155))),"")</f>
        <v/>
      </c>
      <c r="O156" s="142" t="str" cm="1">
        <f t="array" ref="O156">IF(ROWS($AC$108:AC155)&lt;=O$107,INDEX($AB$108:$AB$156,_xlfn.AGGREGATE(15,3,($AC$108:$AC$156=Mapping!$O$108)/($AC$108:$AC$156=Mapping!$O$108)*ROW($AC$2:$AC$50)-ROWS($AC$108),ROWS($AC$108:AC155))),"")</f>
        <v/>
      </c>
      <c r="P156" s="142" t="str" cm="1">
        <f t="array" ref="P156">IF(ROWS($AC$108:AC155)&lt;=P$107,INDEX($AB$108:$AB$156,_xlfn.AGGREGATE(15,3,($AC$108:$AC$156=Mapping!$P$108)/($AC$108:$AC$156=Mapping!$P$108)*ROW($AC$2:$AC$50)-ROWS($AC$108),ROWS($AC$108:AC155))),"")</f>
        <v/>
      </c>
      <c r="Q156" s="142" t="str" cm="1">
        <f t="array" ref="Q156">IF(ROWS($AC$108:AC155)&lt;=Q$107,INDEX($AB$108:$AB$156,_xlfn.AGGREGATE(15,3,($AC$108:$AC$156=Mapping!$Q$108)/($AC$108:$AC$156=Mapping!$Q$108)*ROW($AC$2:$AC$50)-ROWS($AC$108),ROWS($AC$108:AC155))),"")</f>
        <v/>
      </c>
      <c r="R156" s="142" t="str" cm="1">
        <f t="array" ref="R156">IF(ROWS($AC$108:AC155)&lt;=R$107,INDEX($AB$108:$AB$156,_xlfn.AGGREGATE(15,3,($AC$108:$AC$156=Mapping!$R$108)/($AC$108:$AC$156=Mapping!$R$108)*ROW($AC$2:$AC$50)-ROWS($AC$108),ROWS($AC$108:AC155))),"")</f>
        <v/>
      </c>
      <c r="S156" s="142" t="str" cm="1">
        <f t="array" ref="S156">IF(ROWS($AC$108:AC155)&lt;=S$107,INDEX($AB$108:$AB$156,_xlfn.AGGREGATE(15,3,($AC$108:$AC$156=Mapping!$S$108)/($AC$108:$AC$156=Mapping!$S$108)*ROW($AC$2:$AC$50)-ROWS($AC$108),ROWS($AC$108:AC155))),"")</f>
        <v/>
      </c>
      <c r="AB156" s="135" t="str" cm="1">
        <f t="array" ref="AB156">IF(ROWS(BA!$C$2:C49)&lt;=AB$107,INDEX(BA!$P$2:$P$547,_xlfn.AGGREGATE(15,3,(BA!$C$2:$C$547=Mapping!$AA$109)/(BA!$C$2:$C$547=Mapping!$AA$109)*ROW(BA!$C$2:$C$547)-ROWS(BA!$C$2),ROWS(BA!$C$2:C49))),"")</f>
        <v/>
      </c>
      <c r="AC156" s="135" t="str">
        <f>IFERROR(INDEX(BA!$L$2:$L$961,MATCH($AB156,BA!$P$2:$P$961,0)),"")</f>
        <v/>
      </c>
      <c r="AD156" s="135" t="str">
        <f>IFERROR(INDEX(BA!$M$2:$M$961,MATCH($AB156,BA!$P$2:$P$961,0)),"")</f>
        <v/>
      </c>
      <c r="AE156" s="135" t="str">
        <f>IFERROR(INDEX(BA!$O$2:$O$961,MATCH($AB156,BA!$P$2:$P$961,0)),"")</f>
        <v/>
      </c>
      <c r="AF156" s="135" t="str">
        <f>IFERROR(INDEX(BA!$N$2:$N$547,MATCH($AB156,BA!$P$2:$P$547,0)),"")</f>
        <v/>
      </c>
      <c r="AG156" s="117" t="e">
        <f>INDEX(BA!#REF!,MATCH($AB156,BA!$P$57:$P$547,0))</f>
        <v>#REF!</v>
      </c>
      <c r="AH156" s="117" t="e">
        <f>INDEX(BA!$Q$57:$Q$547,MATCH($AB156,BA!$P$57:$P$547,0))</f>
        <v>#N/A</v>
      </c>
      <c r="AI156" s="117" t="e">
        <f>INDEX(BA!$S$57:$S$547,MATCH($AB156,BA!$P$57:$P$547,0))</f>
        <v>#N/A</v>
      </c>
      <c r="AJ156" s="117" t="e">
        <f>INDEX(BA!$T$57:$T$547,MATCH($AB156,BA!$P$57:$P$547,0))</f>
        <v>#N/A</v>
      </c>
      <c r="AK156" s="117" t="e">
        <f>INDEX(BA!$U$57:$U$547,MATCH($AB156,BA!$P$57:$P$547,0))</f>
        <v>#N/A</v>
      </c>
      <c r="AL156" s="117" t="e">
        <f>INDEX(BA!$V$57:$V$547,MATCH($AB156,BA!$P$57:$P$547,0))</f>
        <v>#N/A</v>
      </c>
      <c r="AM156" s="117" t="e">
        <f>INDEX(BA!$W$57:$W$547,MATCH($AB156,BA!$P$57:$P$547,0))</f>
        <v>#N/A</v>
      </c>
      <c r="AN156" s="117" t="e">
        <f>INDEX(BA!$R$57:$R$547,MATCH($AB156,BA!$P$57:$P$547,0))</f>
        <v>#N/A</v>
      </c>
      <c r="AO156" s="117" t="e">
        <f>INDEX(BA!$Y$57:$Y$547,MATCH($AB156,BA!$P$57:$P$547,0))</f>
        <v>#N/A</v>
      </c>
      <c r="AP156" s="117" t="e">
        <f>INDEX(BA!$Z$57:$Z$547,MATCH($AB156,BA!$P$57:$P$547,0))</f>
        <v>#N/A</v>
      </c>
      <c r="AQ156" s="117" t="e">
        <f>INDEX(BA!$AA$57:$AA$547,MATCH($AB156,BA!$P$57:$P$547,0))</f>
        <v>#N/A</v>
      </c>
      <c r="AR156" s="117" t="e">
        <f>INDEX(BA!$AB$57:$AB$547,MATCH($AB156,BA!$P$57:$P$547,0))</f>
        <v>#N/A</v>
      </c>
      <c r="AX156" s="117" t="str" cm="1">
        <f t="array" ref="AX156">IF(ROWS($AD$108:AD155)&lt;=AX$107,INDEX($AB$108:$AB$157,_xlfn.AGGREGATE(15,3,($AD$108:$AD$157=Mapping!$AX$108)/($AD$108:$AD$157=Mapping!$AX$108)*ROW($AD$2:$AD$50)-ROWS($AD$108),ROWS($AD$108:AD155))),"")</f>
        <v/>
      </c>
      <c r="AY156" s="117" t="str" cm="1">
        <f t="array" ref="AY156">IF(ROWS($AD$108:AD155)&lt;=AY$107,INDEX($AB$108:$AB$157,_xlfn.AGGREGATE(15,3,($AD$108:$AD$157=Mapping!$AY$108)/($AD$108:$AD$157=Mapping!$AY$108)*ROW($AD$2:$AD$50)-ROWS($AD$108),ROWS($AD$108:AD155))),"")</f>
        <v/>
      </c>
      <c r="AZ156" s="117" t="str" cm="1">
        <f t="array" ref="AZ156">IF(ROWS($AD$108:AE155)&lt;=AZ$107,INDEX($AB$108:$AB$157,_xlfn.AGGREGATE(15,3,($AD$108:$AD$157=Mapping!$AZ$108)/($AD$108:$AD$157=Mapping!$AZ$108)*ROW($AD$2:$AD$50)-ROWS($AD$108),ROWS($AD$108:AE155))),"")</f>
        <v/>
      </c>
      <c r="BA156" s="117" t="str" cm="1">
        <f t="array" ref="BA156">IF(ROWS($AD$108:AF155)&lt;=BA$107,INDEX($AB$108:$AB$157,_xlfn.AGGREGATE(15,3,($AD$108:$AD$157=Mapping!$BA$108)/($AD$108:$AD$157=Mapping!$BA$108)*ROW($AD$2:$AD$50)-ROWS($AD$108),ROWS($AD$108:AF155))),"")</f>
        <v/>
      </c>
      <c r="BB156" s="117" t="str" cm="1">
        <f t="array" ref="BB156">IF(ROWS($AD$108:AG155)&lt;=BB$107,INDEX($AB$108:$AB$157,_xlfn.AGGREGATE(15,3,($AD$108:$AD$157=Mapping!$BB$108)/($AD$108:$AD$157=Mapping!$BB$108)*ROW($AD$2:$AD$50)-ROWS($AD$108),ROWS($AD$108:AG155))),"")</f>
        <v/>
      </c>
      <c r="BC156" s="117" t="str" cm="1">
        <f t="array" ref="BC156">IF(ROWS($AD$108:AH155)&lt;=BC$107,INDEX($AB$108:$AB$157,_xlfn.AGGREGATE(15,3,($AD$108:$AD$157=Mapping!$BC$108)/($AD$108:$AD$157=Mapping!$BC$108)*ROW($AD$2:$AD$50)-ROWS($AD$108),ROWS($AD$108:AH155))),"")</f>
        <v/>
      </c>
      <c r="BD156" s="117" t="str" cm="1">
        <f t="array" ref="BD156">IF(ROWS($AD$108:AI155)&lt;=BD$107,INDEX($AB$108:$AB$157,_xlfn.AGGREGATE(15,3,($AD$108:$AD$157=Mapping!$BD$108)/($AD$108:$AD$157=Mapping!$BD$108)*ROW($AD$2:$AD$50)-ROWS($AD$108),ROWS($AD$108:AI155))),"")</f>
        <v/>
      </c>
      <c r="BE156" s="117" t="str" cm="1">
        <f t="array" ref="BE156">IF(ROWS($AD$54:AD101)&lt;=BE$53,INDEX($AB$54:$AB$102,_xlfn.AGGREGATE(15,3,($AD$54:$AD$102=Mapping!$BE$54)/($AD$54:$AD$102=Mapping!$BE$54)*ROW($AD$2:$AD$50)-ROWS($AD$54),ROWS($AD$54:AD101))),"")</f>
        <v/>
      </c>
      <c r="BF156" s="117" t="str" cm="1">
        <f t="array" ref="BF156">IF(ROWS($AD$108:AK155)&lt;=BF$107,INDEX($AB$108:$AB$157,_xlfn.AGGREGATE(15,3,($AD$108:$AD$157=Mapping!$BF$108)/($AD$108:$AD$157=Mapping!$BF$108)*ROW($AD$2:$AD$50)-ROWS($AD$108),ROWS($AD$108:AK155))),"")</f>
        <v/>
      </c>
      <c r="BG156" s="117" t="str" cm="1">
        <f t="array" ref="BG156">IF(ROWS($AD$108:AL155)&lt;=BG$107,INDEX($AB$108:$AB$157,_xlfn.AGGREGATE(15,3,($AD$108:$AD$157=Mapping!$BG$108)/($AD$108:$AD$157=Mapping!$BG$108)*ROW($AD$2:$AD$50)-ROWS($AD$108),ROWS($AD$108:AL155))),"")</f>
        <v/>
      </c>
      <c r="BH156" s="117" t="str" cm="1">
        <f t="array" ref="BH156">IF(ROWS($AD$108:AM155)&lt;=BH$107,INDEX($AB$108:$AB$157,_xlfn.AGGREGATE(15,3,($AD$108:$AD$157=Mapping!$BH$108)/($AD$108:$AD$157=Mapping!$BH$108)*ROW($AD$2:$AD$50)-ROWS($AD$108),ROWS($AD$108:AM155))),"")</f>
        <v/>
      </c>
      <c r="BI156" s="117" t="str" cm="1">
        <f t="array" ref="BI156">IF(ROWS($AD$108:AN155)&lt;=BI$107,INDEX($AB$108:$AB$157,_xlfn.AGGREGATE(15,3,($AD$108:$AD$157=Mapping!$BI$108)/($AD$108:$AD$157=Mapping!$BI$108)*ROW($AD$2:$AD$50)-ROWS($AD$108),ROWS($AD$108:AN155))),"")</f>
        <v/>
      </c>
      <c r="BJ156" s="117" t="str" cm="1">
        <f t="array" ref="BJ156">IF(ROWS($AD$108:AO155)&lt;=BJ$107,INDEX($AB$108:$AB$157,_xlfn.AGGREGATE(15,3,($AD$108:$AD$157=Mapping!$BJ$108)/($AD$108:$AD$157=Mapping!$BJ$108)*ROW($AD$2:$AD$50)-ROWS($AD$108),ROWS($AD$108:AO155))),"")</f>
        <v/>
      </c>
      <c r="BK156" s="117" t="str" cm="1">
        <f t="array" ref="BK156">IF(ROWS($AD$108:AP155)&lt;=BK$107,INDEX($AB$108:$AB$157,_xlfn.AGGREGATE(15,3,($AD$108:$AD$157=Mapping!$BK$108)/($AD$108:$AD$157=Mapping!$BK$108)*ROW($AD$2:$AD$50)-ROWS($AD$108),ROWS($AD$108:AP155))),"")</f>
        <v/>
      </c>
      <c r="BL156" s="117" t="str" cm="1">
        <f t="array" ref="BL156">IF(ROWS($AD$108:AQ155)&lt;=BL$107,INDEX($AB$108:$AB$157,_xlfn.AGGREGATE(15,3,($AD$108:$AD$157=Mapping!$BL$108)/($AD$108:$AD$157=Mapping!$BL$108)*ROW($AD$2:$AD$50)-ROWS($AD$108),ROWS($AD$108:AQ155))),"")</f>
        <v/>
      </c>
      <c r="BM156" s="117" t="str" cm="1">
        <f t="array" ref="BM156">IF(ROWS($AD$108:AR155)&lt;=BM$107,INDEX($AB$108:$AB$157,_xlfn.AGGREGATE(15,3,($AD$108:$AD$157=Mapping!$BM$108)/($AD$108:$AD$157=Mapping!$BM$108)*ROW($AD$2:$AD$50)-ROWS($AD$108),ROWS($AD$108:AR155))),"")</f>
        <v/>
      </c>
      <c r="BN156" s="117" t="str" cm="1">
        <f t="array" ref="BN156">IF(ROWS($AD$108:AS155)&lt;=BN$107,INDEX($AB$108:$AB$157,_xlfn.AGGREGATE(15,3,($AD$108:$AD$157=Mapping!$BN$108)/($AD$108:$AD$157=Mapping!$BN$108)*ROW($AD$2:$AD$50)-ROWS($AD$108),ROWS($AD$108:AS155))),"")</f>
        <v/>
      </c>
    </row>
    <row r="157" spans="1:66" collapsed="1"/>
    <row r="159" spans="1:66">
      <c r="AX159" s="117" t="s">
        <v>144</v>
      </c>
    </row>
    <row r="162" spans="1:66">
      <c r="A162" s="117" t="str">
        <f>AA164</f>
        <v>AGR</v>
      </c>
      <c r="B162" s="117">
        <f>COUNTIF($AC$164:$AC$211,B$163)</f>
        <v>1</v>
      </c>
      <c r="C162" s="117">
        <f t="shared" ref="C162:S162" si="4">COUNTIF($AC$164:$AC$211,C$163)</f>
        <v>0</v>
      </c>
      <c r="D162" s="117">
        <f t="shared" si="4"/>
        <v>2</v>
      </c>
      <c r="E162" s="117">
        <f t="shared" si="4"/>
        <v>2</v>
      </c>
      <c r="F162" s="117">
        <f t="shared" si="4"/>
        <v>1</v>
      </c>
      <c r="G162" s="117">
        <f t="shared" si="4"/>
        <v>0</v>
      </c>
      <c r="H162" s="117">
        <f t="shared" si="4"/>
        <v>5</v>
      </c>
      <c r="I162" s="117">
        <f t="shared" si="4"/>
        <v>0</v>
      </c>
      <c r="J162" s="117">
        <f t="shared" si="4"/>
        <v>5</v>
      </c>
      <c r="K162" s="117">
        <f t="shared" si="4"/>
        <v>4</v>
      </c>
      <c r="L162" s="117">
        <f t="shared" si="4"/>
        <v>6</v>
      </c>
      <c r="M162" s="117">
        <f t="shared" si="4"/>
        <v>5</v>
      </c>
      <c r="N162" s="117">
        <f t="shared" si="4"/>
        <v>2</v>
      </c>
      <c r="O162" s="117">
        <f t="shared" si="4"/>
        <v>0</v>
      </c>
      <c r="P162" s="117">
        <f t="shared" si="4"/>
        <v>4</v>
      </c>
      <c r="Q162" s="117">
        <f t="shared" si="4"/>
        <v>0</v>
      </c>
      <c r="R162" s="117">
        <f t="shared" si="4"/>
        <v>3</v>
      </c>
      <c r="S162" s="117">
        <f t="shared" si="4"/>
        <v>0</v>
      </c>
      <c r="AA162" s="158" t="s">
        <v>145</v>
      </c>
      <c r="AB162" s="158">
        <f>COUNTIF(BA!D3:D547,AA164)</f>
        <v>40</v>
      </c>
      <c r="AC162" s="135" t="s">
        <v>86</v>
      </c>
      <c r="AX162" s="117">
        <f>COUNTIF($AD$164:$AD$211,AX$163)</f>
        <v>3</v>
      </c>
      <c r="AY162" s="117">
        <f t="shared" ref="AY162:BN162" si="5">COUNTIF($AD$164:$AD$211,AY$163)</f>
        <v>9</v>
      </c>
      <c r="AZ162" s="117">
        <f t="shared" si="5"/>
        <v>2</v>
      </c>
      <c r="BA162" s="117">
        <f t="shared" si="5"/>
        <v>2</v>
      </c>
      <c r="BB162" s="117">
        <f t="shared" si="5"/>
        <v>6</v>
      </c>
      <c r="BC162" s="117">
        <f t="shared" si="5"/>
        <v>2</v>
      </c>
      <c r="BD162" s="117">
        <f t="shared" si="5"/>
        <v>5</v>
      </c>
      <c r="BE162" s="117">
        <f t="shared" si="5"/>
        <v>6</v>
      </c>
      <c r="BF162" s="117">
        <f t="shared" si="5"/>
        <v>0</v>
      </c>
      <c r="BG162" s="117">
        <f t="shared" si="5"/>
        <v>0</v>
      </c>
      <c r="BH162" s="117">
        <f t="shared" si="5"/>
        <v>0</v>
      </c>
      <c r="BI162" s="117">
        <f t="shared" si="5"/>
        <v>3</v>
      </c>
      <c r="BJ162" s="117">
        <f t="shared" si="5"/>
        <v>1</v>
      </c>
      <c r="BK162" s="117">
        <f t="shared" si="5"/>
        <v>0</v>
      </c>
      <c r="BL162" s="117">
        <f t="shared" si="5"/>
        <v>1</v>
      </c>
      <c r="BM162" s="117">
        <f t="shared" si="5"/>
        <v>0</v>
      </c>
      <c r="BN162" s="117">
        <f t="shared" si="5"/>
        <v>0</v>
      </c>
    </row>
    <row r="163" spans="1:66" outlineLevel="1">
      <c r="A163" s="143" t="s">
        <v>87</v>
      </c>
      <c r="B163" s="150" t="s">
        <v>88</v>
      </c>
      <c r="C163" s="151" t="s">
        <v>89</v>
      </c>
      <c r="D163" s="150" t="s">
        <v>90</v>
      </c>
      <c r="E163" s="151" t="s">
        <v>91</v>
      </c>
      <c r="F163" s="150" t="s">
        <v>92</v>
      </c>
      <c r="G163" s="151" t="s">
        <v>93</v>
      </c>
      <c r="H163" s="150" t="s">
        <v>94</v>
      </c>
      <c r="I163" s="151" t="s">
        <v>95</v>
      </c>
      <c r="J163" s="150" t="s">
        <v>47</v>
      </c>
      <c r="K163" s="151" t="s">
        <v>96</v>
      </c>
      <c r="L163" s="150" t="s">
        <v>97</v>
      </c>
      <c r="M163" s="150" t="s">
        <v>98</v>
      </c>
      <c r="N163" s="151" t="s">
        <v>99</v>
      </c>
      <c r="O163" s="150" t="s">
        <v>100</v>
      </c>
      <c r="P163" s="151" t="s">
        <v>101</v>
      </c>
      <c r="Q163" s="151" t="s">
        <v>102</v>
      </c>
      <c r="R163" s="150" t="s">
        <v>103</v>
      </c>
      <c r="S163" s="151" t="s">
        <v>104</v>
      </c>
      <c r="AA163" s="156" t="s">
        <v>139</v>
      </c>
      <c r="AB163" s="156" t="s">
        <v>105</v>
      </c>
      <c r="AC163" s="153" t="s">
        <v>106</v>
      </c>
      <c r="AD163" s="157" t="s">
        <v>58</v>
      </c>
      <c r="AE163" s="153" t="s">
        <v>140</v>
      </c>
      <c r="AF163" s="153" t="s">
        <v>108</v>
      </c>
      <c r="AG163" s="122" t="s">
        <v>141</v>
      </c>
      <c r="AH163" s="122" t="s">
        <v>110</v>
      </c>
      <c r="AI163" s="122" t="s">
        <v>111</v>
      </c>
      <c r="AJ163" s="122" t="s">
        <v>112</v>
      </c>
      <c r="AK163" s="122" t="s">
        <v>113</v>
      </c>
      <c r="AL163" s="122" t="s">
        <v>114</v>
      </c>
      <c r="AM163" s="122" t="s">
        <v>115</v>
      </c>
      <c r="AN163" s="122" t="s">
        <v>116</v>
      </c>
      <c r="AO163" s="122" t="s">
        <v>117</v>
      </c>
      <c r="AP163" s="118" t="s">
        <v>118</v>
      </c>
      <c r="AQ163" s="118" t="s">
        <v>119</v>
      </c>
      <c r="AR163" s="118" t="s">
        <v>120</v>
      </c>
      <c r="AX163" s="146" t="s">
        <v>121</v>
      </c>
      <c r="AY163" s="119" t="s">
        <v>122</v>
      </c>
      <c r="AZ163" s="120" t="s">
        <v>123</v>
      </c>
      <c r="BA163" s="119" t="s">
        <v>124</v>
      </c>
      <c r="BB163" s="120" t="s">
        <v>125</v>
      </c>
      <c r="BC163" s="119" t="s">
        <v>126</v>
      </c>
      <c r="BD163" s="120" t="s">
        <v>127</v>
      </c>
      <c r="BE163" s="119" t="s">
        <v>128</v>
      </c>
      <c r="BF163" s="120" t="s">
        <v>129</v>
      </c>
      <c r="BG163" s="119" t="s">
        <v>130</v>
      </c>
      <c r="BH163" s="120" t="s">
        <v>131</v>
      </c>
      <c r="BI163" s="119" t="s">
        <v>132</v>
      </c>
      <c r="BJ163" s="120" t="s">
        <v>133</v>
      </c>
      <c r="BK163" s="119" t="s">
        <v>134</v>
      </c>
      <c r="BL163" s="120" t="s">
        <v>135</v>
      </c>
      <c r="BM163" s="119" t="s">
        <v>136</v>
      </c>
      <c r="BN163" s="147" t="s">
        <v>137</v>
      </c>
    </row>
    <row r="164" spans="1:66" ht="20.399999999999999" outlineLevel="1">
      <c r="A164" s="152" t="str">
        <f>Background!L7</f>
        <v>Climate change mitigation</v>
      </c>
      <c r="B164" s="148" t="str" cm="1">
        <f t="array" ref="B164">IF(ROWS($AC$163:AC163)&lt;=B$162,INDEX($AB$163:$AB$211,_xlfn.AGGREGATE(15,3,($AC$163:$AC$211=Mapping!$B$163)/($AC$163:$AC$211=Mapping!$B$163)*ROW($AC$2:$AC$50)-ROWS($AC$163),ROWS($AC$163:AC163))),"")</f>
        <v>Amount of GHGs emissions avoided or sequestered</v>
      </c>
      <c r="C164" s="148" t="str" cm="1">
        <f t="array" ref="C164">IF(ROWS($AC$163:AC163)&lt;=C$162,INDEX($AB$163:$AB$211,_xlfn.AGGREGATE(15,3,($AC$163:$AC$211=Mapping!$C$163)/($AC$163:$AC$211=Mapping!$C$163)*ROW($AC$2:$AC$50)-ROWS($AC$163),ROWS($AC$163:AC163))),"")</f>
        <v/>
      </c>
      <c r="D164" s="148" t="str" cm="1">
        <f t="array" ref="D164">IF(ROWS($AC$163:AC163)&lt;=D$162,INDEX($AB$163:$AB$211,_xlfn.AGGREGATE(15,3,($AC$163:$AC$211=Mapping!$D$163)/($AC$163:$AC$211=Mapping!$D$163)*ROW($AC$2:$AC$50)-ROWS($AC$163),ROWS($AC$163:AC163))),"")</f>
        <v xml:space="preserve">Area under reduced/avoided open burning of biomass, crop residue </v>
      </c>
      <c r="E164" s="148" t="str" cm="1">
        <f t="array" ref="E164">IF(ROWS($AC$163:AC163)&lt;=E$162,INDEX($AB$163:$AB$211,_xlfn.AGGREGATE(15,3,($AC$163:$AC$211=Mapping!$E$163)/($AC$163:$AC$211=Mapping!$E$163)*ROW($AC$2:$AC$50)-ROWS($AC$163),ROWS($AC$163:AC163))),"")</f>
        <v>Land area provided with (i) new, (ii) improved irrigation and drainage services</v>
      </c>
      <c r="F164" s="148"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48" t="str" cm="1">
        <f t="array" ref="G164">IF(ROWS($AC$163:AC163)&lt;=G$162,INDEX($AB$163:$AB$211,_xlfn.AGGREGATE(15,3,($AC$163:$AC$211=Mapping!$G$163)/($AC$163:$AC$211=Mapping!$G$163)*ROW($AC$2:$AC$50)-ROWS($AC$163),ROWS($AC$163:AC163))),"")</f>
        <v/>
      </c>
      <c r="H164" s="148" t="str" cm="1">
        <f t="array" ref="H164">IF(ROWS($AC$163:AC163)&lt;=H$162,INDEX($AB$163:$AB$211,_xlfn.AGGREGATE(15,3,($AC$163:$AC$211=Mapping!$H$163)/($AC$163:$AC$211=Mapping!$H$163)*ROW($AC$2:$AC$50)-ROWS($AC$163),ROWS($AC$163:AC163))),"")</f>
        <v>Total non-renewable wood fuel saved</v>
      </c>
      <c r="I164" s="148" t="str" cm="1">
        <f t="array" ref="I164">IF(ROWS($AC$163:AC163)&lt;=I$162,INDEX($AB$163:$AB$211,_xlfn.AGGREGATE(15,3,($AC$163:$AC$211=Mapping!$I$163)/($AC$163:$AC$211=Mapping!$I$163)*ROW($AC$2:$AC$50)-ROWS($AC$163),ROWS($AC$163:AC163))),"")</f>
        <v/>
      </c>
      <c r="J164" s="148" t="str" cm="1">
        <f t="array" ref="J164">IF(ROWS($AC$163:AC163)&lt;=J$162,INDEX($AB$163:$AB$211,_xlfn.AGGREGATE(15,3,($AC$163:$AC$211=Mapping!$J$163)/($AC$163:$AC$211=Mapping!$J$163)*ROW($AC$2:$AC$50)-ROWS($AC$163),ROWS($AC$163:AC163))),"")</f>
        <v>Total number of jobs</v>
      </c>
      <c r="K164" s="148" t="str" cm="1">
        <f t="array" ref="K164">IF(ROWS($AC$163:AC163)&lt;=K$162,INDEX($AB$163:$AB$211,_xlfn.AGGREGATE(15,3,($AC$163:$AC$211=Mapping!$K$163)/($AC$163:$AC$211=Mapping!$K$163)*ROW($AC$2:$AC$50)-ROWS($AC$163),ROWS($AC$163:AC163))),"")</f>
        <v>Average household savings i.e., decrease in expenditure on basic service such cooking, lighting, drinking</v>
      </c>
      <c r="L164" s="148" t="str" cm="1">
        <f t="array" ref="L164">IF(ROWS($AC$163:AC163)&lt;=L$162,INDEX($AB$163:$AB$211,_xlfn.AGGREGATE(15,3,($AC$163:$AC$211=Mapping!$L$163)/($AC$163:$AC$211=Mapping!$L$163)*ROW($AC$2:$AC$50)-ROWS($AC$163),ROWS($AC$163:AC163))),"")</f>
        <v>Average time saving associated with cooking time and fuel collection</v>
      </c>
      <c r="M164" s="148" t="e" cm="1">
        <f t="array" ref="M164">IF(ROWS($AC$163:AC163)&lt;=M$162,INDEX($AB$163:$AB$211,_xlfn.AGGREGATE(15,3,($AC$163:$AC$211=Mapping!$M$162)/($AC$163:$AC$211=Mapping!$M$163)*ROW($AC$2:$AC$50)-ROWS($AC$163),ROWS($AC$163:AC163))),"")</f>
        <v>#VALUE!</v>
      </c>
      <c r="N164" s="148"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48" t="str" cm="1">
        <f t="array" ref="O164">IF(ROWS($AC$163:AC163)&lt;=O$162,INDEX($AB$163:$AB$211,_xlfn.AGGREGATE(15,3,($AC$163:$AC$211=Mapping!$O$163)/($AC$163:$AC$211=Mapping!$O$163)*ROW($AC$2:$AC$50)-ROWS($AC$163),ROWS($AC$163:AC163))),"")</f>
        <v/>
      </c>
      <c r="P164" s="148"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48" t="str" cm="1">
        <f t="array" ref="Q164">IF(ROWS($AC$163:AC163)&lt;=Q$162,INDEX($AB$163:$AB$211,_xlfn.AGGREGATE(15,3,($AC$163:$AC$211=Mapping!$Q$163)/($AC$163:$AC$211=Mapping!$Q$163)*ROW($AC$2:$AC$50)-ROWS($AC$163),ROWS($AC$163:AC163))),"")</f>
        <v/>
      </c>
      <c r="R164" s="148" t="str" cm="1">
        <f t="array" ref="R164">IF(ROWS($AC$163:AC163)&lt;=R$162,INDEX($AB$163:$AB$211,_xlfn.AGGREGATE(15,3,($AC$163:$AC$211=Mapping!$R$163)/($AC$163:$AC$211=Mapping!$R$163)*ROW($AC$2:$AC$50)-ROWS($AC$163),ROWS($AC$163:AC163))),"")</f>
        <v>Number of employees provided skill development training</v>
      </c>
      <c r="S164" s="148" t="str" cm="1">
        <f t="array" ref="S164">IF(ROWS($AC$163:AC163)&lt;=S$162,INDEX($AB$163:$AB$211,_xlfn.AGGREGATE(15,3,($AC$163:$AC$211=Mapping!$S$163)/($AC$163:$AC$211=Mapping!$S$163)*ROW($AC$2:$AC$50)-ROWS($AC$163),ROWS($AC$163:AC163))),"")</f>
        <v/>
      </c>
      <c r="AA164" s="128" t="str">
        <f>Background!E4</f>
        <v>AGR</v>
      </c>
      <c r="AB164" s="127" t="str" cm="1">
        <f t="array" ref="AB164">IF(ROWS(BA!$D$2:D2)&lt;=AB$162,INDEX(BA!$P$2:$P$547,_xlfn.AGGREGATE(15,3,(BA!$D$2:$D$547=Mapping!$AA$164)/(BA!$D$2:$D$547=Mapping!$AA$164)*ROW(BA!$D$2:$D$547)-ROWS(BA!$D$2),ROWS(BA!$D$2:D2))),"")</f>
        <v>Total electricity produced: Renewable</v>
      </c>
      <c r="AC164" s="127" t="str">
        <f>IFERROR(INDEX(BA!$L$2:$L$961,MATCH($AB164,BA!$P$2:$P$961,0)),"")</f>
        <v>Energy generation, efficiency &amp; access</v>
      </c>
      <c r="AD164" s="127" t="str">
        <f>IFERROR(INDEX(BA!$M$2:$M$961,MATCH($AB164,BA!$P$2:$P$961,0)),"")</f>
        <v xml:space="preserve">7. Affordable and clean energy </v>
      </c>
      <c r="AE164" s="127" t="str">
        <f>IFERROR(INDEX(BA!$O$2:$O$961,MATCH($AB164,BA!$P$2:$P$961,0)),"")</f>
        <v>Renewable energy generation</v>
      </c>
      <c r="AF164" s="127" t="str">
        <f>IFERROR(INDEX(BA!$N$2:$N$961,MATCH($AB164,BA!$P$2:$P$961,0)),"")</f>
        <v>7.2 By 2030, increase substantially the share of renewable energy in the global energy mix</v>
      </c>
      <c r="AG164" s="148" t="e">
        <f>INDEX(BA!#REF!,MATCH($AB164,BA!$P$57:$P$547,0))</f>
        <v>#REF!</v>
      </c>
      <c r="AH164" s="148" t="e">
        <f>INDEX(BA!$Q$57:$Q$547,MATCH($AB164,BA!$P$57:$P$547,0))</f>
        <v>#N/A</v>
      </c>
      <c r="AI164" s="148" t="e">
        <f>INDEX(BA!$S$57:$S$547,MATCH($AB164,BA!$P$57:$P$547,0))</f>
        <v>#N/A</v>
      </c>
      <c r="AJ164" s="148" t="e">
        <f>INDEX(BA!$T$57:$T$547,MATCH($AB164,BA!$P$57:$P$547,0))</f>
        <v>#N/A</v>
      </c>
      <c r="AK164" s="148" t="e">
        <f>INDEX(BA!$U$57:$U$547,MATCH($AB164,BA!$P$57:$P$547,0))</f>
        <v>#N/A</v>
      </c>
      <c r="AL164" s="148" t="e">
        <f>INDEX(BA!$V$57:$V$547,MATCH($AB164,BA!$P$57:$P$547,0))</f>
        <v>#N/A</v>
      </c>
      <c r="AM164" s="148" t="e">
        <f>INDEX(BA!$W$57:$W$547,MATCH($AB164,BA!$P$57:$P$547,0))</f>
        <v>#N/A</v>
      </c>
      <c r="AN164" s="148" t="e">
        <f>INDEX(BA!$R$57:$R$547,MATCH($AB164,BA!$P$57:$P$547,0))</f>
        <v>#N/A</v>
      </c>
      <c r="AO164" s="148" t="e">
        <f>INDEX(BA!$Y$57:$Y$547,MATCH($AB164,BA!$P$57:$P$547,0))</f>
        <v>#N/A</v>
      </c>
      <c r="AP164" s="148" t="e">
        <f>INDEX(BA!$Z$57:$Z$547,MATCH($AB164,BA!$P$57:$P$547,0))</f>
        <v>#N/A</v>
      </c>
      <c r="AQ164" s="148" t="e">
        <f>INDEX(BA!$AA$57:$AA$547,MATCH($AB164,BA!$P$57:$P$547,0))</f>
        <v>#N/A</v>
      </c>
      <c r="AR164" s="148" t="e">
        <f>INDEX(BA!$AB$57:$AB$547,MATCH($AB164,BA!$P$57:$P$547,0))</f>
        <v>#N/A</v>
      </c>
      <c r="AX164" s="148" t="str" cm="1">
        <f t="array" ref="AX164">IF(ROWS($AD$163:AD163)&lt;=AX$162,INDEX($AB$163:$AB$211,_xlfn.AGGREGATE(15,3,($AD$163:$AD$211=Mapping!$AX$163)/($AD$163:$AD$211=Mapping!$AX$163)*ROW($AD$2:$AD$50)-ROWS($AD$163),ROWS($AD$163:AD163))),"")</f>
        <v>Average household savings i.e., decrease in expenditure on basic service such cooking, lighting, drinking</v>
      </c>
      <c r="AY164" s="148" t="str" cm="1">
        <f t="array" ref="AY164">IF(ROWS($AD$163:AD163)&lt;=AY$162,INDEX($AB$163:$AB$211,_xlfn.AGGREGATE(15,3,($AD$163:$AD$211=Mapping!$AY$163)/($AD$163:$AD$211=Mapping!$AY$163)*ROW($AD$2:$AD$50)-ROWS($AD$163),ROWS($AD$163:AD163))),"")</f>
        <v>Number of farmers adopted practices promoted by the project</v>
      </c>
      <c r="AZ164" s="148" t="str" cm="1">
        <f t="array" ref="AZ164">IF(ROWS($AD$163:AE163)&lt;=AZ$162,INDEX($AB$163:$AB$211,_xlfn.AGGREGATE(15,3,($AD$163:$AD$211=Mapping!$AZ$163)/($AD$163:$AD$211=Mapping!$AZ$163)*ROW($AD$2:$AD$50)-ROWS($AD$163),ROWS($AD$163:AE163))),"")</f>
        <v xml:space="preserve">Area under reduced/avoided open burning of biomass, crop residue </v>
      </c>
      <c r="BA164" s="148" t="str" cm="1">
        <f t="array" ref="BA164">IF(ROWS($AD$163:AF163)&lt;=BA$162,INDEX($AB$163:$AB$211,_xlfn.AGGREGATE(15,3,($AD$163:$AD$211=Mapping!$BA$163)/($AD$163:$AD$211=Mapping!$BA$163)*ROW($AD$2:$AD$50)-ROWS($AD$163),ROWS($AD$163:AF163))),"")</f>
        <v>Number of employees provided skill development training</v>
      </c>
      <c r="BB164" s="148" t="str" cm="1">
        <f t="array" ref="BB164">IF(ROWS($AD$163:AG163)&lt;=BB$162,INDEX($AB$163:$AB$211,_xlfn.AGGREGATE(15,3,($AD$163:$AD$211=Mapping!$BB$163)/($AD$163:$AD$211=Mapping!$BB$163)*ROW($AD$2:$AD$50)-ROWS($AD$163),ROWS($AD$163:AG163))),"")</f>
        <v>Average time saving associated with cooking time and fuel collection</v>
      </c>
      <c r="BC164" s="148" t="str" cm="1">
        <f t="array" ref="BC164">IF(ROWS($AD$163:AH163)&lt;=BC$162,INDEX($AB$163:$AB$211,_xlfn.AGGREGATE(15,3,($AD$163:$AD$211=Mapping!$BC$163)/($AD$163:$AD$211=Mapping!$BC$163)*ROW($AD$2:$AD$50)-ROWS($AD$163),ROWS($AD$163:AH163))),"")</f>
        <v>Land area provided with (i) new, (ii) improved irrigation and drainage services</v>
      </c>
      <c r="BD164" s="148" t="str" cm="1">
        <f t="array" ref="BD164">IF(ROWS($AD$163:AI163)&lt;=BD$162,INDEX($AB$163:$AB$211,_xlfn.AGGREGATE(15,3,($AD$163:$AD$211=Mapping!$BD$163)/($AD$163:$AD$211=Mapping!$BD$163)*ROW($AD$2:$AD$50)-ROWS($AD$163),ROWS($AD$163:AI163))),"")</f>
        <v>Total electricity produced: Renewable</v>
      </c>
      <c r="BE164" s="148" t="str" cm="1">
        <f t="array" ref="BE164">IF(ROWS($AD$163:AJ163)&lt;=BE$162,INDEX($AB$163:$AB$211,_xlfn.AGGREGATE(15,3,($AD$163:$AD$211=Mapping!$BE$163)/($AD$163:$AD$211=Mapping!$BE$163)*ROW($AD$2:$AD$50)-ROWS($AD$163),ROWS($AD$163:AJ163))),"")</f>
        <v>Total number of jobs</v>
      </c>
      <c r="BF164" s="148" t="str" cm="1">
        <f t="array" ref="BF164">IF(ROWS($AD$163:AK163)&lt;=BF$162,INDEX($AB$163:$AB$211,_xlfn.AGGREGATE(15,3,($AD$163:$AD$211=Mapping!$BF$163)/($AD$163:$AD$211=Mapping!$BF$163)*ROW($AD$2:$AD$50)-ROWS($AD$163),ROWS($AD$163:AK163))),"")</f>
        <v/>
      </c>
      <c r="BG164" s="148" t="str" cm="1">
        <f t="array" ref="BG164">IF(ROWS($AD$163:AL163)&lt;=BG$162,INDEX($AB$163:$AB$211,_xlfn.AGGREGATE(15,3,($AD$163:$AD$211=Mapping!$BG$163)/($AD$163:$AD$211=Mapping!$BG$163)*ROW($AD$2:$AD$50)-ROWS($AD$163),ROWS($AD$163:AL163))),"")</f>
        <v/>
      </c>
      <c r="BH164" s="148" t="str" cm="1">
        <f t="array" ref="BH164">IF(ROWS($AD$163:AM163)&lt;=BH$162,INDEX($AB$163:$AB$211,_xlfn.AGGREGATE(15,3,($AD$163:$AD$211=Mapping!$BH$163)/($AD$163:$AD$211=Mapping!$BH$163)*ROW($AD$2:$AD$50)-ROWS($AD$163),ROWS($AD$163:AM163))),"")</f>
        <v/>
      </c>
      <c r="BI164" s="148" t="str" cm="1">
        <f t="array" ref="BI164">IF(ROWS($AD$163:AN163)&lt;=BI$162,INDEX($AB$163:$AB$211,_xlfn.AGGREGATE(15,3,($AD$163:$AD$211=Mapping!$BI$163)/($AD$163:$AD$211=Mapping!$BI$163)*ROW($AD$2:$AD$50)-ROWS($AD$163),ROWS($AD$163:AN163))),"")</f>
        <v>Average reduction (%) in synthetic fertiliser used per ha</v>
      </c>
      <c r="BJ164" s="148" t="str" cm="1">
        <f t="array" ref="BJ164">IF(ROWS($AD$163:AO163)&lt;=BJ$162,INDEX($AB$163:$AB$211,_xlfn.AGGREGATE(15,3,($AD$163:$AD$211=Mapping!$BJ$163)/($AD$163:$AD$211=Mapping!$BJ$163)*ROW($AD$2:$AD$50)-ROWS($AD$163),ROWS($AD$163:AO163))),"")</f>
        <v>Amount of GHGs emissions avoided or sequestered</v>
      </c>
      <c r="BK164" s="148" t="str" cm="1">
        <f t="array" ref="BK164">IF(ROWS($AD$163:AP163)&lt;=BK$162,INDEX($AB$163:$AB$211,_xlfn.AGGREGATE(15,3,($AD$163:$AD$211=Mapping!$BK$163)/($AD$163:$AD$211=Mapping!$BK$163)*ROW($AD$2:$AD$50)-ROWS($AD$163),ROWS($AD$163:AP163))),"")</f>
        <v/>
      </c>
      <c r="BL164" s="148" t="str" cm="1">
        <f t="array" ref="BL164">IF(ROWS($AD$163:AQ163)&lt;=BL$162,INDEX($AB$163:$AB$211,_xlfn.AGGREGATE(15,3,($AD$163:$AD$211=Mapping!$BL$163)/($AD$163:$AD$211=Mapping!$BL$163)*ROW($AD$2:$AD$50)-ROWS($AD$163),ROWS($AD$163:AQ163))),"")</f>
        <v>Total non-renewable wood fuel saved</v>
      </c>
      <c r="BM164" s="148" t="str" cm="1">
        <f t="array" ref="BM164">IF(ROWS($AD$163:AR163)&lt;=BM$162,INDEX($AB$163:$AB$211,_xlfn.AGGREGATE(15,3,($AD$163:$AD$211=Mapping!$BM$163)/($AD$163:$AD$211=Mapping!$BM$163)*ROW($AD$2:$AD$50)-ROWS($AD$163),ROWS($AD$163:AR163))),"")</f>
        <v/>
      </c>
      <c r="BN164" s="148" t="str" cm="1">
        <f t="array" ref="BN164">IF(ROWS($AD$163:AS163)&lt;=BN$162,INDEX($AB$163:$AB$211,_xlfn.AGGREGATE(15,3,($AD$163:$AD$211=Mapping!$BN$163)/($AD$163:$AD$211=Mapping!$BN$163)*ROW($AD$2:$AD$50)-ROWS($AD$163),ROWS($AD$163:AS163))),"")</f>
        <v/>
      </c>
    </row>
    <row r="165" spans="1:66" ht="20.399999999999999" outlineLevel="1">
      <c r="A165" s="152" t="str">
        <f>Background!L8</f>
        <v>Climate change adaptation</v>
      </c>
      <c r="B165" s="148" t="str" cm="1">
        <f t="array" ref="B165">IF(ROWS($AC$163:AC164)&lt;=B$162,INDEX($AB$163:$AB$211,_xlfn.AGGREGATE(15,3,($AC$163:$AC$211=Mapping!$B$163)/($AC$163:$AC$211=Mapping!$B$163)*ROW($AC$2:$AC$50)-ROWS($AC$163),ROWS($AC$163:AC164))),"")</f>
        <v/>
      </c>
      <c r="C165" s="148" t="str" cm="1">
        <f t="array" ref="C165">IF(ROWS($AC$163:AC164)&lt;=C$162,INDEX($AB$163:$AB$211,_xlfn.AGGREGATE(15,3,($AC$163:$AC$211=Mapping!$C$163)/($AC$163:$AC$211=Mapping!$C$163)*ROW($AC$2:$AC$50)-ROWS($AC$163),ROWS($AC$163:AC164))),"")</f>
        <v/>
      </c>
      <c r="D165" s="148" t="str" cm="1">
        <f t="array" ref="D165">IF(ROWS($AC$163:AC164)&lt;=D$162,INDEX($AB$163:$AB$211,_xlfn.AGGREGATE(15,3,($AC$163:$AC$211=Mapping!$D$163)/($AC$163:$AC$211=Mapping!$D$163)*ROW($AC$2:$AC$50)-ROWS($AC$163),ROWS($AC$163:AC164))),"")</f>
        <v xml:space="preserve">Number of farmers reduced/avoided open burning of biomass, crop residue </v>
      </c>
      <c r="E165" s="148"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48" t="str" cm="1">
        <f t="array" ref="F165">IF(ROWS($AC$163:AC164)&lt;=F$162,INDEX($AB$163:$AB$211,_xlfn.AGGREGATE(15,3,($AC$163:$AC$211=Mapping!$F$163)/($AC$163:$AC$211=Mapping!$F$163)*ROW($AC$2:$AC$50)-ROWS($AC$163),ROWS($AC$163:AC164))),"")</f>
        <v/>
      </c>
      <c r="G165" s="148" t="str" cm="1">
        <f t="array" ref="G165">IF(ROWS($AC$163:AC164)&lt;=G$162,INDEX($AB$163:$AB$211,_xlfn.AGGREGATE(15,3,($AC$163:$AC$211=Mapping!$G$163)/($AC$163:$AC$211=Mapping!$G$163)*ROW($AC$2:$AC$50)-ROWS($AC$163),ROWS($AC$163:AC164))),"")</f>
        <v/>
      </c>
      <c r="H165" s="148" t="str" cm="1">
        <f t="array" ref="H165">IF(ROWS($AC$163:AC164)&lt;=H$162,INDEX($AB$163:$AB$211,_xlfn.AGGREGATE(15,3,($AC$163:$AC$211=Mapping!$H$163)/($AC$163:$AC$211=Mapping!$H$163)*ROW($AC$2:$AC$50)-ROWS($AC$163),ROWS($AC$163:AC164))),"")</f>
        <v>Number of farmers adopted practices promoted by the project</v>
      </c>
      <c r="I165" s="148" t="str" cm="1">
        <f t="array" ref="I165">IF(ROWS($AC$163:AC164)&lt;=I$162,INDEX($AB$163:$AB$211,_xlfn.AGGREGATE(15,3,($AC$163:$AC$211=Mapping!$I$163)/($AC$163:$AC$211=Mapping!$I$163)*ROW($AC$2:$AC$50)-ROWS($AC$163),ROWS($AC$163:AC164))),"")</f>
        <v/>
      </c>
      <c r="J165" s="148" t="str" cm="1">
        <f t="array" ref="J165">IF(ROWS($AC$163:AC164)&lt;=J$162,INDEX($AB$163:$AB$211,_xlfn.AGGREGATE(15,3,($AC$163:$AC$211=Mapping!$J$163)/($AC$163:$AC$211=Mapping!$J$163)*ROW($AC$2:$AC$50)-ROWS($AC$163),ROWS($AC$163:AC164))),"")</f>
        <v>Total number of employees earning above local minimum wage</v>
      </c>
      <c r="K165" s="148" t="str" cm="1">
        <f t="array" ref="K165">IF(ROWS($AC$163:AC164)&lt;=K$162,INDEX($AB$163:$AB$211,_xlfn.AGGREGATE(15,3,($AC$163:$AC$211=Mapping!$K$163)/($AC$163:$AC$211=Mapping!$K$163)*ROW($AC$2:$AC$50)-ROWS($AC$163),ROWS($AC$163:AC164))),"")</f>
        <v>Annual growth in household income from agricultural activity</v>
      </c>
      <c r="L165" s="148" t="str" cm="1">
        <f t="array" ref="L165">IF(ROWS($AC$163:AC164)&lt;=L$162,INDEX($AB$163:$AB$211,_xlfn.AGGREGATE(15,3,($AC$163:$AC$211=Mapping!$L$163)/($AC$163:$AC$211=Mapping!$L$163)*ROW($AC$2:$AC$50)-ROWS($AC$163),ROWS($AC$163:AC164))),"")</f>
        <v xml:space="preserve">Gender wage equity </v>
      </c>
      <c r="M165" s="148" t="e" cm="1">
        <f t="array" ref="M165">IF(ROWS($AC$163:AC164)&lt;=M$162,INDEX($AB$163:$AB$211,_xlfn.AGGREGATE(15,3,($AC$163:$AC$211=Mapping!$M$162)/($AC$163:$AC$211=Mapping!$M$163)*ROW($AC$2:$AC$50)-ROWS($AC$163),ROWS($AC$163:AC164))),"")</f>
        <v>#VALUE!</v>
      </c>
      <c r="N165" s="148" t="str" cm="1">
        <f t="array" ref="N165">IF(ROWS($AC$163:AC164)&lt;=N$162,INDEX($AB$163:$AB$211,_xlfn.AGGREGATE(15,3,($AC$163:$AC$211=Mapping!$N$163)/($AC$163:$AC$211=Mapping!$N$163)*ROW($AC$2:$AC$50)-ROWS($AC$163),ROWS($AC$163:AC164))),"")</f>
        <v>1.2.1 Proportion of population living below the national poverty line, by sex and age</v>
      </c>
      <c r="O165" s="148" t="str" cm="1">
        <f t="array" ref="O165">IF(ROWS($AC$163:AC164)&lt;=O$162,INDEX($AB$163:$AB$211,_xlfn.AGGREGATE(15,3,($AC$163:$AC$211=Mapping!$O$163)/($AC$163:$AC$211=Mapping!$O$163)*ROW($AC$2:$AC$50)-ROWS($AC$163),ROWS($AC$163:AC164))),"")</f>
        <v/>
      </c>
      <c r="P165" s="148" t="str" cm="1">
        <f t="array" ref="P165">IF(ROWS($AC$163:AC164)&lt;=P$162,INDEX($AB$163:$AB$211,_xlfn.AGGREGATE(15,3,($AC$163:$AC$211=Mapping!$P$163)/($AC$163:$AC$211=Mapping!$P$163)*ROW($AC$2:$AC$50)-ROWS($AC$163),ROWS($AC$163:AC164))),"")</f>
        <v>Crop yield in kilograms per hectare and year as result of the project’s intervention</v>
      </c>
      <c r="Q165" s="148" t="str" cm="1">
        <f t="array" ref="Q165">IF(ROWS($AC$163:AC164)&lt;=Q$162,INDEX($AB$163:$AB$211,_xlfn.AGGREGATE(15,3,($AC$163:$AC$211=Mapping!$Q$163)/($AC$163:$AC$211=Mapping!$Q$163)*ROW($AC$2:$AC$50)-ROWS($AC$163),ROWS($AC$163:AC164))),"")</f>
        <v/>
      </c>
      <c r="R165" s="148" t="str" cm="1">
        <f t="array" ref="R165">IF(ROWS($AC$163:AC164)&lt;=R$162,INDEX($AB$163:$AB$211,_xlfn.AGGREGATE(15,3,($AC$163:$AC$211=Mapping!$R$163)/($AC$163:$AC$211=Mapping!$R$163)*ROW($AC$2:$AC$50)-ROWS($AC$163),ROWS($AC$163:AC164))),"")</f>
        <v>Number of training hours provided for employees (full-time, part-time, or temporary), disaggregated per gender</v>
      </c>
      <c r="S165" s="148" t="str" cm="1">
        <f t="array" ref="S165">IF(ROWS($AC$163:AC164)&lt;=S$162,INDEX($AB$163:$AB$211,_xlfn.AGGREGATE(15,3,($AC$163:$AC$211=Mapping!$S$163)/($AC$163:$AC$211=Mapping!$S$163)*ROW($AC$2:$AC$50)-ROWS($AC$163),ROWS($AC$163:AC164))),"")</f>
        <v/>
      </c>
      <c r="AA165" s="126"/>
      <c r="AB165" s="127" t="str" cm="1">
        <f t="array" ref="AB165">IF(ROWS(BA!$D$2:D3)&lt;=AB$162,INDEX(BA!$P$2:$P$547,_xlfn.AGGREGATE(15,3,(BA!$D$2:$D$547=Mapping!$AA$164)/(BA!$D$2:$D$547=Mapping!$AA$164)*ROW(BA!$D$2:$D$547)-ROWS(BA!$D$2),ROWS(BA!$D$2:D3))),"")</f>
        <v>Total thermal energy produced: Renewable</v>
      </c>
      <c r="AC165" s="127" t="str">
        <f>IFERROR(INDEX(BA!$L$2:$L$961,MATCH($AB165,BA!$P$2:$P$961,0)),"")</f>
        <v>Energy generation, efficiency &amp; access</v>
      </c>
      <c r="AD165" s="127" t="str">
        <f>IFERROR(INDEX(BA!$M$2:$M$961,MATCH($AB165,BA!$P$2:$P$961,0)),"")</f>
        <v xml:space="preserve">7. Affordable and clean energy </v>
      </c>
      <c r="AE165" s="127" t="str">
        <f>IFERROR(INDEX(BA!$O$2:$O$961,MATCH($AB165,BA!$P$2:$P$961,0)),"")</f>
        <v>Renewable energy generation</v>
      </c>
      <c r="AF165" s="127" t="str">
        <f>IFERROR(INDEX(BA!$N$2:$N$961,MATCH($AB165,BA!$P$2:$P$961,0)),"")</f>
        <v>7.2 By 2030, increase substantially the share of renewable energy in the global energy mix</v>
      </c>
      <c r="AG165" s="148" t="e">
        <f>INDEX(BA!#REF!,MATCH($AB165,BA!$P$57:$P$547,0))</f>
        <v>#REF!</v>
      </c>
      <c r="AH165" s="148" t="e">
        <f>INDEX(BA!$Q$57:$Q$547,MATCH($AB165,BA!$P$57:$P$547,0))</f>
        <v>#N/A</v>
      </c>
      <c r="AI165" s="148" t="e">
        <f>INDEX(BA!$S$57:$S$547,MATCH($AB165,BA!$P$57:$P$547,0))</f>
        <v>#N/A</v>
      </c>
      <c r="AJ165" s="148" t="e">
        <f>INDEX(BA!$T$57:$T$547,MATCH($AB165,BA!$P$57:$P$547,0))</f>
        <v>#N/A</v>
      </c>
      <c r="AK165" s="148" t="e">
        <f>INDEX(BA!$U$57:$U$547,MATCH($AB165,BA!$P$57:$P$547,0))</f>
        <v>#N/A</v>
      </c>
      <c r="AL165" s="148" t="e">
        <f>INDEX(BA!$V$57:$V$547,MATCH($AB165,BA!$P$57:$P$547,0))</f>
        <v>#N/A</v>
      </c>
      <c r="AM165" s="148" t="e">
        <f>INDEX(BA!$W$57:$W$547,MATCH($AB165,BA!$P$57:$P$547,0))</f>
        <v>#N/A</v>
      </c>
      <c r="AN165" s="148" t="e">
        <f>INDEX(BA!$R$57:$R$547,MATCH($AB165,BA!$P$57:$P$547,0))</f>
        <v>#N/A</v>
      </c>
      <c r="AO165" s="148" t="e">
        <f>INDEX(BA!$Y$57:$Y$547,MATCH($AB165,BA!$P$57:$P$547,0))</f>
        <v>#N/A</v>
      </c>
      <c r="AP165" s="148" t="e">
        <f>INDEX(BA!$Z$57:$Z$547,MATCH($AB165,BA!$P$57:$P$547,0))</f>
        <v>#N/A</v>
      </c>
      <c r="AQ165" s="148" t="e">
        <f>INDEX(BA!$AA$57:$AA$547,MATCH($AB165,BA!$P$57:$P$547,0))</f>
        <v>#N/A</v>
      </c>
      <c r="AR165" s="148" t="e">
        <f>INDEX(BA!$AB$57:$AB$547,MATCH($AB165,BA!$P$57:$P$547,0))</f>
        <v>#N/A</v>
      </c>
      <c r="AX165" s="148"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48" t="str" cm="1">
        <f t="array" ref="AY165">IF(ROWS($AD$163:AD164)&lt;=AY$162,INDEX($AB$163:$AB$211,_xlfn.AGGREGATE(15,3,($AD$163:$AD$211=Mapping!$AY$163)/($AD$163:$AD$211=Mapping!$AY$163)*ROW($AD$2:$AD$50)-ROWS($AD$163),ROWS($AD$163:AD164))),"")</f>
        <v xml:space="preserve">Area under sustainable agriculture </v>
      </c>
      <c r="AZ165" s="148" t="str" cm="1">
        <f t="array" ref="AZ165">IF(ROWS($AD$163:AE164)&lt;=AZ$162,INDEX($AB$163:$AB$211,_xlfn.AGGREGATE(15,3,($AD$163:$AD$211=Mapping!$AZ$163)/($AD$163:$AD$211=Mapping!$AZ$163)*ROW($AD$2:$AD$50)-ROWS($AD$163),ROWS($AD$163:AE164))),"")</f>
        <v xml:space="preserve">Number of farmers reduced/avoided open burning of biomass, crop residue </v>
      </c>
      <c r="BA165" s="148"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48" t="str" cm="1">
        <f t="array" ref="BB165">IF(ROWS($AD$163:AG164)&lt;=BB$162,INDEX($AB$163:$AB$211,_xlfn.AGGREGATE(15,3,($AD$163:$AD$211=Mapping!$BB$163)/($AD$163:$AD$211=Mapping!$BB$163)*ROW($AD$2:$AD$50)-ROWS($AD$163),ROWS($AD$163:AG164))),"")</f>
        <v xml:space="preserve">Gender wage equity </v>
      </c>
      <c r="BC165" s="148"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48" t="str" cm="1">
        <f t="array" ref="BD165">IF(ROWS($AD$163:AI164)&lt;=BD$162,INDEX($AB$163:$AB$211,_xlfn.AGGREGATE(15,3,($AD$163:$AD$211=Mapping!$BD$163)/($AD$163:$AD$211=Mapping!$BD$163)*ROW($AD$2:$AD$50)-ROWS($AD$163),ROWS($AD$163:AI164))),"")</f>
        <v>Total thermal energy produced: Renewable</v>
      </c>
      <c r="BE165" s="148" t="str" cm="1">
        <f t="array" ref="BE165">IF(ROWS($AD$163:AJ164)&lt;=BE$162,INDEX($AB$163:$AB$211,_xlfn.AGGREGATE(15,3,($AD$163:$AD$211=Mapping!$BE$163)/($AD$163:$AD$211=Mapping!$BE$163)*ROW($AD$2:$AD$50)-ROWS($AD$163),ROWS($AD$163:AJ164))),"")</f>
        <v>Total number of employees earning above local minimum wage</v>
      </c>
      <c r="BF165" s="148" t="str" cm="1">
        <f t="array" ref="BF165">IF(ROWS($AD$163:AK164)&lt;=BF$162,INDEX($AB$163:$AB$211,_xlfn.AGGREGATE(15,3,($AD$163:$AD$211=Mapping!$BF$163)/($AD$163:$AD$211=Mapping!$BF$163)*ROW($AD$2:$AD$50)-ROWS($AD$163),ROWS($AD$163:AK164))),"")</f>
        <v/>
      </c>
      <c r="BG165" s="148" t="str" cm="1">
        <f t="array" ref="BG165">IF(ROWS($AD$163:AL164)&lt;=BG$162,INDEX($AB$163:$AB$211,_xlfn.AGGREGATE(15,3,($AD$163:$AD$211=Mapping!$BG$163)/($AD$163:$AD$211=Mapping!$BG$163)*ROW($AD$2:$AD$50)-ROWS($AD$163),ROWS($AD$163:AL164))),"")</f>
        <v/>
      </c>
      <c r="BH165" s="148" t="str" cm="1">
        <f t="array" ref="BH165">IF(ROWS($AD$163:AM164)&lt;=BH$162,INDEX($AB$163:$AB$211,_xlfn.AGGREGATE(15,3,($AD$163:$AD$211=Mapping!$BH$163)/($AD$163:$AD$211=Mapping!$BH$163)*ROW($AD$2:$AD$50)-ROWS($AD$163),ROWS($AD$163:AM164))),"")</f>
        <v/>
      </c>
      <c r="BI165" s="148" t="str" cm="1">
        <f t="array" ref="BI165">IF(ROWS($AD$163:AN164)&lt;=BI$162,INDEX($AB$163:$AB$211,_xlfn.AGGREGATE(15,3,($AD$163:$AD$211=Mapping!$BI$163)/($AD$163:$AD$211=Mapping!$BI$163)*ROW($AD$2:$AD$50)-ROWS($AD$163),ROWS($AD$163:AN164))),"")</f>
        <v>Average reduction (%) in pesticide used per ha</v>
      </c>
      <c r="BJ165" s="148" t="str" cm="1">
        <f t="array" ref="BJ165">IF(ROWS($AD$163:AO164)&lt;=BJ$162,INDEX($AB$163:$AB$211,_xlfn.AGGREGATE(15,3,($AD$163:$AD$211=Mapping!$BJ$163)/($AD$163:$AD$211=Mapping!$BJ$163)*ROW($AD$2:$AD$50)-ROWS($AD$163),ROWS($AD$163:AO164))),"")</f>
        <v/>
      </c>
      <c r="BK165" s="148" t="str" cm="1">
        <f t="array" ref="BK165">IF(ROWS($AD$163:AP164)&lt;=BK$162,INDEX($AB$163:$AB$211,_xlfn.AGGREGATE(15,3,($AD$163:$AD$211=Mapping!$BK$163)/($AD$163:$AD$211=Mapping!$BK$163)*ROW($AD$2:$AD$50)-ROWS($AD$163),ROWS($AD$163:AP164))),"")</f>
        <v/>
      </c>
      <c r="BL165" s="148" t="str" cm="1">
        <f t="array" ref="BL165">IF(ROWS($AD$163:AQ164)&lt;=BL$162,INDEX($AB$163:$AB$211,_xlfn.AGGREGATE(15,3,($AD$163:$AD$211=Mapping!$BL$163)/($AD$163:$AD$211=Mapping!$BL$163)*ROW($AD$2:$AD$50)-ROWS($AD$163),ROWS($AD$163:AQ164))),"")</f>
        <v/>
      </c>
      <c r="BM165" s="148" t="str" cm="1">
        <f t="array" ref="BM165">IF(ROWS($AD$163:AR164)&lt;=BM$162,INDEX($AB$163:$AB$211,_xlfn.AGGREGATE(15,3,($AD$163:$AD$211=Mapping!$BM$163)/($AD$163:$AD$211=Mapping!$BM$163)*ROW($AD$2:$AD$50)-ROWS($AD$163),ROWS($AD$163:AR164))),"")</f>
        <v/>
      </c>
      <c r="BN165" s="148" t="str" cm="1">
        <f t="array" ref="BN165">IF(ROWS($AD$163:AS164)&lt;=BN$162,INDEX($AB$163:$AB$211,_xlfn.AGGREGATE(15,3,($AD$163:$AD$211=Mapping!$BN$163)/($AD$163:$AD$211=Mapping!$BN$163)*ROW($AD$2:$AD$50)-ROWS($AD$163),ROWS($AD$163:AS164))),"")</f>
        <v/>
      </c>
    </row>
    <row r="166" spans="1:66" ht="20.399999999999999" outlineLevel="1">
      <c r="A166" s="152" t="str">
        <f>Background!L9</f>
        <v>Air quality</v>
      </c>
      <c r="B166" s="154" t="str" cm="1">
        <f t="array" ref="B166">IF(ROWS($AC$163:AC165)&lt;=B$162,INDEX($AB$163:$AB$211,_xlfn.AGGREGATE(15,3,($AC$163:$AC$211=Mapping!$B$163)/($AC$163:$AC$211=Mapping!$B$163)*ROW($AC$2:$AC$50)-ROWS($AC$163),ROWS($AC$163:AC165))),"")</f>
        <v/>
      </c>
      <c r="C166" s="148" t="str" cm="1">
        <f t="array" ref="C166">IF(ROWS($AC$163:AC165)&lt;=C$162,INDEX($AB$163:$AB$211,_xlfn.AGGREGATE(15,3,($AC$163:$AC$211=Mapping!$C$163)/($AC$163:$AC$211=Mapping!$C$163)*ROW($AC$2:$AC$50)-ROWS($AC$163),ROWS($AC$163:AC165))),"")</f>
        <v/>
      </c>
      <c r="D166" s="148" t="str" cm="1">
        <f t="array" ref="D166">IF(ROWS($AC$163:AC165)&lt;=D$162,INDEX($AB$163:$AB$211,_xlfn.AGGREGATE(15,3,($AC$163:$AC$211=Mapping!$D$163)/($AC$163:$AC$211=Mapping!$D$163)*ROW($AC$2:$AC$50)-ROWS($AC$163),ROWS($AC$163:AC165))),"")</f>
        <v/>
      </c>
      <c r="E166" s="148" t="str" cm="1">
        <f t="array" ref="E166">IF(ROWS($AC$163:AC165)&lt;=E$162,INDEX($AB$163:$AB$211,_xlfn.AGGREGATE(15,3,($AC$163:$AC$211=Mapping!$E$163)/($AC$163:$AC$211=Mapping!$E$163)*ROW($AC$2:$AC$50)-ROWS($AC$163),ROWS($AC$163:AC165))),"")</f>
        <v/>
      </c>
      <c r="F166" s="148" t="str" cm="1">
        <f t="array" ref="F166">IF(ROWS($AC$163:AC165)&lt;=F$162,INDEX($AB$163:$AB$211,_xlfn.AGGREGATE(15,3,($AC$163:$AC$211=Mapping!$F$163)/($AC$163:$AC$211=Mapping!$F$163)*ROW($AC$2:$AC$50)-ROWS($AC$163),ROWS($AC$163:AC165))),"")</f>
        <v/>
      </c>
      <c r="G166" s="148" t="str" cm="1">
        <f t="array" ref="G166">IF(ROWS($AC$163:AC165)&lt;=G$162,INDEX($AB$163:$AB$211,_xlfn.AGGREGATE(15,3,($AC$163:$AC$211=Mapping!$G$163)/($AC$163:$AC$211=Mapping!$G$163)*ROW($AC$2:$AC$50)-ROWS($AC$163),ROWS($AC$163:AC165))),"")</f>
        <v/>
      </c>
      <c r="H166" s="148" t="str" cm="1">
        <f t="array" ref="H166">IF(ROWS($AC$163:AC165)&lt;=H$162,INDEX($AB$163:$AB$211,_xlfn.AGGREGATE(15,3,($AC$163:$AC$211=Mapping!$H$163)/($AC$163:$AC$211=Mapping!$H$163)*ROW($AC$2:$AC$50)-ROWS($AC$163),ROWS($AC$163:AC165))),"")</f>
        <v xml:space="preserve">Area under sustainable agriculture </v>
      </c>
      <c r="I166" s="148" t="str" cm="1">
        <f t="array" ref="I166">IF(ROWS($AC$163:AC165)&lt;=I$162,INDEX($AB$163:$AB$211,_xlfn.AGGREGATE(15,3,($AC$163:$AC$211=Mapping!$I$163)/($AC$163:$AC$211=Mapping!$I$163)*ROW($AC$2:$AC$50)-ROWS($AC$163),ROWS($AC$163:AC165))),"")</f>
        <v/>
      </c>
      <c r="J166" s="148" t="str" cm="1">
        <f t="array" ref="J166">IF(ROWS($AC$163:AC165)&lt;=J$162,INDEX($AB$163:$AB$211,_xlfn.AGGREGATE(15,3,($AC$163:$AC$211=Mapping!$J$163)/($AC$163:$AC$211=Mapping!$J$163)*ROW($AC$2:$AC$50)-ROWS($AC$163),ROWS($AC$163:AC165))),"")</f>
        <v>Total Number of employees paid living wage</v>
      </c>
      <c r="K166" s="148" t="str" cm="1">
        <f t="array" ref="K166">IF(ROWS($AC$163:AC165)&lt;=K$162,INDEX($AB$163:$AB$211,_xlfn.AGGREGATE(15,3,($AC$163:$AC$211=Mapping!$K$163)/($AC$163:$AC$211=Mapping!$K$163)*ROW($AC$2:$AC$50)-ROWS($AC$163),ROWS($AC$163:AC165))),"")</f>
        <v>Income generation from other activities for example ecotourism</v>
      </c>
      <c r="L166" s="148" t="str" cm="1">
        <f t="array" ref="L166">IF(ROWS($AC$163:AC165)&lt;=L$162,INDEX($AB$163:$AB$211,_xlfn.AGGREGATE(15,3,($AC$163:$AC$211=Mapping!$L$163)/($AC$163:$AC$211=Mapping!$L$163)*ROW($AC$2:$AC$50)-ROWS($AC$163),ROWS($AC$163:AC165))),"")</f>
        <v>Number of women serving in managerial/ leadership /ownership role</v>
      </c>
      <c r="M166" s="148" t="e" cm="1">
        <f t="array" ref="M166">IF(ROWS($AC$163:AC165)&lt;=M$162,INDEX($AB$163:$AB$211,_xlfn.AGGREGATE(15,3,($AC$163:$AC$211=Mapping!$M$162)/($AC$163:$AC$211=Mapping!$M$163)*ROW($AC$2:$AC$50)-ROWS($AC$163),ROWS($AC$163:AC165))),"")</f>
        <v>#VALUE!</v>
      </c>
      <c r="N166" s="148" t="str" cm="1">
        <f t="array" ref="N166">IF(ROWS($AC$163:AC165)&lt;=N$162,INDEX($AB$163:$AB$211,_xlfn.AGGREGATE(15,3,($AC$163:$AC$211=Mapping!$N$163)/($AC$163:$AC$211=Mapping!$N$163)*ROW($AC$2:$AC$50)-ROWS($AC$163),ROWS($AC$163:AC165))),"")</f>
        <v/>
      </c>
      <c r="O166" s="148" t="str" cm="1">
        <f t="array" ref="O166">IF(ROWS($AC$163:AC165)&lt;=O$162,INDEX($AB$163:$AB$211,_xlfn.AGGREGATE(15,3,($AC$163:$AC$211=Mapping!$O$163)/($AC$163:$AC$211=Mapping!$O$163)*ROW($AC$2:$AC$50)-ROWS($AC$163),ROWS($AC$163:AC165))),"")</f>
        <v/>
      </c>
      <c r="P166" s="148" t="str" cm="1">
        <f t="array" ref="P166">IF(ROWS($AC$163:AC165)&lt;=P$162,INDEX($AB$163:$AB$211,_xlfn.AGGREGATE(15,3,($AC$163:$AC$211=Mapping!$P$163)/($AC$163:$AC$211=Mapping!$P$163)*ROW($AC$2:$AC$50)-ROWS($AC$163),ROWS($AC$163:AC165))),"")</f>
        <v>Yield per livestock unit and year as result of project</v>
      </c>
      <c r="Q166" s="148" t="str" cm="1">
        <f t="array" ref="Q166">IF(ROWS($AC$163:AC165)&lt;=Q$162,INDEX($AB$163:$AB$211,_xlfn.AGGREGATE(15,3,($AC$163:$AC$211=Mapping!$Q$163)/($AC$163:$AC$211=Mapping!$Q$163)*ROW($AC$2:$AC$50)-ROWS($AC$163),ROWS($AC$163:AC165))),"")</f>
        <v/>
      </c>
      <c r="R166" s="148"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48" t="str" cm="1">
        <f t="array" ref="S166">IF(ROWS($AC$163:AC165)&lt;=S$162,INDEX($AB$163:$AB$211,_xlfn.AGGREGATE(15,3,($AC$163:$AC$211=Mapping!$S$163)/($AC$163:$AC$211=Mapping!$S$163)*ROW($AC$2:$AC$50)-ROWS($AC$163),ROWS($AC$163:AC165))),"")</f>
        <v/>
      </c>
      <c r="AA166" s="126"/>
      <c r="AB166" s="127" t="str" cm="1">
        <f t="array" ref="AB166">IF(ROWS(BA!$D$2:D4)&lt;=AB$162,INDEX(BA!$P$2:$P$547,_xlfn.AGGREGATE(15,3,(BA!$D$2:$D$547=Mapping!$AA$164)/(BA!$D$2:$D$547=Mapping!$AA$164)*ROW(BA!$D$2:$D$547)-ROWS(BA!$D$2),ROWS(BA!$D$2:D4))),"")</f>
        <v>Total electricity consumed: Renewable</v>
      </c>
      <c r="AC166" s="127" t="str">
        <f>IFERROR(INDEX(BA!$L$2:$L$961,MATCH($AB166,BA!$P$2:$P$961,0)),"")</f>
        <v>Energy generation, efficiency &amp; access</v>
      </c>
      <c r="AD166" s="127" t="str">
        <f>IFERROR(INDEX(BA!$M$2:$M$961,MATCH($AB166,BA!$P$2:$P$961,0)),"")</f>
        <v xml:space="preserve">7. Affordable and clean energy </v>
      </c>
      <c r="AE166" s="127" t="str">
        <f>IFERROR(INDEX(BA!$O$2:$O$961,MATCH($AB166,BA!$P$2:$P$961,0)),"")</f>
        <v>Renewable energy consumption</v>
      </c>
      <c r="AF166" s="127" t="str">
        <f>IFERROR(INDEX(BA!$N$2:$N$961,MATCH($AB166,BA!$P$2:$P$961,0)),"")</f>
        <v>7.2 By 2030, increase substantially the share of renewable energy in the global energy mix</v>
      </c>
      <c r="AG166" s="148" t="e">
        <f>INDEX(BA!#REF!,MATCH($AB166,BA!$P$57:$P$547,0))</f>
        <v>#REF!</v>
      </c>
      <c r="AH166" s="148" t="e">
        <f>INDEX(BA!$Q$57:$Q$547,MATCH($AB166,BA!$P$57:$P$547,0))</f>
        <v>#N/A</v>
      </c>
      <c r="AI166" s="148" t="e">
        <f>INDEX(BA!$S$57:$S$547,MATCH($AB166,BA!$P$57:$P$547,0))</f>
        <v>#N/A</v>
      </c>
      <c r="AJ166" s="148" t="e">
        <f>INDEX(BA!$T$57:$T$547,MATCH($AB166,BA!$P$57:$P$547,0))</f>
        <v>#N/A</v>
      </c>
      <c r="AK166" s="148" t="e">
        <f>INDEX(BA!$U$57:$U$547,MATCH($AB166,BA!$P$57:$P$547,0))</f>
        <v>#N/A</v>
      </c>
      <c r="AL166" s="148" t="e">
        <f>INDEX(BA!$V$57:$V$547,MATCH($AB166,BA!$P$57:$P$547,0))</f>
        <v>#N/A</v>
      </c>
      <c r="AM166" s="148" t="e">
        <f>INDEX(BA!$W$57:$W$547,MATCH($AB166,BA!$P$57:$P$547,0))</f>
        <v>#N/A</v>
      </c>
      <c r="AN166" s="148" t="e">
        <f>INDEX(BA!$R$57:$R$547,MATCH($AB166,BA!$P$57:$P$547,0))</f>
        <v>#N/A</v>
      </c>
      <c r="AO166" s="148" t="e">
        <f>INDEX(BA!$Y$57:$Y$547,MATCH($AB166,BA!$P$57:$P$547,0))</f>
        <v>#N/A</v>
      </c>
      <c r="AP166" s="117" t="e">
        <f>INDEX(BA!$Z$57:$Z$547,MATCH($AB166,BA!$P$57:$P$547,0))</f>
        <v>#N/A</v>
      </c>
      <c r="AQ166" s="117" t="e">
        <f>INDEX(BA!$AA$57:$AA$547,MATCH($AB166,BA!$P$57:$P$547,0))</f>
        <v>#N/A</v>
      </c>
      <c r="AR166" s="117" t="e">
        <f>INDEX(BA!$AB$57:$AB$547,MATCH($AB166,BA!$P$57:$P$547,0))</f>
        <v>#N/A</v>
      </c>
      <c r="AX166" s="148" t="str" cm="1">
        <f t="array" ref="AX166">IF(ROWS($AD$163:AD165)&lt;=AX$162,INDEX($AB$163:$AB$211,_xlfn.AGGREGATE(15,3,($AD$163:$AD$211=Mapping!$AX$163)/($AD$163:$AD$211=Mapping!$AX$163)*ROW($AD$2:$AD$50)-ROWS($AD$163),ROWS($AD$163:AD165))),"")</f>
        <v>1.2.1 Proportion of population living below the national poverty line, by sex and age</v>
      </c>
      <c r="AY166" s="148" t="str" cm="1">
        <f t="array" ref="AY166">IF(ROWS($AD$163:AD165)&lt;=AY$162,INDEX($AB$163:$AB$211,_xlfn.AGGREGATE(15,3,($AD$163:$AD$211=Mapping!$AY$163)/($AD$163:$AD$211=Mapping!$AY$163)*ROW($AD$2:$AD$50)-ROWS($AD$163),ROWS($AD$163:AD165))),"")</f>
        <v>Crop yield in kilograms per hectare and year as result of the project’s intervention</v>
      </c>
      <c r="AZ166" s="148" t="str" cm="1">
        <f t="array" ref="AZ166">IF(ROWS($AD$163:AE165)&lt;=AZ$162,INDEX($AB$163:$AB$211,_xlfn.AGGREGATE(15,3,($AD$163:$AD$211=Mapping!$AZ$163)/($AD$163:$AD$211=Mapping!$AZ$163)*ROW($AD$2:$AD$50)-ROWS($AD$163),ROWS($AD$163:AE165))),"")</f>
        <v/>
      </c>
      <c r="BA166" s="148" t="str" cm="1">
        <f t="array" ref="BA166">IF(ROWS($AD$163:AF165)&lt;=BA$162,INDEX($AB$163:$AB$211,_xlfn.AGGREGATE(15,3,($AD$163:$AD$211=Mapping!$BA$163)/($AD$163:$AD$211=Mapping!$BA$163)*ROW($AD$2:$AD$50)-ROWS($AD$163),ROWS($AD$163:AF165))),"")</f>
        <v/>
      </c>
      <c r="BB166" s="148" t="str" cm="1">
        <f t="array" ref="BB166">IF(ROWS($AD$163:AG165)&lt;=BB$162,INDEX($AB$163:$AB$211,_xlfn.AGGREGATE(15,3,($AD$163:$AD$211=Mapping!$BB$163)/($AD$163:$AD$211=Mapping!$BB$163)*ROW($AD$2:$AD$50)-ROWS($AD$163),ROWS($AD$163:AG165))),"")</f>
        <v>Number of women serving in managerial/ leadership /ownership role</v>
      </c>
      <c r="BC166" s="148" t="str" cm="1">
        <f t="array" ref="BC166">IF(ROWS($AD$163:AH165)&lt;=BC$162,INDEX($AB$163:$AB$211,_xlfn.AGGREGATE(15,3,($AD$163:$AD$211=Mapping!$BC$163)/($AD$163:$AD$211=Mapping!$BC$163)*ROW($AD$2:$AD$50)-ROWS($AD$163),ROWS($AD$163:AH165))),"")</f>
        <v/>
      </c>
      <c r="BD166" s="148" t="str" cm="1">
        <f t="array" ref="BD166">IF(ROWS($AD$163:AI165)&lt;=BD$162,INDEX($AB$163:$AB$211,_xlfn.AGGREGATE(15,3,($AD$163:$AD$211=Mapping!$BD$163)/($AD$163:$AD$211=Mapping!$BD$163)*ROW($AD$2:$AD$50)-ROWS($AD$163),ROWS($AD$163:AI165))),"")</f>
        <v>Total electricity consumed: Renewable</v>
      </c>
      <c r="BE166" s="148" t="str" cm="1">
        <f t="array" ref="BE166">IF(ROWS($AD$163:AJ165)&lt;=BE$162,INDEX($AB$163:$AB$211,_xlfn.AGGREGATE(15,3,($AD$163:$AD$211=Mapping!$BE$163)/($AD$163:$AD$211=Mapping!$BE$163)*ROW($AD$2:$AD$50)-ROWS($AD$163),ROWS($AD$163:AJ165))),"")</f>
        <v>Total Number of employees paid living wage</v>
      </c>
      <c r="BF166" s="148" t="str" cm="1">
        <f t="array" ref="BF166">IF(ROWS($AD$163:AK165)&lt;=BF$162,INDEX($AB$163:$AB$211,_xlfn.AGGREGATE(15,3,($AD$163:$AD$211=Mapping!$BF$163)/($AD$163:$AD$211=Mapping!$BF$163)*ROW($AD$2:$AD$50)-ROWS($AD$163),ROWS($AD$163:AK165))),"")</f>
        <v/>
      </c>
      <c r="BG166" s="148" t="str" cm="1">
        <f t="array" ref="BG166">IF(ROWS($AD$163:AL165)&lt;=BG$162,INDEX($AB$163:$AB$211,_xlfn.AGGREGATE(15,3,($AD$163:$AD$211=Mapping!$BG$163)/($AD$163:$AD$211=Mapping!$BG$163)*ROW($AD$2:$AD$50)-ROWS($AD$163),ROWS($AD$163:AL165))),"")</f>
        <v/>
      </c>
      <c r="BH166" s="148" t="str" cm="1">
        <f t="array" ref="BH166">IF(ROWS($AD$163:AM165)&lt;=BH$162,INDEX($AB$163:$AB$211,_xlfn.AGGREGATE(15,3,($AD$163:$AD$211=Mapping!$BH$163)/($AD$163:$AD$211=Mapping!$BH$163)*ROW($AD$2:$AD$50)-ROWS($AD$163),ROWS($AD$163:AM165))),"")</f>
        <v/>
      </c>
      <c r="BI166" s="148"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48" t="str" cm="1">
        <f t="array" ref="BJ166">IF(ROWS($AD$163:AO165)&lt;=BJ$162,INDEX($AB$163:$AB$211,_xlfn.AGGREGATE(15,3,($AD$163:$AD$211=Mapping!$BJ$163)/($AD$163:$AD$211=Mapping!$BJ$163)*ROW($AD$2:$AD$50)-ROWS($AD$163),ROWS($AD$163:AO165))),"")</f>
        <v/>
      </c>
      <c r="BK166" s="148" t="str" cm="1">
        <f t="array" ref="BK166">IF(ROWS($AD$163:AP165)&lt;=BK$162,INDEX($AB$163:$AB$211,_xlfn.AGGREGATE(15,3,($AD$163:$AD$211=Mapping!$BK$163)/($AD$163:$AD$211=Mapping!$BK$163)*ROW($AD$2:$AD$50)-ROWS($AD$163),ROWS($AD$163:AP165))),"")</f>
        <v/>
      </c>
      <c r="BL166" s="148" t="str" cm="1">
        <f t="array" ref="BL166">IF(ROWS($AD$163:AQ165)&lt;=BL$162,INDEX($AB$163:$AB$211,_xlfn.AGGREGATE(15,3,($AD$163:$AD$211=Mapping!$BL$163)/($AD$163:$AD$211=Mapping!$BL$163)*ROW($AD$2:$AD$50)-ROWS($AD$163),ROWS($AD$163:AQ165))),"")</f>
        <v/>
      </c>
      <c r="BM166" s="148" t="str" cm="1">
        <f t="array" ref="BM166">IF(ROWS($AD$163:AR165)&lt;=BM$162,INDEX($AB$163:$AB$211,_xlfn.AGGREGATE(15,3,($AD$163:$AD$211=Mapping!$BM$163)/($AD$163:$AD$211=Mapping!$BM$163)*ROW($AD$2:$AD$50)-ROWS($AD$163),ROWS($AD$163:AR165))),"")</f>
        <v/>
      </c>
      <c r="BN166" s="148" t="str" cm="1">
        <f t="array" ref="BN166">IF(ROWS($AD$163:AS165)&lt;=BN$162,INDEX($AB$163:$AB$211,_xlfn.AGGREGATE(15,3,($AD$163:$AD$211=Mapping!$BN$163)/($AD$163:$AD$211=Mapping!$BN$163)*ROW($AD$2:$AD$50)-ROWS($AD$163),ROWS($AD$163:AS165))),"")</f>
        <v/>
      </c>
    </row>
    <row r="167" spans="1:66" outlineLevel="1">
      <c r="A167" s="152" t="str">
        <f>Background!L10</f>
        <v>Water quality, quantity and service</v>
      </c>
      <c r="B167" s="148" t="str" cm="1">
        <f t="array" ref="B167">IF(ROWS($AC$163:AC166)&lt;=B$162,INDEX($AB$163:$AB$211,_xlfn.AGGREGATE(15,3,($AC$163:$AC$211=Mapping!$B$163)/($AC$163:$AC$211=Mapping!$B$163)*ROW($AC$2:$AC$50)-ROWS($AC$163),ROWS($AC$163:AC166))),"")</f>
        <v/>
      </c>
      <c r="C167" s="148" t="str" cm="1">
        <f t="array" ref="C167">IF(ROWS($AC$163:AC166)&lt;=C$162,INDEX($AB$163:$AB$211,_xlfn.AGGREGATE(15,3,($AC$163:$AC$211=Mapping!$C$163)/($AC$163:$AC$211=Mapping!$C$163)*ROW($AC$2:$AC$50)-ROWS($AC$163),ROWS($AC$163:AC166))),"")</f>
        <v/>
      </c>
      <c r="D167" s="148" t="str" cm="1">
        <f t="array" ref="D167">IF(ROWS($AC$163:AC166)&lt;=D$162,INDEX($AB$163:$AB$211,_xlfn.AGGREGATE(15,3,($AC$163:$AC$211=Mapping!$D$163)/($AC$163:$AC$211=Mapping!$D$163)*ROW($AC$2:$AC$50)-ROWS($AC$163),ROWS($AC$163:AC166))),"")</f>
        <v/>
      </c>
      <c r="E167" s="148" t="str" cm="1">
        <f t="array" ref="E167">IF(ROWS($AC$163:AC166)&lt;=E$162,INDEX($AB$163:$AB$211,_xlfn.AGGREGATE(15,3,($AC$163:$AC$211=Mapping!$E$163)/($AC$163:$AC$211=Mapping!$E$163)*ROW($AC$2:$AC$50)-ROWS($AC$163),ROWS($AC$163:AC166))),"")</f>
        <v/>
      </c>
      <c r="F167" s="148" t="str" cm="1">
        <f t="array" ref="F167">IF(ROWS($AC$163:AC166)&lt;=F$162,INDEX($AB$163:$AB$211,_xlfn.AGGREGATE(15,3,($AC$163:$AC$211=Mapping!$F$163)/($AC$163:$AC$211=Mapping!$F$163)*ROW($AC$2:$AC$50)-ROWS($AC$163),ROWS($AC$163:AC166))),"")</f>
        <v/>
      </c>
      <c r="G167" s="148" t="str" cm="1">
        <f t="array" ref="G167">IF(ROWS($AC$163:AC166)&lt;=G$162,INDEX($AB$163:$AB$211,_xlfn.AGGREGATE(15,3,($AC$163:$AC$211=Mapping!$G$163)/($AC$163:$AC$211=Mapping!$G$163)*ROW($AC$2:$AC$50)-ROWS($AC$163),ROWS($AC$163:AC166))),"")</f>
        <v/>
      </c>
      <c r="H167" s="148" t="str" cm="1">
        <f t="array" ref="H167">IF(ROWS($AC$163:AC166)&lt;=H$162,INDEX($AB$163:$AB$211,_xlfn.AGGREGATE(15,3,($AC$163:$AC$211=Mapping!$H$163)/($AC$163:$AC$211=Mapping!$H$163)*ROW($AC$2:$AC$50)-ROWS($AC$163),ROWS($AC$163:AC166))),"")</f>
        <v>Average reduction (%) in synthetic fertiliser used per ha</v>
      </c>
      <c r="I167" s="148" t="str" cm="1">
        <f t="array" ref="I167">IF(ROWS($AC$163:AC166)&lt;=I$162,INDEX($AB$163:$AB$211,_xlfn.AGGREGATE(15,3,($AC$163:$AC$211=Mapping!$I$163)/($AC$163:$AC$211=Mapping!$I$163)*ROW($AC$2:$AC$50)-ROWS($AC$163),ROWS($AC$163:AC166))),"")</f>
        <v/>
      </c>
      <c r="J167" s="148" t="str" cm="1">
        <f t="array" ref="J167">IF(ROWS($AC$163:AC166)&lt;=J$162,INDEX($AB$163:$AB$211,_xlfn.AGGREGATE(15,3,($AC$163:$AC$211=Mapping!$J$163)/($AC$163:$AC$211=Mapping!$J$163)*ROW($AC$2:$AC$50)-ROWS($AC$163),ROWS($AC$163:AC166))),"")</f>
        <v xml:space="preserve">Direct in-field labor created </v>
      </c>
      <c r="K167" s="148" t="str" cm="1">
        <f t="array" ref="K167">IF(ROWS($AC$163:AC166)&lt;=K$162,INDEX($AB$163:$AB$211,_xlfn.AGGREGATE(15,3,($AC$163:$AC$211=Mapping!$K$163)/($AC$163:$AC$211=Mapping!$K$163)*ROW($AC$2:$AC$50)-ROWS($AC$163),ROWS($AC$163:AC166))),"")</f>
        <v>Change in farmer income as a result
of project, by gender</v>
      </c>
      <c r="L167" s="148" t="str" cm="1">
        <f t="array" ref="L167">IF(ROWS($AC$163:AC166)&lt;=L$162,INDEX($AB$163:$AB$211,_xlfn.AGGREGATE(15,3,($AC$163:$AC$211=Mapping!$L$163)/($AC$163:$AC$211=Mapping!$L$163)*ROW($AC$2:$AC$50)-ROWS($AC$163),ROWS($AC$163:AC166))),"")</f>
        <v>5.4.1 Proportion of time spent on unpaid domestic and care work, by sex, age and location</v>
      </c>
      <c r="M167" s="148" t="e" cm="1">
        <f t="array" ref="M167">IF(ROWS($AC$163:AC166)&lt;=M$162,INDEX($AB$163:$AB$211,_xlfn.AGGREGATE(15,3,($AC$163:$AC$211=Mapping!$M$162)/($AC$163:$AC$211=Mapping!$M$163)*ROW($AC$2:$AC$50)-ROWS($AC$163),ROWS($AC$163:AC166))),"")</f>
        <v>#VALUE!</v>
      </c>
      <c r="N167" s="148" t="str" cm="1">
        <f t="array" ref="N167">IF(ROWS($AC$163:AC166)&lt;=N$162,INDEX($AB$163:$AB$211,_xlfn.AGGREGATE(15,3,($AC$163:$AC$211=Mapping!$N$163)/($AC$163:$AC$211=Mapping!$N$163)*ROW($AC$2:$AC$50)-ROWS($AC$163),ROWS($AC$163:AC166))),"")</f>
        <v/>
      </c>
      <c r="O167" s="148" t="str" cm="1">
        <f t="array" ref="O167">IF(ROWS($AC$163:AC166)&lt;=O$162,INDEX($AB$163:$AB$211,_xlfn.AGGREGATE(15,3,($AC$163:$AC$211=Mapping!$O$163)/($AC$163:$AC$211=Mapping!$O$163)*ROW($AC$2:$AC$50)-ROWS($AC$163),ROWS($AC$163:AC166))),"")</f>
        <v/>
      </c>
      <c r="P167" s="148" t="str" cm="1">
        <f t="array" ref="P167">IF(ROWS($AC$163:AC166)&lt;=P$162,INDEX($AB$163:$AB$211,_xlfn.AGGREGATE(15,3,($AC$163:$AC$211=Mapping!$P$163)/($AC$163:$AC$211=Mapping!$P$163)*ROW($AC$2:$AC$50)-ROWS($AC$163),ROWS($AC$163:AC166))),"")</f>
        <v xml:space="preserve">Number of farmers using improved livestock feeding </v>
      </c>
      <c r="Q167" s="148" t="str" cm="1">
        <f t="array" ref="Q167">IF(ROWS($AC$163:AC166)&lt;=Q$162,INDEX($AB$163:$AB$211,_xlfn.AGGREGATE(15,3,($AC$163:$AC$211=Mapping!$Q$163)/($AC$163:$AC$211=Mapping!$Q$163)*ROW($AC$2:$AC$50)-ROWS($AC$163),ROWS($AC$163:AC166))),"")</f>
        <v/>
      </c>
      <c r="R167" s="148" t="str" cm="1">
        <f t="array" ref="R167">IF(ROWS($AC$163:AC166)&lt;=R$162,INDEX($AB$163:$AB$211,_xlfn.AGGREGATE(15,3,($AC$163:$AC$211=Mapping!$R$163)/($AC$163:$AC$211=Mapping!$R$163)*ROW($AC$2:$AC$50)-ROWS($AC$163),ROWS($AC$163:AC166))),"")</f>
        <v/>
      </c>
      <c r="S167" s="148" t="str" cm="1">
        <f t="array" ref="S167">IF(ROWS($AC$163:AC166)&lt;=S$162,INDEX($AB$163:$AB$211,_xlfn.AGGREGATE(15,3,($AC$163:$AC$211=Mapping!$S$163)/($AC$163:$AC$211=Mapping!$S$163)*ROW($AC$2:$AC$50)-ROWS($AC$163),ROWS($AC$163:AC166))),"")</f>
        <v/>
      </c>
      <c r="AA167" s="126"/>
      <c r="AB167" s="127" t="str" cm="1">
        <f t="array" ref="AB167">IF(ROWS(BA!$D$2:D5)&lt;=AB$162,INDEX(BA!$P$2:$P$547,_xlfn.AGGREGATE(15,3,(BA!$D$2:$D$547=Mapping!$AA$164)/(BA!$D$2:$D$547=Mapping!$AA$164)*ROW(BA!$D$2:$D$547)-ROWS(BA!$D$2),ROWS(BA!$D$2:D5))),"")</f>
        <v>Number of beneficiaries: Households</v>
      </c>
      <c r="AC167" s="127" t="str">
        <f>IFERROR(INDEX(BA!$L$2:$L$961,MATCH($AB167,BA!$P$2:$P$961,0)),"")</f>
        <v>Energy generation, efficiency &amp; access</v>
      </c>
      <c r="AD167" s="127" t="str">
        <f>IFERROR(INDEX(BA!$M$2:$M$961,MATCH($AB167,BA!$P$2:$P$961,0)),"")</f>
        <v xml:space="preserve">7. Affordable and clean energy </v>
      </c>
      <c r="AE167" s="127" t="str">
        <f>IFERROR(INDEX(BA!$O$2:$O$961,MATCH($AB167,BA!$P$2:$P$961,0)),"")</f>
        <v>Increased access to energy</v>
      </c>
      <c r="AF167" s="127" t="str">
        <f>IFERROR(INDEX(BA!$N$2:$N$961,MATCH($AB167,BA!$P$2:$P$961,0)),"")</f>
        <v>7.1 By 2030, ensure universal access to affordable, reliable and modern energy services</v>
      </c>
      <c r="AG167" s="148" t="e">
        <f>INDEX(BA!#REF!,MATCH($AB167,BA!$P$57:$P$547,0))</f>
        <v>#REF!</v>
      </c>
      <c r="AH167" s="148" t="e">
        <f>INDEX(BA!$Q$57:$Q$547,MATCH($AB167,BA!$P$57:$P$547,0))</f>
        <v>#N/A</v>
      </c>
      <c r="AI167" s="148" t="e">
        <f>INDEX(BA!$S$57:$S$547,MATCH($AB167,BA!$P$57:$P$547,0))</f>
        <v>#N/A</v>
      </c>
      <c r="AJ167" s="148" t="e">
        <f>INDEX(BA!$T$57:$T$547,MATCH($AB167,BA!$P$57:$P$547,0))</f>
        <v>#N/A</v>
      </c>
      <c r="AK167" s="148" t="e">
        <f>INDEX(BA!$U$57:$U$547,MATCH($AB167,BA!$P$57:$P$547,0))</f>
        <v>#N/A</v>
      </c>
      <c r="AL167" s="148" t="e">
        <f>INDEX(BA!$V$57:$V$547,MATCH($AB167,BA!$P$57:$P$547,0))</f>
        <v>#N/A</v>
      </c>
      <c r="AM167" s="148" t="e">
        <f>INDEX(BA!$W$57:$W$547,MATCH($AB167,BA!$P$57:$P$547,0))</f>
        <v>#N/A</v>
      </c>
      <c r="AN167" s="148" t="e">
        <f>INDEX(BA!$R$57:$R$547,MATCH($AB167,BA!$P$57:$P$547,0))</f>
        <v>#N/A</v>
      </c>
      <c r="AO167" s="148" t="e">
        <f>INDEX(BA!$Y$57:$Y$547,MATCH($AB167,BA!$P$57:$P$547,0))</f>
        <v>#N/A</v>
      </c>
      <c r="AP167" s="117" t="e">
        <f>INDEX(BA!$Z$57:$Z$547,MATCH($AB167,BA!$P$57:$P$547,0))</f>
        <v>#N/A</v>
      </c>
      <c r="AQ167" s="117" t="e">
        <f>INDEX(BA!$AA$57:$AA$547,MATCH($AB167,BA!$P$57:$P$547,0))</f>
        <v>#N/A</v>
      </c>
      <c r="AR167" s="117" t="e">
        <f>INDEX(BA!$AB$57:$AB$547,MATCH($AB167,BA!$P$57:$P$547,0))</f>
        <v>#N/A</v>
      </c>
      <c r="AX167" s="148" t="str" cm="1">
        <f t="array" ref="AX167">IF(ROWS($AD$163:AD166)&lt;=AX$162,INDEX($AB$163:$AB$211,_xlfn.AGGREGATE(15,3,($AD$163:$AD$211=Mapping!$AX$163)/($AD$163:$AD$211=Mapping!$AX$163)*ROW($AD$2:$AD$50)-ROWS($AD$163),ROWS($AD$163:AD166))),"")</f>
        <v/>
      </c>
      <c r="AY167" s="148" t="str" cm="1">
        <f t="array" ref="AY167">IF(ROWS($AD$163:AD166)&lt;=AY$162,INDEX($AB$163:$AB$211,_xlfn.AGGREGATE(15,3,($AD$163:$AD$211=Mapping!$AY$163)/($AD$163:$AD$211=Mapping!$AY$163)*ROW($AD$2:$AD$50)-ROWS($AD$163),ROWS($AD$163:AD166))),"")</f>
        <v>Yield per livestock unit and year as result of project</v>
      </c>
      <c r="AZ167" s="148" t="str" cm="1">
        <f t="array" ref="AZ167">IF(ROWS($AD$163:AE166)&lt;=AZ$162,INDEX($AB$163:$AB$211,_xlfn.AGGREGATE(15,3,($AD$163:$AD$211=Mapping!$AZ$163)/($AD$163:$AD$211=Mapping!$AZ$163)*ROW($AD$2:$AD$50)-ROWS($AD$163),ROWS($AD$163:AE166))),"")</f>
        <v/>
      </c>
      <c r="BA167" s="148" t="str" cm="1">
        <f t="array" ref="BA167">IF(ROWS($AD$163:AF166)&lt;=BA$162,INDEX($AB$163:$AB$211,_xlfn.AGGREGATE(15,3,($AD$163:$AD$211=Mapping!$BA$163)/($AD$163:$AD$211=Mapping!$BA$163)*ROW($AD$2:$AD$50)-ROWS($AD$163),ROWS($AD$163:AF166))),"")</f>
        <v/>
      </c>
      <c r="BB167" s="148" t="str" cm="1">
        <f t="array" ref="BB167">IF(ROWS($AD$163:AG166)&lt;=BB$162,INDEX($AB$163:$AB$211,_xlfn.AGGREGATE(15,3,($AD$163:$AD$211=Mapping!$BB$163)/($AD$163:$AD$211=Mapping!$BB$163)*ROW($AD$2:$AD$50)-ROWS($AD$163),ROWS($AD$163:AG166))),"")</f>
        <v>5.4.1 Proportion of time spent on unpaid domestic and care work, by sex, age and location</v>
      </c>
      <c r="BC167" s="148" t="str" cm="1">
        <f t="array" ref="BC167">IF(ROWS($AD$163:AH166)&lt;=BC$162,INDEX($AB$163:$AB$211,_xlfn.AGGREGATE(15,3,($AD$163:$AD$211=Mapping!$BC$163)/($AD$163:$AD$211=Mapping!$BC$163)*ROW($AD$2:$AD$50)-ROWS($AD$163),ROWS($AD$163:AH166))),"")</f>
        <v/>
      </c>
      <c r="BD167" s="148" t="str" cm="1">
        <f t="array" ref="BD167">IF(ROWS($AD$163:AI166)&lt;=BD$162,INDEX($AB$163:$AB$211,_xlfn.AGGREGATE(15,3,($AD$163:$AD$211=Mapping!$BD$163)/($AD$163:$AD$211=Mapping!$BD$163)*ROW($AD$2:$AD$50)-ROWS($AD$163),ROWS($AD$163:AI166))),"")</f>
        <v>Number of beneficiaries: Households</v>
      </c>
      <c r="BE167" s="148" t="str" cm="1">
        <f t="array" ref="BE167">IF(ROWS($AD$163:AJ166)&lt;=BE$162,INDEX($AB$163:$AB$211,_xlfn.AGGREGATE(15,3,($AD$163:$AD$211=Mapping!$BE$163)/($AD$163:$AD$211=Mapping!$BE$163)*ROW($AD$2:$AD$50)-ROWS($AD$163),ROWS($AD$163:AJ166))),"")</f>
        <v xml:space="preserve">Direct in-field labor created </v>
      </c>
      <c r="BF167" s="148" t="str" cm="1">
        <f t="array" ref="BF167">IF(ROWS($AD$163:AK166)&lt;=BF$162,INDEX($AB$163:$AB$211,_xlfn.AGGREGATE(15,3,($AD$163:$AD$211=Mapping!$BF$163)/($AD$163:$AD$211=Mapping!$BF$163)*ROW($AD$2:$AD$50)-ROWS($AD$163),ROWS($AD$163:AK166))),"")</f>
        <v/>
      </c>
      <c r="BG167" s="148" t="str" cm="1">
        <f t="array" ref="BG167">IF(ROWS($AD$163:AL166)&lt;=BG$162,INDEX($AB$163:$AB$211,_xlfn.AGGREGATE(15,3,($AD$163:$AD$211=Mapping!$BG$163)/($AD$163:$AD$211=Mapping!$BG$163)*ROW($AD$2:$AD$50)-ROWS($AD$163),ROWS($AD$163:AL166))),"")</f>
        <v/>
      </c>
      <c r="BH167" s="148" t="str" cm="1">
        <f t="array" ref="BH167">IF(ROWS($AD$163:AM166)&lt;=BH$162,INDEX($AB$163:$AB$211,_xlfn.AGGREGATE(15,3,($AD$163:$AD$211=Mapping!$BH$163)/($AD$163:$AD$211=Mapping!$BH$163)*ROW($AD$2:$AD$50)-ROWS($AD$163),ROWS($AD$163:AM166))),"")</f>
        <v/>
      </c>
      <c r="BI167" s="148" t="str" cm="1">
        <f t="array" ref="BI167">IF(ROWS($AD$163:AN166)&lt;=BI$162,INDEX($AB$163:$AB$211,_xlfn.AGGREGATE(15,3,($AD$163:$AD$211=Mapping!$BI$163)/($AD$163:$AD$211=Mapping!$BI$163)*ROW($AD$2:$AD$50)-ROWS($AD$163),ROWS($AD$163:AN166))),"")</f>
        <v/>
      </c>
      <c r="BJ167" s="148" t="str" cm="1">
        <f t="array" ref="BJ167">IF(ROWS($AD$163:AO166)&lt;=BJ$162,INDEX($AB$163:$AB$211,_xlfn.AGGREGATE(15,3,($AD$163:$AD$211=Mapping!$BJ$163)/($AD$163:$AD$211=Mapping!$BJ$163)*ROW($AD$2:$AD$50)-ROWS($AD$163),ROWS($AD$163:AO166))),"")</f>
        <v/>
      </c>
      <c r="BK167" s="148" t="str" cm="1">
        <f t="array" ref="BK167">IF(ROWS($AD$163:AP166)&lt;=BK$162,INDEX($AB$163:$AB$211,_xlfn.AGGREGATE(15,3,($AD$163:$AD$211=Mapping!$BK$163)/($AD$163:$AD$211=Mapping!$BK$163)*ROW($AD$2:$AD$50)-ROWS($AD$163),ROWS($AD$163:AP166))),"")</f>
        <v/>
      </c>
      <c r="BL167" s="148" t="str" cm="1">
        <f t="array" ref="BL167">IF(ROWS($AD$163:AQ166)&lt;=BL$162,INDEX($AB$163:$AB$211,_xlfn.AGGREGATE(15,3,($AD$163:$AD$211=Mapping!$BL$163)/($AD$163:$AD$211=Mapping!$BL$163)*ROW($AD$2:$AD$50)-ROWS($AD$163),ROWS($AD$163:AQ166))),"")</f>
        <v/>
      </c>
      <c r="BM167" s="148" t="str" cm="1">
        <f t="array" ref="BM167">IF(ROWS($AD$163:AR166)&lt;=BM$162,INDEX($AB$163:$AB$211,_xlfn.AGGREGATE(15,3,($AD$163:$AD$211=Mapping!$BM$163)/($AD$163:$AD$211=Mapping!$BM$163)*ROW($AD$2:$AD$50)-ROWS($AD$163),ROWS($AD$163:AR166))),"")</f>
        <v/>
      </c>
      <c r="BN167" s="148" t="str" cm="1">
        <f t="array" ref="BN167">IF(ROWS($AD$163:AS166)&lt;=BN$162,INDEX($AB$163:$AB$211,_xlfn.AGGREGATE(15,3,($AD$163:$AD$211=Mapping!$BN$163)/($AD$163:$AD$211=Mapping!$BN$163)*ROW($AD$2:$AD$50)-ROWS($AD$163),ROWS($AD$163:AS166))),"")</f>
        <v/>
      </c>
    </row>
    <row r="168" spans="1:66" outlineLevel="1">
      <c r="A168" s="152" t="str">
        <f>Background!L11</f>
        <v>Soil quality</v>
      </c>
      <c r="B168" s="148" t="str" cm="1">
        <f t="array" ref="B168">IF(ROWS($AC$163:AC167)&lt;=B$162,INDEX($AB$163:$AB$211,_xlfn.AGGREGATE(15,3,($AC$163:$AC$211=Mapping!$B$163)/($AC$163:$AC$211=Mapping!$B$163)*ROW($AC$2:$AC$50)-ROWS($AC$163),ROWS($AC$163:AC167))),"")</f>
        <v/>
      </c>
      <c r="C168" s="148" t="str" cm="1">
        <f t="array" ref="C168">IF(ROWS($AC$163:AC167)&lt;=C$162,INDEX($AB$163:$AB$211,_xlfn.AGGREGATE(15,3,($AC$163:$AC$211=Mapping!$C$163)/($AC$163:$AC$211=Mapping!$C$163)*ROW($AC$2:$AC$50)-ROWS($AC$163),ROWS($AC$163:AC167))),"")</f>
        <v/>
      </c>
      <c r="D168" s="148" t="str" cm="1">
        <f t="array" ref="D168">IF(ROWS($AC$163:AC167)&lt;=D$162,INDEX($AB$163:$AB$211,_xlfn.AGGREGATE(15,3,($AC$163:$AC$211=Mapping!$D$163)/($AC$163:$AC$211=Mapping!$D$163)*ROW($AC$2:$AC$50)-ROWS($AC$163),ROWS($AC$163:AC167))),"")</f>
        <v/>
      </c>
      <c r="E168" s="148" t="str" cm="1">
        <f t="array" ref="E168">IF(ROWS($AC$163:AC167)&lt;=E$162,INDEX($AB$163:$AB$211,_xlfn.AGGREGATE(15,3,($AC$163:$AC$211=Mapping!$E$163)/($AC$163:$AC$211=Mapping!$E$163)*ROW($AC$2:$AC$50)-ROWS($AC$163),ROWS($AC$163:AC167))),"")</f>
        <v/>
      </c>
      <c r="F168" s="148" t="str" cm="1">
        <f t="array" ref="F168">IF(ROWS($AC$163:AC167)&lt;=F$162,INDEX($AB$163:$AB$211,_xlfn.AGGREGATE(15,3,($AC$163:$AC$211=Mapping!$F$163)/($AC$163:$AC$211=Mapping!$F$163)*ROW($AC$2:$AC$50)-ROWS($AC$163),ROWS($AC$163:AC167))),"")</f>
        <v/>
      </c>
      <c r="G168" s="148" t="str" cm="1">
        <f t="array" ref="G168">IF(ROWS($AC$163:AC167)&lt;=G$162,INDEX($AB$163:$AB$211,_xlfn.AGGREGATE(15,3,($AC$163:$AC$211=Mapping!$G$163)/($AC$163:$AC$211=Mapping!$G$163)*ROW($AC$2:$AC$50)-ROWS($AC$163),ROWS($AC$163:AC167))),"")</f>
        <v/>
      </c>
      <c r="H168" s="148" t="str" cm="1">
        <f t="array" ref="H168">IF(ROWS($AC$163:AC167)&lt;=H$162,INDEX($AB$163:$AB$211,_xlfn.AGGREGATE(15,3,($AC$163:$AC$211=Mapping!$H$163)/($AC$163:$AC$211=Mapping!$H$163)*ROW($AC$2:$AC$50)-ROWS($AC$163),ROWS($AC$163:AC167))),"")</f>
        <v>Average reduction (%) in pesticide used per ha</v>
      </c>
      <c r="I168" s="148" t="str" cm="1">
        <f t="array" ref="I168">IF(ROWS($AC$163:AC167)&lt;=I$162,INDEX($AB$163:$AB$211,_xlfn.AGGREGATE(15,3,($AC$163:$AC$211=Mapping!$I$163)/($AC$163:$AC$211=Mapping!$I$163)*ROW($AC$2:$AC$50)-ROWS($AC$163),ROWS($AC$163:AC167))),"")</f>
        <v/>
      </c>
      <c r="J168" s="148" t="str" cm="1">
        <f t="array" ref="J168">IF(ROWS($AC$163:AC167)&lt;=J$162,INDEX($AB$163:$AB$211,_xlfn.AGGREGATE(15,3,($AC$163:$AC$211=Mapping!$J$163)/($AC$163:$AC$211=Mapping!$J$163)*ROW($AC$2:$AC$50)-ROWS($AC$163),ROWS($AC$163:AC167))),"")</f>
        <v>Economic value generated locally via employment</v>
      </c>
      <c r="K168" s="148" t="str" cm="1">
        <f t="array" ref="K168">IF(ROWS($AC$163:AC167)&lt;=K$162,INDEX($AB$163:$AB$211,_xlfn.AGGREGATE(15,3,($AC$163:$AC$211=Mapping!$K$163)/($AC$163:$AC$211=Mapping!$K$163)*ROW($AC$2:$AC$50)-ROWS($AC$163),ROWS($AC$163:AC167))),"")</f>
        <v/>
      </c>
      <c r="L168" s="148" t="str" cm="1">
        <f t="array" ref="L168">IF(ROWS($AC$163:AC167)&lt;=L$162,INDEX($AB$163:$AB$211,_xlfn.AGGREGATE(15,3,($AC$163:$AC$211=Mapping!$L$163)/($AC$163:$AC$211=Mapping!$L$163)*ROW($AC$2:$AC$50)-ROWS($AC$163),ROWS($AC$163:AC167))),"")</f>
        <v>5.5.2 Proportion of women in managerial positions</v>
      </c>
      <c r="M168" s="148" t="e" cm="1">
        <f t="array" ref="M168">IF(ROWS($AC$163:AC167)&lt;=M$162,INDEX($AB$163:$AB$211,_xlfn.AGGREGATE(15,3,($AC$163:$AC$211=Mapping!$M$162)/($AC$163:$AC$211=Mapping!$M$163)*ROW($AC$2:$AC$50)-ROWS($AC$163),ROWS($AC$163:AC167))),"")</f>
        <v>#VALUE!</v>
      </c>
      <c r="N168" s="148" t="str" cm="1">
        <f t="array" ref="N168">IF(ROWS($AC$163:AC167)&lt;=N$162,INDEX($AB$163:$AB$211,_xlfn.AGGREGATE(15,3,($AC$163:$AC$211=Mapping!$N$163)/($AC$163:$AC$211=Mapping!$N$163)*ROW($AC$2:$AC$50)-ROWS($AC$163),ROWS($AC$163:AC167))),"")</f>
        <v/>
      </c>
      <c r="O168" s="148" t="str" cm="1">
        <f t="array" ref="O168">IF(ROWS($AC$163:AC167)&lt;=O$162,INDEX($AB$163:$AB$211,_xlfn.AGGREGATE(15,3,($AC$163:$AC$211=Mapping!$O$163)/($AC$163:$AC$211=Mapping!$O$163)*ROW($AC$2:$AC$50)-ROWS($AC$163),ROWS($AC$163:AC167))),"")</f>
        <v/>
      </c>
      <c r="P168" s="148" t="str" cm="1">
        <f t="array" ref="P168">IF(ROWS($AC$163:AC167)&lt;=P$162,INDEX($AB$163:$AB$211,_xlfn.AGGREGATE(15,3,($AC$163:$AC$211=Mapping!$P$163)/($AC$163:$AC$211=Mapping!$P$163)*ROW($AC$2:$AC$50)-ROWS($AC$163),ROWS($AC$163:AC167))),"")</f>
        <v/>
      </c>
      <c r="Q168" s="148" t="str" cm="1">
        <f t="array" ref="Q168">IF(ROWS($AC$163:AC167)&lt;=Q$162,INDEX($AB$163:$AB$211,_xlfn.AGGREGATE(15,3,($AC$163:$AC$211=Mapping!$Q$163)/($AC$163:$AC$211=Mapping!$Q$163)*ROW($AC$2:$AC$50)-ROWS($AC$163),ROWS($AC$163:AC167))),"")</f>
        <v/>
      </c>
      <c r="R168" s="148" t="str" cm="1">
        <f t="array" ref="R168">IF(ROWS($AC$163:AC167)&lt;=R$162,INDEX($AB$163:$AB$211,_xlfn.AGGREGATE(15,3,($AC$163:$AC$211=Mapping!$R$163)/($AC$163:$AC$211=Mapping!$R$163)*ROW($AC$2:$AC$50)-ROWS($AC$163),ROWS($AC$163:AC167))),"")</f>
        <v/>
      </c>
      <c r="S168" s="148" t="str" cm="1">
        <f t="array" ref="S168">IF(ROWS($AC$163:AC167)&lt;=S$162,INDEX($AB$163:$AB$211,_xlfn.AGGREGATE(15,3,($AC$163:$AC$211=Mapping!$S$163)/($AC$163:$AC$211=Mapping!$S$163)*ROW($AC$2:$AC$50)-ROWS($AC$163),ROWS($AC$163:AC167))),"")</f>
        <v/>
      </c>
      <c r="AA168" s="126"/>
      <c r="AB168" s="127" t="str" cm="1">
        <f t="array" ref="AB168">IF(ROWS(BA!$D$2:D6)&lt;=AB$162,INDEX(BA!$P$2:$P$547,_xlfn.AGGREGATE(15,3,(BA!$D$2:$D$547=Mapping!$AA$164)/(BA!$D$2:$D$547=Mapping!$AA$164)*ROW(BA!$D$2:$D$547)-ROWS(BA!$D$2),ROWS(BA!$D$2:D6))),"")</f>
        <v>Number of beneficiaries: Individuals</v>
      </c>
      <c r="AC168" s="127" t="str">
        <f>IFERROR(INDEX(BA!$L$2:$L$961,MATCH($AB168,BA!$P$2:$P$961,0)),"")</f>
        <v>Energy generation, efficiency &amp; access</v>
      </c>
      <c r="AD168" s="127" t="str">
        <f>IFERROR(INDEX(BA!$M$2:$M$961,MATCH($AB168,BA!$P$2:$P$961,0)),"")</f>
        <v xml:space="preserve">7. Affordable and clean energy </v>
      </c>
      <c r="AE168" s="127" t="str">
        <f>IFERROR(INDEX(BA!$O$2:$O$961,MATCH($AB168,BA!$P$2:$P$961,0)),"")</f>
        <v>Increased access to energy</v>
      </c>
      <c r="AF168" s="127" t="str">
        <f>IFERROR(INDEX(BA!$N$2:$N$961,MATCH($AB168,BA!$P$2:$P$961,0)),"")</f>
        <v>7.1 By 2030, ensure universal access to affordable, reliable and modern energy services</v>
      </c>
      <c r="AG168" s="148" t="e">
        <f>INDEX(BA!#REF!,MATCH($AB168,BA!$P$57:$P$547,0))</f>
        <v>#REF!</v>
      </c>
      <c r="AH168" s="148" t="e">
        <f>INDEX(BA!$Q$57:$Q$547,MATCH($AB168,BA!$P$57:$P$547,0))</f>
        <v>#N/A</v>
      </c>
      <c r="AI168" s="148" t="e">
        <f>INDEX(BA!$S$57:$S$547,MATCH($AB168,BA!$P$57:$P$547,0))</f>
        <v>#N/A</v>
      </c>
      <c r="AJ168" s="148" t="e">
        <f>INDEX(BA!$T$57:$T$547,MATCH($AB168,BA!$P$57:$P$547,0))</f>
        <v>#N/A</v>
      </c>
      <c r="AK168" s="148" t="e">
        <f>INDEX(BA!$U$57:$U$547,MATCH($AB168,BA!$P$57:$P$547,0))</f>
        <v>#N/A</v>
      </c>
      <c r="AL168" s="148" t="e">
        <f>INDEX(BA!$V$57:$V$547,MATCH($AB168,BA!$P$57:$P$547,0))</f>
        <v>#N/A</v>
      </c>
      <c r="AM168" s="148" t="e">
        <f>INDEX(BA!$W$57:$W$547,MATCH($AB168,BA!$P$57:$P$547,0))</f>
        <v>#N/A</v>
      </c>
      <c r="AN168" s="148" t="e">
        <f>INDEX(BA!$R$57:$R$547,MATCH($AB168,BA!$P$57:$P$547,0))</f>
        <v>#N/A</v>
      </c>
      <c r="AO168" s="148" t="e">
        <f>INDEX(BA!$Y$57:$Y$547,MATCH($AB168,BA!$P$57:$P$547,0))</f>
        <v>#N/A</v>
      </c>
      <c r="AP168" s="117" t="e">
        <f>INDEX(BA!$Z$57:$Z$547,MATCH($AB168,BA!$P$57:$P$547,0))</f>
        <v>#N/A</v>
      </c>
      <c r="AQ168" s="117" t="e">
        <f>INDEX(BA!$AA$57:$AA$547,MATCH($AB168,BA!$P$57:$P$547,0))</f>
        <v>#N/A</v>
      </c>
      <c r="AR168" s="117" t="e">
        <f>INDEX(BA!$AB$57:$AB$547,MATCH($AB168,BA!$P$57:$P$547,0))</f>
        <v>#N/A</v>
      </c>
      <c r="AX168" s="148" t="str" cm="1">
        <f t="array" ref="AX168">IF(ROWS($AD$163:AD167)&lt;=AX$162,INDEX($AB$163:$AB$211,_xlfn.AGGREGATE(15,3,($AD$163:$AD$211=Mapping!$AX$163)/($AD$163:$AD$211=Mapping!$AX$163)*ROW($AD$2:$AD$50)-ROWS($AD$163),ROWS($AD$163:AD167))),"")</f>
        <v/>
      </c>
      <c r="AY168" s="148" t="str" cm="1">
        <f t="array" ref="AY168">IF(ROWS($AD$163:AD167)&lt;=AY$162,INDEX($AB$163:$AB$211,_xlfn.AGGREGATE(15,3,($AD$163:$AD$211=Mapping!$AY$163)/($AD$163:$AD$211=Mapping!$AY$163)*ROW($AD$2:$AD$50)-ROWS($AD$163),ROWS($AD$163:AD167))),"")</f>
        <v>Annual growth in household income from agricultural activity</v>
      </c>
      <c r="AZ168" s="148" t="str" cm="1">
        <f t="array" ref="AZ168">IF(ROWS($AD$163:AE167)&lt;=AZ$162,INDEX($AB$163:$AB$211,_xlfn.AGGREGATE(15,3,($AD$163:$AD$211=Mapping!$AZ$163)/($AD$163:$AD$211=Mapping!$AZ$163)*ROW($AD$2:$AD$50)-ROWS($AD$163),ROWS($AD$163:AE167))),"")</f>
        <v/>
      </c>
      <c r="BA168" s="148" t="str" cm="1">
        <f t="array" ref="BA168">IF(ROWS($AD$163:AF167)&lt;=BA$162,INDEX($AB$163:$AB$211,_xlfn.AGGREGATE(15,3,($AD$163:$AD$211=Mapping!$BA$163)/($AD$163:$AD$211=Mapping!$BA$163)*ROW($AD$2:$AD$50)-ROWS($AD$163),ROWS($AD$163:AF167))),"")</f>
        <v/>
      </c>
      <c r="BB168" s="148" t="str" cm="1">
        <f t="array" ref="BB168">IF(ROWS($AD$163:AG167)&lt;=BB$162,INDEX($AB$163:$AB$211,_xlfn.AGGREGATE(15,3,($AD$163:$AD$211=Mapping!$BB$163)/($AD$163:$AD$211=Mapping!$BB$163)*ROW($AD$2:$AD$50)-ROWS($AD$163),ROWS($AD$163:AG167))),"")</f>
        <v>5.5.2 Proportion of women in managerial positions</v>
      </c>
      <c r="BC168" s="148" t="str" cm="1">
        <f t="array" ref="BC168">IF(ROWS($AD$163:AH167)&lt;=BC$162,INDEX($AB$163:$AB$211,_xlfn.AGGREGATE(15,3,($AD$163:$AD$211=Mapping!$BC$163)/($AD$163:$AD$211=Mapping!$BC$163)*ROW($AD$2:$AD$50)-ROWS($AD$163),ROWS($AD$163:AH167))),"")</f>
        <v/>
      </c>
      <c r="BD168" s="148" t="str" cm="1">
        <f t="array" ref="BD168">IF(ROWS($AD$163:AI167)&lt;=BD$162,INDEX($AB$163:$AB$211,_xlfn.AGGREGATE(15,3,($AD$163:$AD$211=Mapping!$BD$163)/($AD$163:$AD$211=Mapping!$BD$163)*ROW($AD$2:$AD$50)-ROWS($AD$163),ROWS($AD$163:AI167))),"")</f>
        <v>Number of beneficiaries: Individuals</v>
      </c>
      <c r="BE168" s="148" t="str" cm="1">
        <f t="array" ref="BE168">IF(ROWS($AD$163:AJ167)&lt;=BE$162,INDEX($AB$163:$AB$211,_xlfn.AGGREGATE(15,3,($AD$163:$AD$211=Mapping!$BE$163)/($AD$163:$AD$211=Mapping!$BE$163)*ROW($AD$2:$AD$50)-ROWS($AD$163),ROWS($AD$163:AJ167))),"")</f>
        <v>Economic value generated locally via employment</v>
      </c>
      <c r="BF168" s="148" t="str" cm="1">
        <f t="array" ref="BF168">IF(ROWS($AD$163:AK167)&lt;=BF$162,INDEX($AB$163:$AB$211,_xlfn.AGGREGATE(15,3,($AD$163:$AD$211=Mapping!$BF$163)/($AD$163:$AD$211=Mapping!$BF$163)*ROW($AD$2:$AD$50)-ROWS($AD$163),ROWS($AD$163:AK167))),"")</f>
        <v/>
      </c>
      <c r="BG168" s="148" t="str" cm="1">
        <f t="array" ref="BG168">IF(ROWS($AD$163:AL167)&lt;=BG$162,INDEX($AB$163:$AB$211,_xlfn.AGGREGATE(15,3,($AD$163:$AD$211=Mapping!$BG$163)/($AD$163:$AD$211=Mapping!$BG$163)*ROW($AD$2:$AD$50)-ROWS($AD$163),ROWS($AD$163:AL167))),"")</f>
        <v/>
      </c>
      <c r="BH168" s="148" t="str" cm="1">
        <f t="array" ref="BH168">IF(ROWS($AD$163:AM167)&lt;=BH$162,INDEX($AB$163:$AB$211,_xlfn.AGGREGATE(15,3,($AD$163:$AD$211=Mapping!$BH$163)/($AD$163:$AD$211=Mapping!$BH$163)*ROW($AD$2:$AD$50)-ROWS($AD$163),ROWS($AD$163:AM167))),"")</f>
        <v/>
      </c>
      <c r="BI168" s="148" t="str" cm="1">
        <f t="array" ref="BI168">IF(ROWS($AD$163:AN167)&lt;=BI$162,INDEX($AB$163:$AB$211,_xlfn.AGGREGATE(15,3,($AD$163:$AD$211=Mapping!$BI$163)/($AD$163:$AD$211=Mapping!$BI$163)*ROW($AD$2:$AD$50)-ROWS($AD$163),ROWS($AD$163:AN167))),"")</f>
        <v/>
      </c>
      <c r="BJ168" s="148" t="str" cm="1">
        <f t="array" ref="BJ168">IF(ROWS($AD$163:AO167)&lt;=BJ$162,INDEX($AB$163:$AB$211,_xlfn.AGGREGATE(15,3,($AD$163:$AD$211=Mapping!$BJ$163)/($AD$163:$AD$211=Mapping!$BJ$163)*ROW($AD$2:$AD$50)-ROWS($AD$163),ROWS($AD$163:AO167))),"")</f>
        <v/>
      </c>
      <c r="BK168" s="148" t="str" cm="1">
        <f t="array" ref="BK168">IF(ROWS($AD$163:AP167)&lt;=BK$162,INDEX($AB$163:$AB$211,_xlfn.AGGREGATE(15,3,($AD$163:$AD$211=Mapping!$BK$163)/($AD$163:$AD$211=Mapping!$BK$163)*ROW($AD$2:$AD$50)-ROWS($AD$163),ROWS($AD$163:AP167))),"")</f>
        <v/>
      </c>
      <c r="BL168" s="148" t="str" cm="1">
        <f t="array" ref="BL168">IF(ROWS($AD$163:AQ167)&lt;=BL$162,INDEX($AB$163:$AB$211,_xlfn.AGGREGATE(15,3,($AD$163:$AD$211=Mapping!$BL$163)/($AD$163:$AD$211=Mapping!$BL$163)*ROW($AD$2:$AD$50)-ROWS($AD$163),ROWS($AD$163:AQ167))),"")</f>
        <v/>
      </c>
      <c r="BM168" s="148" t="str" cm="1">
        <f t="array" ref="BM168">IF(ROWS($AD$163:AR167)&lt;=BM$162,INDEX($AB$163:$AB$211,_xlfn.AGGREGATE(15,3,($AD$163:$AD$211=Mapping!$BM$163)/($AD$163:$AD$211=Mapping!$BM$163)*ROW($AD$2:$AD$50)-ROWS($AD$163),ROWS($AD$163:AR167))),"")</f>
        <v/>
      </c>
      <c r="BN168" s="148" t="str" cm="1">
        <f t="array" ref="BN168">IF(ROWS($AD$163:AS167)&lt;=BN$162,INDEX($AB$163:$AB$211,_xlfn.AGGREGATE(15,3,($AD$163:$AD$211=Mapping!$BN$163)/($AD$163:$AD$211=Mapping!$BN$163)*ROW($AD$2:$AD$50)-ROWS($AD$163),ROWS($AD$163:AS167))),"")</f>
        <v/>
      </c>
    </row>
    <row r="169" spans="1:66" outlineLevel="1">
      <c r="A169" s="152" t="str">
        <f>Background!L12</f>
        <v>Waste</v>
      </c>
      <c r="B169" s="148" t="str" cm="1">
        <f t="array" ref="B169">IF(ROWS($AC$163:AC168)&lt;=B$162,INDEX($AB$163:$AB$211,_xlfn.AGGREGATE(15,3,($AC$163:$AC$211=Mapping!$B$163)/($AC$163:$AC$211=Mapping!$B$163)*ROW($AC$2:$AC$50)-ROWS($AC$163),ROWS($AC$163:AC168))),"")</f>
        <v/>
      </c>
      <c r="C169" s="148" t="str" cm="1">
        <f t="array" ref="C169">IF(ROWS($AC$163:AC168)&lt;=C$162,INDEX($AB$163:$AB$211,_xlfn.AGGREGATE(15,3,($AC$163:$AC$211=Mapping!$C$163)/($AC$163:$AC$211=Mapping!$C$163)*ROW($AC$2:$AC$50)-ROWS($AC$163),ROWS($AC$163:AC168))),"")</f>
        <v/>
      </c>
      <c r="D169" s="148" t="str" cm="1">
        <f t="array" ref="D169">IF(ROWS($AC$163:AC168)&lt;=D$162,INDEX($AB$163:$AB$211,_xlfn.AGGREGATE(15,3,($AC$163:$AC$211=Mapping!$D$163)/($AC$163:$AC$211=Mapping!$D$163)*ROW($AC$2:$AC$50)-ROWS($AC$163),ROWS($AC$163:AC168))),"")</f>
        <v/>
      </c>
      <c r="E169" s="148" t="str" cm="1">
        <f t="array" ref="E169">IF(ROWS($AC$163:AC168)&lt;=E$162,INDEX($AB$163:$AB$211,_xlfn.AGGREGATE(15,3,($AC$163:$AC$211=Mapping!$E$163)/($AC$163:$AC$211=Mapping!$E$163)*ROW($AC$2:$AC$50)-ROWS($AC$163),ROWS($AC$163:AC168))),"")</f>
        <v/>
      </c>
      <c r="F169" s="148" t="str" cm="1">
        <f t="array" ref="F169">IF(ROWS($AC$163:AC168)&lt;=F$162,INDEX($AB$163:$AB$211,_xlfn.AGGREGATE(15,3,($AC$163:$AC$211=Mapping!$F$163)/($AC$163:$AC$211=Mapping!$F$163)*ROW($AC$2:$AC$50)-ROWS($AC$163),ROWS($AC$163:AC168))),"")</f>
        <v/>
      </c>
      <c r="G169" s="148" t="str" cm="1">
        <f t="array" ref="G169">IF(ROWS($AC$163:AC168)&lt;=G$162,INDEX($AB$163:$AB$211,_xlfn.AGGREGATE(15,3,($AC$163:$AC$211=Mapping!$G$163)/($AC$163:$AC$211=Mapping!$G$163)*ROW($AC$2:$AC$50)-ROWS($AC$163),ROWS($AC$163:AC168))),"")</f>
        <v/>
      </c>
      <c r="H169" s="148" t="str" cm="1">
        <f t="array" ref="H169">IF(ROWS($AC$163:AC168)&lt;=H$162,INDEX($AB$163:$AB$211,_xlfn.AGGREGATE(15,3,($AC$163:$AC$211=Mapping!$H$163)/($AC$163:$AC$211=Mapping!$H$163)*ROW($AC$2:$AC$50)-ROWS($AC$163),ROWS($AC$163:AC168))),"")</f>
        <v/>
      </c>
      <c r="I169" s="148" t="str" cm="1">
        <f t="array" ref="I169">IF(ROWS($AC$163:AC168)&lt;=I$162,INDEX($AB$163:$AB$211,_xlfn.AGGREGATE(15,3,($AC$163:$AC$211=Mapping!$I$163)/($AC$163:$AC$211=Mapping!$I$163)*ROW($AC$2:$AC$50)-ROWS($AC$163),ROWS($AC$163:AC168))),"")</f>
        <v/>
      </c>
      <c r="J169" s="148" t="str" cm="1">
        <f t="array" ref="J169">IF(ROWS($AC$163:AC168)&lt;=J$162,INDEX($AB$163:$AB$211,_xlfn.AGGREGATE(15,3,($AC$163:$AC$211=Mapping!$J$163)/($AC$163:$AC$211=Mapping!$J$163)*ROW($AC$2:$AC$50)-ROWS($AC$163),ROWS($AC$163:AC168))),"")</f>
        <v/>
      </c>
      <c r="K169" s="148" t="str" cm="1">
        <f t="array" ref="K169">IF(ROWS($AC$163:AC168)&lt;=K$162,INDEX($AB$163:$AB$211,_xlfn.AGGREGATE(15,3,($AC$163:$AC$211=Mapping!$K$163)/($AC$163:$AC$211=Mapping!$K$163)*ROW($AC$2:$AC$50)-ROWS($AC$163),ROWS($AC$163:AC168))),"")</f>
        <v/>
      </c>
      <c r="L169" s="148"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48" t="str" cm="1">
        <f t="array" ref="M169">IF(ROWS($AC$163:AC168)&lt;=M$162,INDEX($AB$163:$AB$211,_xlfn.AGGREGATE(15,3,($AC$163:$AC$211=Mapping!$M$162)/($AC$163:$AC$211=Mapping!$M$163)*ROW($AC$2:$AC$50)-ROWS($AC$163),ROWS($AC$163:AC168))),"")</f>
        <v/>
      </c>
      <c r="N169" s="148" t="str" cm="1">
        <f t="array" ref="N169">IF(ROWS($AC$163:AC168)&lt;=N$162,INDEX($AB$163:$AB$211,_xlfn.AGGREGATE(15,3,($AC$163:$AC$211=Mapping!$N$163)/($AC$163:$AC$211=Mapping!$N$163)*ROW($AC$2:$AC$50)-ROWS($AC$163),ROWS($AC$163:AC168))),"")</f>
        <v/>
      </c>
      <c r="O169" s="148" t="str" cm="1">
        <f t="array" ref="O169">IF(ROWS($AC$163:AC168)&lt;=O$162,INDEX($AB$163:$AB$211,_xlfn.AGGREGATE(15,3,($AC$163:$AC$211=Mapping!$O$163)/($AC$163:$AC$211=Mapping!$O$163)*ROW($AC$2:$AC$50)-ROWS($AC$163),ROWS($AC$163:AC168))),"")</f>
        <v/>
      </c>
      <c r="P169" s="148" t="str" cm="1">
        <f t="array" ref="P169">IF(ROWS($AC$163:AC168)&lt;=P$162,INDEX($AB$163:$AB$211,_xlfn.AGGREGATE(15,3,($AC$163:$AC$211=Mapping!$P$163)/($AC$163:$AC$211=Mapping!$P$163)*ROW($AC$2:$AC$50)-ROWS($AC$163),ROWS($AC$163:AC168))),"")</f>
        <v/>
      </c>
      <c r="Q169" s="148" t="str" cm="1">
        <f t="array" ref="Q169">IF(ROWS($AC$163:AC168)&lt;=Q$162,INDEX($AB$163:$AB$211,_xlfn.AGGREGATE(15,3,($AC$163:$AC$211=Mapping!$Q$163)/($AC$163:$AC$211=Mapping!$Q$163)*ROW($AC$2:$AC$50)-ROWS($AC$163),ROWS($AC$163:AC168))),"")</f>
        <v/>
      </c>
      <c r="R169" s="148" t="str" cm="1">
        <f t="array" ref="R169">IF(ROWS($AC$163:AC168)&lt;=R$162,INDEX($AB$163:$AB$211,_xlfn.AGGREGATE(15,3,($AC$163:$AC$211=Mapping!$R$163)/($AC$163:$AC$211=Mapping!$R$163)*ROW($AC$2:$AC$50)-ROWS($AC$163),ROWS($AC$163:AC168))),"")</f>
        <v/>
      </c>
      <c r="S169" s="148" t="str" cm="1">
        <f t="array" ref="S169">IF(ROWS($AC$163:AC168)&lt;=S$162,INDEX($AB$163:$AB$211,_xlfn.AGGREGATE(15,3,($AC$163:$AC$211=Mapping!$S$163)/($AC$163:$AC$211=Mapping!$S$163)*ROW($AC$2:$AC$50)-ROWS($AC$163),ROWS($AC$163:AC168))),"")</f>
        <v/>
      </c>
      <c r="AA169" s="126"/>
      <c r="AB169" s="127" t="str" cm="1">
        <f t="array" ref="AB169">IF(ROWS(BA!$D$2:D7)&lt;=AB$162,INDEX(BA!$P$2:$P$547,_xlfn.AGGREGATE(15,3,(BA!$D$2:$D$547=Mapping!$AA$164)/(BA!$D$2:$D$547=Mapping!$AA$164)*ROW(BA!$D$2:$D$547)-ROWS(BA!$D$2),ROWS(BA!$D$2:D7))),"")</f>
        <v>Amount of GHGs emissions avoided or sequestered</v>
      </c>
      <c r="AC169" s="127" t="str">
        <f>IFERROR(INDEX(BA!$L$2:$L$961,MATCH($AB169,BA!$P$2:$P$961,0)),"")</f>
        <v>Climate change mitigation</v>
      </c>
      <c r="AD169" s="127" t="str">
        <f>IFERROR(INDEX(BA!$M$2:$M$961,MATCH($AB169,BA!$P$2:$P$961,0)),"")</f>
        <v>13. Climate action</v>
      </c>
      <c r="AE169" s="127" t="str">
        <f>IFERROR(INDEX(BA!$O$2:$O$961,MATCH($AB169,BA!$P$2:$P$961,0)),"")</f>
        <v xml:space="preserve">Reduction in GHGs emissions </v>
      </c>
      <c r="AF169" s="127" t="str">
        <f>IFERROR(INDEX(BA!$N$2:$N$961,MATCH($AB169,BA!$P$2:$P$961,0)),"")</f>
        <v>13.2 Integrate climate change measures into national policies, strategies and planning</v>
      </c>
      <c r="AG169" s="148" t="e">
        <f>INDEX(BA!#REF!,MATCH($AB169,BA!$P$57:$P$547,0))</f>
        <v>#REF!</v>
      </c>
      <c r="AH169" s="148" t="e">
        <f>INDEX(BA!$Q$57:$Q$547,MATCH($AB169,BA!$P$57:$P$547,0))</f>
        <v>#N/A</v>
      </c>
      <c r="AI169" s="148" t="e">
        <f>INDEX(BA!$S$57:$S$547,MATCH($AB169,BA!$P$57:$P$547,0))</f>
        <v>#N/A</v>
      </c>
      <c r="AJ169" s="148" t="e">
        <f>INDEX(BA!$T$57:$T$547,MATCH($AB169,BA!$P$57:$P$547,0))</f>
        <v>#N/A</v>
      </c>
      <c r="AK169" s="148" t="e">
        <f>INDEX(BA!$U$57:$U$547,MATCH($AB169,BA!$P$57:$P$547,0))</f>
        <v>#N/A</v>
      </c>
      <c r="AL169" s="148" t="e">
        <f>INDEX(BA!$V$57:$V$547,MATCH($AB169,BA!$P$57:$P$547,0))</f>
        <v>#N/A</v>
      </c>
      <c r="AM169" s="148" t="e">
        <f>INDEX(BA!$W$57:$W$547,MATCH($AB169,BA!$P$57:$P$547,0))</f>
        <v>#N/A</v>
      </c>
      <c r="AN169" s="148" t="e">
        <f>INDEX(BA!$R$57:$R$547,MATCH($AB169,BA!$P$57:$P$547,0))</f>
        <v>#N/A</v>
      </c>
      <c r="AO169" s="148" t="e">
        <f>INDEX(BA!$Y$57:$Y$547,MATCH($AB169,BA!$P$57:$P$547,0))</f>
        <v>#N/A</v>
      </c>
      <c r="AP169" s="117" t="e">
        <f>INDEX(BA!$Z$57:$Z$547,MATCH($AB169,BA!$P$57:$P$547,0))</f>
        <v>#N/A</v>
      </c>
      <c r="AQ169" s="117" t="e">
        <f>INDEX(BA!$AA$57:$AA$547,MATCH($AB169,BA!$P$57:$P$547,0))</f>
        <v>#N/A</v>
      </c>
      <c r="AR169" s="117" t="e">
        <f>INDEX(BA!$AB$57:$AB$547,MATCH($AB169,BA!$P$57:$P$547,0))</f>
        <v>#N/A</v>
      </c>
      <c r="AX169" s="148" t="str" cm="1">
        <f t="array" ref="AX169">IF(ROWS($AD$163:AD168)&lt;=AX$162,INDEX($AB$163:$AB$211,_xlfn.AGGREGATE(15,3,($AD$163:$AD$211=Mapping!$AX$163)/($AD$163:$AD$211=Mapping!$AX$163)*ROW($AD$2:$AD$50)-ROWS($AD$163),ROWS($AD$163:AD168))),"")</f>
        <v/>
      </c>
      <c r="AY169" s="148" t="str" cm="1">
        <f t="array" ref="AY169">IF(ROWS($AD$163:AD168)&lt;=AY$162,INDEX($AB$163:$AB$211,_xlfn.AGGREGATE(15,3,($AD$163:$AD$211=Mapping!$AY$163)/($AD$163:$AD$211=Mapping!$AY$163)*ROW($AD$2:$AD$50)-ROWS($AD$163),ROWS($AD$163:AD168))),"")</f>
        <v>Change in farmer income as a result
of project, by gender</v>
      </c>
      <c r="AZ169" s="148" t="str" cm="1">
        <f t="array" ref="AZ169">IF(ROWS($AD$163:AE168)&lt;=AZ$162,INDEX($AB$163:$AB$211,_xlfn.AGGREGATE(15,3,($AD$163:$AD$211=Mapping!$AZ$163)/($AD$163:$AD$211=Mapping!$AZ$163)*ROW($AD$2:$AD$50)-ROWS($AD$163),ROWS($AD$163:AE168))),"")</f>
        <v/>
      </c>
      <c r="BA169" s="148" t="str" cm="1">
        <f t="array" ref="BA169">IF(ROWS($AD$163:AF168)&lt;=BA$162,INDEX($AB$163:$AB$211,_xlfn.AGGREGATE(15,3,($AD$163:$AD$211=Mapping!$BA$163)/($AD$163:$AD$211=Mapping!$BA$163)*ROW($AD$2:$AD$50)-ROWS($AD$163),ROWS($AD$163:AF168))),"")</f>
        <v/>
      </c>
      <c r="BB169" s="148"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48" t="str" cm="1">
        <f t="array" ref="BC169">IF(ROWS($AD$163:AH168)&lt;=BC$162,INDEX($AB$163:$AB$211,_xlfn.AGGREGATE(15,3,($AD$163:$AD$211=Mapping!$BC$163)/($AD$163:$AD$211=Mapping!$BC$163)*ROW($AD$2:$AD$50)-ROWS($AD$163),ROWS($AD$163:AH168))),"")</f>
        <v/>
      </c>
      <c r="BD169" s="148" t="str" cm="1">
        <f t="array" ref="BD169">IF(ROWS($AD$163:AI168)&lt;=BD$162,INDEX($AB$163:$AB$211,_xlfn.AGGREGATE(15,3,($AD$163:$AD$211=Mapping!$BD$163)/($AD$163:$AD$211=Mapping!$BD$163)*ROW($AD$2:$AD$50)-ROWS($AD$163),ROWS($AD$163:AI168))),"")</f>
        <v/>
      </c>
      <c r="BE169" s="148" t="str" cm="1">
        <f t="array" ref="BE169">IF(ROWS($AD$163:AJ168)&lt;=BE$162,INDEX($AB$163:$AB$211,_xlfn.AGGREGATE(15,3,($AD$163:$AD$211=Mapping!$BE$163)/($AD$163:$AD$211=Mapping!$BE$163)*ROW($AD$2:$AD$50)-ROWS($AD$163),ROWS($AD$163:AJ168))),"")</f>
        <v>Income generation from other activities for example ecotourism</v>
      </c>
      <c r="BF169" s="148" t="str" cm="1">
        <f t="array" ref="BF169">IF(ROWS($AD$163:AK168)&lt;=BF$162,INDEX($AB$163:$AB$211,_xlfn.AGGREGATE(15,3,($AD$163:$AD$211=Mapping!$BF$163)/($AD$163:$AD$211=Mapping!$BF$163)*ROW($AD$2:$AD$50)-ROWS($AD$163),ROWS($AD$163:AK168))),"")</f>
        <v/>
      </c>
      <c r="BG169" s="148" t="str" cm="1">
        <f t="array" ref="BG169">IF(ROWS($AD$163:AL168)&lt;=BG$162,INDEX($AB$163:$AB$211,_xlfn.AGGREGATE(15,3,($AD$163:$AD$211=Mapping!$BG$163)/($AD$163:$AD$211=Mapping!$BG$163)*ROW($AD$2:$AD$50)-ROWS($AD$163),ROWS($AD$163:AL168))),"")</f>
        <v/>
      </c>
      <c r="BH169" s="148" t="str" cm="1">
        <f t="array" ref="BH169">IF(ROWS($AD$163:AM168)&lt;=BH$162,INDEX($AB$163:$AB$211,_xlfn.AGGREGATE(15,3,($AD$163:$AD$211=Mapping!$BH$163)/($AD$163:$AD$211=Mapping!$BH$163)*ROW($AD$2:$AD$50)-ROWS($AD$163),ROWS($AD$163:AM168))),"")</f>
        <v/>
      </c>
      <c r="BI169" s="148" t="str" cm="1">
        <f t="array" ref="BI169">IF(ROWS($AD$163:AN168)&lt;=BI$162,INDEX($AB$163:$AB$211,_xlfn.AGGREGATE(15,3,($AD$163:$AD$211=Mapping!$BI$163)/($AD$163:$AD$211=Mapping!$BI$163)*ROW($AD$2:$AD$50)-ROWS($AD$163),ROWS($AD$163:AN168))),"")</f>
        <v/>
      </c>
      <c r="BJ169" s="148" t="str" cm="1">
        <f t="array" ref="BJ169">IF(ROWS($AD$163:AO168)&lt;=BJ$162,INDEX($AB$163:$AB$211,_xlfn.AGGREGATE(15,3,($AD$163:$AD$211=Mapping!$BJ$163)/($AD$163:$AD$211=Mapping!$BJ$163)*ROW($AD$2:$AD$50)-ROWS($AD$163),ROWS($AD$163:AO168))),"")</f>
        <v/>
      </c>
      <c r="BK169" s="148" t="str" cm="1">
        <f t="array" ref="BK169">IF(ROWS($AD$163:AP168)&lt;=BK$162,INDEX($AB$163:$AB$211,_xlfn.AGGREGATE(15,3,($AD$163:$AD$211=Mapping!$BK$163)/($AD$163:$AD$211=Mapping!$BK$163)*ROW($AD$2:$AD$50)-ROWS($AD$163),ROWS($AD$163:AP168))),"")</f>
        <v/>
      </c>
      <c r="BL169" s="148" t="str" cm="1">
        <f t="array" ref="BL169">IF(ROWS($AD$163:AQ168)&lt;=BL$162,INDEX($AB$163:$AB$211,_xlfn.AGGREGATE(15,3,($AD$163:$AD$211=Mapping!$BL$163)/($AD$163:$AD$211=Mapping!$BL$163)*ROW($AD$2:$AD$50)-ROWS($AD$163),ROWS($AD$163:AQ168))),"")</f>
        <v/>
      </c>
      <c r="BM169" s="148" t="str" cm="1">
        <f t="array" ref="BM169">IF(ROWS($AD$163:AR168)&lt;=BM$162,INDEX($AB$163:$AB$211,_xlfn.AGGREGATE(15,3,($AD$163:$AD$211=Mapping!$BM$163)/($AD$163:$AD$211=Mapping!$BM$163)*ROW($AD$2:$AD$50)-ROWS($AD$163),ROWS($AD$163:AR168))),"")</f>
        <v/>
      </c>
      <c r="BN169" s="148" t="str" cm="1">
        <f t="array" ref="BN169">IF(ROWS($AD$163:AS168)&lt;=BN$162,INDEX($AB$163:$AB$211,_xlfn.AGGREGATE(15,3,($AD$163:$AD$211=Mapping!$BN$163)/($AD$163:$AD$211=Mapping!$BN$163)*ROW($AD$2:$AD$50)-ROWS($AD$163),ROWS($AD$163:AS168))),"")</f>
        <v/>
      </c>
    </row>
    <row r="170" spans="1:66" ht="30.6" outlineLevel="1">
      <c r="A170" s="152" t="str">
        <f>Background!L13</f>
        <v>Natural resource and Sustainable Forest Management</v>
      </c>
      <c r="B170" s="148" t="str" cm="1">
        <f t="array" ref="B170">IF(ROWS($AC$163:AC169)&lt;=B$162,INDEX($AB$163:$AB$211,_xlfn.AGGREGATE(15,3,($AC$163:$AC$211=Mapping!$B$163)/($AC$163:$AC$211=Mapping!$B$163)*ROW($AC$2:$AC$50)-ROWS($AC$163),ROWS($AC$163:AC169))),"")</f>
        <v/>
      </c>
      <c r="C170" s="148" t="str" cm="1">
        <f t="array" ref="C170">IF(ROWS($AC$163:AC169)&lt;=C$162,INDEX($AB$163:$AB$211,_xlfn.AGGREGATE(15,3,($AC$163:$AC$211=Mapping!$C$163)/($AC$163:$AC$211=Mapping!$C$163)*ROW($AC$2:$AC$50)-ROWS($AC$163),ROWS($AC$163:AC169))),"")</f>
        <v/>
      </c>
      <c r="D170" s="148" t="str" cm="1">
        <f t="array" ref="D170">IF(ROWS($AC$163:AC169)&lt;=D$162,INDEX($AB$163:$AB$211,_xlfn.AGGREGATE(15,3,($AC$163:$AC$211=Mapping!$D$163)/($AC$163:$AC$211=Mapping!$D$163)*ROW($AC$2:$AC$50)-ROWS($AC$163),ROWS($AC$163:AC169))),"")</f>
        <v/>
      </c>
      <c r="E170" s="148" t="str" cm="1">
        <f t="array" ref="E170">IF(ROWS($AC$163:AC169)&lt;=E$162,INDEX($AB$163:$AB$211,_xlfn.AGGREGATE(15,3,($AC$163:$AC$211=Mapping!$E$163)/($AC$163:$AC$211=Mapping!$E$163)*ROW($AC$2:$AC$50)-ROWS($AC$163),ROWS($AC$163:AC169))),"")</f>
        <v/>
      </c>
      <c r="F170" s="148" t="str" cm="1">
        <f t="array" ref="F170">IF(ROWS($AC$163:AC169)&lt;=F$162,INDEX($AB$163:$AB$211,_xlfn.AGGREGATE(15,3,($AC$163:$AC$211=Mapping!$F$163)/($AC$163:$AC$211=Mapping!$F$163)*ROW($AC$2:$AC$50)-ROWS($AC$163),ROWS($AC$163:AC169))),"")</f>
        <v/>
      </c>
      <c r="G170" s="148" t="str" cm="1">
        <f t="array" ref="G170">IF(ROWS($AC$163:AC169)&lt;=G$162,INDEX($AB$163:$AB$211,_xlfn.AGGREGATE(15,3,($AC$163:$AC$211=Mapping!$G$163)/($AC$163:$AC$211=Mapping!$G$163)*ROW($AC$2:$AC$50)-ROWS($AC$163),ROWS($AC$163:AC169))),"")</f>
        <v/>
      </c>
      <c r="H170" s="148" t="str" cm="1">
        <f t="array" ref="H170">IF(ROWS($AC$163:AC169)&lt;=H$162,INDEX($AB$163:$AB$211,_xlfn.AGGREGATE(15,3,($AC$163:$AC$211=Mapping!$H$163)/($AC$163:$AC$211=Mapping!$H$163)*ROW($AC$2:$AC$50)-ROWS($AC$163),ROWS($AC$163:AC169))),"")</f>
        <v/>
      </c>
      <c r="I170" s="148" t="str" cm="1">
        <f t="array" ref="I170">IF(ROWS($AC$163:AC169)&lt;=I$162,INDEX($AB$163:$AB$211,_xlfn.AGGREGATE(15,3,($AC$163:$AC$211=Mapping!$I$163)/($AC$163:$AC$211=Mapping!$I$163)*ROW($AC$2:$AC$50)-ROWS($AC$163),ROWS($AC$163:AC169))),"")</f>
        <v/>
      </c>
      <c r="J170" s="148" t="str" cm="1">
        <f t="array" ref="J170">IF(ROWS($AC$163:AC169)&lt;=J$162,INDEX($AB$163:$AB$211,_xlfn.AGGREGATE(15,3,($AC$163:$AC$211=Mapping!$J$163)/($AC$163:$AC$211=Mapping!$J$163)*ROW($AC$2:$AC$50)-ROWS($AC$163),ROWS($AC$163:AC169))),"")</f>
        <v/>
      </c>
      <c r="K170" s="148" t="str" cm="1">
        <f t="array" ref="K170">IF(ROWS($AC$163:AC169)&lt;=K$162,INDEX($AB$163:$AB$211,_xlfn.AGGREGATE(15,3,($AC$163:$AC$211=Mapping!$K$163)/($AC$163:$AC$211=Mapping!$K$163)*ROW($AC$2:$AC$50)-ROWS($AC$163),ROWS($AC$163:AC169))),"")</f>
        <v/>
      </c>
      <c r="L170" s="148" t="str" cm="1">
        <f t="array" ref="L170">IF(ROWS($AC$163:AC169)&lt;=L$162,INDEX($AB$163:$AB$211,_xlfn.AGGREGATE(15,3,($AC$163:$AC$211=Mapping!$L$163)/($AC$163:$AC$211=Mapping!$L$163)*ROW($AC$2:$AC$50)-ROWS($AC$163),ROWS($AC$163:AC169))),"")</f>
        <v/>
      </c>
      <c r="M170" s="148" t="str" cm="1">
        <f t="array" ref="M170">IF(ROWS($AC$163:AC169)&lt;=M$162,INDEX($AB$163:$AB$211,_xlfn.AGGREGATE(15,3,($AC$163:$AC$211=Mapping!$M$162)/($AC$163:$AC$211=Mapping!$M$163)*ROW($AC$2:$AC$50)-ROWS($AC$163),ROWS($AC$163:AC169))),"")</f>
        <v/>
      </c>
      <c r="N170" s="148" t="str" cm="1">
        <f t="array" ref="N170">IF(ROWS($AC$163:AC169)&lt;=N$162,INDEX($AB$163:$AB$211,_xlfn.AGGREGATE(15,3,($AC$163:$AC$211=Mapping!$N$163)/($AC$163:$AC$211=Mapping!$N$163)*ROW($AC$2:$AC$50)-ROWS($AC$163),ROWS($AC$163:AC169))),"")</f>
        <v/>
      </c>
      <c r="O170" s="148" t="str" cm="1">
        <f t="array" ref="O170">IF(ROWS($AC$163:AC169)&lt;=O$162,INDEX($AB$163:$AB$211,_xlfn.AGGREGATE(15,3,($AC$163:$AC$211=Mapping!$O$163)/($AC$163:$AC$211=Mapping!$O$163)*ROW($AC$2:$AC$50)-ROWS($AC$163),ROWS($AC$163:AC169))),"")</f>
        <v/>
      </c>
      <c r="P170" s="148" t="str" cm="1">
        <f t="array" ref="P170">IF(ROWS($AC$163:AC169)&lt;=P$162,INDEX($AB$163:$AB$211,_xlfn.AGGREGATE(15,3,($AC$163:$AC$211=Mapping!$P$163)/($AC$163:$AC$211=Mapping!$P$163)*ROW($AC$2:$AC$50)-ROWS($AC$163),ROWS($AC$163:AC169))),"")</f>
        <v/>
      </c>
      <c r="Q170" s="148" t="str" cm="1">
        <f t="array" ref="Q170">IF(ROWS($AC$163:AC169)&lt;=Q$162,INDEX($AB$163:$AB$211,_xlfn.AGGREGATE(15,3,($AC$163:$AC$211=Mapping!$Q$163)/($AC$163:$AC$211=Mapping!$Q$163)*ROW($AC$2:$AC$50)-ROWS($AC$163),ROWS($AC$163:AC169))),"")</f>
        <v/>
      </c>
      <c r="R170" s="148" t="str" cm="1">
        <f t="array" ref="R170">IF(ROWS($AC$163:AC169)&lt;=R$162,INDEX($AB$163:$AB$211,_xlfn.AGGREGATE(15,3,($AC$163:$AC$211=Mapping!$R$163)/($AC$163:$AC$211=Mapping!$R$163)*ROW($AC$2:$AC$50)-ROWS($AC$163),ROWS($AC$163:AC169))),"")</f>
        <v/>
      </c>
      <c r="S170" s="148" t="str" cm="1">
        <f t="array" ref="S170">IF(ROWS($AC$163:AC169)&lt;=S$162,INDEX($AB$163:$AB$211,_xlfn.AGGREGATE(15,3,($AC$163:$AC$211=Mapping!$S$163)/($AC$163:$AC$211=Mapping!$S$163)*ROW($AC$2:$AC$50)-ROWS($AC$163),ROWS($AC$163:AC169))),"")</f>
        <v/>
      </c>
      <c r="AA170" s="126"/>
      <c r="AB170" s="127" t="str" cm="1">
        <f t="array" ref="AB170">IF(ROWS(BA!$D$2:D8)&lt;=AB$162,INDEX(BA!$P$2:$P$547,_xlfn.AGGREGATE(15,3,(BA!$D$2:$D$547=Mapping!$AA$164)/(BA!$D$2:$D$547=Mapping!$AA$164)*ROW(BA!$D$2:$D$547)-ROWS(BA!$D$2),ROWS(BA!$D$2:D8))),"")</f>
        <v>Total non-renewable wood fuel saved</v>
      </c>
      <c r="AC170" s="127" t="str">
        <f>IFERROR(INDEX(BA!$L$2:$L$961,MATCH($AB170,BA!$P$2:$P$961,0)),"")</f>
        <v>Natural resource and Sustainable Forest Management</v>
      </c>
      <c r="AD170" s="127" t="str">
        <f>IFERROR(INDEX(BA!$M$2:$M$961,MATCH($AB170,BA!$P$2:$P$961,0)),"")</f>
        <v>15. Life on land</v>
      </c>
      <c r="AE170" s="127" t="str">
        <f>IFERROR(INDEX(BA!$O$2:$O$961,MATCH($AB170,BA!$P$2:$P$961,0)),"")</f>
        <v xml:space="preserve">Reduced deforestation attributed to wood fuel savings </v>
      </c>
      <c r="AF170" s="127"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48" t="e">
        <f>INDEX(BA!#REF!,MATCH($AB170,BA!$P$57:$P$547,0))</f>
        <v>#REF!</v>
      </c>
      <c r="AH170" s="148" t="e">
        <f>INDEX(BA!$Q$57:$Q$547,MATCH($AB170,BA!$P$57:$P$547,0))</f>
        <v>#N/A</v>
      </c>
      <c r="AI170" s="148" t="e">
        <f>INDEX(BA!$S$57:$S$547,MATCH($AB170,BA!$P$57:$P$547,0))</f>
        <v>#N/A</v>
      </c>
      <c r="AJ170" s="148" t="e">
        <f>INDEX(BA!$T$57:$T$547,MATCH($AB170,BA!$P$57:$P$547,0))</f>
        <v>#N/A</v>
      </c>
      <c r="AK170" s="148" t="e">
        <f>INDEX(BA!$U$57:$U$547,MATCH($AB170,BA!$P$57:$P$547,0))</f>
        <v>#N/A</v>
      </c>
      <c r="AL170" s="148" t="e">
        <f>INDEX(BA!$V$57:$V$547,MATCH($AB170,BA!$P$57:$P$547,0))</f>
        <v>#N/A</v>
      </c>
      <c r="AM170" s="148" t="e">
        <f>INDEX(BA!$W$57:$W$547,MATCH($AB170,BA!$P$57:$P$547,0))</f>
        <v>#N/A</v>
      </c>
      <c r="AN170" s="148" t="e">
        <f>INDEX(BA!$R$57:$R$547,MATCH($AB170,BA!$P$57:$P$547,0))</f>
        <v>#N/A</v>
      </c>
      <c r="AO170" s="148" t="e">
        <f>INDEX(BA!$Y$57:$Y$547,MATCH($AB170,BA!$P$57:$P$547,0))</f>
        <v>#N/A</v>
      </c>
      <c r="AP170" s="117" t="e">
        <f>INDEX(BA!$Z$57:$Z$547,MATCH($AB170,BA!$P$57:$P$547,0))</f>
        <v>#N/A</v>
      </c>
      <c r="AQ170" s="117" t="e">
        <f>INDEX(BA!$AA$57:$AA$547,MATCH($AB170,BA!$P$57:$P$547,0))</f>
        <v>#N/A</v>
      </c>
      <c r="AR170" s="117" t="e">
        <f>INDEX(BA!$AB$57:$AB$547,MATCH($AB170,BA!$P$57:$P$547,0))</f>
        <v>#N/A</v>
      </c>
      <c r="AX170" s="148" t="str" cm="1">
        <f t="array" ref="AX170">IF(ROWS($AD$163:AD169)&lt;=AX$162,INDEX($AB$163:$AB$211,_xlfn.AGGREGATE(15,3,($AD$163:$AD$211=Mapping!$AX$163)/($AD$163:$AD$211=Mapping!$AX$163)*ROW($AD$2:$AD$50)-ROWS($AD$163),ROWS($AD$163:AD169))),"")</f>
        <v/>
      </c>
      <c r="AY170" s="148" t="str" cm="1">
        <f t="array" ref="AY170">IF(ROWS($AD$163:AD169)&lt;=AY$162,INDEX($AB$163:$AB$211,_xlfn.AGGREGATE(15,3,($AD$163:$AD$211=Mapping!$AY$163)/($AD$163:$AD$211=Mapping!$AY$163)*ROW($AD$2:$AD$50)-ROWS($AD$163),ROWS($AD$163:AD169))),"")</f>
        <v xml:space="preserve">Number of farmers using improved livestock feeding </v>
      </c>
      <c r="AZ170" s="148" t="str" cm="1">
        <f t="array" ref="AZ170">IF(ROWS($AD$163:AE169)&lt;=AZ$162,INDEX($AB$163:$AB$211,_xlfn.AGGREGATE(15,3,($AD$163:$AD$211=Mapping!$AZ$163)/($AD$163:$AD$211=Mapping!$AZ$163)*ROW($AD$2:$AD$50)-ROWS($AD$163),ROWS($AD$163:AE169))),"")</f>
        <v/>
      </c>
      <c r="BA170" s="148" t="str" cm="1">
        <f t="array" ref="BA170">IF(ROWS($AD$163:AF169)&lt;=BA$162,INDEX($AB$163:$AB$211,_xlfn.AGGREGATE(15,3,($AD$163:$AD$211=Mapping!$BA$163)/($AD$163:$AD$211=Mapping!$BA$163)*ROW($AD$2:$AD$50)-ROWS($AD$163),ROWS($AD$163:AF169))),"")</f>
        <v/>
      </c>
      <c r="BB170" s="148" t="str" cm="1">
        <f t="array" ref="BB170">IF(ROWS($AD$163:AG169)&lt;=BB$162,INDEX($AB$163:$AB$211,_xlfn.AGGREGATE(15,3,($AD$163:$AD$211=Mapping!$BB$163)/($AD$163:$AD$211=Mapping!$BB$163)*ROW($AD$2:$AD$50)-ROWS($AD$163),ROWS($AD$163:AG169))),"")</f>
        <v/>
      </c>
      <c r="BC170" s="148" t="str" cm="1">
        <f t="array" ref="BC170">IF(ROWS($AD$163:AH169)&lt;=BC$162,INDEX($AB$163:$AB$211,_xlfn.AGGREGATE(15,3,($AD$163:$AD$211=Mapping!$BC$163)/($AD$163:$AD$211=Mapping!$BC$163)*ROW($AD$2:$AD$50)-ROWS($AD$163),ROWS($AD$163:AH169))),"")</f>
        <v/>
      </c>
      <c r="BD170" s="148" t="str" cm="1">
        <f t="array" ref="BD170">IF(ROWS($AD$163:AI169)&lt;=BD$162,INDEX($AB$163:$AB$211,_xlfn.AGGREGATE(15,3,($AD$163:$AD$211=Mapping!$BD$163)/($AD$163:$AD$211=Mapping!$BD$163)*ROW($AD$2:$AD$50)-ROWS($AD$163),ROWS($AD$163:AI169))),"")</f>
        <v/>
      </c>
      <c r="BE170" s="148" t="str" cm="1">
        <f t="array" ref="BE170">IF(ROWS($AD$163:AJ169)&lt;=BE$162,INDEX($AB$163:$AB$211,_xlfn.AGGREGATE(15,3,($AD$163:$AD$211=Mapping!$BE$163)/($AD$163:$AD$211=Mapping!$BE$163)*ROW($AD$2:$AD$50)-ROWS($AD$163),ROWS($AD$163:AJ169))),"")</f>
        <v/>
      </c>
      <c r="BF170" s="148" t="str" cm="1">
        <f t="array" ref="BF170">IF(ROWS($AD$163:AK169)&lt;=BF$162,INDEX($AB$163:$AB$211,_xlfn.AGGREGATE(15,3,($AD$163:$AD$211=Mapping!$BF$163)/($AD$163:$AD$211=Mapping!$BF$163)*ROW($AD$2:$AD$50)-ROWS($AD$163),ROWS($AD$163:AK169))),"")</f>
        <v/>
      </c>
      <c r="BG170" s="148" t="str" cm="1">
        <f t="array" ref="BG170">IF(ROWS($AD$163:AL169)&lt;=BG$162,INDEX($AB$163:$AB$211,_xlfn.AGGREGATE(15,3,($AD$163:$AD$211=Mapping!$BG$163)/($AD$163:$AD$211=Mapping!$BG$163)*ROW($AD$2:$AD$50)-ROWS($AD$163),ROWS($AD$163:AL169))),"")</f>
        <v/>
      </c>
      <c r="BH170" s="148" t="str" cm="1">
        <f t="array" ref="BH170">IF(ROWS($AD$163:AM169)&lt;=BH$162,INDEX($AB$163:$AB$211,_xlfn.AGGREGATE(15,3,($AD$163:$AD$211=Mapping!$BH$163)/($AD$163:$AD$211=Mapping!$BH$163)*ROW($AD$2:$AD$50)-ROWS($AD$163),ROWS($AD$163:AM169))),"")</f>
        <v/>
      </c>
      <c r="BI170" s="148" t="str" cm="1">
        <f t="array" ref="BI170">IF(ROWS($AD$163:AN169)&lt;=BI$162,INDEX($AB$163:$AB$211,_xlfn.AGGREGATE(15,3,($AD$163:$AD$211=Mapping!$BI$163)/($AD$163:$AD$211=Mapping!$BI$163)*ROW($AD$2:$AD$50)-ROWS($AD$163),ROWS($AD$163:AN169))),"")</f>
        <v/>
      </c>
      <c r="BJ170" s="148" t="str" cm="1">
        <f t="array" ref="BJ170">IF(ROWS($AD$163:AO169)&lt;=BJ$162,INDEX($AB$163:$AB$211,_xlfn.AGGREGATE(15,3,($AD$163:$AD$211=Mapping!$BJ$163)/($AD$163:$AD$211=Mapping!$BJ$163)*ROW($AD$2:$AD$50)-ROWS($AD$163),ROWS($AD$163:AO169))),"")</f>
        <v/>
      </c>
      <c r="BK170" s="148" t="str" cm="1">
        <f t="array" ref="BK170">IF(ROWS($AD$163:AP169)&lt;=BK$162,INDEX($AB$163:$AB$211,_xlfn.AGGREGATE(15,3,($AD$163:$AD$211=Mapping!$BK$163)/($AD$163:$AD$211=Mapping!$BK$163)*ROW($AD$2:$AD$50)-ROWS($AD$163),ROWS($AD$163:AP169))),"")</f>
        <v/>
      </c>
      <c r="BL170" s="148" t="str" cm="1">
        <f t="array" ref="BL170">IF(ROWS($AD$163:AQ169)&lt;=BL$162,INDEX($AB$163:$AB$211,_xlfn.AGGREGATE(15,3,($AD$163:$AD$211=Mapping!$BL$163)/($AD$163:$AD$211=Mapping!$BL$163)*ROW($AD$2:$AD$50)-ROWS($AD$163),ROWS($AD$163:AQ169))),"")</f>
        <v/>
      </c>
      <c r="BM170" s="148" t="str" cm="1">
        <f t="array" ref="BM170">IF(ROWS($AD$163:AR169)&lt;=BM$162,INDEX($AB$163:$AB$211,_xlfn.AGGREGATE(15,3,($AD$163:$AD$211=Mapping!$BM$163)/($AD$163:$AD$211=Mapping!$BM$163)*ROW($AD$2:$AD$50)-ROWS($AD$163),ROWS($AD$163:AR169))),"")</f>
        <v/>
      </c>
      <c r="BN170" s="148" t="str" cm="1">
        <f t="array" ref="BN170">IF(ROWS($AD$163:AS169)&lt;=BN$162,INDEX($AB$163:$AB$211,_xlfn.AGGREGATE(15,3,($AD$163:$AD$211=Mapping!$BN$163)/($AD$163:$AD$211=Mapping!$BN$163)*ROW($AD$2:$AD$50)-ROWS($AD$163),ROWS($AD$163:AS169))),"")</f>
        <v/>
      </c>
    </row>
    <row r="171" spans="1:66" ht="30.6" outlineLevel="1">
      <c r="A171" s="152" t="str">
        <f>Background!L14</f>
        <v>Health &amp; safety</v>
      </c>
      <c r="B171" s="148" t="str" cm="1">
        <f t="array" ref="B171">IF(ROWS($AC$163:AC170)&lt;=B$162,INDEX($AB$163:$AB$211,_xlfn.AGGREGATE(15,3,($AC$163:$AC$211=Mapping!$B$163)/($AC$163:$AC$211=Mapping!$B$163)*ROW($AC$2:$AC$50)-ROWS($AC$163),ROWS($AC$163:AC170))),"")</f>
        <v/>
      </c>
      <c r="C171" s="148" t="str" cm="1">
        <f t="array" ref="C171">IF(ROWS($AC$163:AC170)&lt;=C$162,INDEX($AB$163:$AB$211,_xlfn.AGGREGATE(15,3,($AC$163:$AC$211=Mapping!$C$163)/($AC$163:$AC$211=Mapping!$C$163)*ROW($AC$2:$AC$50)-ROWS($AC$163),ROWS($AC$163:AC170))),"")</f>
        <v/>
      </c>
      <c r="D171" s="148" t="str" cm="1">
        <f t="array" ref="D171">IF(ROWS($AC$163:AC170)&lt;=D$162,INDEX($AB$163:$AB$211,_xlfn.AGGREGATE(15,3,($AC$163:$AC$211=Mapping!$D$163)/($AC$163:$AC$211=Mapping!$D$163)*ROW($AC$2:$AC$50)-ROWS($AC$163),ROWS($AC$163:AC170))),"")</f>
        <v/>
      </c>
      <c r="E171" s="148" t="str" cm="1">
        <f t="array" ref="E171">IF(ROWS($AC$163:AC170)&lt;=E$162,INDEX($AB$163:$AB$211,_xlfn.AGGREGATE(15,3,($AC$163:$AC$211=Mapping!$E$163)/($AC$163:$AC$211=Mapping!$E$163)*ROW($AC$2:$AC$50)-ROWS($AC$163),ROWS($AC$163:AC170))),"")</f>
        <v/>
      </c>
      <c r="F171" s="148" t="str" cm="1">
        <f t="array" ref="F171">IF(ROWS($AC$163:AC170)&lt;=F$162,INDEX($AB$163:$AB$211,_xlfn.AGGREGATE(15,3,($AC$163:$AC$211=Mapping!$F$163)/($AC$163:$AC$211=Mapping!$F$163)*ROW($AC$2:$AC$50)-ROWS($AC$163),ROWS($AC$163:AC170))),"")</f>
        <v/>
      </c>
      <c r="G171" s="148" t="str" cm="1">
        <f t="array" ref="G171">IF(ROWS($AC$163:AC170)&lt;=G$162,INDEX($AB$163:$AB$211,_xlfn.AGGREGATE(15,3,($AC$163:$AC$211=Mapping!$G$163)/($AC$163:$AC$211=Mapping!$G$163)*ROW($AC$2:$AC$50)-ROWS($AC$163),ROWS($AC$163:AC170))),"")</f>
        <v/>
      </c>
      <c r="H171" s="148" t="str" cm="1">
        <f t="array" ref="H171">IF(ROWS($AC$163:AC170)&lt;=H$162,INDEX($AB$163:$AB$211,_xlfn.AGGREGATE(15,3,($AC$163:$AC$211=Mapping!$H$163)/($AC$163:$AC$211=Mapping!$H$163)*ROW($AC$2:$AC$50)-ROWS($AC$163),ROWS($AC$163:AC170))),"")</f>
        <v/>
      </c>
      <c r="I171" s="148" t="str" cm="1">
        <f t="array" ref="I171">IF(ROWS($AC$163:AC170)&lt;=I$162,INDEX($AB$163:$AB$211,_xlfn.AGGREGATE(15,3,($AC$163:$AC$211=Mapping!$I$163)/($AC$163:$AC$211=Mapping!$I$163)*ROW($AC$2:$AC$50)-ROWS($AC$163),ROWS($AC$163:AC170))),"")</f>
        <v/>
      </c>
      <c r="J171" s="148" t="str" cm="1">
        <f t="array" ref="J171">IF(ROWS($AC$163:AC170)&lt;=J$162,INDEX($AB$163:$AB$211,_xlfn.AGGREGATE(15,3,($AC$163:$AC$211=Mapping!$J$163)/($AC$163:$AC$211=Mapping!$J$163)*ROW($AC$2:$AC$50)-ROWS($AC$163),ROWS($AC$163:AC170))),"")</f>
        <v/>
      </c>
      <c r="K171" s="148" t="str" cm="1">
        <f t="array" ref="K171">IF(ROWS($AC$163:AC170)&lt;=K$162,INDEX($AB$163:$AB$211,_xlfn.AGGREGATE(15,3,($AC$163:$AC$211=Mapping!$K$163)/($AC$163:$AC$211=Mapping!$K$163)*ROW($AC$2:$AC$50)-ROWS($AC$163),ROWS($AC$163:AC170))),"")</f>
        <v/>
      </c>
      <c r="L171" s="148" t="str" cm="1">
        <f t="array" ref="L171">IF(ROWS($AC$163:AC170)&lt;=L$162,INDEX($AB$163:$AB$211,_xlfn.AGGREGATE(15,3,($AC$163:$AC$211=Mapping!$L$163)/($AC$163:$AC$211=Mapping!$L$163)*ROW($AC$2:$AC$50)-ROWS($AC$163),ROWS($AC$163:AC170))),"")</f>
        <v/>
      </c>
      <c r="M171" s="148" t="str" cm="1">
        <f t="array" ref="M171">IF(ROWS($AC$163:AC170)&lt;=M$162,INDEX($AB$163:$AB$211,_xlfn.AGGREGATE(15,3,($AC$163:$AC$211=Mapping!$M$162)/($AC$163:$AC$211=Mapping!$M$163)*ROW($AC$2:$AC$50)-ROWS($AC$163),ROWS($AC$163:AC170))),"")</f>
        <v/>
      </c>
      <c r="N171" s="148" t="str" cm="1">
        <f t="array" ref="N171">IF(ROWS($AC$163:AC170)&lt;=N$162,INDEX($AB$163:$AB$211,_xlfn.AGGREGATE(15,3,($AC$163:$AC$211=Mapping!$N$163)/($AC$163:$AC$211=Mapping!$N$163)*ROW($AC$2:$AC$50)-ROWS($AC$163),ROWS($AC$163:AC170))),"")</f>
        <v/>
      </c>
      <c r="O171" s="148" t="str" cm="1">
        <f t="array" ref="O171">IF(ROWS($AC$163:AC170)&lt;=O$162,INDEX($AB$163:$AB$211,_xlfn.AGGREGATE(15,3,($AC$163:$AC$211=Mapping!$O$163)/($AC$163:$AC$211=Mapping!$O$163)*ROW($AC$2:$AC$50)-ROWS($AC$163),ROWS($AC$163:AC170))),"")</f>
        <v/>
      </c>
      <c r="P171" s="148" t="str" cm="1">
        <f t="array" ref="P171">IF(ROWS($AC$163:AC170)&lt;=P$162,INDEX($AB$163:$AB$211,_xlfn.AGGREGATE(15,3,($AC$163:$AC$211=Mapping!$P$163)/($AC$163:$AC$211=Mapping!$P$163)*ROW($AC$2:$AC$50)-ROWS($AC$163),ROWS($AC$163:AC170))),"")</f>
        <v/>
      </c>
      <c r="Q171" s="148" t="str" cm="1">
        <f t="array" ref="Q171">IF(ROWS($AC$163:AC170)&lt;=Q$162,INDEX($AB$163:$AB$211,_xlfn.AGGREGATE(15,3,($AC$163:$AC$211=Mapping!$Q$163)/($AC$163:$AC$211=Mapping!$Q$163)*ROW($AC$2:$AC$50)-ROWS($AC$163),ROWS($AC$163:AC170))),"")</f>
        <v/>
      </c>
      <c r="R171" s="148" t="str" cm="1">
        <f t="array" ref="R171">IF(ROWS($AC$163:AC170)&lt;=R$162,INDEX($AB$163:$AB$211,_xlfn.AGGREGATE(15,3,($AC$163:$AC$211=Mapping!$R$163)/($AC$163:$AC$211=Mapping!$R$163)*ROW($AC$2:$AC$50)-ROWS($AC$163),ROWS($AC$163:AC170))),"")</f>
        <v/>
      </c>
      <c r="S171" s="148" t="str" cm="1">
        <f t="array" ref="S171">IF(ROWS($AC$163:AC170)&lt;=S$162,INDEX($AB$163:$AB$211,_xlfn.AGGREGATE(15,3,($AC$163:$AC$211=Mapping!$S$163)/($AC$163:$AC$211=Mapping!$S$163)*ROW($AC$2:$AC$50)-ROWS($AC$163),ROWS($AC$163:AC170))),"")</f>
        <v/>
      </c>
      <c r="AA171" s="126"/>
      <c r="AB171" s="127" t="str" cm="1">
        <f t="array" ref="AB171">IF(ROWS(BA!$D$2:D9)&lt;=AB$162,INDEX(BA!$P$2:$P$547,_xlfn.AGGREGATE(15,3,(BA!$D$2:$D$547=Mapping!$AA$164)/(BA!$D$2:$D$547=Mapping!$AA$164)*ROW(BA!$D$2:$D$547)-ROWS(BA!$D$2),ROWS(BA!$D$2:D9))),"")</f>
        <v>Total number of jobs</v>
      </c>
      <c r="AC171" s="127" t="str">
        <f>IFERROR(INDEX(BA!$L$2:$L$961,MATCH($AB171,BA!$P$2:$P$961,0)),"")</f>
        <v>Employment</v>
      </c>
      <c r="AD171" s="127" t="str">
        <f>IFERROR(INDEX(BA!$M$2:$M$961,MATCH($AB171,BA!$P$2:$P$961,0)),"")</f>
        <v>8. Decent work and economic growth</v>
      </c>
      <c r="AE171" s="127" t="str">
        <f>IFERROR(INDEX(BA!$O$2:$O$961,MATCH($AB171,BA!$P$2:$P$961,0)),"")</f>
        <v>Increased employment opportunities</v>
      </c>
      <c r="AF171" s="127" t="str">
        <f>IFERROR(INDEX(BA!$N$2:$N$961,MATCH($AB171,BA!$P$2:$P$961,0)),"")</f>
        <v>8.5 By 2030, achieve full and productive employment and decent work for all women and men, including for young people and persons with disabilities, and equal pay for work of equal value</v>
      </c>
      <c r="AG171" s="148" t="e">
        <f>INDEX(BA!#REF!,MATCH($AB171,BA!$P$57:$P$547,0))</f>
        <v>#REF!</v>
      </c>
      <c r="AH171" s="148" t="e">
        <f>INDEX(BA!$Q$57:$Q$547,MATCH($AB171,BA!$P$57:$P$547,0))</f>
        <v>#N/A</v>
      </c>
      <c r="AI171" s="148" t="e">
        <f>INDEX(BA!$S$57:$S$547,MATCH($AB171,BA!$P$57:$P$547,0))</f>
        <v>#N/A</v>
      </c>
      <c r="AJ171" s="148" t="e">
        <f>INDEX(BA!$T$57:$T$547,MATCH($AB171,BA!$P$57:$P$547,0))</f>
        <v>#N/A</v>
      </c>
      <c r="AK171" s="148" t="e">
        <f>INDEX(BA!$U$57:$U$547,MATCH($AB171,BA!$P$57:$P$547,0))</f>
        <v>#N/A</v>
      </c>
      <c r="AL171" s="148" t="e">
        <f>INDEX(BA!$V$57:$V$547,MATCH($AB171,BA!$P$57:$P$547,0))</f>
        <v>#N/A</v>
      </c>
      <c r="AM171" s="148" t="e">
        <f>INDEX(BA!$W$57:$W$547,MATCH($AB171,BA!$P$57:$P$547,0))</f>
        <v>#N/A</v>
      </c>
      <c r="AN171" s="148" t="e">
        <f>INDEX(BA!$R$57:$R$547,MATCH($AB171,BA!$P$57:$P$547,0))</f>
        <v>#N/A</v>
      </c>
      <c r="AO171" s="148" t="e">
        <f>INDEX(BA!$Y$57:$Y$547,MATCH($AB171,BA!$P$57:$P$547,0))</f>
        <v>#N/A</v>
      </c>
      <c r="AP171" s="117" t="e">
        <f>INDEX(BA!$Z$57:$Z$547,MATCH($AB171,BA!$P$57:$P$547,0))</f>
        <v>#N/A</v>
      </c>
      <c r="AQ171" s="117" t="e">
        <f>INDEX(BA!$AA$57:$AA$547,MATCH($AB171,BA!$P$57:$P$547,0))</f>
        <v>#N/A</v>
      </c>
      <c r="AR171" s="117" t="e">
        <f>INDEX(BA!$AB$57:$AB$547,MATCH($AB171,BA!$P$57:$P$547,0))</f>
        <v>#N/A</v>
      </c>
      <c r="AX171" s="148" t="str" cm="1">
        <f t="array" ref="AX171">IF(ROWS($AD$163:AD170)&lt;=AX$162,INDEX($AB$163:$AB$211,_xlfn.AGGREGATE(15,3,($AD$163:$AD$211=Mapping!$AX$163)/($AD$163:$AD$211=Mapping!$AX$163)*ROW($AD$2:$AD$50)-ROWS($AD$163),ROWS($AD$163:AD170))),"")</f>
        <v/>
      </c>
      <c r="AY171" s="148"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48" t="str" cm="1">
        <f t="array" ref="AZ171">IF(ROWS($AD$163:AE170)&lt;=AZ$162,INDEX($AB$163:$AB$211,_xlfn.AGGREGATE(15,3,($AD$163:$AD$211=Mapping!$AZ$163)/($AD$163:$AD$211=Mapping!$AZ$163)*ROW($AD$2:$AD$50)-ROWS($AD$163),ROWS($AD$163:AE170))),"")</f>
        <v/>
      </c>
      <c r="BA171" s="148" t="str" cm="1">
        <f t="array" ref="BA171">IF(ROWS($AD$163:AF170)&lt;=BA$162,INDEX($AB$163:$AB$211,_xlfn.AGGREGATE(15,3,($AD$163:$AD$211=Mapping!$BA$163)/($AD$163:$AD$211=Mapping!$BA$163)*ROW($AD$2:$AD$50)-ROWS($AD$163),ROWS($AD$163:AF170))),"")</f>
        <v/>
      </c>
      <c r="BB171" s="148" t="str" cm="1">
        <f t="array" ref="BB171">IF(ROWS($AD$163:AG170)&lt;=BB$162,INDEX($AB$163:$AB$211,_xlfn.AGGREGATE(15,3,($AD$163:$AD$211=Mapping!$BB$163)/($AD$163:$AD$211=Mapping!$BB$163)*ROW($AD$2:$AD$50)-ROWS($AD$163),ROWS($AD$163:AG170))),"")</f>
        <v/>
      </c>
      <c r="BC171" s="148" t="str" cm="1">
        <f t="array" ref="BC171">IF(ROWS($AD$163:AH170)&lt;=BC$162,INDEX($AB$163:$AB$211,_xlfn.AGGREGATE(15,3,($AD$163:$AD$211=Mapping!$BC$163)/($AD$163:$AD$211=Mapping!$BC$163)*ROW($AD$2:$AD$50)-ROWS($AD$163),ROWS($AD$163:AH170))),"")</f>
        <v/>
      </c>
      <c r="BD171" s="148" t="str" cm="1">
        <f t="array" ref="BD171">IF(ROWS($AD$163:AI170)&lt;=BD$162,INDEX($AB$163:$AB$211,_xlfn.AGGREGATE(15,3,($AD$163:$AD$211=Mapping!$BD$163)/($AD$163:$AD$211=Mapping!$BD$163)*ROW($AD$2:$AD$50)-ROWS($AD$163),ROWS($AD$163:AI170))),"")</f>
        <v/>
      </c>
      <c r="BE171" s="148" t="str" cm="1">
        <f t="array" ref="BE171">IF(ROWS($AD$163:AJ170)&lt;=BE$162,INDEX($AB$163:$AB$211,_xlfn.AGGREGATE(15,3,($AD$163:$AD$211=Mapping!$BE$163)/($AD$163:$AD$211=Mapping!$BE$163)*ROW($AD$2:$AD$50)-ROWS($AD$163),ROWS($AD$163:AJ170))),"")</f>
        <v/>
      </c>
      <c r="BF171" s="148" t="str" cm="1">
        <f t="array" ref="BF171">IF(ROWS($AD$163:AK170)&lt;=BF$162,INDEX($AB$163:$AB$211,_xlfn.AGGREGATE(15,3,($AD$163:$AD$211=Mapping!$BF$163)/($AD$163:$AD$211=Mapping!$BF$163)*ROW($AD$2:$AD$50)-ROWS($AD$163),ROWS($AD$163:AK170))),"")</f>
        <v/>
      </c>
      <c r="BG171" s="148" t="str" cm="1">
        <f t="array" ref="BG171">IF(ROWS($AD$163:AL170)&lt;=BG$162,INDEX($AB$163:$AB$211,_xlfn.AGGREGATE(15,3,($AD$163:$AD$211=Mapping!$BG$163)/($AD$163:$AD$211=Mapping!$BG$163)*ROW($AD$2:$AD$50)-ROWS($AD$163),ROWS($AD$163:AL170))),"")</f>
        <v/>
      </c>
      <c r="BH171" s="148" t="str" cm="1">
        <f t="array" ref="BH171">IF(ROWS($AD$163:AM170)&lt;=BH$162,INDEX($AB$163:$AB$211,_xlfn.AGGREGATE(15,3,($AD$163:$AD$211=Mapping!$BH$163)/($AD$163:$AD$211=Mapping!$BH$163)*ROW($AD$2:$AD$50)-ROWS($AD$163),ROWS($AD$163:AM170))),"")</f>
        <v/>
      </c>
      <c r="BI171" s="148" t="str" cm="1">
        <f t="array" ref="BI171">IF(ROWS($AD$163:AN170)&lt;=BI$162,INDEX($AB$163:$AB$211,_xlfn.AGGREGATE(15,3,($AD$163:$AD$211=Mapping!$BI$163)/($AD$163:$AD$211=Mapping!$BI$163)*ROW($AD$2:$AD$50)-ROWS($AD$163),ROWS($AD$163:AN170))),"")</f>
        <v/>
      </c>
      <c r="BJ171" s="148" t="str" cm="1">
        <f t="array" ref="BJ171">IF(ROWS($AD$163:AO170)&lt;=BJ$162,INDEX($AB$163:$AB$211,_xlfn.AGGREGATE(15,3,($AD$163:$AD$211=Mapping!$BJ$163)/($AD$163:$AD$211=Mapping!$BJ$163)*ROW($AD$2:$AD$50)-ROWS($AD$163),ROWS($AD$163:AO170))),"")</f>
        <v/>
      </c>
      <c r="BK171" s="148" t="str" cm="1">
        <f t="array" ref="BK171">IF(ROWS($AD$163:AP170)&lt;=BK$162,INDEX($AB$163:$AB$211,_xlfn.AGGREGATE(15,3,($AD$163:$AD$211=Mapping!$BK$163)/($AD$163:$AD$211=Mapping!$BK$163)*ROW($AD$2:$AD$50)-ROWS($AD$163),ROWS($AD$163:AP170))),"")</f>
        <v/>
      </c>
      <c r="BL171" s="148" t="str" cm="1">
        <f t="array" ref="BL171">IF(ROWS($AD$163:AQ170)&lt;=BL$162,INDEX($AB$163:$AB$211,_xlfn.AGGREGATE(15,3,($AD$163:$AD$211=Mapping!$BL$163)/($AD$163:$AD$211=Mapping!$BL$163)*ROW($AD$2:$AD$50)-ROWS($AD$163),ROWS($AD$163:AQ170))),"")</f>
        <v/>
      </c>
      <c r="BM171" s="148" t="str" cm="1">
        <f t="array" ref="BM171">IF(ROWS($AD$163:AR170)&lt;=BM$162,INDEX($AB$163:$AB$211,_xlfn.AGGREGATE(15,3,($AD$163:$AD$211=Mapping!$BM$163)/($AD$163:$AD$211=Mapping!$BM$163)*ROW($AD$2:$AD$50)-ROWS($AD$163),ROWS($AD$163:AR170))),"")</f>
        <v/>
      </c>
      <c r="BN171" s="148" t="str" cm="1">
        <f t="array" ref="BN171">IF(ROWS($AD$163:AS170)&lt;=BN$162,INDEX($AB$163:$AB$211,_xlfn.AGGREGATE(15,3,($AD$163:$AD$211=Mapping!$BN$163)/($AD$163:$AD$211=Mapping!$BN$163)*ROW($AD$2:$AD$50)-ROWS($AD$163),ROWS($AD$163:AS170))),"")</f>
        <v/>
      </c>
    </row>
    <row r="172" spans="1:66" ht="30.6" outlineLevel="1">
      <c r="A172" s="152" t="str">
        <f>Background!L15</f>
        <v>Employment</v>
      </c>
      <c r="B172" s="148" t="str" cm="1">
        <f t="array" ref="B172">IF(ROWS($AC$163:AC171)&lt;=B$162,INDEX($AB$163:$AB$211,_xlfn.AGGREGATE(15,3,($AC$163:$AC$211=Mapping!$B$163)/($AC$163:$AC$211=Mapping!$B$163)*ROW($AC$2:$AC$50)-ROWS($AC$163),ROWS($AC$163:AC171))),"")</f>
        <v/>
      </c>
      <c r="C172" s="148" t="str" cm="1">
        <f t="array" ref="C172">IF(ROWS($AC$163:AC171)&lt;=C$162,INDEX($AB$163:$AB$211,_xlfn.AGGREGATE(15,3,($AC$163:$AC$211=Mapping!$C$163)/($AC$163:$AC$211=Mapping!$C$163)*ROW($AC$2:$AC$50)-ROWS($AC$163),ROWS($AC$163:AC171))),"")</f>
        <v/>
      </c>
      <c r="D172" s="148" t="str" cm="1">
        <f t="array" ref="D172">IF(ROWS($AC$163:AC171)&lt;=D$162,INDEX($AB$163:$AB$211,_xlfn.AGGREGATE(15,3,($AC$163:$AC$211=Mapping!$D$163)/($AC$163:$AC$211=Mapping!$D$163)*ROW($AC$2:$AC$50)-ROWS($AC$163),ROWS($AC$163:AC171))),"")</f>
        <v/>
      </c>
      <c r="E172" s="148" t="str" cm="1">
        <f t="array" ref="E172">IF(ROWS($AC$163:AC171)&lt;=E$162,INDEX($AB$163:$AB$211,_xlfn.AGGREGATE(15,3,($AC$163:$AC$211=Mapping!$E$163)/($AC$163:$AC$211=Mapping!$E$163)*ROW($AC$2:$AC$50)-ROWS($AC$163),ROWS($AC$163:AC171))),"")</f>
        <v/>
      </c>
      <c r="F172" s="148" t="str" cm="1">
        <f t="array" ref="F172">IF(ROWS($AC$163:AC171)&lt;=F$162,INDEX($AB$163:$AB$211,_xlfn.AGGREGATE(15,3,($AC$163:$AC$211=Mapping!$F$163)/($AC$163:$AC$211=Mapping!$F$163)*ROW($AC$2:$AC$50)-ROWS($AC$163),ROWS($AC$163:AC171))),"")</f>
        <v/>
      </c>
      <c r="G172" s="148" t="str" cm="1">
        <f t="array" ref="G172">IF(ROWS($AC$163:AC171)&lt;=G$162,INDEX($AB$163:$AB$211,_xlfn.AGGREGATE(15,3,($AC$163:$AC$211=Mapping!$G$163)/($AC$163:$AC$211=Mapping!$G$163)*ROW($AC$2:$AC$50)-ROWS($AC$163),ROWS($AC$163:AC171))),"")</f>
        <v/>
      </c>
      <c r="H172" s="148" t="str" cm="1">
        <f t="array" ref="H172">IF(ROWS($AC$163:AC171)&lt;=H$162,INDEX($AB$163:$AB$211,_xlfn.AGGREGATE(15,3,($AC$163:$AC$211=Mapping!$H$163)/($AC$163:$AC$211=Mapping!$H$163)*ROW($AC$2:$AC$50)-ROWS($AC$163),ROWS($AC$163:AC171))),"")</f>
        <v/>
      </c>
      <c r="I172" s="148" t="str" cm="1">
        <f t="array" ref="I172">IF(ROWS($AC$163:AC171)&lt;=I$162,INDEX($AB$163:$AB$211,_xlfn.AGGREGATE(15,3,($AC$163:$AC$211=Mapping!$I$163)/($AC$163:$AC$211=Mapping!$I$163)*ROW($AC$2:$AC$50)-ROWS($AC$163),ROWS($AC$163:AC171))),"")</f>
        <v/>
      </c>
      <c r="J172" s="148" t="str" cm="1">
        <f t="array" ref="J172">IF(ROWS($AC$163:AC171)&lt;=J$162,INDEX($AB$163:$AB$211,_xlfn.AGGREGATE(15,3,($AC$163:$AC$211=Mapping!$J$163)/($AC$163:$AC$211=Mapping!$J$163)*ROW($AC$2:$AC$50)-ROWS($AC$163),ROWS($AC$163:AC171))),"")</f>
        <v/>
      </c>
      <c r="K172" s="148" t="str" cm="1">
        <f t="array" ref="K172">IF(ROWS($AC$163:AC171)&lt;=K$162,INDEX($AB$163:$AB$211,_xlfn.AGGREGATE(15,3,($AC$163:$AC$211=Mapping!$K$163)/($AC$163:$AC$211=Mapping!$K$163)*ROW($AC$2:$AC$50)-ROWS($AC$163),ROWS($AC$163:AC171))),"")</f>
        <v/>
      </c>
      <c r="L172" s="148" t="str" cm="1">
        <f t="array" ref="L172">IF(ROWS($AC$163:AC171)&lt;=L$162,INDEX($AB$163:$AB$211,_xlfn.AGGREGATE(15,3,($AC$163:$AC$211=Mapping!$L$163)/($AC$163:$AC$211=Mapping!$L$163)*ROW($AC$2:$AC$50)-ROWS($AC$163),ROWS($AC$163:AC171))),"")</f>
        <v/>
      </c>
      <c r="M172" s="148" t="str" cm="1">
        <f t="array" ref="M172">IF(ROWS($AC$163:AC171)&lt;=M$162,INDEX($AB$163:$AB$211,_xlfn.AGGREGATE(15,3,($AC$163:$AC$211=Mapping!$M$162)/($AC$163:$AC$211=Mapping!$M$163)*ROW($AC$2:$AC$50)-ROWS($AC$163),ROWS($AC$163:AC171))),"")</f>
        <v/>
      </c>
      <c r="N172" s="148" t="str" cm="1">
        <f t="array" ref="N172">IF(ROWS($AC$163:AC171)&lt;=N$162,INDEX($AB$163:$AB$211,_xlfn.AGGREGATE(15,3,($AC$163:$AC$211=Mapping!$N$163)/($AC$163:$AC$211=Mapping!$N$163)*ROW($AC$2:$AC$50)-ROWS($AC$163),ROWS($AC$163:AC171))),"")</f>
        <v/>
      </c>
      <c r="O172" s="148" t="str" cm="1">
        <f t="array" ref="O172">IF(ROWS($AC$163:AC171)&lt;=O$162,INDEX($AB$163:$AB$211,_xlfn.AGGREGATE(15,3,($AC$163:$AC$211=Mapping!$O$163)/($AC$163:$AC$211=Mapping!$O$163)*ROW($AC$2:$AC$50)-ROWS($AC$163),ROWS($AC$163:AC171))),"")</f>
        <v/>
      </c>
      <c r="P172" s="148" t="str" cm="1">
        <f t="array" ref="P172">IF(ROWS($AC$163:AC171)&lt;=P$162,INDEX($AB$163:$AB$211,_xlfn.AGGREGATE(15,3,($AC$163:$AC$211=Mapping!$P$163)/($AC$163:$AC$211=Mapping!$P$163)*ROW($AC$2:$AC$50)-ROWS($AC$163),ROWS($AC$163:AC171))),"")</f>
        <v/>
      </c>
      <c r="Q172" s="148" t="str" cm="1">
        <f t="array" ref="Q172">IF(ROWS($AC$163:AC171)&lt;=Q$162,INDEX($AB$163:$AB$211,_xlfn.AGGREGATE(15,3,($AC$163:$AC$211=Mapping!$Q$163)/($AC$163:$AC$211=Mapping!$Q$163)*ROW($AC$2:$AC$50)-ROWS($AC$163),ROWS($AC$163:AC171))),"")</f>
        <v/>
      </c>
      <c r="R172" s="148" t="str" cm="1">
        <f t="array" ref="R172">IF(ROWS($AC$163:AC171)&lt;=R$162,INDEX($AB$163:$AB$211,_xlfn.AGGREGATE(15,3,($AC$163:$AC$211=Mapping!$R$163)/($AC$163:$AC$211=Mapping!$R$163)*ROW($AC$2:$AC$50)-ROWS($AC$163),ROWS($AC$163:AC171))),"")</f>
        <v/>
      </c>
      <c r="S172" s="148" t="str" cm="1">
        <f t="array" ref="S172">IF(ROWS($AC$163:AC171)&lt;=S$162,INDEX($AB$163:$AB$211,_xlfn.AGGREGATE(15,3,($AC$163:$AC$211=Mapping!$S$163)/($AC$163:$AC$211=Mapping!$S$163)*ROW($AC$2:$AC$50)-ROWS($AC$163),ROWS($AC$163:AC171))),"")</f>
        <v/>
      </c>
      <c r="AA172" s="126"/>
      <c r="AB172" s="127" t="str" cm="1">
        <f t="array" ref="AB172">IF(ROWS(BA!$D$2:D10)&lt;=AB$162,INDEX(BA!$P$2:$P$547,_xlfn.AGGREGATE(15,3,(BA!$D$2:$D$547=Mapping!$AA$164)/(BA!$D$2:$D$547=Mapping!$AA$164)*ROW(BA!$D$2:$D$547)-ROWS(BA!$D$2),ROWS(BA!$D$2:D10))),"")</f>
        <v>Total number of employees earning above local minimum wage</v>
      </c>
      <c r="AC172" s="127" t="str">
        <f>IFERROR(INDEX(BA!$L$2:$L$961,MATCH($AB172,BA!$P$2:$P$961,0)),"")</f>
        <v>Employment</v>
      </c>
      <c r="AD172" s="127" t="str">
        <f>IFERROR(INDEX(BA!$M$2:$M$961,MATCH($AB172,BA!$P$2:$P$961,0)),"")</f>
        <v>8. Decent work and economic growth</v>
      </c>
      <c r="AE172" s="127" t="str">
        <f>IFERROR(INDEX(BA!$O$2:$O$961,MATCH($AB172,BA!$P$2:$P$961,0)),"")</f>
        <v xml:space="preserve">Enhanced opportunities for income generation </v>
      </c>
      <c r="AF172" s="127" t="str">
        <f>IFERROR(INDEX(BA!$N$2:$N$961,MATCH($AB172,BA!$P$2:$P$961,0)),"")</f>
        <v>8.5 By 2030, achieve full and productive employment and decent work for all women and men, including for young people and persons with disabilities, and equal pay for work of equal value</v>
      </c>
      <c r="AG172" s="148" t="e">
        <f>INDEX(BA!#REF!,MATCH($AB172,BA!$P$57:$P$547,0))</f>
        <v>#REF!</v>
      </c>
      <c r="AH172" s="148" t="e">
        <f>INDEX(BA!$Q$57:$Q$547,MATCH($AB172,BA!$P$57:$P$547,0))</f>
        <v>#N/A</v>
      </c>
      <c r="AI172" s="148" t="e">
        <f>INDEX(BA!$S$57:$S$547,MATCH($AB172,BA!$P$57:$P$547,0))</f>
        <v>#N/A</v>
      </c>
      <c r="AJ172" s="148" t="e">
        <f>INDEX(BA!$T$57:$T$547,MATCH($AB172,BA!$P$57:$P$547,0))</f>
        <v>#N/A</v>
      </c>
      <c r="AK172" s="148" t="e">
        <f>INDEX(BA!$U$57:$U$547,MATCH($AB172,BA!$P$57:$P$547,0))</f>
        <v>#N/A</v>
      </c>
      <c r="AL172" s="148" t="e">
        <f>INDEX(BA!$V$57:$V$547,MATCH($AB172,BA!$P$57:$P$547,0))</f>
        <v>#N/A</v>
      </c>
      <c r="AM172" s="148" t="e">
        <f>INDEX(BA!$W$57:$W$547,MATCH($AB172,BA!$P$57:$P$547,0))</f>
        <v>#N/A</v>
      </c>
      <c r="AN172" s="148" t="e">
        <f>INDEX(BA!$R$57:$R$547,MATCH($AB172,BA!$P$57:$P$547,0))</f>
        <v>#N/A</v>
      </c>
      <c r="AO172" s="148" t="e">
        <f>INDEX(BA!$Y$57:$Y$547,MATCH($AB172,BA!$P$57:$P$547,0))</f>
        <v>#N/A</v>
      </c>
      <c r="AP172" s="117" t="e">
        <f>INDEX(BA!$Z$57:$Z$547,MATCH($AB172,BA!$P$57:$P$547,0))</f>
        <v>#N/A</v>
      </c>
      <c r="AQ172" s="117" t="e">
        <f>INDEX(BA!$AA$57:$AA$547,MATCH($AB172,BA!$P$57:$P$547,0))</f>
        <v>#N/A</v>
      </c>
      <c r="AR172" s="117" t="e">
        <f>INDEX(BA!$AB$57:$AB$547,MATCH($AB172,BA!$P$57:$P$547,0))</f>
        <v>#N/A</v>
      </c>
      <c r="AX172" s="148" t="str" cm="1">
        <f t="array" ref="AX172">IF(ROWS($AD$163:AD171)&lt;=AX$162,INDEX($AB$163:$AB$211,_xlfn.AGGREGATE(15,3,($AD$163:$AD$211=Mapping!$AX$163)/($AD$163:$AD$211=Mapping!$AX$163)*ROW($AD$2:$AD$50)-ROWS($AD$163),ROWS($AD$163:AD171))),"")</f>
        <v/>
      </c>
      <c r="AY172" s="148"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48" t="str" cm="1">
        <f t="array" ref="AZ172">IF(ROWS($AD$163:AE171)&lt;=AZ$162,INDEX($AB$163:$AB$211,_xlfn.AGGREGATE(15,3,($AD$163:$AD$211=Mapping!$AZ$163)/($AD$163:$AD$211=Mapping!$AZ$163)*ROW($AD$2:$AD$50)-ROWS($AD$163),ROWS($AD$163:AE171))),"")</f>
        <v/>
      </c>
      <c r="BA172" s="148" t="str" cm="1">
        <f t="array" ref="BA172">IF(ROWS($AD$163:AF171)&lt;=BA$162,INDEX($AB$163:$AB$211,_xlfn.AGGREGATE(15,3,($AD$163:$AD$211=Mapping!$BA$163)/($AD$163:$AD$211=Mapping!$BA$163)*ROW($AD$2:$AD$50)-ROWS($AD$163),ROWS($AD$163:AF171))),"")</f>
        <v/>
      </c>
      <c r="BB172" s="148" t="str" cm="1">
        <f t="array" ref="BB172">IF(ROWS($AD$163:AG171)&lt;=BB$162,INDEX($AB$163:$AB$211,_xlfn.AGGREGATE(15,3,($AD$163:$AD$211=Mapping!$BB$163)/($AD$163:$AD$211=Mapping!$BB$163)*ROW($AD$2:$AD$50)-ROWS($AD$163),ROWS($AD$163:AG171))),"")</f>
        <v/>
      </c>
      <c r="BC172" s="148" t="str" cm="1">
        <f t="array" ref="BC172">IF(ROWS($AD$163:AH171)&lt;=BC$162,INDEX($AB$163:$AB$211,_xlfn.AGGREGATE(15,3,($AD$163:$AD$211=Mapping!$BC$163)/($AD$163:$AD$211=Mapping!$BC$163)*ROW($AD$2:$AD$50)-ROWS($AD$163),ROWS($AD$163:AH171))),"")</f>
        <v/>
      </c>
      <c r="BD172" s="148" t="str" cm="1">
        <f t="array" ref="BD172">IF(ROWS($AD$163:AI171)&lt;=BD$162,INDEX($AB$163:$AB$211,_xlfn.AGGREGATE(15,3,($AD$163:$AD$211=Mapping!$BD$163)/($AD$163:$AD$211=Mapping!$BD$163)*ROW($AD$2:$AD$50)-ROWS($AD$163),ROWS($AD$163:AI171))),"")</f>
        <v/>
      </c>
      <c r="BE172" s="148" t="str" cm="1">
        <f t="array" ref="BE172">IF(ROWS($AD$163:AJ171)&lt;=BE$162,INDEX($AB$163:$AB$211,_xlfn.AGGREGATE(15,3,($AD$163:$AD$211=Mapping!$BE$163)/($AD$163:$AD$211=Mapping!$BE$163)*ROW($AD$2:$AD$50)-ROWS($AD$163),ROWS($AD$163:AJ171))),"")</f>
        <v/>
      </c>
      <c r="BF172" s="148" t="str" cm="1">
        <f t="array" ref="BF172">IF(ROWS($AD$163:AK171)&lt;=BF$162,INDEX($AB$163:$AB$211,_xlfn.AGGREGATE(15,3,($AD$163:$AD$211=Mapping!$BF$163)/($AD$163:$AD$211=Mapping!$BF$163)*ROW($AD$2:$AD$50)-ROWS($AD$163),ROWS($AD$163:AK171))),"")</f>
        <v/>
      </c>
      <c r="BG172" s="148" t="str" cm="1">
        <f t="array" ref="BG172">IF(ROWS($AD$163:AL171)&lt;=BG$162,INDEX($AB$163:$AB$211,_xlfn.AGGREGATE(15,3,($AD$163:$AD$211=Mapping!$BG$163)/($AD$163:$AD$211=Mapping!$BG$163)*ROW($AD$2:$AD$50)-ROWS($AD$163),ROWS($AD$163:AL171))),"")</f>
        <v/>
      </c>
      <c r="BH172" s="148" t="str" cm="1">
        <f t="array" ref="BH172">IF(ROWS($AD$163:AM171)&lt;=BH$162,INDEX($AB$163:$AB$211,_xlfn.AGGREGATE(15,3,($AD$163:$AD$211=Mapping!$BH$163)/($AD$163:$AD$211=Mapping!$BH$163)*ROW($AD$2:$AD$50)-ROWS($AD$163),ROWS($AD$163:AM171))),"")</f>
        <v/>
      </c>
      <c r="BI172" s="148" t="str" cm="1">
        <f t="array" ref="BI172">IF(ROWS($AD$163:AN171)&lt;=BI$162,INDEX($AB$163:$AB$211,_xlfn.AGGREGATE(15,3,($AD$163:$AD$211=Mapping!$BI$163)/($AD$163:$AD$211=Mapping!$BI$163)*ROW($AD$2:$AD$50)-ROWS($AD$163),ROWS($AD$163:AN171))),"")</f>
        <v/>
      </c>
      <c r="BJ172" s="148" t="str" cm="1">
        <f t="array" ref="BJ172">IF(ROWS($AD$163:AO171)&lt;=BJ$162,INDEX($AB$163:$AB$211,_xlfn.AGGREGATE(15,3,($AD$163:$AD$211=Mapping!$BJ$163)/($AD$163:$AD$211=Mapping!$BJ$163)*ROW($AD$2:$AD$50)-ROWS($AD$163),ROWS($AD$163:AO171))),"")</f>
        <v/>
      </c>
      <c r="BK172" s="148" t="str" cm="1">
        <f t="array" ref="BK172">IF(ROWS($AD$163:AP171)&lt;=BK$162,INDEX($AB$163:$AB$211,_xlfn.AGGREGATE(15,3,($AD$163:$AD$211=Mapping!$BK$163)/($AD$163:$AD$211=Mapping!$BK$163)*ROW($AD$2:$AD$50)-ROWS($AD$163),ROWS($AD$163:AP171))),"")</f>
        <v/>
      </c>
      <c r="BL172" s="148" t="str" cm="1">
        <f t="array" ref="BL172">IF(ROWS($AD$163:AQ171)&lt;=BL$162,INDEX($AB$163:$AB$211,_xlfn.AGGREGATE(15,3,($AD$163:$AD$211=Mapping!$BL$163)/($AD$163:$AD$211=Mapping!$BL$163)*ROW($AD$2:$AD$50)-ROWS($AD$163),ROWS($AD$163:AQ171))),"")</f>
        <v/>
      </c>
      <c r="BM172" s="148" t="str" cm="1">
        <f t="array" ref="BM172">IF(ROWS($AD$163:AR171)&lt;=BM$162,INDEX($AB$163:$AB$211,_xlfn.AGGREGATE(15,3,($AD$163:$AD$211=Mapping!$BM$163)/($AD$163:$AD$211=Mapping!$BM$163)*ROW($AD$2:$AD$50)-ROWS($AD$163),ROWS($AD$163:AR171))),"")</f>
        <v/>
      </c>
      <c r="BN172" s="148" t="str" cm="1">
        <f t="array" ref="BN172">IF(ROWS($AD$163:AS171)&lt;=BN$162,INDEX($AB$163:$AB$211,_xlfn.AGGREGATE(15,3,($AD$163:$AD$211=Mapping!$BN$163)/($AD$163:$AD$211=Mapping!$BN$163)*ROW($AD$2:$AD$50)-ROWS($AD$163),ROWS($AD$163:AS171))),"")</f>
        <v/>
      </c>
    </row>
    <row r="173" spans="1:66" ht="30.6" outlineLevel="1">
      <c r="A173" s="152" t="str">
        <f>Background!L16</f>
        <v>Livelihood</v>
      </c>
      <c r="B173" s="148" t="str" cm="1">
        <f t="array" ref="B173">IF(ROWS($AC$163:AC172)&lt;=B$162,INDEX($AB$163:$AB$211,_xlfn.AGGREGATE(15,3,($AC$163:$AC$211=Mapping!$B$163)/($AC$163:$AC$211=Mapping!$B$163)*ROW($AC$2:$AC$50)-ROWS($AC$163),ROWS($AC$163:AC172))),"")</f>
        <v/>
      </c>
      <c r="C173" s="148" t="str" cm="1">
        <f t="array" ref="C173">IF(ROWS($AC$163:AC172)&lt;=C$162,INDEX($AB$163:$AB$211,_xlfn.AGGREGATE(15,3,($AC$163:$AC$211=Mapping!$C$163)/($AC$163:$AC$211=Mapping!$C$163)*ROW($AC$2:$AC$50)-ROWS($AC$163),ROWS($AC$163:AC172))),"")</f>
        <v/>
      </c>
      <c r="D173" s="148" t="str" cm="1">
        <f t="array" ref="D173">IF(ROWS($AC$163:AC172)&lt;=D$162,INDEX($AB$163:$AB$211,_xlfn.AGGREGATE(15,3,($AC$163:$AC$211=Mapping!$D$163)/($AC$163:$AC$211=Mapping!$D$163)*ROW($AC$2:$AC$50)-ROWS($AC$163),ROWS($AC$163:AC172))),"")</f>
        <v/>
      </c>
      <c r="E173" s="148" t="str" cm="1">
        <f t="array" ref="E173">IF(ROWS($AC$163:AC172)&lt;=E$162,INDEX($AB$163:$AB$211,_xlfn.AGGREGATE(15,3,($AC$163:$AC$211=Mapping!$E$163)/($AC$163:$AC$211=Mapping!$E$163)*ROW($AC$2:$AC$50)-ROWS($AC$163),ROWS($AC$163:AC172))),"")</f>
        <v/>
      </c>
      <c r="F173" s="148" t="str" cm="1">
        <f t="array" ref="F173">IF(ROWS($AC$163:AC172)&lt;=F$162,INDEX($AB$163:$AB$211,_xlfn.AGGREGATE(15,3,($AC$163:$AC$211=Mapping!$F$163)/($AC$163:$AC$211=Mapping!$F$163)*ROW($AC$2:$AC$50)-ROWS($AC$163),ROWS($AC$163:AC172))),"")</f>
        <v/>
      </c>
      <c r="G173" s="148" t="str" cm="1">
        <f t="array" ref="G173">IF(ROWS($AC$163:AC172)&lt;=G$162,INDEX($AB$163:$AB$211,_xlfn.AGGREGATE(15,3,($AC$163:$AC$211=Mapping!$G$163)/($AC$163:$AC$211=Mapping!$G$163)*ROW($AC$2:$AC$50)-ROWS($AC$163),ROWS($AC$163:AC172))),"")</f>
        <v/>
      </c>
      <c r="H173" s="148" t="str" cm="1">
        <f t="array" ref="H173">IF(ROWS($AC$163:AC172)&lt;=H$162,INDEX($AB$163:$AB$211,_xlfn.AGGREGATE(15,3,($AC$163:$AC$211=Mapping!$H$163)/($AC$163:$AC$211=Mapping!$H$163)*ROW($AC$2:$AC$50)-ROWS($AC$163),ROWS($AC$163:AC172))),"")</f>
        <v/>
      </c>
      <c r="I173" s="148" t="str" cm="1">
        <f t="array" ref="I173">IF(ROWS($AC$163:AC172)&lt;=I$162,INDEX($AB$163:$AB$211,_xlfn.AGGREGATE(15,3,($AC$163:$AC$211=Mapping!$I$163)/($AC$163:$AC$211=Mapping!$I$163)*ROW($AC$2:$AC$50)-ROWS($AC$163),ROWS($AC$163:AC172))),"")</f>
        <v/>
      </c>
      <c r="J173" s="148" t="str" cm="1">
        <f t="array" ref="J173">IF(ROWS($AC$163:AC172)&lt;=J$162,INDEX($AB$163:$AB$211,_xlfn.AGGREGATE(15,3,($AC$163:$AC$211=Mapping!$J$163)/($AC$163:$AC$211=Mapping!$J$163)*ROW($AC$2:$AC$50)-ROWS($AC$163),ROWS($AC$163:AC172))),"")</f>
        <v/>
      </c>
      <c r="K173" s="148" t="str" cm="1">
        <f t="array" ref="K173">IF(ROWS($AC$163:AC172)&lt;=K$162,INDEX($AB$163:$AB$211,_xlfn.AGGREGATE(15,3,($AC$163:$AC$211=Mapping!$K$163)/($AC$163:$AC$211=Mapping!$K$163)*ROW($AC$2:$AC$50)-ROWS($AC$163),ROWS($AC$163:AC172))),"")</f>
        <v/>
      </c>
      <c r="L173" s="148" t="str" cm="1">
        <f t="array" ref="L173">IF(ROWS($AC$163:AC172)&lt;=L$162,INDEX($AB$163:$AB$211,_xlfn.AGGREGATE(15,3,($AC$163:$AC$211=Mapping!$L$163)/($AC$163:$AC$211=Mapping!$L$163)*ROW($AC$2:$AC$50)-ROWS($AC$163),ROWS($AC$163:AC172))),"")</f>
        <v/>
      </c>
      <c r="M173" s="148" t="str" cm="1">
        <f t="array" ref="M173">IF(ROWS($AC$163:AC172)&lt;=M$162,INDEX($AB$163:$AB$211,_xlfn.AGGREGATE(15,3,($AC$163:$AC$211=Mapping!$M$162)/($AC$163:$AC$211=Mapping!$M$163)*ROW($AC$2:$AC$50)-ROWS($AC$163),ROWS($AC$163:AC172))),"")</f>
        <v/>
      </c>
      <c r="N173" s="148" t="str" cm="1">
        <f t="array" ref="N173">IF(ROWS($AC$163:AC172)&lt;=N$162,INDEX($AB$163:$AB$211,_xlfn.AGGREGATE(15,3,($AC$163:$AC$211=Mapping!$N$163)/($AC$163:$AC$211=Mapping!$N$163)*ROW($AC$2:$AC$50)-ROWS($AC$163),ROWS($AC$163:AC172))),"")</f>
        <v/>
      </c>
      <c r="O173" s="148" t="str" cm="1">
        <f t="array" ref="O173">IF(ROWS($AC$163:AC172)&lt;=O$162,INDEX($AB$163:$AB$211,_xlfn.AGGREGATE(15,3,($AC$163:$AC$211=Mapping!$O$163)/($AC$163:$AC$211=Mapping!$O$163)*ROW($AC$2:$AC$50)-ROWS($AC$163),ROWS($AC$163:AC172))),"")</f>
        <v/>
      </c>
      <c r="P173" s="148" t="str" cm="1">
        <f t="array" ref="P173">IF(ROWS($AC$163:AC172)&lt;=P$162,INDEX($AB$163:$AB$211,_xlfn.AGGREGATE(15,3,($AC$163:$AC$211=Mapping!$P$163)/($AC$163:$AC$211=Mapping!$P$163)*ROW($AC$2:$AC$50)-ROWS($AC$163),ROWS($AC$163:AC172))),"")</f>
        <v/>
      </c>
      <c r="Q173" s="148" t="str" cm="1">
        <f t="array" ref="Q173">IF(ROWS($AC$163:AC172)&lt;=Q$162,INDEX($AB$163:$AB$211,_xlfn.AGGREGATE(15,3,($AC$163:$AC$211=Mapping!$Q$163)/($AC$163:$AC$211=Mapping!$Q$163)*ROW($AC$2:$AC$50)-ROWS($AC$163),ROWS($AC$163:AC172))),"")</f>
        <v/>
      </c>
      <c r="R173" s="148" t="str" cm="1">
        <f t="array" ref="R173">IF(ROWS($AC$163:AC172)&lt;=R$162,INDEX($AB$163:$AB$211,_xlfn.AGGREGATE(15,3,($AC$163:$AC$211=Mapping!$R$163)/($AC$163:$AC$211=Mapping!$R$163)*ROW($AC$2:$AC$50)-ROWS($AC$163),ROWS($AC$163:AC172))),"")</f>
        <v/>
      </c>
      <c r="S173" s="148" t="str" cm="1">
        <f t="array" ref="S173">IF(ROWS($AC$163:AC172)&lt;=S$162,INDEX($AB$163:$AB$211,_xlfn.AGGREGATE(15,3,($AC$163:$AC$211=Mapping!$S$163)/($AC$163:$AC$211=Mapping!$S$163)*ROW($AC$2:$AC$50)-ROWS($AC$163),ROWS($AC$163:AC172))),"")</f>
        <v/>
      </c>
      <c r="AA173" s="126"/>
      <c r="AB173" s="127" t="str" cm="1">
        <f t="array" ref="AB173">IF(ROWS(BA!$D$2:D11)&lt;=AB$162,INDEX(BA!$P$2:$P$547,_xlfn.AGGREGATE(15,3,(BA!$D$2:$D$547=Mapping!$AA$164)/(BA!$D$2:$D$547=Mapping!$AA$164)*ROW(BA!$D$2:$D$547)-ROWS(BA!$D$2),ROWS(BA!$D$2:D11))),"")</f>
        <v>Total Number of employees paid living wage</v>
      </c>
      <c r="AC173" s="127" t="str">
        <f>IFERROR(INDEX(BA!$L$2:$L$961,MATCH($AB173,BA!$P$2:$P$961,0)),"")</f>
        <v>Employment</v>
      </c>
      <c r="AD173" s="127" t="str">
        <f>IFERROR(INDEX(BA!$M$2:$M$961,MATCH($AB173,BA!$P$2:$P$961,0)),"")</f>
        <v>8. Decent work and economic growth</v>
      </c>
      <c r="AE173" s="127" t="str">
        <f>IFERROR(INDEX(BA!$O$2:$O$961,MATCH($AB173,BA!$P$2:$P$961,0)),"")</f>
        <v xml:space="preserve">Enhanced opportunities for income generation </v>
      </c>
      <c r="AF173" s="127" t="str">
        <f>IFERROR(INDEX(BA!$N$2:$N$961,MATCH($AB173,BA!$P$2:$P$961,0)),"")</f>
        <v>8.5 By 2030, achieve full and productive employment and decent work for all women and men, including for young people and persons with disabilities, and equal pay for work of equal value</v>
      </c>
      <c r="AG173" s="148" t="e">
        <f>INDEX(BA!#REF!,MATCH($AB173,BA!$P$57:$P$547,0))</f>
        <v>#REF!</v>
      </c>
      <c r="AH173" s="148" t="e">
        <f>INDEX(BA!$Q$57:$Q$547,MATCH($AB173,BA!$P$57:$P$547,0))</f>
        <v>#N/A</v>
      </c>
      <c r="AI173" s="148" t="e">
        <f>INDEX(BA!$S$57:$S$547,MATCH($AB173,BA!$P$57:$P$547,0))</f>
        <v>#N/A</v>
      </c>
      <c r="AJ173" s="148" t="e">
        <f>INDEX(BA!$T$57:$T$547,MATCH($AB173,BA!$P$57:$P$547,0))</f>
        <v>#N/A</v>
      </c>
      <c r="AK173" s="148" t="e">
        <f>INDEX(BA!$U$57:$U$547,MATCH($AB173,BA!$P$57:$P$547,0))</f>
        <v>#N/A</v>
      </c>
      <c r="AL173" s="148" t="e">
        <f>INDEX(BA!$V$57:$V$547,MATCH($AB173,BA!$P$57:$P$547,0))</f>
        <v>#N/A</v>
      </c>
      <c r="AM173" s="148" t="e">
        <f>INDEX(BA!$W$57:$W$547,MATCH($AB173,BA!$P$57:$P$547,0))</f>
        <v>#N/A</v>
      </c>
      <c r="AN173" s="148" t="e">
        <f>INDEX(BA!$R$57:$R$547,MATCH($AB173,BA!$P$57:$P$547,0))</f>
        <v>#N/A</v>
      </c>
      <c r="AO173" s="148" t="e">
        <f>INDEX(BA!$Y$57:$Y$547,MATCH($AB173,BA!$P$57:$P$547,0))</f>
        <v>#N/A</v>
      </c>
      <c r="AP173" s="117" t="e">
        <f>INDEX(BA!$Z$57:$Z$547,MATCH($AB173,BA!$P$57:$P$547,0))</f>
        <v>#N/A</v>
      </c>
      <c r="AQ173" s="117" t="e">
        <f>INDEX(BA!$AA$57:$AA$547,MATCH($AB173,BA!$P$57:$P$547,0))</f>
        <v>#N/A</v>
      </c>
      <c r="AR173" s="117" t="e">
        <f>INDEX(BA!$AB$57:$AB$547,MATCH($AB173,BA!$P$57:$P$547,0))</f>
        <v>#N/A</v>
      </c>
      <c r="AX173" s="148" t="str" cm="1">
        <f t="array" ref="AX173">IF(ROWS($AD$163:AD172)&lt;=AX$162,INDEX($AB$163:$AB$211,_xlfn.AGGREGATE(15,3,($AD$163:$AD$211=Mapping!$AX$163)/($AD$163:$AD$211=Mapping!$AX$163)*ROW($AD$2:$AD$50)-ROWS($AD$163),ROWS($AD$163:AD172))),"")</f>
        <v/>
      </c>
      <c r="AY173" s="148" t="str" cm="1">
        <f t="array" ref="AY173">IF(ROWS($AD$163:AD172)&lt;=AY$162,INDEX($AB$163:$AB$211,_xlfn.AGGREGATE(15,3,($AD$163:$AD$211=Mapping!$AY$163)/($AD$163:$AD$211=Mapping!$AY$163)*ROW($AD$2:$AD$50)-ROWS($AD$163),ROWS($AD$163:AD172))),"")</f>
        <v/>
      </c>
      <c r="AZ173" s="148" t="str" cm="1">
        <f t="array" ref="AZ173">IF(ROWS($AD$163:AE172)&lt;=AZ$162,INDEX($AB$163:$AB$211,_xlfn.AGGREGATE(15,3,($AD$163:$AD$211=Mapping!$AZ$163)/($AD$163:$AD$211=Mapping!$AZ$163)*ROW($AD$2:$AD$50)-ROWS($AD$163),ROWS($AD$163:AE172))),"")</f>
        <v/>
      </c>
      <c r="BA173" s="148" t="str" cm="1">
        <f t="array" ref="BA173">IF(ROWS($AD$163:AF172)&lt;=BA$162,INDEX($AB$163:$AB$211,_xlfn.AGGREGATE(15,3,($AD$163:$AD$211=Mapping!$BA$163)/($AD$163:$AD$211=Mapping!$BA$163)*ROW($AD$2:$AD$50)-ROWS($AD$163),ROWS($AD$163:AF172))),"")</f>
        <v/>
      </c>
      <c r="BB173" s="148" t="str" cm="1">
        <f t="array" ref="BB173">IF(ROWS($AD$163:AG172)&lt;=BB$162,INDEX($AB$163:$AB$211,_xlfn.AGGREGATE(15,3,($AD$163:$AD$211=Mapping!$BB$163)/($AD$163:$AD$211=Mapping!$BB$163)*ROW($AD$2:$AD$50)-ROWS($AD$163),ROWS($AD$163:AG172))),"")</f>
        <v/>
      </c>
      <c r="BC173" s="148" t="str" cm="1">
        <f t="array" ref="BC173">IF(ROWS($AD$163:AH172)&lt;=BC$162,INDEX($AB$163:$AB$211,_xlfn.AGGREGATE(15,3,($AD$163:$AD$211=Mapping!$BC$163)/($AD$163:$AD$211=Mapping!$BC$163)*ROW($AD$2:$AD$50)-ROWS($AD$163),ROWS($AD$163:AH172))),"")</f>
        <v/>
      </c>
      <c r="BD173" s="148" t="str" cm="1">
        <f t="array" ref="BD173">IF(ROWS($AD$163:AI172)&lt;=BD$162,INDEX($AB$163:$AB$211,_xlfn.AGGREGATE(15,3,($AD$163:$AD$211=Mapping!$BD$163)/($AD$163:$AD$211=Mapping!$BD$163)*ROW($AD$2:$AD$50)-ROWS($AD$163),ROWS($AD$163:AI172))),"")</f>
        <v/>
      </c>
      <c r="BE173" s="148" t="str" cm="1">
        <f t="array" ref="BE173">IF(ROWS($AD$163:AJ172)&lt;=BE$162,INDEX($AB$163:$AB$211,_xlfn.AGGREGATE(15,3,($AD$163:$AD$211=Mapping!$BE$163)/($AD$163:$AD$211=Mapping!$BE$163)*ROW($AD$2:$AD$50)-ROWS($AD$163),ROWS($AD$163:AJ172))),"")</f>
        <v/>
      </c>
      <c r="BF173" s="148" t="str" cm="1">
        <f t="array" ref="BF173">IF(ROWS($AD$163:AK172)&lt;=BF$162,INDEX($AB$163:$AB$211,_xlfn.AGGREGATE(15,3,($AD$163:$AD$211=Mapping!$BF$163)/($AD$163:$AD$211=Mapping!$BF$163)*ROW($AD$2:$AD$50)-ROWS($AD$163),ROWS($AD$163:AK172))),"")</f>
        <v/>
      </c>
      <c r="BG173" s="148" t="str" cm="1">
        <f t="array" ref="BG173">IF(ROWS($AD$163:AL172)&lt;=BG$162,INDEX($AB$163:$AB$211,_xlfn.AGGREGATE(15,3,($AD$163:$AD$211=Mapping!$BG$163)/($AD$163:$AD$211=Mapping!$BG$163)*ROW($AD$2:$AD$50)-ROWS($AD$163),ROWS($AD$163:AL172))),"")</f>
        <v/>
      </c>
      <c r="BH173" s="148" t="str" cm="1">
        <f t="array" ref="BH173">IF(ROWS($AD$163:AM172)&lt;=BH$162,INDEX($AB$163:$AB$211,_xlfn.AGGREGATE(15,3,($AD$163:$AD$211=Mapping!$BH$163)/($AD$163:$AD$211=Mapping!$BH$163)*ROW($AD$2:$AD$50)-ROWS($AD$163),ROWS($AD$163:AM172))),"")</f>
        <v/>
      </c>
      <c r="BI173" s="148" t="str" cm="1">
        <f t="array" ref="BI173">IF(ROWS($AD$163:AN172)&lt;=BI$162,INDEX($AB$163:$AB$211,_xlfn.AGGREGATE(15,3,($AD$163:$AD$211=Mapping!$BI$163)/($AD$163:$AD$211=Mapping!$BI$163)*ROW($AD$2:$AD$50)-ROWS($AD$163),ROWS($AD$163:AN172))),"")</f>
        <v/>
      </c>
      <c r="BJ173" s="148" t="str" cm="1">
        <f t="array" ref="BJ173">IF(ROWS($AD$163:AO172)&lt;=BJ$162,INDEX($AB$163:$AB$211,_xlfn.AGGREGATE(15,3,($AD$163:$AD$211=Mapping!$BJ$163)/($AD$163:$AD$211=Mapping!$BJ$163)*ROW($AD$2:$AD$50)-ROWS($AD$163),ROWS($AD$163:AO172))),"")</f>
        <v/>
      </c>
      <c r="BK173" s="148" t="str" cm="1">
        <f t="array" ref="BK173">IF(ROWS($AD$163:AP172)&lt;=BK$162,INDEX($AB$163:$AB$211,_xlfn.AGGREGATE(15,3,($AD$163:$AD$211=Mapping!$BK$163)/($AD$163:$AD$211=Mapping!$BK$163)*ROW($AD$2:$AD$50)-ROWS($AD$163),ROWS($AD$163:AP172))),"")</f>
        <v/>
      </c>
      <c r="BL173" s="148" t="str" cm="1">
        <f t="array" ref="BL173">IF(ROWS($AD$163:AQ172)&lt;=BL$162,INDEX($AB$163:$AB$211,_xlfn.AGGREGATE(15,3,($AD$163:$AD$211=Mapping!$BL$163)/($AD$163:$AD$211=Mapping!$BL$163)*ROW($AD$2:$AD$50)-ROWS($AD$163),ROWS($AD$163:AQ172))),"")</f>
        <v/>
      </c>
      <c r="BM173" s="148" t="str" cm="1">
        <f t="array" ref="BM173">IF(ROWS($AD$163:AR172)&lt;=BM$162,INDEX($AB$163:$AB$211,_xlfn.AGGREGATE(15,3,($AD$163:$AD$211=Mapping!$BM$163)/($AD$163:$AD$211=Mapping!$BM$163)*ROW($AD$2:$AD$50)-ROWS($AD$163),ROWS($AD$163:AR172))),"")</f>
        <v/>
      </c>
      <c r="BN173" s="148" t="str" cm="1">
        <f t="array" ref="BN173">IF(ROWS($AD$163:AS172)&lt;=BN$162,INDEX($AB$163:$AB$211,_xlfn.AGGREGATE(15,3,($AD$163:$AD$211=Mapping!$BN$163)/($AD$163:$AD$211=Mapping!$BN$163)*ROW($AD$2:$AD$50)-ROWS($AD$163),ROWS($AD$163:AS172))),"")</f>
        <v/>
      </c>
    </row>
    <row r="174" spans="1:66" ht="20.399999999999999" outlineLevel="1">
      <c r="A174" s="152" t="str">
        <f>Background!L17</f>
        <v>Gender</v>
      </c>
      <c r="B174" s="148" t="str" cm="1">
        <f t="array" ref="B174">IF(ROWS($AC$163:AC173)&lt;=B$162,INDEX($AB$163:$AB$211,_xlfn.AGGREGATE(15,3,($AC$163:$AC$211=Mapping!$B$163)/($AC$163:$AC$211=Mapping!$B$163)*ROW($AC$2:$AC$50)-ROWS($AC$163),ROWS($AC$163:AC173))),"")</f>
        <v/>
      </c>
      <c r="C174" s="148" t="str" cm="1">
        <f t="array" ref="C174">IF(ROWS($AC$163:AC173)&lt;=C$162,INDEX($AB$163:$AB$211,_xlfn.AGGREGATE(15,3,($AC$163:$AC$211=Mapping!$C$163)/($AC$163:$AC$211=Mapping!$C$163)*ROW($AC$2:$AC$50)-ROWS($AC$163),ROWS($AC$163:AC173))),"")</f>
        <v/>
      </c>
      <c r="D174" s="148" t="str" cm="1">
        <f t="array" ref="D174">IF(ROWS($AC$163:AC173)&lt;=D$162,INDEX($AB$163:$AB$211,_xlfn.AGGREGATE(15,3,($AC$163:$AC$211=Mapping!$D$163)/($AC$163:$AC$211=Mapping!$D$163)*ROW($AC$2:$AC$50)-ROWS($AC$163),ROWS($AC$163:AC173))),"")</f>
        <v/>
      </c>
      <c r="E174" s="148" t="str" cm="1">
        <f t="array" ref="E174">IF(ROWS($AC$163:AC173)&lt;=E$162,INDEX($AB$163:$AB$211,_xlfn.AGGREGATE(15,3,($AC$163:$AC$211=Mapping!$E$163)/($AC$163:$AC$211=Mapping!$E$163)*ROW($AC$2:$AC$50)-ROWS($AC$163),ROWS($AC$163:AC173))),"")</f>
        <v/>
      </c>
      <c r="F174" s="148" t="str" cm="1">
        <f t="array" ref="F174">IF(ROWS($AC$163:AC173)&lt;=F$162,INDEX($AB$163:$AB$211,_xlfn.AGGREGATE(15,3,($AC$163:$AC$211=Mapping!$F$163)/($AC$163:$AC$211=Mapping!$F$163)*ROW($AC$2:$AC$50)-ROWS($AC$163),ROWS($AC$163:AC173))),"")</f>
        <v/>
      </c>
      <c r="G174" s="148" t="str" cm="1">
        <f t="array" ref="G174">IF(ROWS($AC$163:AC173)&lt;=G$162,INDEX($AB$163:$AB$211,_xlfn.AGGREGATE(15,3,($AC$163:$AC$211=Mapping!$G$163)/($AC$163:$AC$211=Mapping!$G$163)*ROW($AC$2:$AC$50)-ROWS($AC$163),ROWS($AC$163:AC173))),"")</f>
        <v/>
      </c>
      <c r="H174" s="148" t="str" cm="1">
        <f t="array" ref="H174">IF(ROWS($AC$163:AC173)&lt;=H$162,INDEX($AB$163:$AB$211,_xlfn.AGGREGATE(15,3,($AC$163:$AC$211=Mapping!$H$163)/($AC$163:$AC$211=Mapping!$H$163)*ROW($AC$2:$AC$50)-ROWS($AC$163),ROWS($AC$163:AC173))),"")</f>
        <v/>
      </c>
      <c r="I174" s="148" t="str" cm="1">
        <f t="array" ref="I174">IF(ROWS($AC$163:AC173)&lt;=I$162,INDEX($AB$163:$AB$211,_xlfn.AGGREGATE(15,3,($AC$163:$AC$211=Mapping!$I$163)/($AC$163:$AC$211=Mapping!$I$163)*ROW($AC$2:$AC$50)-ROWS($AC$163),ROWS($AC$163:AC173))),"")</f>
        <v/>
      </c>
      <c r="J174" s="148" t="str" cm="1">
        <f t="array" ref="J174">IF(ROWS($AC$163:AC173)&lt;=J$162,INDEX($AB$163:$AB$211,_xlfn.AGGREGATE(15,3,($AC$163:$AC$211=Mapping!$J$163)/($AC$163:$AC$211=Mapping!$J$163)*ROW($AC$2:$AC$50)-ROWS($AC$163),ROWS($AC$163:AC173))),"")</f>
        <v/>
      </c>
      <c r="K174" s="148" t="str" cm="1">
        <f t="array" ref="K174">IF(ROWS($AC$163:AC173)&lt;=K$162,INDEX($AB$163:$AB$211,_xlfn.AGGREGATE(15,3,($AC$163:$AC$211=Mapping!$K$163)/($AC$163:$AC$211=Mapping!$K$163)*ROW($AC$2:$AC$50)-ROWS($AC$163),ROWS($AC$163:AC173))),"")</f>
        <v/>
      </c>
      <c r="L174" s="148" t="str" cm="1">
        <f t="array" ref="L174">IF(ROWS($AC$163:AC173)&lt;=L$162,INDEX($AB$163:$AB$211,_xlfn.AGGREGATE(15,3,($AC$163:$AC$211=Mapping!$L$163)/($AC$163:$AC$211=Mapping!$L$163)*ROW($AC$2:$AC$50)-ROWS($AC$163),ROWS($AC$163:AC173))),"")</f>
        <v/>
      </c>
      <c r="M174" s="148" t="str" cm="1">
        <f t="array" ref="M174">IF(ROWS($AC$163:AC173)&lt;=M$162,INDEX($AB$163:$AB$211,_xlfn.AGGREGATE(15,3,($AC$163:$AC$211=Mapping!$M$162)/($AC$163:$AC$211=Mapping!$M$163)*ROW($AC$2:$AC$50)-ROWS($AC$163),ROWS($AC$163:AC173))),"")</f>
        <v/>
      </c>
      <c r="N174" s="148" t="str" cm="1">
        <f t="array" ref="N174">IF(ROWS($AC$163:AC173)&lt;=N$162,INDEX($AB$163:$AB$211,_xlfn.AGGREGATE(15,3,($AC$163:$AC$211=Mapping!$N$163)/($AC$163:$AC$211=Mapping!$N$163)*ROW($AC$2:$AC$50)-ROWS($AC$163),ROWS($AC$163:AC173))),"")</f>
        <v/>
      </c>
      <c r="O174" s="148" t="str" cm="1">
        <f t="array" ref="O174">IF(ROWS($AC$163:AC173)&lt;=O$162,INDEX($AB$163:$AB$211,_xlfn.AGGREGATE(15,3,($AC$163:$AC$211=Mapping!$O$163)/($AC$163:$AC$211=Mapping!$O$163)*ROW($AC$2:$AC$50)-ROWS($AC$163),ROWS($AC$163:AC173))),"")</f>
        <v/>
      </c>
      <c r="P174" s="148" t="str" cm="1">
        <f t="array" ref="P174">IF(ROWS($AC$163:AC173)&lt;=P$162,INDEX($AB$163:$AB$211,_xlfn.AGGREGATE(15,3,($AC$163:$AC$211=Mapping!$P$163)/($AC$163:$AC$211=Mapping!$P$163)*ROW($AC$2:$AC$50)-ROWS($AC$163),ROWS($AC$163:AC173))),"")</f>
        <v/>
      </c>
      <c r="Q174" s="148" t="str" cm="1">
        <f t="array" ref="Q174">IF(ROWS($AC$163:AC173)&lt;=Q$162,INDEX($AB$163:$AB$211,_xlfn.AGGREGATE(15,3,($AC$163:$AC$211=Mapping!$Q$163)/($AC$163:$AC$211=Mapping!$Q$163)*ROW($AC$2:$AC$50)-ROWS($AC$163),ROWS($AC$163:AC173))),"")</f>
        <v/>
      </c>
      <c r="R174" s="148" t="str" cm="1">
        <f t="array" ref="R174">IF(ROWS($AC$163:AC173)&lt;=R$162,INDEX($AB$163:$AB$211,_xlfn.AGGREGATE(15,3,($AC$163:$AC$211=Mapping!$R$163)/($AC$163:$AC$211=Mapping!$R$163)*ROW($AC$2:$AC$50)-ROWS($AC$163),ROWS($AC$163:AC173))),"")</f>
        <v/>
      </c>
      <c r="S174" s="148" t="str" cm="1">
        <f t="array" ref="S174">IF(ROWS($AC$163:AC173)&lt;=S$162,INDEX($AB$163:$AB$211,_xlfn.AGGREGATE(15,3,($AC$163:$AC$211=Mapping!$S$163)/($AC$163:$AC$211=Mapping!$S$163)*ROW($AC$2:$AC$50)-ROWS($AC$163),ROWS($AC$163:AC173))),"")</f>
        <v/>
      </c>
      <c r="AA174" s="126"/>
      <c r="AB174" s="127" t="str" cm="1">
        <f t="array" ref="AB174">IF(ROWS(BA!$D$2:D12)&lt;=AB$162,INDEX(BA!$P$2:$P$547,_xlfn.AGGREGATE(15,3,(BA!$D$2:$D$547=Mapping!$AA$164)/(BA!$D$2:$D$547=Mapping!$AA$164)*ROW(BA!$D$2:$D$547)-ROWS(BA!$D$2),ROWS(BA!$D$2:D12))),"")</f>
        <v>Average household savings i.e., decrease in expenditure on basic service such cooking, lighting, drinking</v>
      </c>
      <c r="AC174" s="127" t="str">
        <f>IFERROR(INDEX(BA!$L$2:$L$961,MATCH($AB174,BA!$P$2:$P$961,0)),"")</f>
        <v>Livelihood</v>
      </c>
      <c r="AD174" s="127" t="str">
        <f>IFERROR(INDEX(BA!$M$2:$M$961,MATCH($AB174,BA!$P$2:$P$961,0)),"")</f>
        <v>1. No poverty</v>
      </c>
      <c r="AE174" s="127" t="str">
        <f>IFERROR(INDEX(BA!$O$2:$O$961,MATCH($AB174,BA!$P$2:$P$961,0)),"")</f>
        <v xml:space="preserve">Financial savings </v>
      </c>
      <c r="AF174" s="127" t="str">
        <f>IFERROR(INDEX(BA!$N$2:$N$961,MATCH($AB174,BA!$P$2:$P$961,0)),"")</f>
        <v>1.1 By 2030, eradicate extreme poverty for all people everywhere, currently measured as people living on less than $1.25 a day</v>
      </c>
      <c r="AG174" s="148" t="e">
        <f>INDEX(BA!#REF!,MATCH($AB174,BA!$P$57:$P$547,0))</f>
        <v>#REF!</v>
      </c>
      <c r="AH174" s="148" t="e">
        <f>INDEX(BA!$Q$57:$Q$547,MATCH($AB174,BA!$P$57:$P$547,0))</f>
        <v>#N/A</v>
      </c>
      <c r="AI174" s="148" t="e">
        <f>INDEX(BA!$S$57:$S$547,MATCH($AB174,BA!$P$57:$P$547,0))</f>
        <v>#N/A</v>
      </c>
      <c r="AJ174" s="148" t="e">
        <f>INDEX(BA!$T$57:$T$547,MATCH($AB174,BA!$P$57:$P$547,0))</f>
        <v>#N/A</v>
      </c>
      <c r="AK174" s="148" t="e">
        <f>INDEX(BA!$U$57:$U$547,MATCH($AB174,BA!$P$57:$P$547,0))</f>
        <v>#N/A</v>
      </c>
      <c r="AL174" s="148" t="e">
        <f>INDEX(BA!$V$57:$V$547,MATCH($AB174,BA!$P$57:$P$547,0))</f>
        <v>#N/A</v>
      </c>
      <c r="AM174" s="148" t="e">
        <f>INDEX(BA!$W$57:$W$547,MATCH($AB174,BA!$P$57:$P$547,0))</f>
        <v>#N/A</v>
      </c>
      <c r="AN174" s="148" t="e">
        <f>INDEX(BA!$R$57:$R$547,MATCH($AB174,BA!$P$57:$P$547,0))</f>
        <v>#N/A</v>
      </c>
      <c r="AO174" s="148" t="e">
        <f>INDEX(BA!$Y$57:$Y$547,MATCH($AB174,BA!$P$57:$P$547,0))</f>
        <v>#N/A</v>
      </c>
      <c r="AP174" s="117" t="e">
        <f>INDEX(BA!$Z$57:$Z$547,MATCH($AB174,BA!$P$57:$P$547,0))</f>
        <v>#N/A</v>
      </c>
      <c r="AQ174" s="117" t="e">
        <f>INDEX(BA!$AA$57:$AA$547,MATCH($AB174,BA!$P$57:$P$547,0))</f>
        <v>#N/A</v>
      </c>
      <c r="AR174" s="117" t="e">
        <f>INDEX(BA!$AB$57:$AB$547,MATCH($AB174,BA!$P$57:$P$547,0))</f>
        <v>#N/A</v>
      </c>
      <c r="AX174" s="148" t="str" cm="1">
        <f t="array" ref="AX174">IF(ROWS($AD$163:AD173)&lt;=AX$162,INDEX($AB$163:$AB$211,_xlfn.AGGREGATE(15,3,($AD$163:$AD$211=Mapping!$AX$163)/($AD$163:$AD$211=Mapping!$AX$163)*ROW($AD$2:$AD$50)-ROWS($AD$163),ROWS($AD$163:AD173))),"")</f>
        <v/>
      </c>
      <c r="AY174" s="148" t="str" cm="1">
        <f t="array" ref="AY174">IF(ROWS($AD$163:AD173)&lt;=AY$162,INDEX($AB$163:$AB$211,_xlfn.AGGREGATE(15,3,($AD$163:$AD$211=Mapping!$AY$163)/($AD$163:$AD$211=Mapping!$AY$163)*ROW($AD$2:$AD$50)-ROWS($AD$163),ROWS($AD$163:AD173))),"")</f>
        <v/>
      </c>
      <c r="AZ174" s="148" t="str" cm="1">
        <f t="array" ref="AZ174">IF(ROWS($AD$163:AE173)&lt;=AZ$162,INDEX($AB$163:$AB$211,_xlfn.AGGREGATE(15,3,($AD$163:$AD$211=Mapping!$AZ$163)/($AD$163:$AD$211=Mapping!$AZ$163)*ROW($AD$2:$AD$50)-ROWS($AD$163),ROWS($AD$163:AE173))),"")</f>
        <v/>
      </c>
      <c r="BA174" s="148" t="str" cm="1">
        <f t="array" ref="BA174">IF(ROWS($AD$163:AF173)&lt;=BA$162,INDEX($AB$163:$AB$211,_xlfn.AGGREGATE(15,3,($AD$163:$AD$211=Mapping!$BA$163)/($AD$163:$AD$211=Mapping!$BA$163)*ROW($AD$2:$AD$50)-ROWS($AD$163),ROWS($AD$163:AF173))),"")</f>
        <v/>
      </c>
      <c r="BB174" s="148" t="str" cm="1">
        <f t="array" ref="BB174">IF(ROWS($AD$163:AG173)&lt;=BB$162,INDEX($AB$163:$AB$211,_xlfn.AGGREGATE(15,3,($AD$163:$AD$211=Mapping!$BB$163)/($AD$163:$AD$211=Mapping!$BB$163)*ROW($AD$2:$AD$50)-ROWS($AD$163),ROWS($AD$163:AG173))),"")</f>
        <v/>
      </c>
      <c r="BC174" s="148" t="str" cm="1">
        <f t="array" ref="BC174">IF(ROWS($AD$163:AH173)&lt;=BC$162,INDEX($AB$163:$AB$211,_xlfn.AGGREGATE(15,3,($AD$163:$AD$211=Mapping!$BC$163)/($AD$163:$AD$211=Mapping!$BC$163)*ROW($AD$2:$AD$50)-ROWS($AD$163),ROWS($AD$163:AH173))),"")</f>
        <v/>
      </c>
      <c r="BD174" s="148" t="str" cm="1">
        <f t="array" ref="BD174">IF(ROWS($AD$163:AI173)&lt;=BD$162,INDEX($AB$163:$AB$211,_xlfn.AGGREGATE(15,3,($AD$163:$AD$211=Mapping!$BD$163)/($AD$163:$AD$211=Mapping!$BD$163)*ROW($AD$2:$AD$50)-ROWS($AD$163),ROWS($AD$163:AI173))),"")</f>
        <v/>
      </c>
      <c r="BE174" s="148" t="str" cm="1">
        <f t="array" ref="BE174">IF(ROWS($AD$163:AJ173)&lt;=BE$162,INDEX($AB$163:$AB$211,_xlfn.AGGREGATE(15,3,($AD$163:$AD$211=Mapping!$BE$163)/($AD$163:$AD$211=Mapping!$BE$163)*ROW($AD$2:$AD$50)-ROWS($AD$163),ROWS($AD$163:AJ173))),"")</f>
        <v/>
      </c>
      <c r="BF174" s="148" t="str" cm="1">
        <f t="array" ref="BF174">IF(ROWS($AD$163:AK173)&lt;=BF$162,INDEX($AB$163:$AB$211,_xlfn.AGGREGATE(15,3,($AD$163:$AD$211=Mapping!$BF$163)/($AD$163:$AD$211=Mapping!$BF$163)*ROW($AD$2:$AD$50)-ROWS($AD$163),ROWS($AD$163:AK173))),"")</f>
        <v/>
      </c>
      <c r="BG174" s="148" t="str" cm="1">
        <f t="array" ref="BG174">IF(ROWS($AD$163:AL173)&lt;=BG$162,INDEX($AB$163:$AB$211,_xlfn.AGGREGATE(15,3,($AD$163:$AD$211=Mapping!$BG$163)/($AD$163:$AD$211=Mapping!$BG$163)*ROW($AD$2:$AD$50)-ROWS($AD$163),ROWS($AD$163:AL173))),"")</f>
        <v/>
      </c>
      <c r="BH174" s="148" t="str" cm="1">
        <f t="array" ref="BH174">IF(ROWS($AD$163:AM173)&lt;=BH$162,INDEX($AB$163:$AB$211,_xlfn.AGGREGATE(15,3,($AD$163:$AD$211=Mapping!$BH$163)/($AD$163:$AD$211=Mapping!$BH$163)*ROW($AD$2:$AD$50)-ROWS($AD$163),ROWS($AD$163:AM173))),"")</f>
        <v/>
      </c>
      <c r="BI174" s="148" t="str" cm="1">
        <f t="array" ref="BI174">IF(ROWS($AD$163:AN173)&lt;=BI$162,INDEX($AB$163:$AB$211,_xlfn.AGGREGATE(15,3,($AD$163:$AD$211=Mapping!$BI$163)/($AD$163:$AD$211=Mapping!$BI$163)*ROW($AD$2:$AD$50)-ROWS($AD$163),ROWS($AD$163:AN173))),"")</f>
        <v/>
      </c>
      <c r="BJ174" s="148" t="str" cm="1">
        <f t="array" ref="BJ174">IF(ROWS($AD$163:AO173)&lt;=BJ$162,INDEX($AB$163:$AB$211,_xlfn.AGGREGATE(15,3,($AD$163:$AD$211=Mapping!$BJ$163)/($AD$163:$AD$211=Mapping!$BJ$163)*ROW($AD$2:$AD$50)-ROWS($AD$163),ROWS($AD$163:AO173))),"")</f>
        <v/>
      </c>
      <c r="BK174" s="148" t="str" cm="1">
        <f t="array" ref="BK174">IF(ROWS($AD$163:AP173)&lt;=BK$162,INDEX($AB$163:$AB$211,_xlfn.AGGREGATE(15,3,($AD$163:$AD$211=Mapping!$BK$163)/($AD$163:$AD$211=Mapping!$BK$163)*ROW($AD$2:$AD$50)-ROWS($AD$163),ROWS($AD$163:AP173))),"")</f>
        <v/>
      </c>
      <c r="BL174" s="148" t="str" cm="1">
        <f t="array" ref="BL174">IF(ROWS($AD$163:AQ173)&lt;=BL$162,INDEX($AB$163:$AB$211,_xlfn.AGGREGATE(15,3,($AD$163:$AD$211=Mapping!$BL$163)/($AD$163:$AD$211=Mapping!$BL$163)*ROW($AD$2:$AD$50)-ROWS($AD$163),ROWS($AD$163:AQ173))),"")</f>
        <v/>
      </c>
      <c r="BM174" s="148" t="str" cm="1">
        <f t="array" ref="BM174">IF(ROWS($AD$163:AR173)&lt;=BM$162,INDEX($AB$163:$AB$211,_xlfn.AGGREGATE(15,3,($AD$163:$AD$211=Mapping!$BM$163)/($AD$163:$AD$211=Mapping!$BM$163)*ROW($AD$2:$AD$50)-ROWS($AD$163),ROWS($AD$163:AR173))),"")</f>
        <v/>
      </c>
      <c r="BN174" s="148" t="str" cm="1">
        <f t="array" ref="BN174">IF(ROWS($AD$163:AS173)&lt;=BN$162,INDEX($AB$163:$AB$211,_xlfn.AGGREGATE(15,3,($AD$163:$AD$211=Mapping!$BN$163)/($AD$163:$AD$211=Mapping!$BN$163)*ROW($AD$2:$AD$50)-ROWS($AD$163),ROWS($AD$163:AS173))),"")</f>
        <v/>
      </c>
    </row>
    <row r="175" spans="1:66" ht="30.6" outlineLevel="1">
      <c r="A175" s="152" t="str">
        <f>Background!L18</f>
        <v>Energy generation, efficiency &amp; access</v>
      </c>
      <c r="B175" s="148" t="str" cm="1">
        <f t="array" ref="B175">IF(ROWS($AC$163:AC174)&lt;=B$162,INDEX($AB$163:$AB$211,_xlfn.AGGREGATE(15,3,($AC$163:$AC$211=Mapping!$B$163)/($AC$163:$AC$211=Mapping!$B$163)*ROW($AC$2:$AC$50)-ROWS($AC$163),ROWS($AC$163:AC174))),"")</f>
        <v/>
      </c>
      <c r="C175" s="148" t="str" cm="1">
        <f t="array" ref="C175">IF(ROWS($AC$163:AC174)&lt;=C$162,INDEX($AB$163:$AB$211,_xlfn.AGGREGATE(15,3,($AC$163:$AC$211=Mapping!$C$163)/($AC$163:$AC$211=Mapping!$C$163)*ROW($AC$2:$AC$50)-ROWS($AC$163),ROWS($AC$163:AC174))),"")</f>
        <v/>
      </c>
      <c r="D175" s="148" t="str" cm="1">
        <f t="array" ref="D175">IF(ROWS($AC$163:AC174)&lt;=D$162,INDEX($AB$163:$AB$211,_xlfn.AGGREGATE(15,3,($AC$163:$AC$211=Mapping!$D$163)/($AC$163:$AC$211=Mapping!$D$163)*ROW($AC$2:$AC$50)-ROWS($AC$163),ROWS($AC$163:AC174))),"")</f>
        <v/>
      </c>
      <c r="E175" s="148" t="str" cm="1">
        <f t="array" ref="E175">IF(ROWS($AC$163:AC174)&lt;=E$162,INDEX($AB$163:$AB$211,_xlfn.AGGREGATE(15,3,($AC$163:$AC$211=Mapping!$E$163)/($AC$163:$AC$211=Mapping!$E$163)*ROW($AC$2:$AC$50)-ROWS($AC$163),ROWS($AC$163:AC174))),"")</f>
        <v/>
      </c>
      <c r="F175" s="148" t="str" cm="1">
        <f t="array" ref="F175">IF(ROWS($AC$163:AC174)&lt;=F$162,INDEX($AB$163:$AB$211,_xlfn.AGGREGATE(15,3,($AC$163:$AC$211=Mapping!$F$163)/($AC$163:$AC$211=Mapping!$F$163)*ROW($AC$2:$AC$50)-ROWS($AC$163),ROWS($AC$163:AC174))),"")</f>
        <v/>
      </c>
      <c r="G175" s="148" t="str" cm="1">
        <f t="array" ref="G175">IF(ROWS($AC$163:AC174)&lt;=G$162,INDEX($AB$163:$AB$211,_xlfn.AGGREGATE(15,3,($AC$163:$AC$211=Mapping!$G$163)/($AC$163:$AC$211=Mapping!$G$163)*ROW($AC$2:$AC$50)-ROWS($AC$163),ROWS($AC$163:AC174))),"")</f>
        <v/>
      </c>
      <c r="H175" s="148" t="str" cm="1">
        <f t="array" ref="H175">IF(ROWS($AC$163:AC174)&lt;=H$162,INDEX($AB$163:$AB$211,_xlfn.AGGREGATE(15,3,($AC$163:$AC$211=Mapping!$H$163)/($AC$163:$AC$211=Mapping!$H$163)*ROW($AC$2:$AC$50)-ROWS($AC$163),ROWS($AC$163:AC174))),"")</f>
        <v/>
      </c>
      <c r="I175" s="148" t="str" cm="1">
        <f t="array" ref="I175">IF(ROWS($AC$163:AC174)&lt;=I$162,INDEX($AB$163:$AB$211,_xlfn.AGGREGATE(15,3,($AC$163:$AC$211=Mapping!$I$163)/($AC$163:$AC$211=Mapping!$I$163)*ROW($AC$2:$AC$50)-ROWS($AC$163),ROWS($AC$163:AC174))),"")</f>
        <v/>
      </c>
      <c r="J175" s="148" t="str" cm="1">
        <f t="array" ref="J175">IF(ROWS($AC$163:AC174)&lt;=J$162,INDEX($AB$163:$AB$211,_xlfn.AGGREGATE(15,3,($AC$163:$AC$211=Mapping!$J$163)/($AC$163:$AC$211=Mapping!$J$163)*ROW($AC$2:$AC$50)-ROWS($AC$163),ROWS($AC$163:AC174))),"")</f>
        <v/>
      </c>
      <c r="K175" s="148" t="str" cm="1">
        <f t="array" ref="K175">IF(ROWS($AC$163:AC174)&lt;=K$162,INDEX($AB$163:$AB$211,_xlfn.AGGREGATE(15,3,($AC$163:$AC$211=Mapping!$K$163)/($AC$163:$AC$211=Mapping!$K$163)*ROW($AC$2:$AC$50)-ROWS($AC$163),ROWS($AC$163:AC174))),"")</f>
        <v/>
      </c>
      <c r="L175" s="148" t="str" cm="1">
        <f t="array" ref="L175">IF(ROWS($AC$163:AC174)&lt;=L$162,INDEX($AB$163:$AB$211,_xlfn.AGGREGATE(15,3,($AC$163:$AC$211=Mapping!$L$163)/($AC$163:$AC$211=Mapping!$L$163)*ROW($AC$2:$AC$50)-ROWS($AC$163),ROWS($AC$163:AC174))),"")</f>
        <v/>
      </c>
      <c r="M175" s="148" t="str" cm="1">
        <f t="array" ref="M175">IF(ROWS($AC$163:AC174)&lt;=M$162,INDEX($AB$163:$AB$211,_xlfn.AGGREGATE(15,3,($AC$163:$AC$211=Mapping!$M$162)/($AC$163:$AC$211=Mapping!$M$163)*ROW($AC$2:$AC$50)-ROWS($AC$163),ROWS($AC$163:AC174))),"")</f>
        <v/>
      </c>
      <c r="N175" s="148" t="str" cm="1">
        <f t="array" ref="N175">IF(ROWS($AC$163:AC174)&lt;=N$162,INDEX($AB$163:$AB$211,_xlfn.AGGREGATE(15,3,($AC$163:$AC$211=Mapping!$N$163)/($AC$163:$AC$211=Mapping!$N$163)*ROW($AC$2:$AC$50)-ROWS($AC$163),ROWS($AC$163:AC174))),"")</f>
        <v/>
      </c>
      <c r="O175" s="148" t="str" cm="1">
        <f t="array" ref="O175">IF(ROWS($AC$163:AC174)&lt;=O$162,INDEX($AB$163:$AB$211,_xlfn.AGGREGATE(15,3,($AC$163:$AC$211=Mapping!$O$163)/($AC$163:$AC$211=Mapping!$O$163)*ROW($AC$2:$AC$50)-ROWS($AC$163),ROWS($AC$163:AC174))),"")</f>
        <v/>
      </c>
      <c r="P175" s="148" t="str" cm="1">
        <f t="array" ref="P175">IF(ROWS($AC$163:AC174)&lt;=P$162,INDEX($AB$163:$AB$211,_xlfn.AGGREGATE(15,3,($AC$163:$AC$211=Mapping!$P$163)/($AC$163:$AC$211=Mapping!$P$163)*ROW($AC$2:$AC$50)-ROWS($AC$163),ROWS($AC$163:AC174))),"")</f>
        <v/>
      </c>
      <c r="Q175" s="148" t="str" cm="1">
        <f t="array" ref="Q175">IF(ROWS($AC$163:AC174)&lt;=Q$162,INDEX($AB$163:$AB$211,_xlfn.AGGREGATE(15,3,($AC$163:$AC$211=Mapping!$Q$163)/($AC$163:$AC$211=Mapping!$Q$163)*ROW($AC$2:$AC$50)-ROWS($AC$163),ROWS($AC$163:AC174))),"")</f>
        <v/>
      </c>
      <c r="R175" s="148" t="str" cm="1">
        <f t="array" ref="R175">IF(ROWS($AC$163:AC174)&lt;=R$162,INDEX($AB$163:$AB$211,_xlfn.AGGREGATE(15,3,($AC$163:$AC$211=Mapping!$R$163)/($AC$163:$AC$211=Mapping!$R$163)*ROW($AC$2:$AC$50)-ROWS($AC$163),ROWS($AC$163:AC174))),"")</f>
        <v/>
      </c>
      <c r="S175" s="148" t="str" cm="1">
        <f t="array" ref="S175">IF(ROWS($AC$163:AC174)&lt;=S$162,INDEX($AB$163:$AB$211,_xlfn.AGGREGATE(15,3,($AC$163:$AC$211=Mapping!$S$163)/($AC$163:$AC$211=Mapping!$S$163)*ROW($AC$2:$AC$50)-ROWS($AC$163),ROWS($AC$163:AC174))),"")</f>
        <v/>
      </c>
      <c r="AA175" s="126"/>
      <c r="AB175" s="127" t="str" cm="1">
        <f t="array" ref="AB175">IF(ROWS(BA!$D$2:D13)&lt;=AB$162,INDEX(BA!$P$2:$P$547,_xlfn.AGGREGATE(15,3,(BA!$D$2:$D$547=Mapping!$AA$164)/(BA!$D$2:$D$547=Mapping!$AA$164)*ROW(BA!$D$2:$D$547)-ROWS(BA!$D$2),ROWS(BA!$D$2:D13))),"")</f>
        <v>Average time saving associated with cooking time and fuel collection</v>
      </c>
      <c r="AC175" s="127" t="str">
        <f>IFERROR(INDEX(BA!$L$2:$L$961,MATCH($AB175,BA!$P$2:$P$961,0)),"")</f>
        <v>Gender</v>
      </c>
      <c r="AD175" s="127" t="str">
        <f>IFERROR(INDEX(BA!$M$2:$M$961,MATCH($AB175,BA!$P$2:$P$961,0)),"")</f>
        <v xml:space="preserve">5. Gender equality </v>
      </c>
      <c r="AE175" s="127" t="str">
        <f>IFERROR(INDEX(BA!$O$2:$O$961,MATCH($AB175,BA!$P$2:$P$961,0)),"")</f>
        <v xml:space="preserve">Women empowerment and gender equality </v>
      </c>
      <c r="AF175" s="127"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48" t="e">
        <f>INDEX(BA!#REF!,MATCH($AB175,BA!$P$57:$P$547,0))</f>
        <v>#REF!</v>
      </c>
      <c r="AH175" s="148" t="e">
        <f>INDEX(BA!$Q$57:$Q$547,MATCH($AB175,BA!$P$57:$P$547,0))</f>
        <v>#N/A</v>
      </c>
      <c r="AI175" s="148" t="e">
        <f>INDEX(BA!$S$57:$S$547,MATCH($AB175,BA!$P$57:$P$547,0))</f>
        <v>#N/A</v>
      </c>
      <c r="AJ175" s="148" t="e">
        <f>INDEX(BA!$T$57:$T$547,MATCH($AB175,BA!$P$57:$P$547,0))</f>
        <v>#N/A</v>
      </c>
      <c r="AK175" s="148" t="e">
        <f>INDEX(BA!$U$57:$U$547,MATCH($AB175,BA!$P$57:$P$547,0))</f>
        <v>#N/A</v>
      </c>
      <c r="AL175" s="148" t="e">
        <f>INDEX(BA!$V$57:$V$547,MATCH($AB175,BA!$P$57:$P$547,0))</f>
        <v>#N/A</v>
      </c>
      <c r="AM175" s="148" t="e">
        <f>INDEX(BA!$W$57:$W$547,MATCH($AB175,BA!$P$57:$P$547,0))</f>
        <v>#N/A</v>
      </c>
      <c r="AN175" s="148" t="e">
        <f>INDEX(BA!$R$57:$R$547,MATCH($AB175,BA!$P$57:$P$547,0))</f>
        <v>#N/A</v>
      </c>
      <c r="AO175" s="148" t="e">
        <f>INDEX(BA!$Y$57:$Y$547,MATCH($AB175,BA!$P$57:$P$547,0))</f>
        <v>#N/A</v>
      </c>
      <c r="AP175" s="117" t="e">
        <f>INDEX(BA!$Z$57:$Z$547,MATCH($AB175,BA!$P$57:$P$547,0))</f>
        <v>#N/A</v>
      </c>
      <c r="AQ175" s="117" t="e">
        <f>INDEX(BA!$AA$57:$AA$547,MATCH($AB175,BA!$P$57:$P$547,0))</f>
        <v>#N/A</v>
      </c>
      <c r="AR175" s="117" t="e">
        <f>INDEX(BA!$AB$57:$AB$547,MATCH($AB175,BA!$P$57:$P$547,0))</f>
        <v>#N/A</v>
      </c>
      <c r="AX175" s="148" t="str" cm="1">
        <f t="array" ref="AX175">IF(ROWS($AD$163:AD174)&lt;=AX$162,INDEX($AB$163:$AB$211,_xlfn.AGGREGATE(15,3,($AD$163:$AD$211=Mapping!$AX$163)/($AD$163:$AD$211=Mapping!$AX$163)*ROW($AD$2:$AD$50)-ROWS($AD$163),ROWS($AD$163:AD174))),"")</f>
        <v/>
      </c>
      <c r="AY175" s="148" t="str" cm="1">
        <f t="array" ref="AY175">IF(ROWS($AD$163:AD174)&lt;=AY$162,INDEX($AB$163:$AB$211,_xlfn.AGGREGATE(15,3,($AD$163:$AD$211=Mapping!$AY$163)/($AD$163:$AD$211=Mapping!$AY$163)*ROW($AD$2:$AD$50)-ROWS($AD$163),ROWS($AD$163:AD174))),"")</f>
        <v/>
      </c>
      <c r="AZ175" s="148" t="str" cm="1">
        <f t="array" ref="AZ175">IF(ROWS($AD$163:AE174)&lt;=AZ$162,INDEX($AB$163:$AB$211,_xlfn.AGGREGATE(15,3,($AD$163:$AD$211=Mapping!$AZ$163)/($AD$163:$AD$211=Mapping!$AZ$163)*ROW($AD$2:$AD$50)-ROWS($AD$163),ROWS($AD$163:AE174))),"")</f>
        <v/>
      </c>
      <c r="BA175" s="148" t="str" cm="1">
        <f t="array" ref="BA175">IF(ROWS($AD$163:AF174)&lt;=BA$162,INDEX($AB$163:$AB$211,_xlfn.AGGREGATE(15,3,($AD$163:$AD$211=Mapping!$BA$163)/($AD$163:$AD$211=Mapping!$BA$163)*ROW($AD$2:$AD$50)-ROWS($AD$163),ROWS($AD$163:AF174))),"")</f>
        <v/>
      </c>
      <c r="BB175" s="148" t="str" cm="1">
        <f t="array" ref="BB175">IF(ROWS($AD$163:AG174)&lt;=BB$162,INDEX($AB$163:$AB$211,_xlfn.AGGREGATE(15,3,($AD$163:$AD$211=Mapping!$BB$163)/($AD$163:$AD$211=Mapping!$BB$163)*ROW($AD$2:$AD$50)-ROWS($AD$163),ROWS($AD$163:AG174))),"")</f>
        <v/>
      </c>
      <c r="BC175" s="148" t="str" cm="1">
        <f t="array" ref="BC175">IF(ROWS($AD$163:AH174)&lt;=BC$162,INDEX($AB$163:$AB$211,_xlfn.AGGREGATE(15,3,($AD$163:$AD$211=Mapping!$BC$163)/($AD$163:$AD$211=Mapping!$BC$163)*ROW($AD$2:$AD$50)-ROWS($AD$163),ROWS($AD$163:AH174))),"")</f>
        <v/>
      </c>
      <c r="BD175" s="148" t="str" cm="1">
        <f t="array" ref="BD175">IF(ROWS($AD$163:AI174)&lt;=BD$162,INDEX($AB$163:$AB$211,_xlfn.AGGREGATE(15,3,($AD$163:$AD$211=Mapping!$BD$163)/($AD$163:$AD$211=Mapping!$BD$163)*ROW($AD$2:$AD$50)-ROWS($AD$163),ROWS($AD$163:AI174))),"")</f>
        <v/>
      </c>
      <c r="BE175" s="148" t="str" cm="1">
        <f t="array" ref="BE175">IF(ROWS($AD$163:AJ174)&lt;=BE$162,INDEX($AB$163:$AB$211,_xlfn.AGGREGATE(15,3,($AD$163:$AD$211=Mapping!$BE$163)/($AD$163:$AD$211=Mapping!$BE$163)*ROW($AD$2:$AD$50)-ROWS($AD$163),ROWS($AD$163:AJ174))),"")</f>
        <v/>
      </c>
      <c r="BF175" s="148" t="str" cm="1">
        <f t="array" ref="BF175">IF(ROWS($AD$163:AK174)&lt;=BF$162,INDEX($AB$163:$AB$211,_xlfn.AGGREGATE(15,3,($AD$163:$AD$211=Mapping!$BF$163)/($AD$163:$AD$211=Mapping!$BF$163)*ROW($AD$2:$AD$50)-ROWS($AD$163),ROWS($AD$163:AK174))),"")</f>
        <v/>
      </c>
      <c r="BG175" s="148" t="str" cm="1">
        <f t="array" ref="BG175">IF(ROWS($AD$163:AL174)&lt;=BG$162,INDEX($AB$163:$AB$211,_xlfn.AGGREGATE(15,3,($AD$163:$AD$211=Mapping!$BG$163)/($AD$163:$AD$211=Mapping!$BG$163)*ROW($AD$2:$AD$50)-ROWS($AD$163),ROWS($AD$163:AL174))),"")</f>
        <v/>
      </c>
      <c r="BH175" s="148" t="str" cm="1">
        <f t="array" ref="BH175">IF(ROWS($AD$163:AM174)&lt;=BH$162,INDEX($AB$163:$AB$211,_xlfn.AGGREGATE(15,3,($AD$163:$AD$211=Mapping!$BH$163)/($AD$163:$AD$211=Mapping!$BH$163)*ROW($AD$2:$AD$50)-ROWS($AD$163),ROWS($AD$163:AM174))),"")</f>
        <v/>
      </c>
      <c r="BI175" s="148" t="str" cm="1">
        <f t="array" ref="BI175">IF(ROWS($AD$163:AN174)&lt;=BI$162,INDEX($AB$163:$AB$211,_xlfn.AGGREGATE(15,3,($AD$163:$AD$211=Mapping!$BI$163)/($AD$163:$AD$211=Mapping!$BI$163)*ROW($AD$2:$AD$50)-ROWS($AD$163),ROWS($AD$163:AN174))),"")</f>
        <v/>
      </c>
      <c r="BJ175" s="148" t="str" cm="1">
        <f t="array" ref="BJ175">IF(ROWS($AD$163:AO174)&lt;=BJ$162,INDEX($AB$163:$AB$211,_xlfn.AGGREGATE(15,3,($AD$163:$AD$211=Mapping!$BJ$163)/($AD$163:$AD$211=Mapping!$BJ$163)*ROW($AD$2:$AD$50)-ROWS($AD$163),ROWS($AD$163:AO174))),"")</f>
        <v/>
      </c>
      <c r="BK175" s="148" t="str" cm="1">
        <f t="array" ref="BK175">IF(ROWS($AD$163:AP174)&lt;=BK$162,INDEX($AB$163:$AB$211,_xlfn.AGGREGATE(15,3,($AD$163:$AD$211=Mapping!$BK$163)/($AD$163:$AD$211=Mapping!$BK$163)*ROW($AD$2:$AD$50)-ROWS($AD$163),ROWS($AD$163:AP174))),"")</f>
        <v/>
      </c>
      <c r="BL175" s="148" t="str" cm="1">
        <f t="array" ref="BL175">IF(ROWS($AD$163:AQ174)&lt;=BL$162,INDEX($AB$163:$AB$211,_xlfn.AGGREGATE(15,3,($AD$163:$AD$211=Mapping!$BL$163)/($AD$163:$AD$211=Mapping!$BL$163)*ROW($AD$2:$AD$50)-ROWS($AD$163),ROWS($AD$163:AQ174))),"")</f>
        <v/>
      </c>
      <c r="BM175" s="148" t="str" cm="1">
        <f t="array" ref="BM175">IF(ROWS($AD$163:AR174)&lt;=BM$162,INDEX($AB$163:$AB$211,_xlfn.AGGREGATE(15,3,($AD$163:$AD$211=Mapping!$BM$163)/($AD$163:$AD$211=Mapping!$BM$163)*ROW($AD$2:$AD$50)-ROWS($AD$163),ROWS($AD$163:AR174))),"")</f>
        <v/>
      </c>
      <c r="BN175" s="148" t="str" cm="1">
        <f t="array" ref="BN175">IF(ROWS($AD$163:AS174)&lt;=BN$162,INDEX($AB$163:$AB$211,_xlfn.AGGREGATE(15,3,($AD$163:$AD$211=Mapping!$BN$163)/($AD$163:$AD$211=Mapping!$BN$163)*ROW($AD$2:$AD$50)-ROWS($AD$163),ROWS($AD$163:AS174))),"")</f>
        <v/>
      </c>
    </row>
    <row r="176" spans="1:66" ht="20.399999999999999" outlineLevel="1">
      <c r="A176" s="152" t="str">
        <f>Background!L19</f>
        <v>Access to basic services</v>
      </c>
      <c r="B176" s="148" t="str" cm="1">
        <f t="array" ref="B176">IF(ROWS($AC$163:AC175)&lt;=B$162,INDEX($AB$163:$AB$211,_xlfn.AGGREGATE(15,3,($AC$163:$AC$211=Mapping!$B$163)/($AC$163:$AC$211=Mapping!$B$163)*ROW($AC$2:$AC$50)-ROWS($AC$163),ROWS($AC$163:AC175))),"")</f>
        <v/>
      </c>
      <c r="C176" s="148" t="str" cm="1">
        <f t="array" ref="C176">IF(ROWS($AC$163:AC175)&lt;=C$162,INDEX($AB$163:$AB$211,_xlfn.AGGREGATE(15,3,($AC$163:$AC$211=Mapping!$C$163)/($AC$163:$AC$211=Mapping!$C$163)*ROW($AC$2:$AC$50)-ROWS($AC$163),ROWS($AC$163:AC175))),"")</f>
        <v/>
      </c>
      <c r="D176" s="148" t="str" cm="1">
        <f t="array" ref="D176">IF(ROWS($AC$163:AC175)&lt;=D$162,INDEX($AB$163:$AB$211,_xlfn.AGGREGATE(15,3,($AC$163:$AC$211=Mapping!$D$163)/($AC$163:$AC$211=Mapping!$D$163)*ROW($AC$2:$AC$50)-ROWS($AC$163),ROWS($AC$163:AC175))),"")</f>
        <v/>
      </c>
      <c r="E176" s="148" t="str" cm="1">
        <f t="array" ref="E176">IF(ROWS($AC$163:AC175)&lt;=E$162,INDEX($AB$163:$AB$211,_xlfn.AGGREGATE(15,3,($AC$163:$AC$211=Mapping!$E$163)/($AC$163:$AC$211=Mapping!$E$163)*ROW($AC$2:$AC$50)-ROWS($AC$163),ROWS($AC$163:AC175))),"")</f>
        <v/>
      </c>
      <c r="F176" s="148" t="str" cm="1">
        <f t="array" ref="F176">IF(ROWS($AC$163:AC175)&lt;=F$162,INDEX($AB$163:$AB$211,_xlfn.AGGREGATE(15,3,($AC$163:$AC$211=Mapping!$F$163)/($AC$163:$AC$211=Mapping!$F$163)*ROW($AC$2:$AC$50)-ROWS($AC$163),ROWS($AC$163:AC175))),"")</f>
        <v/>
      </c>
      <c r="G176" s="148" t="str" cm="1">
        <f t="array" ref="G176">IF(ROWS($AC$163:AC175)&lt;=G$162,INDEX($AB$163:$AB$211,_xlfn.AGGREGATE(15,3,($AC$163:$AC$211=Mapping!$G$163)/($AC$163:$AC$211=Mapping!$G$163)*ROW($AC$2:$AC$50)-ROWS($AC$163),ROWS($AC$163:AC175))),"")</f>
        <v/>
      </c>
      <c r="H176" s="148" t="str" cm="1">
        <f t="array" ref="H176">IF(ROWS($AC$163:AC175)&lt;=H$162,INDEX($AB$163:$AB$211,_xlfn.AGGREGATE(15,3,($AC$163:$AC$211=Mapping!$H$163)/($AC$163:$AC$211=Mapping!$H$163)*ROW($AC$2:$AC$50)-ROWS($AC$163),ROWS($AC$163:AC175))),"")</f>
        <v/>
      </c>
      <c r="I176" s="148" t="str" cm="1">
        <f t="array" ref="I176">IF(ROWS($AC$163:AC175)&lt;=I$162,INDEX($AB$163:$AB$211,_xlfn.AGGREGATE(15,3,($AC$163:$AC$211=Mapping!$I$163)/($AC$163:$AC$211=Mapping!$I$163)*ROW($AC$2:$AC$50)-ROWS($AC$163),ROWS($AC$163:AC175))),"")</f>
        <v/>
      </c>
      <c r="J176" s="148" t="str" cm="1">
        <f t="array" ref="J176">IF(ROWS($AC$163:AC175)&lt;=J$162,INDEX($AB$163:$AB$211,_xlfn.AGGREGATE(15,3,($AC$163:$AC$211=Mapping!$J$163)/($AC$163:$AC$211=Mapping!$J$163)*ROW($AC$2:$AC$50)-ROWS($AC$163),ROWS($AC$163:AC175))),"")</f>
        <v/>
      </c>
      <c r="K176" s="148" t="str" cm="1">
        <f t="array" ref="K176">IF(ROWS($AC$163:AC175)&lt;=K$162,INDEX($AB$163:$AB$211,_xlfn.AGGREGATE(15,3,($AC$163:$AC$211=Mapping!$K$163)/($AC$163:$AC$211=Mapping!$K$163)*ROW($AC$2:$AC$50)-ROWS($AC$163),ROWS($AC$163:AC175))),"")</f>
        <v/>
      </c>
      <c r="L176" s="148" t="str" cm="1">
        <f t="array" ref="L176">IF(ROWS($AC$163:AC175)&lt;=L$162,INDEX($AB$163:$AB$211,_xlfn.AGGREGATE(15,3,($AC$163:$AC$211=Mapping!$L$163)/($AC$163:$AC$211=Mapping!$L$163)*ROW($AC$2:$AC$50)-ROWS($AC$163),ROWS($AC$163:AC175))),"")</f>
        <v/>
      </c>
      <c r="M176" s="148" t="str" cm="1">
        <f t="array" ref="M176">IF(ROWS($AC$163:AC175)&lt;=M$162,INDEX($AB$163:$AB$211,_xlfn.AGGREGATE(15,3,($AC$163:$AC$211=Mapping!$M$162)/($AC$163:$AC$211=Mapping!$M$163)*ROW($AC$2:$AC$50)-ROWS($AC$163),ROWS($AC$163:AC175))),"")</f>
        <v/>
      </c>
      <c r="N176" s="148" t="str" cm="1">
        <f t="array" ref="N176">IF(ROWS($AC$163:AC175)&lt;=N$162,INDEX($AB$163:$AB$211,_xlfn.AGGREGATE(15,3,($AC$163:$AC$211=Mapping!$N$163)/($AC$163:$AC$211=Mapping!$N$163)*ROW($AC$2:$AC$50)-ROWS($AC$163),ROWS($AC$163:AC175))),"")</f>
        <v/>
      </c>
      <c r="O176" s="148" t="str" cm="1">
        <f t="array" ref="O176">IF(ROWS($AC$163:AC175)&lt;=O$162,INDEX($AB$163:$AB$211,_xlfn.AGGREGATE(15,3,($AC$163:$AC$211=Mapping!$O$163)/($AC$163:$AC$211=Mapping!$O$163)*ROW($AC$2:$AC$50)-ROWS($AC$163),ROWS($AC$163:AC175))),"")</f>
        <v/>
      </c>
      <c r="P176" s="148" t="str" cm="1">
        <f t="array" ref="P176">IF(ROWS($AC$163:AC175)&lt;=P$162,INDEX($AB$163:$AB$211,_xlfn.AGGREGATE(15,3,($AC$163:$AC$211=Mapping!$P$163)/($AC$163:$AC$211=Mapping!$P$163)*ROW($AC$2:$AC$50)-ROWS($AC$163),ROWS($AC$163:AC175))),"")</f>
        <v/>
      </c>
      <c r="Q176" s="148" t="str" cm="1">
        <f t="array" ref="Q176">IF(ROWS($AC$163:AC175)&lt;=Q$162,INDEX($AB$163:$AB$211,_xlfn.AGGREGATE(15,3,($AC$163:$AC$211=Mapping!$Q$163)/($AC$163:$AC$211=Mapping!$Q$163)*ROW($AC$2:$AC$50)-ROWS($AC$163),ROWS($AC$163:AC175))),"")</f>
        <v/>
      </c>
      <c r="R176" s="148" t="str" cm="1">
        <f t="array" ref="R176">IF(ROWS($AC$163:AC175)&lt;=R$162,INDEX($AB$163:$AB$211,_xlfn.AGGREGATE(15,3,($AC$163:$AC$211=Mapping!$R$163)/($AC$163:$AC$211=Mapping!$R$163)*ROW($AC$2:$AC$50)-ROWS($AC$163),ROWS($AC$163:AC175))),"")</f>
        <v/>
      </c>
      <c r="S176" s="148" t="str" cm="1">
        <f t="array" ref="S176">IF(ROWS($AC$163:AC175)&lt;=S$162,INDEX($AB$163:$AB$211,_xlfn.AGGREGATE(15,3,($AC$163:$AC$211=Mapping!$S$163)/($AC$163:$AC$211=Mapping!$S$163)*ROW($AC$2:$AC$50)-ROWS($AC$163),ROWS($AC$163:AC175))),"")</f>
        <v/>
      </c>
      <c r="AA176" s="126"/>
      <c r="AB176" s="127" t="str" cm="1">
        <f t="array" ref="AB176">IF(ROWS(BA!$D$2:D14)&lt;=AB$162,INDEX(BA!$P$2:$P$547,_xlfn.AGGREGATE(15,3,(BA!$D$2:$D$547=Mapping!$AA$164)/(BA!$D$2:$D$547=Mapping!$AA$164)*ROW(BA!$D$2:$D$547)-ROWS(BA!$D$2),ROWS(BA!$D$2:D14))),"")</f>
        <v xml:space="preserve">Gender wage equity </v>
      </c>
      <c r="AC176" s="127" t="str">
        <f>IFERROR(INDEX(BA!$L$2:$L$961,MATCH($AB176,BA!$P$2:$P$961,0)),"")</f>
        <v>Gender</v>
      </c>
      <c r="AD176" s="127" t="str">
        <f>IFERROR(INDEX(BA!$M$2:$M$961,MATCH($AB176,BA!$P$2:$P$961,0)),"")</f>
        <v xml:space="preserve">5. Gender equality </v>
      </c>
      <c r="AE176" s="127" t="str">
        <f>IFERROR(INDEX(BA!$O$2:$O$961,MATCH($AB176,BA!$P$2:$P$961,0)),"")</f>
        <v xml:space="preserve">Women empowerment and gender equality </v>
      </c>
      <c r="AF176" s="127" t="str">
        <f>IFERROR(INDEX(BA!$N$2:$N$961,MATCH($AB176,BA!$P$2:$P$961,0)),"")</f>
        <v>5.1 End all forms of discrimination against all women and girls everywhere</v>
      </c>
      <c r="AG176" s="148" t="e">
        <f>INDEX(BA!#REF!,MATCH($AB176,BA!$P$57:$P$547,0))</f>
        <v>#REF!</v>
      </c>
      <c r="AH176" s="148" t="e">
        <f>INDEX(BA!$Q$57:$Q$547,MATCH($AB176,BA!$P$57:$P$547,0))</f>
        <v>#N/A</v>
      </c>
      <c r="AI176" s="148" t="e">
        <f>INDEX(BA!$S$57:$S$547,MATCH($AB176,BA!$P$57:$P$547,0))</f>
        <v>#N/A</v>
      </c>
      <c r="AJ176" s="148" t="e">
        <f>INDEX(BA!$T$57:$T$547,MATCH($AB176,BA!$P$57:$P$547,0))</f>
        <v>#N/A</v>
      </c>
      <c r="AK176" s="148" t="e">
        <f>INDEX(BA!$U$57:$U$547,MATCH($AB176,BA!$P$57:$P$547,0))</f>
        <v>#N/A</v>
      </c>
      <c r="AL176" s="148" t="e">
        <f>INDEX(BA!$V$57:$V$547,MATCH($AB176,BA!$P$57:$P$547,0))</f>
        <v>#N/A</v>
      </c>
      <c r="AM176" s="148" t="e">
        <f>INDEX(BA!$W$57:$W$547,MATCH($AB176,BA!$P$57:$P$547,0))</f>
        <v>#N/A</v>
      </c>
      <c r="AN176" s="148" t="e">
        <f>INDEX(BA!$R$57:$R$547,MATCH($AB176,BA!$P$57:$P$547,0))</f>
        <v>#N/A</v>
      </c>
      <c r="AO176" s="148" t="e">
        <f>INDEX(BA!$Y$57:$Y$547,MATCH($AB176,BA!$P$57:$P$547,0))</f>
        <v>#N/A</v>
      </c>
      <c r="AP176" s="117" t="e">
        <f>INDEX(BA!$Z$57:$Z$547,MATCH($AB176,BA!$P$57:$P$547,0))</f>
        <v>#N/A</v>
      </c>
      <c r="AQ176" s="117" t="e">
        <f>INDEX(BA!$AA$57:$AA$547,MATCH($AB176,BA!$P$57:$P$547,0))</f>
        <v>#N/A</v>
      </c>
      <c r="AR176" s="117" t="e">
        <f>INDEX(BA!$AB$57:$AB$547,MATCH($AB176,BA!$P$57:$P$547,0))</f>
        <v>#N/A</v>
      </c>
      <c r="AX176" s="148" t="str" cm="1">
        <f t="array" ref="AX176">IF(ROWS($AD$163:AD175)&lt;=AX$162,INDEX($AB$163:$AB$211,_xlfn.AGGREGATE(15,3,($AD$163:$AD$211=Mapping!$AX$163)/($AD$163:$AD$211=Mapping!$AX$163)*ROW($AD$2:$AD$50)-ROWS($AD$163),ROWS($AD$163:AD175))),"")</f>
        <v/>
      </c>
      <c r="AY176" s="148" t="str" cm="1">
        <f t="array" ref="AY176">IF(ROWS($AD$163:AD175)&lt;=AY$162,INDEX($AB$163:$AB$211,_xlfn.AGGREGATE(15,3,($AD$163:$AD$211=Mapping!$AY$163)/($AD$163:$AD$211=Mapping!$AY$163)*ROW($AD$2:$AD$50)-ROWS($AD$163),ROWS($AD$163:AD175))),"")</f>
        <v/>
      </c>
      <c r="AZ176" s="148" t="str" cm="1">
        <f t="array" ref="AZ176">IF(ROWS($AD$163:AE175)&lt;=AZ$162,INDEX($AB$163:$AB$211,_xlfn.AGGREGATE(15,3,($AD$163:$AD$211=Mapping!$AZ$163)/($AD$163:$AD$211=Mapping!$AZ$163)*ROW($AD$2:$AD$50)-ROWS($AD$163),ROWS($AD$163:AE175))),"")</f>
        <v/>
      </c>
      <c r="BA176" s="148" t="str" cm="1">
        <f t="array" ref="BA176">IF(ROWS($AD$163:AF175)&lt;=BA$162,INDEX($AB$163:$AB$211,_xlfn.AGGREGATE(15,3,($AD$163:$AD$211=Mapping!$BA$163)/($AD$163:$AD$211=Mapping!$BA$163)*ROW($AD$2:$AD$50)-ROWS($AD$163),ROWS($AD$163:AF175))),"")</f>
        <v/>
      </c>
      <c r="BB176" s="148" t="str" cm="1">
        <f t="array" ref="BB176">IF(ROWS($AD$163:AG175)&lt;=BB$162,INDEX($AB$163:$AB$211,_xlfn.AGGREGATE(15,3,($AD$163:$AD$211=Mapping!$BB$163)/($AD$163:$AD$211=Mapping!$BB$163)*ROW($AD$2:$AD$50)-ROWS($AD$163),ROWS($AD$163:AG175))),"")</f>
        <v/>
      </c>
      <c r="BC176" s="148" t="str" cm="1">
        <f t="array" ref="BC176">IF(ROWS($AD$163:AH175)&lt;=BC$162,INDEX($AB$163:$AB$211,_xlfn.AGGREGATE(15,3,($AD$163:$AD$211=Mapping!$BC$163)/($AD$163:$AD$211=Mapping!$BC$163)*ROW($AD$2:$AD$50)-ROWS($AD$163),ROWS($AD$163:AH175))),"")</f>
        <v/>
      </c>
      <c r="BD176" s="148" t="str" cm="1">
        <f t="array" ref="BD176">IF(ROWS($AD$163:AI175)&lt;=BD$162,INDEX($AB$163:$AB$211,_xlfn.AGGREGATE(15,3,($AD$163:$AD$211=Mapping!$BD$163)/($AD$163:$AD$211=Mapping!$BD$163)*ROW($AD$2:$AD$50)-ROWS($AD$163),ROWS($AD$163:AI175))),"")</f>
        <v/>
      </c>
      <c r="BE176" s="148" t="str" cm="1">
        <f t="array" ref="BE176">IF(ROWS($AD$163:AJ175)&lt;=BE$162,INDEX($AB$163:$AB$211,_xlfn.AGGREGATE(15,3,($AD$163:$AD$211=Mapping!$BE$163)/($AD$163:$AD$211=Mapping!$BE$163)*ROW($AD$2:$AD$50)-ROWS($AD$163),ROWS($AD$163:AJ175))),"")</f>
        <v/>
      </c>
      <c r="BF176" s="148" t="str" cm="1">
        <f t="array" ref="BF176">IF(ROWS($AD$163:AK175)&lt;=BF$162,INDEX($AB$163:$AB$211,_xlfn.AGGREGATE(15,3,($AD$163:$AD$211=Mapping!$BF$163)/($AD$163:$AD$211=Mapping!$BF$163)*ROW($AD$2:$AD$50)-ROWS($AD$163),ROWS($AD$163:AK175))),"")</f>
        <v/>
      </c>
      <c r="BG176" s="148" t="str" cm="1">
        <f t="array" ref="BG176">IF(ROWS($AD$163:AL175)&lt;=BG$162,INDEX($AB$163:$AB$211,_xlfn.AGGREGATE(15,3,($AD$163:$AD$211=Mapping!$BG$163)/($AD$163:$AD$211=Mapping!$BG$163)*ROW($AD$2:$AD$50)-ROWS($AD$163),ROWS($AD$163:AL175))),"")</f>
        <v/>
      </c>
      <c r="BH176" s="148" t="str" cm="1">
        <f t="array" ref="BH176">IF(ROWS($AD$163:AM175)&lt;=BH$162,INDEX($AB$163:$AB$211,_xlfn.AGGREGATE(15,3,($AD$163:$AD$211=Mapping!$BH$163)/($AD$163:$AD$211=Mapping!$BH$163)*ROW($AD$2:$AD$50)-ROWS($AD$163),ROWS($AD$163:AM175))),"")</f>
        <v/>
      </c>
      <c r="BI176" s="148" t="str" cm="1">
        <f t="array" ref="BI176">IF(ROWS($AD$163:AN175)&lt;=BI$162,INDEX($AB$163:$AB$211,_xlfn.AGGREGATE(15,3,($AD$163:$AD$211=Mapping!$BI$163)/($AD$163:$AD$211=Mapping!$BI$163)*ROW($AD$2:$AD$50)-ROWS($AD$163),ROWS($AD$163:AN175))),"")</f>
        <v/>
      </c>
      <c r="BJ176" s="148" t="str" cm="1">
        <f t="array" ref="BJ176">IF(ROWS($AD$163:AO175)&lt;=BJ$162,INDEX($AB$163:$AB$211,_xlfn.AGGREGATE(15,3,($AD$163:$AD$211=Mapping!$BJ$163)/($AD$163:$AD$211=Mapping!$BJ$163)*ROW($AD$2:$AD$50)-ROWS($AD$163),ROWS($AD$163:AO175))),"")</f>
        <v/>
      </c>
      <c r="BK176" s="148" t="str" cm="1">
        <f t="array" ref="BK176">IF(ROWS($AD$163:AP175)&lt;=BK$162,INDEX($AB$163:$AB$211,_xlfn.AGGREGATE(15,3,($AD$163:$AD$211=Mapping!$BK$163)/($AD$163:$AD$211=Mapping!$BK$163)*ROW($AD$2:$AD$50)-ROWS($AD$163),ROWS($AD$163:AP175))),"")</f>
        <v/>
      </c>
      <c r="BL176" s="148" t="str" cm="1">
        <f t="array" ref="BL176">IF(ROWS($AD$163:AQ175)&lt;=BL$162,INDEX($AB$163:$AB$211,_xlfn.AGGREGATE(15,3,($AD$163:$AD$211=Mapping!$BL$163)/($AD$163:$AD$211=Mapping!$BL$163)*ROW($AD$2:$AD$50)-ROWS($AD$163),ROWS($AD$163:AQ175))),"")</f>
        <v/>
      </c>
      <c r="BM176" s="148" t="str" cm="1">
        <f t="array" ref="BM176">IF(ROWS($AD$163:AR175)&lt;=BM$162,INDEX($AB$163:$AB$211,_xlfn.AGGREGATE(15,3,($AD$163:$AD$211=Mapping!$BM$163)/($AD$163:$AD$211=Mapping!$BM$163)*ROW($AD$2:$AD$50)-ROWS($AD$163),ROWS($AD$163:AR175))),"")</f>
        <v/>
      </c>
      <c r="BN176" s="148" t="str" cm="1">
        <f t="array" ref="BN176">IF(ROWS($AD$163:AS175)&lt;=BN$162,INDEX($AB$163:$AB$211,_xlfn.AGGREGATE(15,3,($AD$163:$AD$211=Mapping!$BN$163)/($AD$163:$AD$211=Mapping!$BN$163)*ROW($AD$2:$AD$50)-ROWS($AD$163),ROWS($AD$163:AS175))),"")</f>
        <v/>
      </c>
    </row>
    <row r="177" spans="1:66" ht="20.399999999999999" outlineLevel="1">
      <c r="A177" s="152" t="str">
        <f>Background!L20</f>
        <v>Access to infrastructure</v>
      </c>
      <c r="B177" s="148" t="str" cm="1">
        <f t="array" ref="B177">IF(ROWS($AC$163:AC176)&lt;=B$162,INDEX($AB$163:$AB$211,_xlfn.AGGREGATE(15,3,($AC$163:$AC$211=Mapping!$B$163)/($AC$163:$AC$211=Mapping!$B$163)*ROW($AC$2:$AC$50)-ROWS($AC$163),ROWS($AC$163:AC176))),"")</f>
        <v/>
      </c>
      <c r="C177" s="148" t="str" cm="1">
        <f t="array" ref="C177">IF(ROWS($AC$163:AC176)&lt;=C$162,INDEX($AB$163:$AB$211,_xlfn.AGGREGATE(15,3,($AC$163:$AC$211=Mapping!$C$163)/($AC$163:$AC$211=Mapping!$C$163)*ROW($AC$2:$AC$50)-ROWS($AC$163),ROWS($AC$163:AC176))),"")</f>
        <v/>
      </c>
      <c r="D177" s="148" t="str" cm="1">
        <f t="array" ref="D177">IF(ROWS($AC$163:AC176)&lt;=D$162,INDEX($AB$163:$AB$211,_xlfn.AGGREGATE(15,3,($AC$163:$AC$211=Mapping!$D$163)/($AC$163:$AC$211=Mapping!$D$163)*ROW($AC$2:$AC$50)-ROWS($AC$163),ROWS($AC$163:AC176))),"")</f>
        <v/>
      </c>
      <c r="E177" s="148" t="str" cm="1">
        <f t="array" ref="E177">IF(ROWS($AC$163:AC176)&lt;=E$162,INDEX($AB$163:$AB$211,_xlfn.AGGREGATE(15,3,($AC$163:$AC$211=Mapping!$E$163)/($AC$163:$AC$211=Mapping!$E$163)*ROW($AC$2:$AC$50)-ROWS($AC$163),ROWS($AC$163:AC176))),"")</f>
        <v/>
      </c>
      <c r="F177" s="148" t="str" cm="1">
        <f t="array" ref="F177">IF(ROWS($AC$163:AC176)&lt;=F$162,INDEX($AB$163:$AB$211,_xlfn.AGGREGATE(15,3,($AC$163:$AC$211=Mapping!$F$163)/($AC$163:$AC$211=Mapping!$F$163)*ROW($AC$2:$AC$50)-ROWS($AC$163),ROWS($AC$163:AC176))),"")</f>
        <v/>
      </c>
      <c r="G177" s="148" t="str" cm="1">
        <f t="array" ref="G177">IF(ROWS($AC$163:AC176)&lt;=G$162,INDEX($AB$163:$AB$211,_xlfn.AGGREGATE(15,3,($AC$163:$AC$211=Mapping!$G$163)/($AC$163:$AC$211=Mapping!$G$163)*ROW($AC$2:$AC$50)-ROWS($AC$163),ROWS($AC$163:AC176))),"")</f>
        <v/>
      </c>
      <c r="H177" s="148" t="str" cm="1">
        <f t="array" ref="H177">IF(ROWS($AC$163:AC176)&lt;=H$162,INDEX($AB$163:$AB$211,_xlfn.AGGREGATE(15,3,($AC$163:$AC$211=Mapping!$H$163)/($AC$163:$AC$211=Mapping!$H$163)*ROW($AC$2:$AC$50)-ROWS($AC$163),ROWS($AC$163:AC176))),"")</f>
        <v/>
      </c>
      <c r="I177" s="148" t="str" cm="1">
        <f t="array" ref="I177">IF(ROWS($AC$163:AC176)&lt;=I$162,INDEX($AB$163:$AB$211,_xlfn.AGGREGATE(15,3,($AC$163:$AC$211=Mapping!$I$163)/($AC$163:$AC$211=Mapping!$I$163)*ROW($AC$2:$AC$50)-ROWS($AC$163),ROWS($AC$163:AC176))),"")</f>
        <v/>
      </c>
      <c r="J177" s="148" t="str" cm="1">
        <f t="array" ref="J177">IF(ROWS($AC$163:AC176)&lt;=J$162,INDEX($AB$163:$AB$211,_xlfn.AGGREGATE(15,3,($AC$163:$AC$211=Mapping!$J$163)/($AC$163:$AC$211=Mapping!$J$163)*ROW($AC$2:$AC$50)-ROWS($AC$163),ROWS($AC$163:AC176))),"")</f>
        <v/>
      </c>
      <c r="K177" s="148" t="str" cm="1">
        <f t="array" ref="K177">IF(ROWS($AC$163:AC176)&lt;=K$162,INDEX($AB$163:$AB$211,_xlfn.AGGREGATE(15,3,($AC$163:$AC$211=Mapping!$K$163)/($AC$163:$AC$211=Mapping!$K$163)*ROW($AC$2:$AC$50)-ROWS($AC$163),ROWS($AC$163:AC176))),"")</f>
        <v/>
      </c>
      <c r="L177" s="148" t="str" cm="1">
        <f t="array" ref="L177">IF(ROWS($AC$163:AC176)&lt;=L$162,INDEX($AB$163:$AB$211,_xlfn.AGGREGATE(15,3,($AC$163:$AC$211=Mapping!$L$163)/($AC$163:$AC$211=Mapping!$L$163)*ROW($AC$2:$AC$50)-ROWS($AC$163),ROWS($AC$163:AC176))),"")</f>
        <v/>
      </c>
      <c r="M177" s="148" t="str" cm="1">
        <f t="array" ref="M177">IF(ROWS($AC$163:AC176)&lt;=M$162,INDEX($AB$163:$AB$211,_xlfn.AGGREGATE(15,3,($AC$163:$AC$211=Mapping!$M$162)/($AC$163:$AC$211=Mapping!$M$163)*ROW($AC$2:$AC$50)-ROWS($AC$163),ROWS($AC$163:AC176))),"")</f>
        <v/>
      </c>
      <c r="N177" s="148" t="str" cm="1">
        <f t="array" ref="N177">IF(ROWS($AC$163:AC176)&lt;=N$162,INDEX($AB$163:$AB$211,_xlfn.AGGREGATE(15,3,($AC$163:$AC$211=Mapping!$N$163)/($AC$163:$AC$211=Mapping!$N$163)*ROW($AC$2:$AC$50)-ROWS($AC$163),ROWS($AC$163:AC176))),"")</f>
        <v/>
      </c>
      <c r="O177" s="148" t="str" cm="1">
        <f t="array" ref="O177">IF(ROWS($AC$163:AC176)&lt;=O$162,INDEX($AB$163:$AB$211,_xlfn.AGGREGATE(15,3,($AC$163:$AC$211=Mapping!$O$163)/($AC$163:$AC$211=Mapping!$O$163)*ROW($AC$2:$AC$50)-ROWS($AC$163),ROWS($AC$163:AC176))),"")</f>
        <v/>
      </c>
      <c r="P177" s="148" t="str" cm="1">
        <f t="array" ref="P177">IF(ROWS($AC$163:AC176)&lt;=P$162,INDEX($AB$163:$AB$211,_xlfn.AGGREGATE(15,3,($AC$163:$AC$211=Mapping!$P$163)/($AC$163:$AC$211=Mapping!$P$163)*ROW($AC$2:$AC$50)-ROWS($AC$163),ROWS($AC$163:AC176))),"")</f>
        <v/>
      </c>
      <c r="Q177" s="148" t="str" cm="1">
        <f t="array" ref="Q177">IF(ROWS($AC$163:AC176)&lt;=Q$162,INDEX($AB$163:$AB$211,_xlfn.AGGREGATE(15,3,($AC$163:$AC$211=Mapping!$Q$163)/($AC$163:$AC$211=Mapping!$Q$163)*ROW($AC$2:$AC$50)-ROWS($AC$163),ROWS($AC$163:AC176))),"")</f>
        <v/>
      </c>
      <c r="R177" s="148" t="str" cm="1">
        <f t="array" ref="R177">IF(ROWS($AC$163:AC176)&lt;=R$162,INDEX($AB$163:$AB$211,_xlfn.AGGREGATE(15,3,($AC$163:$AC$211=Mapping!$R$163)/($AC$163:$AC$211=Mapping!$R$163)*ROW($AC$2:$AC$50)-ROWS($AC$163),ROWS($AC$163:AC176))),"")</f>
        <v/>
      </c>
      <c r="S177" s="148" t="str" cm="1">
        <f t="array" ref="S177">IF(ROWS($AC$163:AC176)&lt;=S$162,INDEX($AB$163:$AB$211,_xlfn.AGGREGATE(15,3,($AC$163:$AC$211=Mapping!$S$163)/($AC$163:$AC$211=Mapping!$S$163)*ROW($AC$2:$AC$50)-ROWS($AC$163),ROWS($AC$163:AC176))),"")</f>
        <v/>
      </c>
      <c r="AA177" s="126"/>
      <c r="AB177" s="127" t="str" cm="1">
        <f t="array" ref="AB177">IF(ROWS(BA!$D$2:D15)&lt;=AB$162,INDEX(BA!$P$2:$P$547,_xlfn.AGGREGATE(15,3,(BA!$D$2:$D$547=Mapping!$AA$164)/(BA!$D$2:$D$547=Mapping!$AA$164)*ROW(BA!$D$2:$D$547)-ROWS(BA!$D$2),ROWS(BA!$D$2:D15))),"")</f>
        <v>Number of women serving in managerial/ leadership /ownership role</v>
      </c>
      <c r="AC177" s="127" t="str">
        <f>IFERROR(INDEX(BA!$L$2:$L$961,MATCH($AB177,BA!$P$2:$P$961,0)),"")</f>
        <v>Gender</v>
      </c>
      <c r="AD177" s="127" t="str">
        <f>IFERROR(INDEX(BA!$M$2:$M$961,MATCH($AB177,BA!$P$2:$P$961,0)),"")</f>
        <v xml:space="preserve">5. Gender equality </v>
      </c>
      <c r="AE177" s="127" t="str">
        <f>IFERROR(INDEX(BA!$O$2:$O$961,MATCH($AB177,BA!$P$2:$P$961,0)),"")</f>
        <v xml:space="preserve">Women empowerment and gender equality </v>
      </c>
      <c r="AF177" s="127" t="str">
        <f>IFERROR(INDEX(BA!$N$2:$N$961,MATCH($AB177,BA!$P$2:$P$961,0)),"")</f>
        <v>5.5 Ensure women’s full and effective participation and equal opportunities for leadership at all levels of decision-making in political, economic and public life</v>
      </c>
      <c r="AG177" s="148" t="e">
        <f>INDEX(BA!#REF!,MATCH($AB177,BA!$P$57:$P$547,0))</f>
        <v>#REF!</v>
      </c>
      <c r="AH177" s="148" t="e">
        <f>INDEX(BA!$Q$57:$Q$547,MATCH($AB177,BA!$P$57:$P$547,0))</f>
        <v>#N/A</v>
      </c>
      <c r="AI177" s="148" t="e">
        <f>INDEX(BA!$S$57:$S$547,MATCH($AB177,BA!$P$57:$P$547,0))</f>
        <v>#N/A</v>
      </c>
      <c r="AJ177" s="148" t="e">
        <f>INDEX(BA!$T$57:$T$547,MATCH($AB177,BA!$P$57:$P$547,0))</f>
        <v>#N/A</v>
      </c>
      <c r="AK177" s="148" t="e">
        <f>INDEX(BA!$U$57:$U$547,MATCH($AB177,BA!$P$57:$P$547,0))</f>
        <v>#N/A</v>
      </c>
      <c r="AL177" s="148" t="e">
        <f>INDEX(BA!$V$57:$V$547,MATCH($AB177,BA!$P$57:$P$547,0))</f>
        <v>#N/A</v>
      </c>
      <c r="AM177" s="148" t="e">
        <f>INDEX(BA!$W$57:$W$547,MATCH($AB177,BA!$P$57:$P$547,0))</f>
        <v>#N/A</v>
      </c>
      <c r="AN177" s="148" t="e">
        <f>INDEX(BA!$R$57:$R$547,MATCH($AB177,BA!$P$57:$P$547,0))</f>
        <v>#N/A</v>
      </c>
      <c r="AO177" s="148" t="e">
        <f>INDEX(BA!$Y$57:$Y$547,MATCH($AB177,BA!$P$57:$P$547,0))</f>
        <v>#N/A</v>
      </c>
      <c r="AP177" s="117" t="e">
        <f>INDEX(BA!$Z$57:$Z$547,MATCH($AB177,BA!$P$57:$P$547,0))</f>
        <v>#N/A</v>
      </c>
      <c r="AQ177" s="117" t="e">
        <f>INDEX(BA!$AA$57:$AA$547,MATCH($AB177,BA!$P$57:$P$547,0))</f>
        <v>#N/A</v>
      </c>
      <c r="AR177" s="117" t="e">
        <f>INDEX(BA!$AB$57:$AB$547,MATCH($AB177,BA!$P$57:$P$547,0))</f>
        <v>#N/A</v>
      </c>
      <c r="AX177" s="148" t="str" cm="1">
        <f t="array" ref="AX177">IF(ROWS($AD$163:AD176)&lt;=AX$162,INDEX($AB$163:$AB$211,_xlfn.AGGREGATE(15,3,($AD$163:$AD$211=Mapping!$AX$163)/($AD$163:$AD$211=Mapping!$AX$163)*ROW($AD$2:$AD$50)-ROWS($AD$163),ROWS($AD$163:AD176))),"")</f>
        <v/>
      </c>
      <c r="AY177" s="148" t="str" cm="1">
        <f t="array" ref="AY177">IF(ROWS($AD$163:AD176)&lt;=AY$162,INDEX($AB$163:$AB$211,_xlfn.AGGREGATE(15,3,($AD$163:$AD$211=Mapping!$AY$163)/($AD$163:$AD$211=Mapping!$AY$163)*ROW($AD$2:$AD$50)-ROWS($AD$163),ROWS($AD$163:AD176))),"")</f>
        <v/>
      </c>
      <c r="AZ177" s="148" t="str" cm="1">
        <f t="array" ref="AZ177">IF(ROWS($AD$163:AE176)&lt;=AZ$162,INDEX($AB$163:$AB$211,_xlfn.AGGREGATE(15,3,($AD$163:$AD$211=Mapping!$AZ$163)/($AD$163:$AD$211=Mapping!$AZ$163)*ROW($AD$2:$AD$50)-ROWS($AD$163),ROWS($AD$163:AE176))),"")</f>
        <v/>
      </c>
      <c r="BA177" s="148" t="str" cm="1">
        <f t="array" ref="BA177">IF(ROWS($AD$163:AF176)&lt;=BA$162,INDEX($AB$163:$AB$211,_xlfn.AGGREGATE(15,3,($AD$163:$AD$211=Mapping!$BA$163)/($AD$163:$AD$211=Mapping!$BA$163)*ROW($AD$2:$AD$50)-ROWS($AD$163),ROWS($AD$163:AF176))),"")</f>
        <v/>
      </c>
      <c r="BB177" s="148" t="str" cm="1">
        <f t="array" ref="BB177">IF(ROWS($AD$163:AG176)&lt;=BB$162,INDEX($AB$163:$AB$211,_xlfn.AGGREGATE(15,3,($AD$163:$AD$211=Mapping!$BB$163)/($AD$163:$AD$211=Mapping!$BB$163)*ROW($AD$2:$AD$50)-ROWS($AD$163),ROWS($AD$163:AG176))),"")</f>
        <v/>
      </c>
      <c r="BC177" s="148" t="str" cm="1">
        <f t="array" ref="BC177">IF(ROWS($AD$163:AH176)&lt;=BC$162,INDEX($AB$163:$AB$211,_xlfn.AGGREGATE(15,3,($AD$163:$AD$211=Mapping!$BC$163)/($AD$163:$AD$211=Mapping!$BC$163)*ROW($AD$2:$AD$50)-ROWS($AD$163),ROWS($AD$163:AH176))),"")</f>
        <v/>
      </c>
      <c r="BD177" s="148" t="str" cm="1">
        <f t="array" ref="BD177">IF(ROWS($AD$163:AI176)&lt;=BD$162,INDEX($AB$163:$AB$211,_xlfn.AGGREGATE(15,3,($AD$163:$AD$211=Mapping!$BD$163)/($AD$163:$AD$211=Mapping!$BD$163)*ROW($AD$2:$AD$50)-ROWS($AD$163),ROWS($AD$163:AI176))),"")</f>
        <v/>
      </c>
      <c r="BE177" s="148" t="str" cm="1">
        <f t="array" ref="BE177">IF(ROWS($AD$163:AJ176)&lt;=BE$162,INDEX($AB$163:$AB$211,_xlfn.AGGREGATE(15,3,($AD$163:$AD$211=Mapping!$BE$163)/($AD$163:$AD$211=Mapping!$BE$163)*ROW($AD$2:$AD$50)-ROWS($AD$163),ROWS($AD$163:AJ176))),"")</f>
        <v/>
      </c>
      <c r="BF177" s="148" t="str" cm="1">
        <f t="array" ref="BF177">IF(ROWS($AD$163:AK176)&lt;=BF$162,INDEX($AB$163:$AB$211,_xlfn.AGGREGATE(15,3,($AD$163:$AD$211=Mapping!$BF$163)/($AD$163:$AD$211=Mapping!$BF$163)*ROW($AD$2:$AD$50)-ROWS($AD$163),ROWS($AD$163:AK176))),"")</f>
        <v/>
      </c>
      <c r="BG177" s="148" t="str" cm="1">
        <f t="array" ref="BG177">IF(ROWS($AD$163:AL176)&lt;=BG$162,INDEX($AB$163:$AB$211,_xlfn.AGGREGATE(15,3,($AD$163:$AD$211=Mapping!$BG$163)/($AD$163:$AD$211=Mapping!$BG$163)*ROW($AD$2:$AD$50)-ROWS($AD$163),ROWS($AD$163:AL176))),"")</f>
        <v/>
      </c>
      <c r="BH177" s="148" t="str" cm="1">
        <f t="array" ref="BH177">IF(ROWS($AD$163:AM176)&lt;=BH$162,INDEX($AB$163:$AB$211,_xlfn.AGGREGATE(15,3,($AD$163:$AD$211=Mapping!$BH$163)/($AD$163:$AD$211=Mapping!$BH$163)*ROW($AD$2:$AD$50)-ROWS($AD$163),ROWS($AD$163:AM176))),"")</f>
        <v/>
      </c>
      <c r="BI177" s="148" t="str" cm="1">
        <f t="array" ref="BI177">IF(ROWS($AD$163:AN176)&lt;=BI$162,INDEX($AB$163:$AB$211,_xlfn.AGGREGATE(15,3,($AD$163:$AD$211=Mapping!$BI$163)/($AD$163:$AD$211=Mapping!$BI$163)*ROW($AD$2:$AD$50)-ROWS($AD$163),ROWS($AD$163:AN176))),"")</f>
        <v/>
      </c>
      <c r="BJ177" s="148" t="str" cm="1">
        <f t="array" ref="BJ177">IF(ROWS($AD$163:AO176)&lt;=BJ$162,INDEX($AB$163:$AB$211,_xlfn.AGGREGATE(15,3,($AD$163:$AD$211=Mapping!$BJ$163)/($AD$163:$AD$211=Mapping!$BJ$163)*ROW($AD$2:$AD$50)-ROWS($AD$163),ROWS($AD$163:AO176))),"")</f>
        <v/>
      </c>
      <c r="BK177" s="148" t="str" cm="1">
        <f t="array" ref="BK177">IF(ROWS($AD$163:AP176)&lt;=BK$162,INDEX($AB$163:$AB$211,_xlfn.AGGREGATE(15,3,($AD$163:$AD$211=Mapping!$BK$163)/($AD$163:$AD$211=Mapping!$BK$163)*ROW($AD$2:$AD$50)-ROWS($AD$163),ROWS($AD$163:AP176))),"")</f>
        <v/>
      </c>
      <c r="BL177" s="148" t="str" cm="1">
        <f t="array" ref="BL177">IF(ROWS($AD$163:AQ176)&lt;=BL$162,INDEX($AB$163:$AB$211,_xlfn.AGGREGATE(15,3,($AD$163:$AD$211=Mapping!$BL$163)/($AD$163:$AD$211=Mapping!$BL$163)*ROW($AD$2:$AD$50)-ROWS($AD$163),ROWS($AD$163:AQ176))),"")</f>
        <v/>
      </c>
      <c r="BM177" s="148" t="str" cm="1">
        <f t="array" ref="BM177">IF(ROWS($AD$163:AR176)&lt;=BM$162,INDEX($AB$163:$AB$211,_xlfn.AGGREGATE(15,3,($AD$163:$AD$211=Mapping!$BM$163)/($AD$163:$AD$211=Mapping!$BM$163)*ROW($AD$2:$AD$50)-ROWS($AD$163),ROWS($AD$163:AR176))),"")</f>
        <v/>
      </c>
      <c r="BN177" s="148" t="str" cm="1">
        <f t="array" ref="BN177">IF(ROWS($AD$163:AS176)&lt;=BN$162,INDEX($AB$163:$AB$211,_xlfn.AGGREGATE(15,3,($AD$163:$AD$211=Mapping!$BN$163)/($AD$163:$AD$211=Mapping!$BN$163)*ROW($AD$2:$AD$50)-ROWS($AD$163),ROWS($AD$163:AS176))),"")</f>
        <v/>
      </c>
    </row>
    <row r="178" spans="1:66" ht="30.6" outlineLevel="1">
      <c r="A178" s="152" t="str">
        <f>Background!L21</f>
        <v>Food security</v>
      </c>
      <c r="B178" s="148" t="str" cm="1">
        <f t="array" ref="B178">IF(ROWS($AC$163:AC177)&lt;=B$162,INDEX($AB$163:$AB$211,_xlfn.AGGREGATE(15,3,($AC$163:$AC$211=Mapping!$B$163)/($AC$163:$AC$211=Mapping!$B$163)*ROW($AC$2:$AC$50)-ROWS($AC$163),ROWS($AC$163:AC177))),"")</f>
        <v/>
      </c>
      <c r="C178" s="148" t="str" cm="1">
        <f t="array" ref="C178">IF(ROWS($AC$163:AC177)&lt;=C$162,INDEX($AB$163:$AB$211,_xlfn.AGGREGATE(15,3,($AC$163:$AC$211=Mapping!$C$163)/($AC$163:$AC$211=Mapping!$C$163)*ROW($AC$2:$AC$50)-ROWS($AC$163),ROWS($AC$163:AC177))),"")</f>
        <v/>
      </c>
      <c r="D178" s="148" t="str" cm="1">
        <f t="array" ref="D178">IF(ROWS($AC$163:AC177)&lt;=D$162,INDEX($AB$163:$AB$211,_xlfn.AGGREGATE(15,3,($AC$163:$AC$211=Mapping!$D$163)/($AC$163:$AC$211=Mapping!$D$163)*ROW($AC$2:$AC$50)-ROWS($AC$163),ROWS($AC$163:AC177))),"")</f>
        <v/>
      </c>
      <c r="E178" s="148" t="str" cm="1">
        <f t="array" ref="E178">IF(ROWS($AC$163:AC177)&lt;=E$162,INDEX($AB$163:$AB$211,_xlfn.AGGREGATE(15,3,($AC$163:$AC$211=Mapping!$E$163)/($AC$163:$AC$211=Mapping!$E$163)*ROW($AC$2:$AC$50)-ROWS($AC$163),ROWS($AC$163:AC177))),"")</f>
        <v/>
      </c>
      <c r="F178" s="148" t="str" cm="1">
        <f t="array" ref="F178">IF(ROWS($AC$163:AC177)&lt;=F$162,INDEX($AB$163:$AB$211,_xlfn.AGGREGATE(15,3,($AC$163:$AC$211=Mapping!$F$163)/($AC$163:$AC$211=Mapping!$F$163)*ROW($AC$2:$AC$50)-ROWS($AC$163),ROWS($AC$163:AC177))),"")</f>
        <v/>
      </c>
      <c r="G178" s="148" t="str" cm="1">
        <f t="array" ref="G178">IF(ROWS($AC$163:AC177)&lt;=G$162,INDEX($AB$163:$AB$211,_xlfn.AGGREGATE(15,3,($AC$163:$AC$211=Mapping!$G$163)/($AC$163:$AC$211=Mapping!$G$163)*ROW($AC$2:$AC$50)-ROWS($AC$163),ROWS($AC$163:AC177))),"")</f>
        <v/>
      </c>
      <c r="H178" s="148" t="str" cm="1">
        <f t="array" ref="H178">IF(ROWS($AC$163:AC177)&lt;=H$162,INDEX($AB$163:$AB$211,_xlfn.AGGREGATE(15,3,($AC$163:$AC$211=Mapping!$H$163)/($AC$163:$AC$211=Mapping!$H$163)*ROW($AC$2:$AC$50)-ROWS($AC$163),ROWS($AC$163:AC177))),"")</f>
        <v/>
      </c>
      <c r="I178" s="148" t="str" cm="1">
        <f t="array" ref="I178">IF(ROWS($AC$163:AC177)&lt;=I$162,INDEX($AB$163:$AB$211,_xlfn.AGGREGATE(15,3,($AC$163:$AC$211=Mapping!$I$163)/($AC$163:$AC$211=Mapping!$I$163)*ROW($AC$2:$AC$50)-ROWS($AC$163),ROWS($AC$163:AC177))),"")</f>
        <v/>
      </c>
      <c r="J178" s="148" t="str" cm="1">
        <f t="array" ref="J178">IF(ROWS($AC$163:AC177)&lt;=J$162,INDEX($AB$163:$AB$211,_xlfn.AGGREGATE(15,3,($AC$163:$AC$211=Mapping!$J$163)/($AC$163:$AC$211=Mapping!$J$163)*ROW($AC$2:$AC$50)-ROWS($AC$163),ROWS($AC$163:AC177))),"")</f>
        <v/>
      </c>
      <c r="K178" s="148" t="str" cm="1">
        <f t="array" ref="K178">IF(ROWS($AC$163:AC177)&lt;=K$162,INDEX($AB$163:$AB$211,_xlfn.AGGREGATE(15,3,($AC$163:$AC$211=Mapping!$K$163)/($AC$163:$AC$211=Mapping!$K$163)*ROW($AC$2:$AC$50)-ROWS($AC$163),ROWS($AC$163:AC177))),"")</f>
        <v/>
      </c>
      <c r="L178" s="148" t="str" cm="1">
        <f t="array" ref="L178">IF(ROWS($AC$163:AC177)&lt;=L$162,INDEX($AB$163:$AB$211,_xlfn.AGGREGATE(15,3,($AC$163:$AC$211=Mapping!$L$163)/($AC$163:$AC$211=Mapping!$L$163)*ROW($AC$2:$AC$50)-ROWS($AC$163),ROWS($AC$163:AC177))),"")</f>
        <v/>
      </c>
      <c r="M178" s="148" t="str" cm="1">
        <f t="array" ref="M178">IF(ROWS($AC$163:AC177)&lt;=M$162,INDEX($AB$163:$AB$211,_xlfn.AGGREGATE(15,3,($AC$163:$AC$211=Mapping!$M$162)/($AC$163:$AC$211=Mapping!$M$163)*ROW($AC$2:$AC$50)-ROWS($AC$163),ROWS($AC$163:AC177))),"")</f>
        <v/>
      </c>
      <c r="N178" s="148" t="str" cm="1">
        <f t="array" ref="N178">IF(ROWS($AC$163:AC177)&lt;=N$162,INDEX($AB$163:$AB$211,_xlfn.AGGREGATE(15,3,($AC$163:$AC$211=Mapping!$N$163)/($AC$163:$AC$211=Mapping!$N$163)*ROW($AC$2:$AC$50)-ROWS($AC$163),ROWS($AC$163:AC177))),"")</f>
        <v/>
      </c>
      <c r="O178" s="148" t="str" cm="1">
        <f t="array" ref="O178">IF(ROWS($AC$163:AC177)&lt;=O$162,INDEX($AB$163:$AB$211,_xlfn.AGGREGATE(15,3,($AC$163:$AC$211=Mapping!$O$163)/($AC$163:$AC$211=Mapping!$O$163)*ROW($AC$2:$AC$50)-ROWS($AC$163),ROWS($AC$163:AC177))),"")</f>
        <v/>
      </c>
      <c r="P178" s="148" t="str" cm="1">
        <f t="array" ref="P178">IF(ROWS($AC$163:AC177)&lt;=P$162,INDEX($AB$163:$AB$211,_xlfn.AGGREGATE(15,3,($AC$163:$AC$211=Mapping!$P$163)/($AC$163:$AC$211=Mapping!$P$163)*ROW($AC$2:$AC$50)-ROWS($AC$163),ROWS($AC$163:AC177))),"")</f>
        <v/>
      </c>
      <c r="Q178" s="148" t="str" cm="1">
        <f t="array" ref="Q178">IF(ROWS($AC$163:AC177)&lt;=Q$162,INDEX($AB$163:$AB$211,_xlfn.AGGREGATE(15,3,($AC$163:$AC$211=Mapping!$Q$163)/($AC$163:$AC$211=Mapping!$Q$163)*ROW($AC$2:$AC$50)-ROWS($AC$163),ROWS($AC$163:AC177))),"")</f>
        <v/>
      </c>
      <c r="R178" s="148" t="str" cm="1">
        <f t="array" ref="R178">IF(ROWS($AC$163:AC177)&lt;=R$162,INDEX($AB$163:$AB$211,_xlfn.AGGREGATE(15,3,($AC$163:$AC$211=Mapping!$R$163)/($AC$163:$AC$211=Mapping!$R$163)*ROW($AC$2:$AC$50)-ROWS($AC$163),ROWS($AC$163:AC177))),"")</f>
        <v/>
      </c>
      <c r="S178" s="148" t="str" cm="1">
        <f t="array" ref="S178">IF(ROWS($AC$163:AC177)&lt;=S$162,INDEX($AB$163:$AB$211,_xlfn.AGGREGATE(15,3,($AC$163:$AC$211=Mapping!$S$163)/($AC$163:$AC$211=Mapping!$S$163)*ROW($AC$2:$AC$50)-ROWS($AC$163),ROWS($AC$163:AC177))),"")</f>
        <v/>
      </c>
      <c r="AA178" s="126"/>
      <c r="AB178" s="127" t="str" cm="1">
        <f t="array" ref="AB178">IF(ROWS(BA!$D$2:D16)&lt;=AB$162,INDEX(BA!$P$2:$P$547,_xlfn.AGGREGATE(15,3,(BA!$D$2:$D$547=Mapping!$AA$164)/(BA!$D$2:$D$547=Mapping!$AA$164)*ROW(BA!$D$2:$D$547)-ROWS(BA!$D$2),ROWS(BA!$D$2:D16))),"")</f>
        <v>Number of employees provided skill development training</v>
      </c>
      <c r="AC178" s="127" t="str">
        <f>IFERROR(INDEX(BA!$L$2:$L$961,MATCH($AB178,BA!$P$2:$P$961,0)),"")</f>
        <v>Capacity building</v>
      </c>
      <c r="AD178" s="127" t="str">
        <f>IFERROR(INDEX(BA!$M$2:$M$961,MATCH($AB178,BA!$P$2:$P$961,0)),"")</f>
        <v>4. Quality education</v>
      </c>
      <c r="AE178" s="127" t="str">
        <f>IFERROR(INDEX(BA!$O$2:$O$961,MATCH($AB178,BA!$P$2:$P$961,0)),"")</f>
        <v xml:space="preserve">Skill development </v>
      </c>
      <c r="AF178" s="127" t="str">
        <f>IFERROR(INDEX(BA!$N$2:$N$961,MATCH($AB178,BA!$P$2:$P$961,0)),"")</f>
        <v>4.4 By 2030, substantially increase the number of youth and adults who have relevant skills, including technical and vocational skills, for employment, decent jobs and entrepreneurship</v>
      </c>
      <c r="AG178" s="148" t="e">
        <f>INDEX(BA!#REF!,MATCH($AB178,BA!$P$57:$P$547,0))</f>
        <v>#REF!</v>
      </c>
      <c r="AH178" s="148" t="e">
        <f>INDEX(BA!$Q$57:$Q$547,MATCH($AB178,BA!$P$57:$P$547,0))</f>
        <v>#N/A</v>
      </c>
      <c r="AI178" s="148" t="e">
        <f>INDEX(BA!$S$57:$S$547,MATCH($AB178,BA!$P$57:$P$547,0))</f>
        <v>#N/A</v>
      </c>
      <c r="AJ178" s="148" t="e">
        <f>INDEX(BA!$T$57:$T$547,MATCH($AB178,BA!$P$57:$P$547,0))</f>
        <v>#N/A</v>
      </c>
      <c r="AK178" s="148" t="e">
        <f>INDEX(BA!$U$57:$U$547,MATCH($AB178,BA!$P$57:$P$547,0))</f>
        <v>#N/A</v>
      </c>
      <c r="AL178" s="148" t="e">
        <f>INDEX(BA!$V$57:$V$547,MATCH($AB178,BA!$P$57:$P$547,0))</f>
        <v>#N/A</v>
      </c>
      <c r="AM178" s="148" t="e">
        <f>INDEX(BA!$W$57:$W$547,MATCH($AB178,BA!$P$57:$P$547,0))</f>
        <v>#N/A</v>
      </c>
      <c r="AN178" s="148" t="e">
        <f>INDEX(BA!$R$57:$R$547,MATCH($AB178,BA!$P$57:$P$547,0))</f>
        <v>#N/A</v>
      </c>
      <c r="AO178" s="148" t="e">
        <f>INDEX(BA!$Y$57:$Y$547,MATCH($AB178,BA!$P$57:$P$547,0))</f>
        <v>#N/A</v>
      </c>
      <c r="AP178" s="117" t="e">
        <f>INDEX(BA!$Z$57:$Z$547,MATCH($AB178,BA!$P$57:$P$547,0))</f>
        <v>#N/A</v>
      </c>
      <c r="AQ178" s="117" t="e">
        <f>INDEX(BA!$AA$57:$AA$547,MATCH($AB178,BA!$P$57:$P$547,0))</f>
        <v>#N/A</v>
      </c>
      <c r="AR178" s="117" t="e">
        <f>INDEX(BA!$AB$57:$AB$547,MATCH($AB178,BA!$P$57:$P$547,0))</f>
        <v>#N/A</v>
      </c>
      <c r="AX178" s="148" t="str" cm="1">
        <f t="array" ref="AX178">IF(ROWS($AD$163:AD177)&lt;=AX$162,INDEX($AB$163:$AB$211,_xlfn.AGGREGATE(15,3,($AD$163:$AD$211=Mapping!$AX$163)/($AD$163:$AD$211=Mapping!$AX$163)*ROW($AD$2:$AD$50)-ROWS($AD$163),ROWS($AD$163:AD177))),"")</f>
        <v/>
      </c>
      <c r="AY178" s="148" t="str" cm="1">
        <f t="array" ref="AY178">IF(ROWS($AD$163:AD177)&lt;=AY$162,INDEX($AB$163:$AB$211,_xlfn.AGGREGATE(15,3,($AD$163:$AD$211=Mapping!$AY$163)/($AD$163:$AD$211=Mapping!$AY$163)*ROW($AD$2:$AD$50)-ROWS($AD$163),ROWS($AD$163:AD177))),"")</f>
        <v/>
      </c>
      <c r="AZ178" s="148" t="str" cm="1">
        <f t="array" ref="AZ178">IF(ROWS($AD$163:AE177)&lt;=AZ$162,INDEX($AB$163:$AB$211,_xlfn.AGGREGATE(15,3,($AD$163:$AD$211=Mapping!$AZ$163)/($AD$163:$AD$211=Mapping!$AZ$163)*ROW($AD$2:$AD$50)-ROWS($AD$163),ROWS($AD$163:AE177))),"")</f>
        <v/>
      </c>
      <c r="BA178" s="148" t="str" cm="1">
        <f t="array" ref="BA178">IF(ROWS($AD$163:AF177)&lt;=BA$162,INDEX($AB$163:$AB$211,_xlfn.AGGREGATE(15,3,($AD$163:$AD$211=Mapping!$BA$163)/($AD$163:$AD$211=Mapping!$BA$163)*ROW($AD$2:$AD$50)-ROWS($AD$163),ROWS($AD$163:AF177))),"")</f>
        <v/>
      </c>
      <c r="BB178" s="148" t="str" cm="1">
        <f t="array" ref="BB178">IF(ROWS($AD$163:AG177)&lt;=BB$162,INDEX($AB$163:$AB$211,_xlfn.AGGREGATE(15,3,($AD$163:$AD$211=Mapping!$BB$163)/($AD$163:$AD$211=Mapping!$BB$163)*ROW($AD$2:$AD$50)-ROWS($AD$163),ROWS($AD$163:AG177))),"")</f>
        <v/>
      </c>
      <c r="BC178" s="148" t="str" cm="1">
        <f t="array" ref="BC178">IF(ROWS($AD$163:AH177)&lt;=BC$162,INDEX($AB$163:$AB$211,_xlfn.AGGREGATE(15,3,($AD$163:$AD$211=Mapping!$BC$163)/($AD$163:$AD$211=Mapping!$BC$163)*ROW($AD$2:$AD$50)-ROWS($AD$163),ROWS($AD$163:AH177))),"")</f>
        <v/>
      </c>
      <c r="BD178" s="148" t="str" cm="1">
        <f t="array" ref="BD178">IF(ROWS($AD$163:AI177)&lt;=BD$162,INDEX($AB$163:$AB$211,_xlfn.AGGREGATE(15,3,($AD$163:$AD$211=Mapping!$BD$163)/($AD$163:$AD$211=Mapping!$BD$163)*ROW($AD$2:$AD$50)-ROWS($AD$163),ROWS($AD$163:AI177))),"")</f>
        <v/>
      </c>
      <c r="BE178" s="148" t="str" cm="1">
        <f t="array" ref="BE178">IF(ROWS($AD$163:AJ177)&lt;=BE$162,INDEX($AB$163:$AB$211,_xlfn.AGGREGATE(15,3,($AD$163:$AD$211=Mapping!$BE$163)/($AD$163:$AD$211=Mapping!$BE$163)*ROW($AD$2:$AD$50)-ROWS($AD$163),ROWS($AD$163:AJ177))),"")</f>
        <v/>
      </c>
      <c r="BF178" s="148" t="str" cm="1">
        <f t="array" ref="BF178">IF(ROWS($AD$163:AK177)&lt;=BF$162,INDEX($AB$163:$AB$211,_xlfn.AGGREGATE(15,3,($AD$163:$AD$211=Mapping!$BF$163)/($AD$163:$AD$211=Mapping!$BF$163)*ROW($AD$2:$AD$50)-ROWS($AD$163),ROWS($AD$163:AK177))),"")</f>
        <v/>
      </c>
      <c r="BG178" s="148" t="str" cm="1">
        <f t="array" ref="BG178">IF(ROWS($AD$163:AL177)&lt;=BG$162,INDEX($AB$163:$AB$211,_xlfn.AGGREGATE(15,3,($AD$163:$AD$211=Mapping!$BG$163)/($AD$163:$AD$211=Mapping!$BG$163)*ROW($AD$2:$AD$50)-ROWS($AD$163),ROWS($AD$163:AL177))),"")</f>
        <v/>
      </c>
      <c r="BH178" s="148" t="str" cm="1">
        <f t="array" ref="BH178">IF(ROWS($AD$163:AM177)&lt;=BH$162,INDEX($AB$163:$AB$211,_xlfn.AGGREGATE(15,3,($AD$163:$AD$211=Mapping!$BH$163)/($AD$163:$AD$211=Mapping!$BH$163)*ROW($AD$2:$AD$50)-ROWS($AD$163),ROWS($AD$163:AM177))),"")</f>
        <v/>
      </c>
      <c r="BI178" s="148" t="str" cm="1">
        <f t="array" ref="BI178">IF(ROWS($AD$163:AN177)&lt;=BI$162,INDEX($AB$163:$AB$211,_xlfn.AGGREGATE(15,3,($AD$163:$AD$211=Mapping!$BI$163)/($AD$163:$AD$211=Mapping!$BI$163)*ROW($AD$2:$AD$50)-ROWS($AD$163),ROWS($AD$163:AN177))),"")</f>
        <v/>
      </c>
      <c r="BJ178" s="148" t="str" cm="1">
        <f t="array" ref="BJ178">IF(ROWS($AD$163:AO177)&lt;=BJ$162,INDEX($AB$163:$AB$211,_xlfn.AGGREGATE(15,3,($AD$163:$AD$211=Mapping!$BJ$163)/($AD$163:$AD$211=Mapping!$BJ$163)*ROW($AD$2:$AD$50)-ROWS($AD$163),ROWS($AD$163:AO177))),"")</f>
        <v/>
      </c>
      <c r="BK178" s="148" t="str" cm="1">
        <f t="array" ref="BK178">IF(ROWS($AD$163:AP177)&lt;=BK$162,INDEX($AB$163:$AB$211,_xlfn.AGGREGATE(15,3,($AD$163:$AD$211=Mapping!$BK$163)/($AD$163:$AD$211=Mapping!$BK$163)*ROW($AD$2:$AD$50)-ROWS($AD$163),ROWS($AD$163:AP177))),"")</f>
        <v/>
      </c>
      <c r="BL178" s="148" t="str" cm="1">
        <f t="array" ref="BL178">IF(ROWS($AD$163:AQ177)&lt;=BL$162,INDEX($AB$163:$AB$211,_xlfn.AGGREGATE(15,3,($AD$163:$AD$211=Mapping!$BL$163)/($AD$163:$AD$211=Mapping!$BL$163)*ROW($AD$2:$AD$50)-ROWS($AD$163),ROWS($AD$163:AQ177))),"")</f>
        <v/>
      </c>
      <c r="BM178" s="148" t="str" cm="1">
        <f t="array" ref="BM178">IF(ROWS($AD$163:AR177)&lt;=BM$162,INDEX($AB$163:$AB$211,_xlfn.AGGREGATE(15,3,($AD$163:$AD$211=Mapping!$BM$163)/($AD$163:$AD$211=Mapping!$BM$163)*ROW($AD$2:$AD$50)-ROWS($AD$163),ROWS($AD$163:AR177))),"")</f>
        <v/>
      </c>
      <c r="BN178" s="148" t="str" cm="1">
        <f t="array" ref="BN178">IF(ROWS($AD$163:AS177)&lt;=BN$162,INDEX($AB$163:$AB$211,_xlfn.AGGREGATE(15,3,($AD$163:$AD$211=Mapping!$BN$163)/($AD$163:$AD$211=Mapping!$BN$163)*ROW($AD$2:$AD$50)-ROWS($AD$163),ROWS($AD$163:AS177))),"")</f>
        <v/>
      </c>
    </row>
    <row r="179" spans="1:66" ht="40.799999999999997" outlineLevel="1">
      <c r="A179" s="152" t="str">
        <f>Background!L22</f>
        <v>Technology transfer</v>
      </c>
      <c r="B179" s="148" t="str" cm="1">
        <f t="array" ref="B179">IF(ROWS($AC$163:AC178)&lt;=B$162,INDEX($AB$163:$AB$211,_xlfn.AGGREGATE(15,3,($AC$163:$AC$211=Mapping!$B$163)/($AC$163:$AC$211=Mapping!$B$163)*ROW($AC$2:$AC$50)-ROWS($AC$163),ROWS($AC$163:AC178))),"")</f>
        <v/>
      </c>
      <c r="C179" s="148" t="str" cm="1">
        <f t="array" ref="C179">IF(ROWS($AC$163:AC178)&lt;=C$162,INDEX($AB$163:$AB$211,_xlfn.AGGREGATE(15,3,($AC$163:$AC$211=Mapping!$C$163)/($AC$163:$AC$211=Mapping!$C$163)*ROW($AC$2:$AC$50)-ROWS($AC$163),ROWS($AC$163:AC178))),"")</f>
        <v/>
      </c>
      <c r="D179" s="148" t="str" cm="1">
        <f t="array" ref="D179">IF(ROWS($AC$163:AC178)&lt;=D$162,INDEX($AB$163:$AB$211,_xlfn.AGGREGATE(15,3,($AC$163:$AC$211=Mapping!$D$163)/($AC$163:$AC$211=Mapping!$D$163)*ROW($AC$2:$AC$50)-ROWS($AC$163),ROWS($AC$163:AC178))),"")</f>
        <v/>
      </c>
      <c r="E179" s="148" t="str" cm="1">
        <f t="array" ref="E179">IF(ROWS($AC$163:AC178)&lt;=E$162,INDEX($AB$163:$AB$211,_xlfn.AGGREGATE(15,3,($AC$163:$AC$211=Mapping!$E$163)/($AC$163:$AC$211=Mapping!$E$163)*ROW($AC$2:$AC$50)-ROWS($AC$163),ROWS($AC$163:AC178))),"")</f>
        <v/>
      </c>
      <c r="F179" s="148" t="str" cm="1">
        <f t="array" ref="F179">IF(ROWS($AC$163:AC178)&lt;=F$162,INDEX($AB$163:$AB$211,_xlfn.AGGREGATE(15,3,($AC$163:$AC$211=Mapping!$F$163)/($AC$163:$AC$211=Mapping!$F$163)*ROW($AC$2:$AC$50)-ROWS($AC$163),ROWS($AC$163:AC178))),"")</f>
        <v/>
      </c>
      <c r="G179" s="148" t="str" cm="1">
        <f t="array" ref="G179">IF(ROWS($AC$163:AC178)&lt;=G$162,INDEX($AB$163:$AB$211,_xlfn.AGGREGATE(15,3,($AC$163:$AC$211=Mapping!$G$163)/($AC$163:$AC$211=Mapping!$G$163)*ROW($AC$2:$AC$50)-ROWS($AC$163),ROWS($AC$163:AC178))),"")</f>
        <v/>
      </c>
      <c r="H179" s="148" t="str" cm="1">
        <f t="array" ref="H179">IF(ROWS($AC$163:AC178)&lt;=H$162,INDEX($AB$163:$AB$211,_xlfn.AGGREGATE(15,3,($AC$163:$AC$211=Mapping!$H$163)/($AC$163:$AC$211=Mapping!$H$163)*ROW($AC$2:$AC$50)-ROWS($AC$163),ROWS($AC$163:AC178))),"")</f>
        <v/>
      </c>
      <c r="I179" s="148" t="str" cm="1">
        <f t="array" ref="I179">IF(ROWS($AC$163:AC178)&lt;=I$162,INDEX($AB$163:$AB$211,_xlfn.AGGREGATE(15,3,($AC$163:$AC$211=Mapping!$I$163)/($AC$163:$AC$211=Mapping!$I$163)*ROW($AC$2:$AC$50)-ROWS($AC$163),ROWS($AC$163:AC178))),"")</f>
        <v/>
      </c>
      <c r="J179" s="148" t="str" cm="1">
        <f t="array" ref="J179">IF(ROWS($AC$163:AC178)&lt;=J$162,INDEX($AB$163:$AB$211,_xlfn.AGGREGATE(15,3,($AC$163:$AC$211=Mapping!$J$163)/($AC$163:$AC$211=Mapping!$J$163)*ROW($AC$2:$AC$50)-ROWS($AC$163),ROWS($AC$163:AC178))),"")</f>
        <v/>
      </c>
      <c r="K179" s="148" t="str" cm="1">
        <f t="array" ref="K179">IF(ROWS($AC$163:AC178)&lt;=K$162,INDEX($AB$163:$AB$211,_xlfn.AGGREGATE(15,3,($AC$163:$AC$211=Mapping!$K$163)/($AC$163:$AC$211=Mapping!$K$163)*ROW($AC$2:$AC$50)-ROWS($AC$163),ROWS($AC$163:AC178))),"")</f>
        <v/>
      </c>
      <c r="L179" s="148" t="str" cm="1">
        <f t="array" ref="L179">IF(ROWS($AC$163:AC178)&lt;=L$162,INDEX($AB$163:$AB$211,_xlfn.AGGREGATE(15,3,($AC$163:$AC$211=Mapping!$L$163)/($AC$163:$AC$211=Mapping!$L$163)*ROW($AC$2:$AC$50)-ROWS($AC$163),ROWS($AC$163:AC178))),"")</f>
        <v/>
      </c>
      <c r="M179" s="148" t="str" cm="1">
        <f t="array" ref="M179">IF(ROWS($AC$163:AC178)&lt;=M$162,INDEX($AB$163:$AB$211,_xlfn.AGGREGATE(15,3,($AC$163:$AC$211=Mapping!$M$162)/($AC$163:$AC$211=Mapping!$M$163)*ROW($AC$2:$AC$50)-ROWS($AC$163),ROWS($AC$163:AC178))),"")</f>
        <v/>
      </c>
      <c r="N179" s="148" t="str" cm="1">
        <f t="array" ref="N179">IF(ROWS($AC$163:AC178)&lt;=N$162,INDEX($AB$163:$AB$211,_xlfn.AGGREGATE(15,3,($AC$163:$AC$211=Mapping!$N$163)/($AC$163:$AC$211=Mapping!$N$163)*ROW($AC$2:$AC$50)-ROWS($AC$163),ROWS($AC$163:AC178))),"")</f>
        <v/>
      </c>
      <c r="O179" s="148" t="str" cm="1">
        <f t="array" ref="O179">IF(ROWS($AC$163:AC178)&lt;=O$162,INDEX($AB$163:$AB$211,_xlfn.AGGREGATE(15,3,($AC$163:$AC$211=Mapping!$O$163)/($AC$163:$AC$211=Mapping!$O$163)*ROW($AC$2:$AC$50)-ROWS($AC$163),ROWS($AC$163:AC178))),"")</f>
        <v/>
      </c>
      <c r="P179" s="148" t="str" cm="1">
        <f t="array" ref="P179">IF(ROWS($AC$163:AC178)&lt;=P$162,INDEX($AB$163:$AB$211,_xlfn.AGGREGATE(15,3,($AC$163:$AC$211=Mapping!$P$163)/($AC$163:$AC$211=Mapping!$P$163)*ROW($AC$2:$AC$50)-ROWS($AC$163),ROWS($AC$163:AC178))),"")</f>
        <v/>
      </c>
      <c r="Q179" s="148" t="str" cm="1">
        <f t="array" ref="Q179">IF(ROWS($AC$163:AC178)&lt;=Q$162,INDEX($AB$163:$AB$211,_xlfn.AGGREGATE(15,3,($AC$163:$AC$211=Mapping!$Q$163)/($AC$163:$AC$211=Mapping!$Q$163)*ROW($AC$2:$AC$50)-ROWS($AC$163),ROWS($AC$163:AC178))),"")</f>
        <v/>
      </c>
      <c r="R179" s="148" t="str" cm="1">
        <f t="array" ref="R179">IF(ROWS($AC$163:AC178)&lt;=R$162,INDEX($AB$163:$AB$211,_xlfn.AGGREGATE(15,3,($AC$163:$AC$211=Mapping!$R$163)/($AC$163:$AC$211=Mapping!$R$163)*ROW($AC$2:$AC$50)-ROWS($AC$163),ROWS($AC$163:AC178))),"")</f>
        <v/>
      </c>
      <c r="S179" s="148" t="str" cm="1">
        <f t="array" ref="S179">IF(ROWS($AC$163:AC178)&lt;=S$162,INDEX($AB$163:$AB$211,_xlfn.AGGREGATE(15,3,($AC$163:$AC$211=Mapping!$S$163)/($AC$163:$AC$211=Mapping!$S$163)*ROW($AC$2:$AC$50)-ROWS($AC$163),ROWS($AC$163:AC178))),"")</f>
        <v/>
      </c>
      <c r="AA179" s="126"/>
      <c r="AB179" s="127" t="str" cm="1">
        <f t="array" ref="AB179">IF(ROWS(BA!$D$2:D17)&lt;=AB$162,INDEX(BA!$P$2:$P$547,_xlfn.AGGREGATE(15,3,(BA!$D$2:$D$547=Mapping!$AA$164)/(BA!$D$2:$D$547=Mapping!$AA$164)*ROW(BA!$D$2:$D$547)-ROWS(BA!$D$2),ROWS(BA!$D$2:D17))),"")</f>
        <v>Number of farmers adopted practices promoted by the project</v>
      </c>
      <c r="AC179" s="127" t="str">
        <f>IFERROR(INDEX(BA!$L$2:$L$961,MATCH($AB179,BA!$P$2:$P$961,0)),"")</f>
        <v>Natural resource and Sustainable Forest Management</v>
      </c>
      <c r="AD179" s="127" t="str">
        <f>IFERROR(INDEX(BA!$M$2:$M$961,MATCH($AB179,BA!$P$2:$P$961,0)),"")</f>
        <v>2. Zero hunger</v>
      </c>
      <c r="AE179" s="127" t="str">
        <f>IFERROR(INDEX(BA!$O$2:$O$961,MATCH($AB179,BA!$P$2:$P$961,0)),"")</f>
        <v xml:space="preserve">Increased productivity </v>
      </c>
      <c r="AF179" s="127"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48" t="e">
        <f>INDEX(BA!#REF!,MATCH($AB179,BA!$P$57:$P$547,0))</f>
        <v>#REF!</v>
      </c>
      <c r="AH179" s="148" t="e">
        <f>INDEX(BA!$Q$57:$Q$547,MATCH($AB179,BA!$P$57:$P$547,0))</f>
        <v>#N/A</v>
      </c>
      <c r="AI179" s="148" t="e">
        <f>INDEX(BA!$S$57:$S$547,MATCH($AB179,BA!$P$57:$P$547,0))</f>
        <v>#N/A</v>
      </c>
      <c r="AJ179" s="148" t="e">
        <f>INDEX(BA!$T$57:$T$547,MATCH($AB179,BA!$P$57:$P$547,0))</f>
        <v>#N/A</v>
      </c>
      <c r="AK179" s="148" t="e">
        <f>INDEX(BA!$U$57:$U$547,MATCH($AB179,BA!$P$57:$P$547,0))</f>
        <v>#N/A</v>
      </c>
      <c r="AL179" s="148" t="e">
        <f>INDEX(BA!$V$57:$V$547,MATCH($AB179,BA!$P$57:$P$547,0))</f>
        <v>#N/A</v>
      </c>
      <c r="AM179" s="148" t="e">
        <f>INDEX(BA!$W$57:$W$547,MATCH($AB179,BA!$P$57:$P$547,0))</f>
        <v>#N/A</v>
      </c>
      <c r="AN179" s="148" t="e">
        <f>INDEX(BA!$R$57:$R$547,MATCH($AB179,BA!$P$57:$P$547,0))</f>
        <v>#N/A</v>
      </c>
      <c r="AO179" s="148" t="e">
        <f>INDEX(BA!$Y$57:$Y$547,MATCH($AB179,BA!$P$57:$P$547,0))</f>
        <v>#N/A</v>
      </c>
      <c r="AP179" s="117" t="e">
        <f>INDEX(BA!$Z$57:$Z$547,MATCH($AB179,BA!$P$57:$P$547,0))</f>
        <v>#N/A</v>
      </c>
      <c r="AQ179" s="117" t="e">
        <f>INDEX(BA!$AA$57:$AA$547,MATCH($AB179,BA!$P$57:$P$547,0))</f>
        <v>#N/A</v>
      </c>
      <c r="AR179" s="117" t="e">
        <f>INDEX(BA!$AB$57:$AB$547,MATCH($AB179,BA!$P$57:$P$547,0))</f>
        <v>#N/A</v>
      </c>
      <c r="AX179" s="148" t="str" cm="1">
        <f t="array" ref="AX179">IF(ROWS($AD$163:AD178)&lt;=AX$162,INDEX($AB$163:$AB$211,_xlfn.AGGREGATE(15,3,($AD$163:$AD$211=Mapping!$AX$163)/($AD$163:$AD$211=Mapping!$AX$163)*ROW($AD$2:$AD$50)-ROWS($AD$163),ROWS($AD$163:AD178))),"")</f>
        <v/>
      </c>
      <c r="AY179" s="148" t="str" cm="1">
        <f t="array" ref="AY179">IF(ROWS($AD$163:AD178)&lt;=AY$162,INDEX($AB$163:$AB$211,_xlfn.AGGREGATE(15,3,($AD$163:$AD$211=Mapping!$AY$163)/($AD$163:$AD$211=Mapping!$AY$163)*ROW($AD$2:$AD$50)-ROWS($AD$163),ROWS($AD$163:AD178))),"")</f>
        <v/>
      </c>
      <c r="AZ179" s="148" t="str" cm="1">
        <f t="array" ref="AZ179">IF(ROWS($AD$163:AE178)&lt;=AZ$162,INDEX($AB$163:$AB$211,_xlfn.AGGREGATE(15,3,($AD$163:$AD$211=Mapping!$AZ$163)/($AD$163:$AD$211=Mapping!$AZ$163)*ROW($AD$2:$AD$50)-ROWS($AD$163),ROWS($AD$163:AE178))),"")</f>
        <v/>
      </c>
      <c r="BA179" s="148" t="str" cm="1">
        <f t="array" ref="BA179">IF(ROWS($AD$163:AF178)&lt;=BA$162,INDEX($AB$163:$AB$211,_xlfn.AGGREGATE(15,3,($AD$163:$AD$211=Mapping!$BA$163)/($AD$163:$AD$211=Mapping!$BA$163)*ROW($AD$2:$AD$50)-ROWS($AD$163),ROWS($AD$163:AF178))),"")</f>
        <v/>
      </c>
      <c r="BB179" s="148" t="str" cm="1">
        <f t="array" ref="BB179">IF(ROWS($AD$163:AG178)&lt;=BB$162,INDEX($AB$163:$AB$211,_xlfn.AGGREGATE(15,3,($AD$163:$AD$211=Mapping!$BB$163)/($AD$163:$AD$211=Mapping!$BB$163)*ROW($AD$2:$AD$50)-ROWS($AD$163),ROWS($AD$163:AG178))),"")</f>
        <v/>
      </c>
      <c r="BC179" s="148" t="str" cm="1">
        <f t="array" ref="BC179">IF(ROWS($AD$163:AH178)&lt;=BC$162,INDEX($AB$163:$AB$211,_xlfn.AGGREGATE(15,3,($AD$163:$AD$211=Mapping!$BC$163)/($AD$163:$AD$211=Mapping!$BC$163)*ROW($AD$2:$AD$50)-ROWS($AD$163),ROWS($AD$163:AH178))),"")</f>
        <v/>
      </c>
      <c r="BD179" s="148" t="str" cm="1">
        <f t="array" ref="BD179">IF(ROWS($AD$163:AI178)&lt;=BD$162,INDEX($AB$163:$AB$211,_xlfn.AGGREGATE(15,3,($AD$163:$AD$211=Mapping!$BD$163)/($AD$163:$AD$211=Mapping!$BD$163)*ROW($AD$2:$AD$50)-ROWS($AD$163),ROWS($AD$163:AI178))),"")</f>
        <v/>
      </c>
      <c r="BE179" s="148" t="str" cm="1">
        <f t="array" ref="BE179">IF(ROWS($AD$163:AJ178)&lt;=BE$162,INDEX($AB$163:$AB$211,_xlfn.AGGREGATE(15,3,($AD$163:$AD$211=Mapping!$BE$163)/($AD$163:$AD$211=Mapping!$BE$163)*ROW($AD$2:$AD$50)-ROWS($AD$163),ROWS($AD$163:AJ178))),"")</f>
        <v/>
      </c>
      <c r="BF179" s="148" t="str" cm="1">
        <f t="array" ref="BF179">IF(ROWS($AD$163:AK178)&lt;=BF$162,INDEX($AB$163:$AB$211,_xlfn.AGGREGATE(15,3,($AD$163:$AD$211=Mapping!$BF$163)/($AD$163:$AD$211=Mapping!$BF$163)*ROW($AD$2:$AD$50)-ROWS($AD$163),ROWS($AD$163:AK178))),"")</f>
        <v/>
      </c>
      <c r="BG179" s="148" t="str" cm="1">
        <f t="array" ref="BG179">IF(ROWS($AD$163:AL178)&lt;=BG$162,INDEX($AB$163:$AB$211,_xlfn.AGGREGATE(15,3,($AD$163:$AD$211=Mapping!$BG$163)/($AD$163:$AD$211=Mapping!$BG$163)*ROW($AD$2:$AD$50)-ROWS($AD$163),ROWS($AD$163:AL178))),"")</f>
        <v/>
      </c>
      <c r="BH179" s="148" t="str" cm="1">
        <f t="array" ref="BH179">IF(ROWS($AD$163:AM178)&lt;=BH$162,INDEX($AB$163:$AB$211,_xlfn.AGGREGATE(15,3,($AD$163:$AD$211=Mapping!$BH$163)/($AD$163:$AD$211=Mapping!$BH$163)*ROW($AD$2:$AD$50)-ROWS($AD$163),ROWS($AD$163:AM178))),"")</f>
        <v/>
      </c>
      <c r="BI179" s="148" t="str" cm="1">
        <f t="array" ref="BI179">IF(ROWS($AD$163:AN178)&lt;=BI$162,INDEX($AB$163:$AB$211,_xlfn.AGGREGATE(15,3,($AD$163:$AD$211=Mapping!$BI$163)/($AD$163:$AD$211=Mapping!$BI$163)*ROW($AD$2:$AD$50)-ROWS($AD$163),ROWS($AD$163:AN178))),"")</f>
        <v/>
      </c>
      <c r="BJ179" s="148" t="str" cm="1">
        <f t="array" ref="BJ179">IF(ROWS($AD$163:AO178)&lt;=BJ$162,INDEX($AB$163:$AB$211,_xlfn.AGGREGATE(15,3,($AD$163:$AD$211=Mapping!$BJ$163)/($AD$163:$AD$211=Mapping!$BJ$163)*ROW($AD$2:$AD$50)-ROWS($AD$163),ROWS($AD$163:AO178))),"")</f>
        <v/>
      </c>
      <c r="BK179" s="148" t="str" cm="1">
        <f t="array" ref="BK179">IF(ROWS($AD$163:AP178)&lt;=BK$162,INDEX($AB$163:$AB$211,_xlfn.AGGREGATE(15,3,($AD$163:$AD$211=Mapping!$BK$163)/($AD$163:$AD$211=Mapping!$BK$163)*ROW($AD$2:$AD$50)-ROWS($AD$163),ROWS($AD$163:AP178))),"")</f>
        <v/>
      </c>
      <c r="BL179" s="148" t="str" cm="1">
        <f t="array" ref="BL179">IF(ROWS($AD$163:AQ178)&lt;=BL$162,INDEX($AB$163:$AB$211,_xlfn.AGGREGATE(15,3,($AD$163:$AD$211=Mapping!$BL$163)/($AD$163:$AD$211=Mapping!$BL$163)*ROW($AD$2:$AD$50)-ROWS($AD$163),ROWS($AD$163:AQ178))),"")</f>
        <v/>
      </c>
      <c r="BM179" s="148" t="str" cm="1">
        <f t="array" ref="BM179">IF(ROWS($AD$163:AR178)&lt;=BM$162,INDEX($AB$163:$AB$211,_xlfn.AGGREGATE(15,3,($AD$163:$AD$211=Mapping!$BM$163)/($AD$163:$AD$211=Mapping!$BM$163)*ROW($AD$2:$AD$50)-ROWS($AD$163),ROWS($AD$163:AR178))),"")</f>
        <v/>
      </c>
      <c r="BN179" s="148" t="str" cm="1">
        <f t="array" ref="BN179">IF(ROWS($AD$163:AS178)&lt;=BN$162,INDEX($AB$163:$AB$211,_xlfn.AGGREGATE(15,3,($AD$163:$AD$211=Mapping!$BN$163)/($AD$163:$AD$211=Mapping!$BN$163)*ROW($AD$2:$AD$50)-ROWS($AD$163),ROWS($AD$163:AS178))),"")</f>
        <v/>
      </c>
    </row>
    <row r="180" spans="1:66" ht="40.799999999999997" outlineLevel="1">
      <c r="A180" s="152" t="str">
        <f>Background!L23</f>
        <v>Capacity building</v>
      </c>
      <c r="B180" s="148" t="str" cm="1">
        <f t="array" ref="B180">IF(ROWS($AC$163:AC179)&lt;=B$162,INDEX($AB$163:$AB$211,_xlfn.AGGREGATE(15,3,($AC$163:$AC$211=Mapping!$B$163)/($AC$163:$AC$211=Mapping!$B$163)*ROW($AC$2:$AC$50)-ROWS($AC$163),ROWS($AC$163:AC179))),"")</f>
        <v/>
      </c>
      <c r="C180" s="148" t="str" cm="1">
        <f t="array" ref="C180">IF(ROWS($AC$163:AC179)&lt;=C$162,INDEX($AB$163:$AB$211,_xlfn.AGGREGATE(15,3,($AC$163:$AC$211=Mapping!$C$163)/($AC$163:$AC$211=Mapping!$C$163)*ROW($AC$2:$AC$50)-ROWS($AC$163),ROWS($AC$163:AC179))),"")</f>
        <v/>
      </c>
      <c r="D180" s="148" t="str" cm="1">
        <f t="array" ref="D180">IF(ROWS($AC$163:AC179)&lt;=D$162,INDEX($AB$163:$AB$211,_xlfn.AGGREGATE(15,3,($AC$163:$AC$211=Mapping!$D$163)/($AC$163:$AC$211=Mapping!$D$163)*ROW($AC$2:$AC$50)-ROWS($AC$163),ROWS($AC$163:AC179))),"")</f>
        <v/>
      </c>
      <c r="E180" s="148" t="str" cm="1">
        <f t="array" ref="E180">IF(ROWS($AC$163:AC179)&lt;=E$162,INDEX($AB$163:$AB$211,_xlfn.AGGREGATE(15,3,($AC$163:$AC$211=Mapping!$E$163)/($AC$163:$AC$211=Mapping!$E$163)*ROW($AC$2:$AC$50)-ROWS($AC$163),ROWS($AC$163:AC179))),"")</f>
        <v/>
      </c>
      <c r="F180" s="148" t="str" cm="1">
        <f t="array" ref="F180">IF(ROWS($AC$163:AC179)&lt;=F$162,INDEX($AB$163:$AB$211,_xlfn.AGGREGATE(15,3,($AC$163:$AC$211=Mapping!$F$163)/($AC$163:$AC$211=Mapping!$F$163)*ROW($AC$2:$AC$50)-ROWS($AC$163),ROWS($AC$163:AC179))),"")</f>
        <v/>
      </c>
      <c r="G180" s="148" t="str" cm="1">
        <f t="array" ref="G180">IF(ROWS($AC$163:AC179)&lt;=G$162,INDEX($AB$163:$AB$211,_xlfn.AGGREGATE(15,3,($AC$163:$AC$211=Mapping!$G$163)/($AC$163:$AC$211=Mapping!$G$163)*ROW($AC$2:$AC$50)-ROWS($AC$163),ROWS($AC$163:AC179))),"")</f>
        <v/>
      </c>
      <c r="H180" s="148" t="str" cm="1">
        <f t="array" ref="H180">IF(ROWS($AC$163:AC179)&lt;=H$162,INDEX($AB$163:$AB$211,_xlfn.AGGREGATE(15,3,($AC$163:$AC$211=Mapping!$H$163)/($AC$163:$AC$211=Mapping!$H$163)*ROW($AC$2:$AC$50)-ROWS($AC$163),ROWS($AC$163:AC179))),"")</f>
        <v/>
      </c>
      <c r="I180" s="148" t="str" cm="1">
        <f t="array" ref="I180">IF(ROWS($AC$163:AC179)&lt;=I$162,INDEX($AB$163:$AB$211,_xlfn.AGGREGATE(15,3,($AC$163:$AC$211=Mapping!$I$163)/($AC$163:$AC$211=Mapping!$I$163)*ROW($AC$2:$AC$50)-ROWS($AC$163),ROWS($AC$163:AC179))),"")</f>
        <v/>
      </c>
      <c r="J180" s="148" t="str" cm="1">
        <f t="array" ref="J180">IF(ROWS($AC$163:AC179)&lt;=J$162,INDEX($AB$163:$AB$211,_xlfn.AGGREGATE(15,3,($AC$163:$AC$211=Mapping!$J$163)/($AC$163:$AC$211=Mapping!$J$163)*ROW($AC$2:$AC$50)-ROWS($AC$163),ROWS($AC$163:AC179))),"")</f>
        <v/>
      </c>
      <c r="K180" s="148" t="str" cm="1">
        <f t="array" ref="K180">IF(ROWS($AC$163:AC179)&lt;=K$162,INDEX($AB$163:$AB$211,_xlfn.AGGREGATE(15,3,($AC$163:$AC$211=Mapping!$K$163)/($AC$163:$AC$211=Mapping!$K$163)*ROW($AC$2:$AC$50)-ROWS($AC$163),ROWS($AC$163:AC179))),"")</f>
        <v/>
      </c>
      <c r="L180" s="148" t="str" cm="1">
        <f t="array" ref="L180">IF(ROWS($AC$163:AC179)&lt;=L$162,INDEX($AB$163:$AB$211,_xlfn.AGGREGATE(15,3,($AC$163:$AC$211=Mapping!$L$163)/($AC$163:$AC$211=Mapping!$L$163)*ROW($AC$2:$AC$50)-ROWS($AC$163),ROWS($AC$163:AC179))),"")</f>
        <v/>
      </c>
      <c r="M180" s="148" t="str" cm="1">
        <f t="array" ref="M180">IF(ROWS($AC$163:AC179)&lt;=M$162,INDEX($AB$163:$AB$211,_xlfn.AGGREGATE(15,3,($AC$163:$AC$211=Mapping!$M$162)/($AC$163:$AC$211=Mapping!$M$163)*ROW($AC$2:$AC$50)-ROWS($AC$163),ROWS($AC$163:AC179))),"")</f>
        <v/>
      </c>
      <c r="N180" s="148" t="str" cm="1">
        <f t="array" ref="N180">IF(ROWS($AC$163:AC179)&lt;=N$162,INDEX($AB$163:$AB$211,_xlfn.AGGREGATE(15,3,($AC$163:$AC$211=Mapping!$N$163)/($AC$163:$AC$211=Mapping!$N$163)*ROW($AC$2:$AC$50)-ROWS($AC$163),ROWS($AC$163:AC179))),"")</f>
        <v/>
      </c>
      <c r="O180" s="148" t="str" cm="1">
        <f t="array" ref="O180">IF(ROWS($AC$163:AC179)&lt;=O$162,INDEX($AB$163:$AB$211,_xlfn.AGGREGATE(15,3,($AC$163:$AC$211=Mapping!$O$163)/($AC$163:$AC$211=Mapping!$O$163)*ROW($AC$2:$AC$50)-ROWS($AC$163),ROWS($AC$163:AC179))),"")</f>
        <v/>
      </c>
      <c r="P180" s="148" t="str" cm="1">
        <f t="array" ref="P180">IF(ROWS($AC$163:AC179)&lt;=P$162,INDEX($AB$163:$AB$211,_xlfn.AGGREGATE(15,3,($AC$163:$AC$211=Mapping!$P$163)/($AC$163:$AC$211=Mapping!$P$163)*ROW($AC$2:$AC$50)-ROWS($AC$163),ROWS($AC$163:AC179))),"")</f>
        <v/>
      </c>
      <c r="Q180" s="148" t="str" cm="1">
        <f t="array" ref="Q180">IF(ROWS($AC$163:AC179)&lt;=Q$162,INDEX($AB$163:$AB$211,_xlfn.AGGREGATE(15,3,($AC$163:$AC$211=Mapping!$Q$163)/($AC$163:$AC$211=Mapping!$Q$163)*ROW($AC$2:$AC$50)-ROWS($AC$163),ROWS($AC$163:AC179))),"")</f>
        <v/>
      </c>
      <c r="R180" s="148" t="str" cm="1">
        <f t="array" ref="R180">IF(ROWS($AC$163:AC179)&lt;=R$162,INDEX($AB$163:$AB$211,_xlfn.AGGREGATE(15,3,($AC$163:$AC$211=Mapping!$R$163)/($AC$163:$AC$211=Mapping!$R$163)*ROW($AC$2:$AC$50)-ROWS($AC$163),ROWS($AC$163:AC179))),"")</f>
        <v/>
      </c>
      <c r="S180" s="148" t="str" cm="1">
        <f t="array" ref="S180">IF(ROWS($AC$163:AC179)&lt;=S$162,INDEX($AB$163:$AB$211,_xlfn.AGGREGATE(15,3,($AC$163:$AC$211=Mapping!$S$163)/($AC$163:$AC$211=Mapping!$S$163)*ROW($AC$2:$AC$50)-ROWS($AC$163),ROWS($AC$163:AC179))),"")</f>
        <v/>
      </c>
      <c r="AA180" s="126"/>
      <c r="AB180" s="127" t="str" cm="1">
        <f t="array" ref="AB180">IF(ROWS(BA!$D$2:D18)&lt;=AB$162,INDEX(BA!$P$2:$P$547,_xlfn.AGGREGATE(15,3,(BA!$D$2:$D$547=Mapping!$AA$164)/(BA!$D$2:$D$547=Mapping!$AA$164)*ROW(BA!$D$2:$D$547)-ROWS(BA!$D$2),ROWS(BA!$D$2:D18))),"")</f>
        <v xml:space="preserve">Area under sustainable agriculture </v>
      </c>
      <c r="AC180" s="127" t="str">
        <f>IFERROR(INDEX(BA!$L$2:$L$961,MATCH($AB180,BA!$P$2:$P$961,0)),"")</f>
        <v>Natural resource and Sustainable Forest Management</v>
      </c>
      <c r="AD180" s="127" t="str">
        <f>IFERROR(INDEX(BA!$M$2:$M$961,MATCH($AB180,BA!$P$2:$P$961,0)),"")</f>
        <v>2. Zero hunger</v>
      </c>
      <c r="AE180" s="127" t="str">
        <f>IFERROR(INDEX(BA!$O$2:$O$961,MATCH($AB180,BA!$P$2:$P$961,0)),"")</f>
        <v xml:space="preserve">Increased productivity </v>
      </c>
      <c r="AF180" s="127"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48" t="e">
        <f>INDEX(BA!#REF!,MATCH($AB180,BA!$P$57:$P$547,0))</f>
        <v>#REF!</v>
      </c>
      <c r="AH180" s="148" t="e">
        <f>INDEX(BA!$Q$57:$Q$547,MATCH($AB180,BA!$P$57:$P$547,0))</f>
        <v>#N/A</v>
      </c>
      <c r="AI180" s="148" t="e">
        <f>INDEX(BA!$S$57:$S$547,MATCH($AB180,BA!$P$57:$P$547,0))</f>
        <v>#N/A</v>
      </c>
      <c r="AJ180" s="148" t="e">
        <f>INDEX(BA!$T$57:$T$547,MATCH($AB180,BA!$P$57:$P$547,0))</f>
        <v>#N/A</v>
      </c>
      <c r="AK180" s="148" t="e">
        <f>INDEX(BA!$U$57:$U$547,MATCH($AB180,BA!$P$57:$P$547,0))</f>
        <v>#N/A</v>
      </c>
      <c r="AL180" s="148" t="e">
        <f>INDEX(BA!$V$57:$V$547,MATCH($AB180,BA!$P$57:$P$547,0))</f>
        <v>#N/A</v>
      </c>
      <c r="AM180" s="148" t="e">
        <f>INDEX(BA!$W$57:$W$547,MATCH($AB180,BA!$P$57:$P$547,0))</f>
        <v>#N/A</v>
      </c>
      <c r="AN180" s="148" t="e">
        <f>INDEX(BA!$R$57:$R$547,MATCH($AB180,BA!$P$57:$P$547,0))</f>
        <v>#N/A</v>
      </c>
      <c r="AO180" s="148" t="e">
        <f>INDEX(BA!$Y$57:$Y$547,MATCH($AB180,BA!$P$57:$P$547,0))</f>
        <v>#N/A</v>
      </c>
      <c r="AP180" s="117" t="e">
        <f>INDEX(BA!$Z$57:$Z$547,MATCH($AB180,BA!$P$57:$P$547,0))</f>
        <v>#N/A</v>
      </c>
      <c r="AQ180" s="117" t="e">
        <f>INDEX(BA!$AA$57:$AA$547,MATCH($AB180,BA!$P$57:$P$547,0))</f>
        <v>#N/A</v>
      </c>
      <c r="AR180" s="117" t="e">
        <f>INDEX(BA!$AB$57:$AB$547,MATCH($AB180,BA!$P$57:$P$547,0))</f>
        <v>#N/A</v>
      </c>
      <c r="AX180" s="148" t="str" cm="1">
        <f t="array" ref="AX180">IF(ROWS($AD$163:AD179)&lt;=AX$162,INDEX($AB$163:$AB$211,_xlfn.AGGREGATE(15,3,($AD$163:$AD$211=Mapping!$AX$163)/($AD$163:$AD$211=Mapping!$AX$163)*ROW($AD$2:$AD$50)-ROWS($AD$163),ROWS($AD$163:AD179))),"")</f>
        <v/>
      </c>
      <c r="AY180" s="148" t="str" cm="1">
        <f t="array" ref="AY180">IF(ROWS($AD$163:AD179)&lt;=AY$162,INDEX($AB$163:$AB$211,_xlfn.AGGREGATE(15,3,($AD$163:$AD$211=Mapping!$AY$163)/($AD$163:$AD$211=Mapping!$AY$163)*ROW($AD$2:$AD$50)-ROWS($AD$163),ROWS($AD$163:AD179))),"")</f>
        <v/>
      </c>
      <c r="AZ180" s="148" t="str" cm="1">
        <f t="array" ref="AZ180">IF(ROWS($AD$163:AE179)&lt;=AZ$162,INDEX($AB$163:$AB$211,_xlfn.AGGREGATE(15,3,($AD$163:$AD$211=Mapping!$AZ$163)/($AD$163:$AD$211=Mapping!$AZ$163)*ROW($AD$2:$AD$50)-ROWS($AD$163),ROWS($AD$163:AE179))),"")</f>
        <v/>
      </c>
      <c r="BA180" s="148" t="str" cm="1">
        <f t="array" ref="BA180">IF(ROWS($AD$163:AF179)&lt;=BA$162,INDEX($AB$163:$AB$211,_xlfn.AGGREGATE(15,3,($AD$163:$AD$211=Mapping!$BA$163)/($AD$163:$AD$211=Mapping!$BA$163)*ROW($AD$2:$AD$50)-ROWS($AD$163),ROWS($AD$163:AF179))),"")</f>
        <v/>
      </c>
      <c r="BB180" s="148" t="str" cm="1">
        <f t="array" ref="BB180">IF(ROWS($AD$163:AG179)&lt;=BB$162,INDEX($AB$163:$AB$211,_xlfn.AGGREGATE(15,3,($AD$163:$AD$211=Mapping!$BB$163)/($AD$163:$AD$211=Mapping!$BB$163)*ROW($AD$2:$AD$50)-ROWS($AD$163),ROWS($AD$163:AG179))),"")</f>
        <v/>
      </c>
      <c r="BC180" s="148" t="str" cm="1">
        <f t="array" ref="BC180">IF(ROWS($AD$163:AH179)&lt;=BC$162,INDEX($AB$163:$AB$211,_xlfn.AGGREGATE(15,3,($AD$163:$AD$211=Mapping!$BC$163)/($AD$163:$AD$211=Mapping!$BC$163)*ROW($AD$2:$AD$50)-ROWS($AD$163),ROWS($AD$163:AH179))),"")</f>
        <v/>
      </c>
      <c r="BD180" s="148" t="str" cm="1">
        <f t="array" ref="BD180">IF(ROWS($AD$163:AI179)&lt;=BD$162,INDEX($AB$163:$AB$211,_xlfn.AGGREGATE(15,3,($AD$163:$AD$211=Mapping!$BD$163)/($AD$163:$AD$211=Mapping!$BD$163)*ROW($AD$2:$AD$50)-ROWS($AD$163),ROWS($AD$163:AI179))),"")</f>
        <v/>
      </c>
      <c r="BE180" s="148" t="str" cm="1">
        <f t="array" ref="BE180">IF(ROWS($AD$163:AJ179)&lt;=BE$162,INDEX($AB$163:$AB$211,_xlfn.AGGREGATE(15,3,($AD$163:$AD$211=Mapping!$BE$163)/($AD$163:$AD$211=Mapping!$BE$163)*ROW($AD$2:$AD$50)-ROWS($AD$163),ROWS($AD$163:AJ179))),"")</f>
        <v/>
      </c>
      <c r="BF180" s="148" t="str" cm="1">
        <f t="array" ref="BF180">IF(ROWS($AD$163:AK179)&lt;=BF$162,INDEX($AB$163:$AB$211,_xlfn.AGGREGATE(15,3,($AD$163:$AD$211=Mapping!$BF$163)/($AD$163:$AD$211=Mapping!$BF$163)*ROW($AD$2:$AD$50)-ROWS($AD$163),ROWS($AD$163:AK179))),"")</f>
        <v/>
      </c>
      <c r="BG180" s="148" t="str" cm="1">
        <f t="array" ref="BG180">IF(ROWS($AD$163:AL179)&lt;=BG$162,INDEX($AB$163:$AB$211,_xlfn.AGGREGATE(15,3,($AD$163:$AD$211=Mapping!$BG$163)/($AD$163:$AD$211=Mapping!$BG$163)*ROW($AD$2:$AD$50)-ROWS($AD$163),ROWS($AD$163:AL179))),"")</f>
        <v/>
      </c>
      <c r="BH180" s="148" t="str" cm="1">
        <f t="array" ref="BH180">IF(ROWS($AD$163:AM179)&lt;=BH$162,INDEX($AB$163:$AB$211,_xlfn.AGGREGATE(15,3,($AD$163:$AD$211=Mapping!$BH$163)/($AD$163:$AD$211=Mapping!$BH$163)*ROW($AD$2:$AD$50)-ROWS($AD$163),ROWS($AD$163:AM179))),"")</f>
        <v/>
      </c>
      <c r="BI180" s="148" t="str" cm="1">
        <f t="array" ref="BI180">IF(ROWS($AD$163:AN179)&lt;=BI$162,INDEX($AB$163:$AB$211,_xlfn.AGGREGATE(15,3,($AD$163:$AD$211=Mapping!$BI$163)/($AD$163:$AD$211=Mapping!$BI$163)*ROW($AD$2:$AD$50)-ROWS($AD$163),ROWS($AD$163:AN179))),"")</f>
        <v/>
      </c>
      <c r="BJ180" s="148" t="str" cm="1">
        <f t="array" ref="BJ180">IF(ROWS($AD$163:AO179)&lt;=BJ$162,INDEX($AB$163:$AB$211,_xlfn.AGGREGATE(15,3,($AD$163:$AD$211=Mapping!$BJ$163)/($AD$163:$AD$211=Mapping!$BJ$163)*ROW($AD$2:$AD$50)-ROWS($AD$163),ROWS($AD$163:AO179))),"")</f>
        <v/>
      </c>
      <c r="BK180" s="148" t="str" cm="1">
        <f t="array" ref="BK180">IF(ROWS($AD$163:AP179)&lt;=BK$162,INDEX($AB$163:$AB$211,_xlfn.AGGREGATE(15,3,($AD$163:$AD$211=Mapping!$BK$163)/($AD$163:$AD$211=Mapping!$BK$163)*ROW($AD$2:$AD$50)-ROWS($AD$163),ROWS($AD$163:AP179))),"")</f>
        <v/>
      </c>
      <c r="BL180" s="148" t="str" cm="1">
        <f t="array" ref="BL180">IF(ROWS($AD$163:AQ179)&lt;=BL$162,INDEX($AB$163:$AB$211,_xlfn.AGGREGATE(15,3,($AD$163:$AD$211=Mapping!$BL$163)/($AD$163:$AD$211=Mapping!$BL$163)*ROW($AD$2:$AD$50)-ROWS($AD$163),ROWS($AD$163:AQ179))),"")</f>
        <v/>
      </c>
      <c r="BM180" s="148" t="str" cm="1">
        <f t="array" ref="BM180">IF(ROWS($AD$163:AR179)&lt;=BM$162,INDEX($AB$163:$AB$211,_xlfn.AGGREGATE(15,3,($AD$163:$AD$211=Mapping!$BM$163)/($AD$163:$AD$211=Mapping!$BM$163)*ROW($AD$2:$AD$50)-ROWS($AD$163),ROWS($AD$163:AR179))),"")</f>
        <v/>
      </c>
      <c r="BN180" s="148" t="str" cm="1">
        <f t="array" ref="BN180">IF(ROWS($AD$163:AS179)&lt;=BN$162,INDEX($AB$163:$AB$211,_xlfn.AGGREGATE(15,3,($AD$163:$AD$211=Mapping!$BN$163)/($AD$163:$AD$211=Mapping!$BN$163)*ROW($AD$2:$AD$50)-ROWS($AD$163),ROWS($AD$163:AS179))),"")</f>
        <v/>
      </c>
    </row>
    <row r="181" spans="1:66" ht="40.799999999999997" outlineLevel="1">
      <c r="A181" s="152" t="str">
        <f>Background!L24</f>
        <v>Other</v>
      </c>
      <c r="B181" s="148" t="str" cm="1">
        <f t="array" ref="B181">IF(ROWS($AC$163:AC180)&lt;=B$162,INDEX($AB$163:$AB$211,_xlfn.AGGREGATE(15,3,($AC$163:$AC$211=Mapping!$B$163)/($AC$163:$AC$211=Mapping!$B$163)*ROW($AC$2:$AC$50)-ROWS($AC$163),ROWS($AC$163:AC180))),"")</f>
        <v/>
      </c>
      <c r="C181" s="148" t="str" cm="1">
        <f t="array" ref="C181">IF(ROWS($AC$163:AC180)&lt;=C$162,INDEX($AB$163:$AB$211,_xlfn.AGGREGATE(15,3,($AC$163:$AC$211=Mapping!$C$163)/($AC$163:$AC$211=Mapping!$C$163)*ROW($AC$2:$AC$50)-ROWS($AC$163),ROWS($AC$163:AC180))),"")</f>
        <v/>
      </c>
      <c r="D181" s="148" t="str" cm="1">
        <f t="array" ref="D181">IF(ROWS($AC$163:AC180)&lt;=D$162,INDEX($AB$163:$AB$211,_xlfn.AGGREGATE(15,3,($AC$163:$AC$211=Mapping!$D$163)/($AC$163:$AC$211=Mapping!$D$163)*ROW($AC$2:$AC$50)-ROWS($AC$163),ROWS($AC$163:AC180))),"")</f>
        <v/>
      </c>
      <c r="E181" s="148" t="str" cm="1">
        <f t="array" ref="E181">IF(ROWS($AC$163:AC180)&lt;=E$162,INDEX($AB$163:$AB$211,_xlfn.AGGREGATE(15,3,($AC$163:$AC$211=Mapping!$E$163)/($AC$163:$AC$211=Mapping!$E$163)*ROW($AC$2:$AC$50)-ROWS($AC$163),ROWS($AC$163:AC180))),"")</f>
        <v/>
      </c>
      <c r="F181" s="148" t="str" cm="1">
        <f t="array" ref="F181">IF(ROWS($AC$163:AC180)&lt;=F$162,INDEX($AB$163:$AB$211,_xlfn.AGGREGATE(15,3,($AC$163:$AC$211=Mapping!$F$163)/($AC$163:$AC$211=Mapping!$F$163)*ROW($AC$2:$AC$50)-ROWS($AC$163),ROWS($AC$163:AC180))),"")</f>
        <v/>
      </c>
      <c r="G181" s="148" t="str" cm="1">
        <f t="array" ref="G181">IF(ROWS($AC$163:AC180)&lt;=G$162,INDEX($AB$163:$AB$211,_xlfn.AGGREGATE(15,3,($AC$163:$AC$211=Mapping!$G$163)/($AC$163:$AC$211=Mapping!$G$163)*ROW($AC$2:$AC$50)-ROWS($AC$163),ROWS($AC$163:AC180))),"")</f>
        <v/>
      </c>
      <c r="H181" s="148" t="str" cm="1">
        <f t="array" ref="H181">IF(ROWS($AC$163:AC180)&lt;=H$162,INDEX($AB$163:$AB$211,_xlfn.AGGREGATE(15,3,($AC$163:$AC$211=Mapping!$H$163)/($AC$163:$AC$211=Mapping!$H$163)*ROW($AC$2:$AC$50)-ROWS($AC$163),ROWS($AC$163:AC180))),"")</f>
        <v/>
      </c>
      <c r="I181" s="148" t="str" cm="1">
        <f t="array" ref="I181">IF(ROWS($AC$163:AC180)&lt;=I$162,INDEX($AB$163:$AB$211,_xlfn.AGGREGATE(15,3,($AC$163:$AC$211=Mapping!$I$163)/($AC$163:$AC$211=Mapping!$I$163)*ROW($AC$2:$AC$50)-ROWS($AC$163),ROWS($AC$163:AC180))),"")</f>
        <v/>
      </c>
      <c r="J181" s="148" t="str" cm="1">
        <f t="array" ref="J181">IF(ROWS($AC$163:AC180)&lt;=J$162,INDEX($AB$163:$AB$211,_xlfn.AGGREGATE(15,3,($AC$163:$AC$211=Mapping!$J$163)/($AC$163:$AC$211=Mapping!$J$163)*ROW($AC$2:$AC$50)-ROWS($AC$163),ROWS($AC$163:AC180))),"")</f>
        <v/>
      </c>
      <c r="K181" s="148" t="str" cm="1">
        <f t="array" ref="K181">IF(ROWS($AC$163:AC180)&lt;=K$162,INDEX($AB$163:$AB$211,_xlfn.AGGREGATE(15,3,($AC$163:$AC$211=Mapping!$K$163)/($AC$163:$AC$211=Mapping!$K$163)*ROW($AC$2:$AC$50)-ROWS($AC$163),ROWS($AC$163:AC180))),"")</f>
        <v/>
      </c>
      <c r="L181" s="148" t="str" cm="1">
        <f t="array" ref="L181">IF(ROWS($AC$163:AC180)&lt;=L$162,INDEX($AB$163:$AB$211,_xlfn.AGGREGATE(15,3,($AC$163:$AC$211=Mapping!$L$163)/($AC$163:$AC$211=Mapping!$L$163)*ROW($AC$2:$AC$50)-ROWS($AC$163),ROWS($AC$163:AC180))),"")</f>
        <v/>
      </c>
      <c r="M181" s="148" t="str" cm="1">
        <f t="array" ref="M181">IF(ROWS($AC$163:AC180)&lt;=M$162,INDEX($AB$163:$AB$211,_xlfn.AGGREGATE(15,3,($AC$163:$AC$211=Mapping!$M$162)/($AC$163:$AC$211=Mapping!$M$163)*ROW($AC$2:$AC$50)-ROWS($AC$163),ROWS($AC$163:AC180))),"")</f>
        <v/>
      </c>
      <c r="N181" s="148" t="str" cm="1">
        <f t="array" ref="N181">IF(ROWS($AC$163:AC180)&lt;=N$162,INDEX($AB$163:$AB$211,_xlfn.AGGREGATE(15,3,($AC$163:$AC$211=Mapping!$N$163)/($AC$163:$AC$211=Mapping!$N$163)*ROW($AC$2:$AC$50)-ROWS($AC$163),ROWS($AC$163:AC180))),"")</f>
        <v/>
      </c>
      <c r="O181" s="148" t="str" cm="1">
        <f t="array" ref="O181">IF(ROWS($AC$163:AC180)&lt;=O$162,INDEX($AB$163:$AB$211,_xlfn.AGGREGATE(15,3,($AC$163:$AC$211=Mapping!$O$163)/($AC$163:$AC$211=Mapping!$O$163)*ROW($AC$2:$AC$50)-ROWS($AC$163),ROWS($AC$163:AC180))),"")</f>
        <v/>
      </c>
      <c r="P181" s="148" t="str" cm="1">
        <f t="array" ref="P181">IF(ROWS($AC$163:AC180)&lt;=P$162,INDEX($AB$163:$AB$211,_xlfn.AGGREGATE(15,3,($AC$163:$AC$211=Mapping!$P$163)/($AC$163:$AC$211=Mapping!$P$163)*ROW($AC$2:$AC$50)-ROWS($AC$163),ROWS($AC$163:AC180))),"")</f>
        <v/>
      </c>
      <c r="Q181" s="148" t="str" cm="1">
        <f t="array" ref="Q181">IF(ROWS($AC$163:AC180)&lt;=Q$162,INDEX($AB$163:$AB$211,_xlfn.AGGREGATE(15,3,($AC$163:$AC$211=Mapping!$Q$163)/($AC$163:$AC$211=Mapping!$Q$163)*ROW($AC$2:$AC$50)-ROWS($AC$163),ROWS($AC$163:AC180))),"")</f>
        <v/>
      </c>
      <c r="R181" s="148" t="str" cm="1">
        <f t="array" ref="R181">IF(ROWS($AC$163:AC180)&lt;=R$162,INDEX($AB$163:$AB$211,_xlfn.AGGREGATE(15,3,($AC$163:$AC$211=Mapping!$R$163)/($AC$163:$AC$211=Mapping!$R$163)*ROW($AC$2:$AC$50)-ROWS($AC$163),ROWS($AC$163:AC180))),"")</f>
        <v/>
      </c>
      <c r="S181" s="148" t="str" cm="1">
        <f t="array" ref="S181">IF(ROWS($AC$163:AC180)&lt;=S$162,INDEX($AB$163:$AB$211,_xlfn.AGGREGATE(15,3,($AC$163:$AC$211=Mapping!$S$163)/($AC$163:$AC$211=Mapping!$S$163)*ROW($AC$2:$AC$50)-ROWS($AC$163),ROWS($AC$163:AC180))),"")</f>
        <v/>
      </c>
      <c r="AA181" s="126"/>
      <c r="AB181" s="127" t="str" cm="1">
        <f t="array" ref="AB181">IF(ROWS(BA!$D$2:D19)&lt;=AB$162,INDEX(BA!$P$2:$P$547,_xlfn.AGGREGATE(15,3,(BA!$D$2:$D$547=Mapping!$AA$164)/(BA!$D$2:$D$547=Mapping!$AA$164)*ROW(BA!$D$2:$D$547)-ROWS(BA!$D$2),ROWS(BA!$D$2:D19))),"")</f>
        <v>Average reduction (%) in synthetic fertiliser used per ha</v>
      </c>
      <c r="AC181" s="127" t="str">
        <f>IFERROR(INDEX(BA!$L$2:$L$961,MATCH($AB181,BA!$P$2:$P$961,0)),"")</f>
        <v>Natural resource and Sustainable Forest Management</v>
      </c>
      <c r="AD181" s="127" t="str">
        <f>IFERROR(INDEX(BA!$M$2:$M$961,MATCH($AB181,BA!$P$2:$P$961,0)),"")</f>
        <v xml:space="preserve">12. Responsible consumption and production </v>
      </c>
      <c r="AE181" s="127" t="str">
        <f>IFERROR(INDEX(BA!$O$2:$O$961,MATCH($AB181,BA!$P$2:$P$961,0)),"")</f>
        <v>Efficient consumption and production</v>
      </c>
      <c r="AF181" s="127"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48" t="e">
        <f>INDEX(BA!#REF!,MATCH($AB181,BA!$P$57:$P$547,0))</f>
        <v>#REF!</v>
      </c>
      <c r="AH181" s="148" t="e">
        <f>INDEX(BA!$Q$57:$Q$547,MATCH($AB181,BA!$P$57:$P$547,0))</f>
        <v>#N/A</v>
      </c>
      <c r="AI181" s="148" t="e">
        <f>INDEX(BA!$S$57:$S$547,MATCH($AB181,BA!$P$57:$P$547,0))</f>
        <v>#N/A</v>
      </c>
      <c r="AJ181" s="148" t="e">
        <f>INDEX(BA!$T$57:$T$547,MATCH($AB181,BA!$P$57:$P$547,0))</f>
        <v>#N/A</v>
      </c>
      <c r="AK181" s="148" t="e">
        <f>INDEX(BA!$U$57:$U$547,MATCH($AB181,BA!$P$57:$P$547,0))</f>
        <v>#N/A</v>
      </c>
      <c r="AL181" s="148" t="e">
        <f>INDEX(BA!$V$57:$V$547,MATCH($AB181,BA!$P$57:$P$547,0))</f>
        <v>#N/A</v>
      </c>
      <c r="AM181" s="148" t="e">
        <f>INDEX(BA!$W$57:$W$547,MATCH($AB181,BA!$P$57:$P$547,0))</f>
        <v>#N/A</v>
      </c>
      <c r="AN181" s="148" t="e">
        <f>INDEX(BA!$R$57:$R$547,MATCH($AB181,BA!$P$57:$P$547,0))</f>
        <v>#N/A</v>
      </c>
      <c r="AO181" s="148" t="e">
        <f>INDEX(BA!$Y$57:$Y$547,MATCH($AB181,BA!$P$57:$P$547,0))</f>
        <v>#N/A</v>
      </c>
      <c r="AP181" s="117" t="e">
        <f>INDEX(BA!$Z$57:$Z$547,MATCH($AB181,BA!$P$57:$P$547,0))</f>
        <v>#N/A</v>
      </c>
      <c r="AQ181" s="117" t="e">
        <f>INDEX(BA!$AA$57:$AA$547,MATCH($AB181,BA!$P$57:$P$547,0))</f>
        <v>#N/A</v>
      </c>
      <c r="AR181" s="117" t="e">
        <f>INDEX(BA!$AB$57:$AB$547,MATCH($AB181,BA!$P$57:$P$547,0))</f>
        <v>#N/A</v>
      </c>
      <c r="AX181" s="148" t="str" cm="1">
        <f t="array" ref="AX181">IF(ROWS($AD$163:AD180)&lt;=AX$162,INDEX($AB$163:$AB$211,_xlfn.AGGREGATE(15,3,($AD$163:$AD$211=Mapping!$AX$163)/($AD$163:$AD$211=Mapping!$AX$163)*ROW($AD$2:$AD$50)-ROWS($AD$163),ROWS($AD$163:AD180))),"")</f>
        <v/>
      </c>
      <c r="AY181" s="148" t="str" cm="1">
        <f t="array" ref="AY181">IF(ROWS($AD$163:AD180)&lt;=AY$162,INDEX($AB$163:$AB$211,_xlfn.AGGREGATE(15,3,($AD$163:$AD$211=Mapping!$AY$163)/($AD$163:$AD$211=Mapping!$AY$163)*ROW($AD$2:$AD$50)-ROWS($AD$163),ROWS($AD$163:AD180))),"")</f>
        <v/>
      </c>
      <c r="AZ181" s="148" t="str" cm="1">
        <f t="array" ref="AZ181">IF(ROWS($AD$163:AE180)&lt;=AZ$162,INDEX($AB$163:$AB$211,_xlfn.AGGREGATE(15,3,($AD$163:$AD$211=Mapping!$AZ$163)/($AD$163:$AD$211=Mapping!$AZ$163)*ROW($AD$2:$AD$50)-ROWS($AD$163),ROWS($AD$163:AE180))),"")</f>
        <v/>
      </c>
      <c r="BA181" s="148" t="str" cm="1">
        <f t="array" ref="BA181">IF(ROWS($AD$163:AF180)&lt;=BA$162,INDEX($AB$163:$AB$211,_xlfn.AGGREGATE(15,3,($AD$163:$AD$211=Mapping!$BA$163)/($AD$163:$AD$211=Mapping!$BA$163)*ROW($AD$2:$AD$50)-ROWS($AD$163),ROWS($AD$163:AF180))),"")</f>
        <v/>
      </c>
      <c r="BB181" s="148" t="str" cm="1">
        <f t="array" ref="BB181">IF(ROWS($AD$163:AG180)&lt;=BB$162,INDEX($AB$163:$AB$211,_xlfn.AGGREGATE(15,3,($AD$163:$AD$211=Mapping!$BB$163)/($AD$163:$AD$211=Mapping!$BB$163)*ROW($AD$2:$AD$50)-ROWS($AD$163),ROWS($AD$163:AG180))),"")</f>
        <v/>
      </c>
      <c r="BC181" s="148" t="str" cm="1">
        <f t="array" ref="BC181">IF(ROWS($AD$163:AH180)&lt;=BC$162,INDEX($AB$163:$AB$211,_xlfn.AGGREGATE(15,3,($AD$163:$AD$211=Mapping!$BC$163)/($AD$163:$AD$211=Mapping!$BC$163)*ROW($AD$2:$AD$50)-ROWS($AD$163),ROWS($AD$163:AH180))),"")</f>
        <v/>
      </c>
      <c r="BD181" s="148" t="str" cm="1">
        <f t="array" ref="BD181">IF(ROWS($AD$163:AI180)&lt;=BD$162,INDEX($AB$163:$AB$211,_xlfn.AGGREGATE(15,3,($AD$163:$AD$211=Mapping!$BD$163)/($AD$163:$AD$211=Mapping!$BD$163)*ROW($AD$2:$AD$50)-ROWS($AD$163),ROWS($AD$163:AI180))),"")</f>
        <v/>
      </c>
      <c r="BE181" s="148" t="str" cm="1">
        <f t="array" ref="BE181">IF(ROWS($AD$163:AJ180)&lt;=BE$162,INDEX($AB$163:$AB$211,_xlfn.AGGREGATE(15,3,($AD$163:$AD$211=Mapping!$BE$163)/($AD$163:$AD$211=Mapping!$BE$163)*ROW($AD$2:$AD$50)-ROWS($AD$163),ROWS($AD$163:AJ180))),"")</f>
        <v/>
      </c>
      <c r="BF181" s="148" t="str" cm="1">
        <f t="array" ref="BF181">IF(ROWS($AD$163:AK180)&lt;=BF$162,INDEX($AB$163:$AB$211,_xlfn.AGGREGATE(15,3,($AD$163:$AD$211=Mapping!$BF$163)/($AD$163:$AD$211=Mapping!$BF$163)*ROW($AD$2:$AD$50)-ROWS($AD$163),ROWS($AD$163:AK180))),"")</f>
        <v/>
      </c>
      <c r="BG181" s="148" t="str" cm="1">
        <f t="array" ref="BG181">IF(ROWS($AD$163:AL180)&lt;=BG$162,INDEX($AB$163:$AB$211,_xlfn.AGGREGATE(15,3,($AD$163:$AD$211=Mapping!$BG$163)/($AD$163:$AD$211=Mapping!$BG$163)*ROW($AD$2:$AD$50)-ROWS($AD$163),ROWS($AD$163:AL180))),"")</f>
        <v/>
      </c>
      <c r="BH181" s="148" t="str" cm="1">
        <f t="array" ref="BH181">IF(ROWS($AD$163:AM180)&lt;=BH$162,INDEX($AB$163:$AB$211,_xlfn.AGGREGATE(15,3,($AD$163:$AD$211=Mapping!$BH$163)/($AD$163:$AD$211=Mapping!$BH$163)*ROW($AD$2:$AD$50)-ROWS($AD$163),ROWS($AD$163:AM180))),"")</f>
        <v/>
      </c>
      <c r="BI181" s="148" t="str" cm="1">
        <f t="array" ref="BI181">IF(ROWS($AD$163:AN180)&lt;=BI$162,INDEX($AB$163:$AB$211,_xlfn.AGGREGATE(15,3,($AD$163:$AD$211=Mapping!$BI$163)/($AD$163:$AD$211=Mapping!$BI$163)*ROW($AD$2:$AD$50)-ROWS($AD$163),ROWS($AD$163:AN180))),"")</f>
        <v/>
      </c>
      <c r="BJ181" s="148" t="str" cm="1">
        <f t="array" ref="BJ181">IF(ROWS($AD$163:AO180)&lt;=BJ$162,INDEX($AB$163:$AB$211,_xlfn.AGGREGATE(15,3,($AD$163:$AD$211=Mapping!$BJ$163)/($AD$163:$AD$211=Mapping!$BJ$163)*ROW($AD$2:$AD$50)-ROWS($AD$163),ROWS($AD$163:AO180))),"")</f>
        <v/>
      </c>
      <c r="BK181" s="148" t="str" cm="1">
        <f t="array" ref="BK181">IF(ROWS($AD$163:AP180)&lt;=BK$162,INDEX($AB$163:$AB$211,_xlfn.AGGREGATE(15,3,($AD$163:$AD$211=Mapping!$BK$163)/($AD$163:$AD$211=Mapping!$BK$163)*ROW($AD$2:$AD$50)-ROWS($AD$163),ROWS($AD$163:AP180))),"")</f>
        <v/>
      </c>
      <c r="BL181" s="148" t="str" cm="1">
        <f t="array" ref="BL181">IF(ROWS($AD$163:AQ180)&lt;=BL$162,INDEX($AB$163:$AB$211,_xlfn.AGGREGATE(15,3,($AD$163:$AD$211=Mapping!$BL$163)/($AD$163:$AD$211=Mapping!$BL$163)*ROW($AD$2:$AD$50)-ROWS($AD$163),ROWS($AD$163:AQ180))),"")</f>
        <v/>
      </c>
      <c r="BM181" s="148" t="str" cm="1">
        <f t="array" ref="BM181">IF(ROWS($AD$163:AR180)&lt;=BM$162,INDEX($AB$163:$AB$211,_xlfn.AGGREGATE(15,3,($AD$163:$AD$211=Mapping!$BM$163)/($AD$163:$AD$211=Mapping!$BM$163)*ROW($AD$2:$AD$50)-ROWS($AD$163),ROWS($AD$163:AR180))),"")</f>
        <v/>
      </c>
      <c r="BN181" s="148" t="str" cm="1">
        <f t="array" ref="BN181">IF(ROWS($AD$163:AS180)&lt;=BN$162,INDEX($AB$163:$AB$211,_xlfn.AGGREGATE(15,3,($AD$163:$AD$211=Mapping!$BN$163)/($AD$163:$AD$211=Mapping!$BN$163)*ROW($AD$2:$AD$50)-ROWS($AD$163),ROWS($AD$163:AS180))),"")</f>
        <v/>
      </c>
    </row>
    <row r="182" spans="1:66" ht="40.799999999999997" outlineLevel="1">
      <c r="A182" s="155"/>
      <c r="B182" s="148" t="str" cm="1">
        <f t="array" ref="B182">IF(ROWS($AC$163:AC181)&lt;=B$162,INDEX($AB$163:$AB$211,_xlfn.AGGREGATE(15,3,($AC$163:$AC$211=Mapping!$B$163)/($AC$163:$AC$211=Mapping!$B$163)*ROW($AC$2:$AC$50)-ROWS($AC$163),ROWS($AC$163:AC181))),"")</f>
        <v/>
      </c>
      <c r="C182" s="148" t="str" cm="1">
        <f t="array" ref="C182">IF(ROWS($AC$163:AC181)&lt;=C$162,INDEX($AB$163:$AB$211,_xlfn.AGGREGATE(15,3,($AC$163:$AC$211=Mapping!$C$163)/($AC$163:$AC$211=Mapping!$C$163)*ROW($AC$2:$AC$50)-ROWS($AC$163),ROWS($AC$163:AC181))),"")</f>
        <v/>
      </c>
      <c r="D182" s="148" t="str" cm="1">
        <f t="array" ref="D182">IF(ROWS($AC$163:AC181)&lt;=D$162,INDEX($AB$163:$AB$211,_xlfn.AGGREGATE(15,3,($AC$163:$AC$211=Mapping!$D$163)/($AC$163:$AC$211=Mapping!$D$163)*ROW($AC$2:$AC$50)-ROWS($AC$163),ROWS($AC$163:AC181))),"")</f>
        <v/>
      </c>
      <c r="E182" s="148" t="str" cm="1">
        <f t="array" ref="E182">IF(ROWS($AC$163:AC181)&lt;=E$162,INDEX($AB$163:$AB$211,_xlfn.AGGREGATE(15,3,($AC$163:$AC$211=Mapping!$E$163)/($AC$163:$AC$211=Mapping!$E$163)*ROW($AC$2:$AC$50)-ROWS($AC$163),ROWS($AC$163:AC181))),"")</f>
        <v/>
      </c>
      <c r="F182" s="148" t="str" cm="1">
        <f t="array" ref="F182">IF(ROWS($AC$163:AC181)&lt;=F$162,INDEX($AB$163:$AB$211,_xlfn.AGGREGATE(15,3,($AC$163:$AC$211=Mapping!$F$163)/($AC$163:$AC$211=Mapping!$F$163)*ROW($AC$2:$AC$50)-ROWS($AC$163),ROWS($AC$163:AC181))),"")</f>
        <v/>
      </c>
      <c r="G182" s="148" t="str" cm="1">
        <f t="array" ref="G182">IF(ROWS($AC$163:AC181)&lt;=G$162,INDEX($AB$163:$AB$211,_xlfn.AGGREGATE(15,3,($AC$163:$AC$211=Mapping!$G$163)/($AC$163:$AC$211=Mapping!$G$163)*ROW($AC$2:$AC$50)-ROWS($AC$163),ROWS($AC$163:AC181))),"")</f>
        <v/>
      </c>
      <c r="H182" s="148" t="str" cm="1">
        <f t="array" ref="H182">IF(ROWS($AC$163:AC181)&lt;=H$162,INDEX($AB$163:$AB$211,_xlfn.AGGREGATE(15,3,($AC$163:$AC$211=Mapping!$H$163)/($AC$163:$AC$211=Mapping!$H$163)*ROW($AC$2:$AC$50)-ROWS($AC$163),ROWS($AC$163:AC181))),"")</f>
        <v/>
      </c>
      <c r="I182" s="148" t="str" cm="1">
        <f t="array" ref="I182">IF(ROWS($AC$163:AC181)&lt;=I$162,INDEX($AB$163:$AB$211,_xlfn.AGGREGATE(15,3,($AC$163:$AC$211=Mapping!$I$163)/($AC$163:$AC$211=Mapping!$I$163)*ROW($AC$2:$AC$50)-ROWS($AC$163),ROWS($AC$163:AC181))),"")</f>
        <v/>
      </c>
      <c r="J182" s="148" t="str" cm="1">
        <f t="array" ref="J182">IF(ROWS($AC$163:AC181)&lt;=J$162,INDEX($AB$163:$AB$211,_xlfn.AGGREGATE(15,3,($AC$163:$AC$211=Mapping!$J$163)/($AC$163:$AC$211=Mapping!$J$163)*ROW($AC$2:$AC$50)-ROWS($AC$163),ROWS($AC$163:AC181))),"")</f>
        <v/>
      </c>
      <c r="K182" s="148" t="str" cm="1">
        <f t="array" ref="K182">IF(ROWS($AC$163:AC181)&lt;=K$162,INDEX($AB$163:$AB$211,_xlfn.AGGREGATE(15,3,($AC$163:$AC$211=Mapping!$K$163)/($AC$163:$AC$211=Mapping!$K$163)*ROW($AC$2:$AC$50)-ROWS($AC$163),ROWS($AC$163:AC181))),"")</f>
        <v/>
      </c>
      <c r="L182" s="148" t="str" cm="1">
        <f t="array" ref="L182">IF(ROWS($AC$163:AC181)&lt;=L$162,INDEX($AB$163:$AB$211,_xlfn.AGGREGATE(15,3,($AC$163:$AC$211=Mapping!$L$163)/($AC$163:$AC$211=Mapping!$L$163)*ROW($AC$2:$AC$50)-ROWS($AC$163),ROWS($AC$163:AC181))),"")</f>
        <v/>
      </c>
      <c r="M182" s="148" t="str" cm="1">
        <f t="array" ref="M182">IF(ROWS($AC$163:AC181)&lt;=M$162,INDEX($AB$163:$AB$211,_xlfn.AGGREGATE(15,3,($AC$163:$AC$211=Mapping!$M$162)/($AC$163:$AC$211=Mapping!$M$163)*ROW($AC$2:$AC$50)-ROWS($AC$163),ROWS($AC$163:AC181))),"")</f>
        <v/>
      </c>
      <c r="N182" s="148" t="str" cm="1">
        <f t="array" ref="N182">IF(ROWS($AC$163:AC181)&lt;=N$162,INDEX($AB$163:$AB$211,_xlfn.AGGREGATE(15,3,($AC$163:$AC$211=Mapping!$N$163)/($AC$163:$AC$211=Mapping!$N$163)*ROW($AC$2:$AC$50)-ROWS($AC$163),ROWS($AC$163:AC181))),"")</f>
        <v/>
      </c>
      <c r="O182" s="148" t="str" cm="1">
        <f t="array" ref="O182">IF(ROWS($AC$163:AC181)&lt;=O$162,INDEX($AB$163:$AB$211,_xlfn.AGGREGATE(15,3,($AC$163:$AC$211=Mapping!$O$163)/($AC$163:$AC$211=Mapping!$O$163)*ROW($AC$2:$AC$50)-ROWS($AC$163),ROWS($AC$163:AC181))),"")</f>
        <v/>
      </c>
      <c r="P182" s="148" t="str" cm="1">
        <f t="array" ref="P182">IF(ROWS($AC$163:AC181)&lt;=P$162,INDEX($AB$163:$AB$211,_xlfn.AGGREGATE(15,3,($AC$163:$AC$211=Mapping!$P$163)/($AC$163:$AC$211=Mapping!$P$163)*ROW($AC$2:$AC$50)-ROWS($AC$163),ROWS($AC$163:AC181))),"")</f>
        <v/>
      </c>
      <c r="Q182" s="148" t="str" cm="1">
        <f t="array" ref="Q182">IF(ROWS($AC$163:AC181)&lt;=Q$162,INDEX($AB$163:$AB$211,_xlfn.AGGREGATE(15,3,($AC$163:$AC$211=Mapping!$Q$163)/($AC$163:$AC$211=Mapping!$Q$163)*ROW($AC$2:$AC$50)-ROWS($AC$163),ROWS($AC$163:AC181))),"")</f>
        <v/>
      </c>
      <c r="R182" s="148" t="str" cm="1">
        <f t="array" ref="R182">IF(ROWS($AC$163:AC181)&lt;=R$162,INDEX($AB$163:$AB$211,_xlfn.AGGREGATE(15,3,($AC$163:$AC$211=Mapping!$R$163)/($AC$163:$AC$211=Mapping!$R$163)*ROW($AC$2:$AC$50)-ROWS($AC$163),ROWS($AC$163:AC181))),"")</f>
        <v/>
      </c>
      <c r="S182" s="148" t="str" cm="1">
        <f t="array" ref="S182">IF(ROWS($AC$163:AC181)&lt;=S$162,INDEX($AB$163:$AB$211,_xlfn.AGGREGATE(15,3,($AC$163:$AC$211=Mapping!$S$163)/($AC$163:$AC$211=Mapping!$S$163)*ROW($AC$2:$AC$50)-ROWS($AC$163),ROWS($AC$163:AC181))),"")</f>
        <v/>
      </c>
      <c r="AA182" s="136"/>
      <c r="AB182" s="127" t="str" cm="1">
        <f t="array" ref="AB182">IF(ROWS(BA!$D$2:D20)&lt;=AB$162,INDEX(BA!$P$2:$P$547,_xlfn.AGGREGATE(15,3,(BA!$D$2:$D$547=Mapping!$AA$164)/(BA!$D$2:$D$547=Mapping!$AA$164)*ROW(BA!$D$2:$D$547)-ROWS(BA!$D$2),ROWS(BA!$D$2:D20))),"")</f>
        <v>Average reduction (%) in pesticide used per ha</v>
      </c>
      <c r="AC182" s="127" t="str">
        <f>IFERROR(INDEX(BA!$L$2:$L$961,MATCH($AB182,BA!$P$2:$P$961,0)),"")</f>
        <v>Natural resource and Sustainable Forest Management</v>
      </c>
      <c r="AD182" s="127" t="str">
        <f>IFERROR(INDEX(BA!$M$2:$M$961,MATCH($AB182,BA!$P$2:$P$961,0)),"")</f>
        <v xml:space="preserve">12. Responsible consumption and production </v>
      </c>
      <c r="AE182" s="127" t="str">
        <f>IFERROR(INDEX(BA!$O$2:$O$961,MATCH($AB182,BA!$P$2:$P$961,0)),"")</f>
        <v>Efficient consumption and production</v>
      </c>
      <c r="AF182" s="127"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48" t="e">
        <f>INDEX(BA!#REF!,MATCH($AB182,BA!$P$57:$P$547,0))</f>
        <v>#REF!</v>
      </c>
      <c r="AH182" s="148" t="e">
        <f>INDEX(BA!$Q$57:$Q$547,MATCH($AB182,BA!$P$57:$P$547,0))</f>
        <v>#N/A</v>
      </c>
      <c r="AI182" s="148" t="e">
        <f>INDEX(BA!$S$57:$S$547,MATCH($AB182,BA!$P$57:$P$547,0))</f>
        <v>#N/A</v>
      </c>
      <c r="AJ182" s="148" t="e">
        <f>INDEX(BA!$T$57:$T$547,MATCH($AB182,BA!$P$57:$P$547,0))</f>
        <v>#N/A</v>
      </c>
      <c r="AK182" s="148" t="e">
        <f>INDEX(BA!$U$57:$U$547,MATCH($AB182,BA!$P$57:$P$547,0))</f>
        <v>#N/A</v>
      </c>
      <c r="AL182" s="148" t="e">
        <f>INDEX(BA!$V$57:$V$547,MATCH($AB182,BA!$P$57:$P$547,0))</f>
        <v>#N/A</v>
      </c>
      <c r="AM182" s="148" t="e">
        <f>INDEX(BA!$W$57:$W$547,MATCH($AB182,BA!$P$57:$P$547,0))</f>
        <v>#N/A</v>
      </c>
      <c r="AN182" s="148" t="e">
        <f>INDEX(BA!$R$57:$R$547,MATCH($AB182,BA!$P$57:$P$547,0))</f>
        <v>#N/A</v>
      </c>
      <c r="AO182" s="148" t="e">
        <f>INDEX(BA!$Y$57:$Y$547,MATCH($AB182,BA!$P$57:$P$547,0))</f>
        <v>#N/A</v>
      </c>
      <c r="AP182" s="117" t="e">
        <f>INDEX(BA!$Z$57:$Z$547,MATCH($AB182,BA!$P$57:$P$547,0))</f>
        <v>#N/A</v>
      </c>
      <c r="AQ182" s="117" t="e">
        <f>INDEX(BA!$AA$57:$AA$547,MATCH($AB182,BA!$P$57:$P$547,0))</f>
        <v>#N/A</v>
      </c>
      <c r="AR182" s="117" t="e">
        <f>INDEX(BA!$AB$57:$AB$547,MATCH($AB182,BA!$P$57:$P$547,0))</f>
        <v>#N/A</v>
      </c>
      <c r="AX182" s="148" t="str" cm="1">
        <f t="array" ref="AX182">IF(ROWS($AD$163:AD181)&lt;=AX$162,INDEX($AB$163:$AB$211,_xlfn.AGGREGATE(15,3,($AD$163:$AD$211=Mapping!$AX$163)/($AD$163:$AD$211=Mapping!$AX$163)*ROW($AD$2:$AD$50)-ROWS($AD$163),ROWS($AD$163:AD181))),"")</f>
        <v/>
      </c>
      <c r="AY182" s="148" t="str" cm="1">
        <f t="array" ref="AY182">IF(ROWS($AD$163:AD181)&lt;=AY$162,INDEX($AB$163:$AB$211,_xlfn.AGGREGATE(15,3,($AD$163:$AD$211=Mapping!$AY$163)/($AD$163:$AD$211=Mapping!$AY$163)*ROW($AD$2:$AD$50)-ROWS($AD$163),ROWS($AD$163:AD181))),"")</f>
        <v/>
      </c>
      <c r="AZ182" s="148" t="str" cm="1">
        <f t="array" ref="AZ182">IF(ROWS($AD$163:AE181)&lt;=AZ$162,INDEX($AB$163:$AB$211,_xlfn.AGGREGATE(15,3,($AD$163:$AD$211=Mapping!$AZ$163)/($AD$163:$AD$211=Mapping!$AZ$163)*ROW($AD$2:$AD$50)-ROWS($AD$163),ROWS($AD$163:AE181))),"")</f>
        <v/>
      </c>
      <c r="BA182" s="148" t="str" cm="1">
        <f t="array" ref="BA182">IF(ROWS($AD$163:AF181)&lt;=BA$162,INDEX($AB$163:$AB$211,_xlfn.AGGREGATE(15,3,($AD$163:$AD$211=Mapping!$BA$163)/($AD$163:$AD$211=Mapping!$BA$163)*ROW($AD$2:$AD$50)-ROWS($AD$163),ROWS($AD$163:AF181))),"")</f>
        <v/>
      </c>
      <c r="BB182" s="148" t="str" cm="1">
        <f t="array" ref="BB182">IF(ROWS($AD$163:AG181)&lt;=BB$162,INDEX($AB$163:$AB$211,_xlfn.AGGREGATE(15,3,($AD$163:$AD$211=Mapping!$BB$163)/($AD$163:$AD$211=Mapping!$BB$163)*ROW($AD$2:$AD$50)-ROWS($AD$163),ROWS($AD$163:AG181))),"")</f>
        <v/>
      </c>
      <c r="BC182" s="148" t="str" cm="1">
        <f t="array" ref="BC182">IF(ROWS($AD$163:AH181)&lt;=BC$162,INDEX($AB$163:$AB$211,_xlfn.AGGREGATE(15,3,($AD$163:$AD$211=Mapping!$BC$163)/($AD$163:$AD$211=Mapping!$BC$163)*ROW($AD$2:$AD$50)-ROWS($AD$163),ROWS($AD$163:AH181))),"")</f>
        <v/>
      </c>
      <c r="BD182" s="148" t="str" cm="1">
        <f t="array" ref="BD182">IF(ROWS($AD$163:AI181)&lt;=BD$162,INDEX($AB$163:$AB$211,_xlfn.AGGREGATE(15,3,($AD$163:$AD$211=Mapping!$BD$163)/($AD$163:$AD$211=Mapping!$BD$163)*ROW($AD$2:$AD$50)-ROWS($AD$163),ROWS($AD$163:AI181))),"")</f>
        <v/>
      </c>
      <c r="BE182" s="148" t="str" cm="1">
        <f t="array" ref="BE182">IF(ROWS($AD$163:AJ181)&lt;=BE$162,INDEX($AB$163:$AB$211,_xlfn.AGGREGATE(15,3,($AD$163:$AD$211=Mapping!$BE$163)/($AD$163:$AD$211=Mapping!$BE$163)*ROW($AD$2:$AD$50)-ROWS($AD$163),ROWS($AD$163:AJ181))),"")</f>
        <v/>
      </c>
      <c r="BF182" s="148" t="str" cm="1">
        <f t="array" ref="BF182">IF(ROWS($AD$163:AK181)&lt;=BF$162,INDEX($AB$163:$AB$211,_xlfn.AGGREGATE(15,3,($AD$163:$AD$211=Mapping!$BF$163)/($AD$163:$AD$211=Mapping!$BF$163)*ROW($AD$2:$AD$50)-ROWS($AD$163),ROWS($AD$163:AK181))),"")</f>
        <v/>
      </c>
      <c r="BG182" s="148" t="str" cm="1">
        <f t="array" ref="BG182">IF(ROWS($AD$163:AL181)&lt;=BG$162,INDEX($AB$163:$AB$211,_xlfn.AGGREGATE(15,3,($AD$163:$AD$211=Mapping!$BG$163)/($AD$163:$AD$211=Mapping!$BG$163)*ROW($AD$2:$AD$50)-ROWS($AD$163),ROWS($AD$163:AL181))),"")</f>
        <v/>
      </c>
      <c r="BH182" s="148" t="str" cm="1">
        <f t="array" ref="BH182">IF(ROWS($AD$163:AM181)&lt;=BH$162,INDEX($AB$163:$AB$211,_xlfn.AGGREGATE(15,3,($AD$163:$AD$211=Mapping!$BH$163)/($AD$163:$AD$211=Mapping!$BH$163)*ROW($AD$2:$AD$50)-ROWS($AD$163),ROWS($AD$163:AM181))),"")</f>
        <v/>
      </c>
      <c r="BI182" s="148" t="str" cm="1">
        <f t="array" ref="BI182">IF(ROWS($AD$163:AN181)&lt;=BI$162,INDEX($AB$163:$AB$211,_xlfn.AGGREGATE(15,3,($AD$163:$AD$211=Mapping!$BI$163)/($AD$163:$AD$211=Mapping!$BI$163)*ROW($AD$2:$AD$50)-ROWS($AD$163),ROWS($AD$163:AN181))),"")</f>
        <v/>
      </c>
      <c r="BJ182" s="148" t="str" cm="1">
        <f t="array" ref="BJ182">IF(ROWS($AD$163:AO181)&lt;=BJ$162,INDEX($AB$163:$AB$211,_xlfn.AGGREGATE(15,3,($AD$163:$AD$211=Mapping!$BJ$163)/($AD$163:$AD$211=Mapping!$BJ$163)*ROW($AD$2:$AD$50)-ROWS($AD$163),ROWS($AD$163:AO181))),"")</f>
        <v/>
      </c>
      <c r="BK182" s="148" t="str" cm="1">
        <f t="array" ref="BK182">IF(ROWS($AD$163:AP181)&lt;=BK$162,INDEX($AB$163:$AB$211,_xlfn.AGGREGATE(15,3,($AD$163:$AD$211=Mapping!$BK$163)/($AD$163:$AD$211=Mapping!$BK$163)*ROW($AD$2:$AD$50)-ROWS($AD$163),ROWS($AD$163:AP181))),"")</f>
        <v/>
      </c>
      <c r="BL182" s="148" t="str" cm="1">
        <f t="array" ref="BL182">IF(ROWS($AD$163:AQ181)&lt;=BL$162,INDEX($AB$163:$AB$211,_xlfn.AGGREGATE(15,3,($AD$163:$AD$211=Mapping!$BL$163)/($AD$163:$AD$211=Mapping!$BL$163)*ROW($AD$2:$AD$50)-ROWS($AD$163),ROWS($AD$163:AQ181))),"")</f>
        <v/>
      </c>
      <c r="BM182" s="148" t="str" cm="1">
        <f t="array" ref="BM182">IF(ROWS($AD$163:AR181)&lt;=BM$162,INDEX($AB$163:$AB$211,_xlfn.AGGREGATE(15,3,($AD$163:$AD$211=Mapping!$BM$163)/($AD$163:$AD$211=Mapping!$BM$163)*ROW($AD$2:$AD$50)-ROWS($AD$163),ROWS($AD$163:AR181))),"")</f>
        <v/>
      </c>
      <c r="BN182" s="148" t="str" cm="1">
        <f t="array" ref="BN182">IF(ROWS($AD$163:AS181)&lt;=BN$162,INDEX($AB$163:$AB$211,_xlfn.AGGREGATE(15,3,($AD$163:$AD$211=Mapping!$BN$163)/($AD$163:$AD$211=Mapping!$BN$163)*ROW($AD$2:$AD$50)-ROWS($AD$163),ROWS($AD$163:AS181))),"")</f>
        <v/>
      </c>
    </row>
    <row r="183" spans="1:66" ht="20.399999999999999" outlineLevel="1">
      <c r="A183" s="155"/>
      <c r="B183" s="148" t="str" cm="1">
        <f t="array" ref="B183">IF(ROWS($AC$163:AC182)&lt;=B$162,INDEX($AB$163:$AB$211,_xlfn.AGGREGATE(15,3,($AC$163:$AC$211=Mapping!$B$163)/($AC$163:$AC$211=Mapping!$B$163)*ROW($AC$2:$AC$50)-ROWS($AC$163),ROWS($AC$163:AC182))),"")</f>
        <v/>
      </c>
      <c r="C183" s="117" t="str" cm="1">
        <f t="array" ref="C183">IF(ROWS($AC$163:AC182)&lt;=C$162,INDEX($AB$163:$AB$211,_xlfn.AGGREGATE(15,3,($AC$163:$AC$211=Mapping!$C$163)/($AC$163:$AC$211=Mapping!$C$163)*ROW($AC$2:$AC$50)-ROWS($AC$163),ROWS($AC$163:AC182))),"")</f>
        <v/>
      </c>
      <c r="D183" s="117" t="str" cm="1">
        <f t="array" ref="D183">IF(ROWS($AC$163:AC182)&lt;=D$162,INDEX($AB$163:$AB$211,_xlfn.AGGREGATE(15,3,($AC$163:$AC$211=Mapping!$D$163)/($AC$163:$AC$211=Mapping!$D$163)*ROW($AC$2:$AC$50)-ROWS($AC$163),ROWS($AC$163:AC182))),"")</f>
        <v/>
      </c>
      <c r="E183" s="117" t="str" cm="1">
        <f t="array" ref="E183">IF(ROWS($AC$163:AC182)&lt;=E$162,INDEX($AB$163:$AB$211,_xlfn.AGGREGATE(15,3,($AC$163:$AC$211=Mapping!$E$163)/($AC$163:$AC$211=Mapping!$E$163)*ROW($AC$2:$AC$50)-ROWS($AC$163),ROWS($AC$163:AC182))),"")</f>
        <v/>
      </c>
      <c r="F183" s="117" t="str" cm="1">
        <f t="array" ref="F183">IF(ROWS($AC$163:AC182)&lt;=F$162,INDEX($AB$163:$AB$211,_xlfn.AGGREGATE(15,3,($AC$163:$AC$211=Mapping!$F$163)/($AC$163:$AC$211=Mapping!$F$163)*ROW($AC$2:$AC$50)-ROWS($AC$163),ROWS($AC$163:AC182))),"")</f>
        <v/>
      </c>
      <c r="G183" s="117" t="str" cm="1">
        <f t="array" ref="G183">IF(ROWS($AC$163:AC182)&lt;=G$162,INDEX($AB$163:$AB$211,_xlfn.AGGREGATE(15,3,($AC$163:$AC$211=Mapping!$G$163)/($AC$163:$AC$211=Mapping!$G$163)*ROW($AC$2:$AC$50)-ROWS($AC$163),ROWS($AC$163:AC182))),"")</f>
        <v/>
      </c>
      <c r="H183" s="117" t="str" cm="1">
        <f t="array" ref="H183">IF(ROWS($AC$163:AC182)&lt;=H$162,INDEX($AB$163:$AB$211,_xlfn.AGGREGATE(15,3,($AC$163:$AC$211=Mapping!$H$163)/($AC$163:$AC$211=Mapping!$H$163)*ROW($AC$2:$AC$50)-ROWS($AC$163),ROWS($AC$163:AC182))),"")</f>
        <v/>
      </c>
      <c r="I183" s="117" t="str" cm="1">
        <f t="array" ref="I183">IF(ROWS($AC$163:AC182)&lt;=I$162,INDEX($AB$163:$AB$211,_xlfn.AGGREGATE(15,3,($AC$163:$AC$211=Mapping!$I$163)/($AC$163:$AC$211=Mapping!$I$163)*ROW($AC$2:$AC$50)-ROWS($AC$163),ROWS($AC$163:AC182))),"")</f>
        <v/>
      </c>
      <c r="J183" s="117" t="str" cm="1">
        <f t="array" ref="J183">IF(ROWS($AC$163:AC182)&lt;=J$162,INDEX($AB$163:$AB$211,_xlfn.AGGREGATE(15,3,($AC$163:$AC$211=Mapping!$J$163)/($AC$163:$AC$211=Mapping!$J$163)*ROW($AC$2:$AC$50)-ROWS($AC$163),ROWS($AC$163:AC182))),"")</f>
        <v/>
      </c>
      <c r="K183" s="117" t="str" cm="1">
        <f t="array" ref="K183">IF(ROWS($AC$163:AC182)&lt;=K$162,INDEX($AB$163:$AB$211,_xlfn.AGGREGATE(15,3,($AC$163:$AC$211=Mapping!$K$163)/($AC$163:$AC$211=Mapping!$K$163)*ROW($AC$2:$AC$50)-ROWS($AC$163),ROWS($AC$163:AC182))),"")</f>
        <v/>
      </c>
      <c r="L183" s="117" t="str" cm="1">
        <f t="array" ref="L183">IF(ROWS($AC$163:AC182)&lt;=L$162,INDEX($AB$163:$AB$211,_xlfn.AGGREGATE(15,3,($AC$163:$AC$211=Mapping!$L$163)/($AC$163:$AC$211=Mapping!$L$163)*ROW($AC$2:$AC$50)-ROWS($AC$163),ROWS($AC$163:AC182))),"")</f>
        <v/>
      </c>
      <c r="M183" s="117" t="str" cm="1">
        <f t="array" ref="M183">IF(ROWS($AC$163:AC182)&lt;=M$162,INDEX($AB$163:$AB$211,_xlfn.AGGREGATE(15,3,($AC$163:$AC$211=Mapping!$M$162)/($AC$163:$AC$211=Mapping!$M$163)*ROW($AC$2:$AC$50)-ROWS($AC$163),ROWS($AC$163:AC182))),"")</f>
        <v/>
      </c>
      <c r="N183" s="117" t="str" cm="1">
        <f t="array" ref="N183">IF(ROWS($AC$163:AC182)&lt;=N$162,INDEX($AB$163:$AB$211,_xlfn.AGGREGATE(15,3,($AC$163:$AC$211=Mapping!$N$163)/($AC$163:$AC$211=Mapping!$N$163)*ROW($AC$2:$AC$50)-ROWS($AC$163),ROWS($AC$163:AC182))),"")</f>
        <v/>
      </c>
      <c r="O183" s="117" t="str" cm="1">
        <f t="array" ref="O183">IF(ROWS($AC$163:AC182)&lt;=O$162,INDEX($AB$163:$AB$211,_xlfn.AGGREGATE(15,3,($AC$163:$AC$211=Mapping!$O$163)/($AC$163:$AC$211=Mapping!$O$163)*ROW($AC$2:$AC$50)-ROWS($AC$163),ROWS($AC$163:AC182))),"")</f>
        <v/>
      </c>
      <c r="P183" s="117" t="str" cm="1">
        <f t="array" ref="P183">IF(ROWS($AC$163:AC182)&lt;=P$162,INDEX($AB$163:$AB$211,_xlfn.AGGREGATE(15,3,($AC$163:$AC$211=Mapping!$P$163)/($AC$163:$AC$211=Mapping!$P$163)*ROW($AC$2:$AC$50)-ROWS($AC$163),ROWS($AC$163:AC182))),"")</f>
        <v/>
      </c>
      <c r="Q183" s="117" t="str" cm="1">
        <f t="array" ref="Q183">IF(ROWS($AC$163:AC182)&lt;=Q$162,INDEX($AB$163:$AB$211,_xlfn.AGGREGATE(15,3,($AC$163:$AC$211=Mapping!$Q$163)/($AC$163:$AC$211=Mapping!$Q$163)*ROW($AC$2:$AC$50)-ROWS($AC$163),ROWS($AC$163:AC182))),"")</f>
        <v/>
      </c>
      <c r="R183" s="117" t="str" cm="1">
        <f t="array" ref="R183">IF(ROWS($AC$163:AC182)&lt;=R$162,INDEX($AB$163:$AB$211,_xlfn.AGGREGATE(15,3,($AC$163:$AC$211=Mapping!$R$163)/($AC$163:$AC$211=Mapping!$R$163)*ROW($AC$2:$AC$50)-ROWS($AC$163),ROWS($AC$163:AC182))),"")</f>
        <v/>
      </c>
      <c r="S183" s="117" t="str" cm="1">
        <f t="array" ref="S183">IF(ROWS($AC$163:AC182)&lt;=S$162,INDEX($AB$163:$AB$211,_xlfn.AGGREGATE(15,3,($AC$163:$AC$211=Mapping!$S$163)/($AC$163:$AC$211=Mapping!$S$163)*ROW($AC$2:$AC$50)-ROWS($AC$163),ROWS($AC$163:AC182))),"")</f>
        <v/>
      </c>
      <c r="AA183" s="136"/>
      <c r="AB183" s="127"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35" t="str">
        <f>IFERROR(INDEX(BA!$L$2:$L$961,MATCH($AB183,BA!$P$2:$P$961,0)),"")</f>
        <v>Food security</v>
      </c>
      <c r="AD183" s="135" t="str">
        <f>IFERROR(INDEX(BA!$M$2:$M$961,MATCH($AB183,BA!$P$2:$P$961,0)),"")</f>
        <v xml:space="preserve">12. Responsible consumption and production </v>
      </c>
      <c r="AE183" s="135" t="str">
        <f>IFERROR(INDEX(BA!$O$2:$O$961,MATCH($AB183,BA!$P$2:$P$961,0)),"")</f>
        <v xml:space="preserve">Increased productivity </v>
      </c>
      <c r="AF183" s="135" t="str">
        <f>IFERROR(INDEX(BA!$N$2:$N$961,MATCH($AB183,BA!$P$2:$P$961,0)),"")</f>
        <v>12.3 By 2030, halve per capita global food waste at the retail and consumer levels and reduce food losses along production and supply chains, including post-harvest losses</v>
      </c>
      <c r="AG183" s="117" t="e">
        <f>INDEX(BA!#REF!,MATCH($AB183,BA!$P$57:$P$547,0))</f>
        <v>#REF!</v>
      </c>
      <c r="AH183" s="117" t="e">
        <f>INDEX(BA!$Q$57:$Q$547,MATCH($AB183,BA!$P$57:$P$547,0))</f>
        <v>#N/A</v>
      </c>
      <c r="AI183" s="117" t="e">
        <f>INDEX(BA!$S$57:$S$547,MATCH($AB183,BA!$P$57:$P$547,0))</f>
        <v>#N/A</v>
      </c>
      <c r="AJ183" s="117" t="e">
        <f>INDEX(BA!$T$57:$T$547,MATCH($AB183,BA!$P$57:$P$547,0))</f>
        <v>#N/A</v>
      </c>
      <c r="AK183" s="117" t="e">
        <f>INDEX(BA!$U$57:$U$547,MATCH($AB183,BA!$P$57:$P$547,0))</f>
        <v>#N/A</v>
      </c>
      <c r="AL183" s="117" t="e">
        <f>INDEX(BA!$V$57:$V$547,MATCH($AB183,BA!$P$57:$P$547,0))</f>
        <v>#N/A</v>
      </c>
      <c r="AM183" s="117" t="e">
        <f>INDEX(BA!$W$57:$W$547,MATCH($AB183,BA!$P$57:$P$547,0))</f>
        <v>#N/A</v>
      </c>
      <c r="AN183" s="117" t="e">
        <f>INDEX(BA!$R$57:$R$547,MATCH($AB183,BA!$P$57:$P$547,0))</f>
        <v>#N/A</v>
      </c>
      <c r="AO183" s="117" t="e">
        <f>INDEX(BA!$Y$57:$Y$547,MATCH($AB183,BA!$P$57:$P$547,0))</f>
        <v>#N/A</v>
      </c>
      <c r="AP183" s="117" t="e">
        <f>INDEX(BA!$Z$57:$Z$547,MATCH($AB183,BA!$P$57:$P$547,0))</f>
        <v>#N/A</v>
      </c>
      <c r="AQ183" s="117" t="e">
        <f>INDEX(BA!$AA$57:$AA$547,MATCH($AB183,BA!$P$57:$P$547,0))</f>
        <v>#N/A</v>
      </c>
      <c r="AR183" s="117" t="e">
        <f>INDEX(BA!$AB$57:$AB$547,MATCH($AB183,BA!$P$57:$P$547,0))</f>
        <v>#N/A</v>
      </c>
      <c r="AX183" s="117" t="str" cm="1">
        <f t="array" ref="AX183">IF(ROWS($AD$163:AD182)&lt;=AX$162,INDEX($AB$163:$AB$211,_xlfn.AGGREGATE(15,3,($AD$163:$AD$211=Mapping!$AX$163)/($AD$163:$AD$211=Mapping!$AX$163)*ROW($AD$2:$AD$50)-ROWS($AD$163),ROWS($AD$163:AD182))),"")</f>
        <v/>
      </c>
      <c r="AY183" s="117" t="str" cm="1">
        <f t="array" ref="AY183">IF(ROWS($AD$163:AD182)&lt;=AY$162,INDEX($AB$163:$AB$211,_xlfn.AGGREGATE(15,3,($AD$163:$AD$211=Mapping!$AY$163)/($AD$163:$AD$211=Mapping!$AY$163)*ROW($AD$2:$AD$50)-ROWS($AD$163),ROWS($AD$163:AD182))),"")</f>
        <v/>
      </c>
      <c r="AZ183" s="117" t="str" cm="1">
        <f t="array" ref="AZ183">IF(ROWS($AD$163:AE182)&lt;=AZ$162,INDEX($AB$163:$AB$211,_xlfn.AGGREGATE(15,3,($AD$163:$AD$211=Mapping!$AZ$163)/($AD$163:$AD$211=Mapping!$AZ$163)*ROW($AD$2:$AD$50)-ROWS($AD$163),ROWS($AD$163:AE182))),"")</f>
        <v/>
      </c>
      <c r="BA183" s="117" t="str" cm="1">
        <f t="array" ref="BA183">IF(ROWS($AD$163:AF182)&lt;=BA$162,INDEX($AB$163:$AB$211,_xlfn.AGGREGATE(15,3,($AD$163:$AD$211=Mapping!$BA$163)/($AD$163:$AD$211=Mapping!$BA$163)*ROW($AD$2:$AD$50)-ROWS($AD$163),ROWS($AD$163:AF182))),"")</f>
        <v/>
      </c>
      <c r="BB183" s="117" t="str" cm="1">
        <f t="array" ref="BB183">IF(ROWS($AD$163:AG182)&lt;=BB$162,INDEX($AB$163:$AB$211,_xlfn.AGGREGATE(15,3,($AD$163:$AD$211=Mapping!$BB$163)/($AD$163:$AD$211=Mapping!$BB$163)*ROW($AD$2:$AD$50)-ROWS($AD$163),ROWS($AD$163:AG182))),"")</f>
        <v/>
      </c>
      <c r="BC183" s="117" t="str" cm="1">
        <f t="array" ref="BC183">IF(ROWS($AD$163:AH182)&lt;=BC$162,INDEX($AB$163:$AB$211,_xlfn.AGGREGATE(15,3,($AD$163:$AD$211=Mapping!$BC$163)/($AD$163:$AD$211=Mapping!$BC$163)*ROW($AD$2:$AD$50)-ROWS($AD$163),ROWS($AD$163:AH182))),"")</f>
        <v/>
      </c>
      <c r="BD183" s="117" t="str" cm="1">
        <f t="array" ref="BD183">IF(ROWS($AD$163:AI182)&lt;=BD$162,INDEX($AB$163:$AB$211,_xlfn.AGGREGATE(15,3,($AD$163:$AD$211=Mapping!$BD$163)/($AD$163:$AD$211=Mapping!$BD$163)*ROW($AD$2:$AD$50)-ROWS($AD$163),ROWS($AD$163:AI182))),"")</f>
        <v/>
      </c>
      <c r="BE183" s="117" t="str" cm="1">
        <f t="array" ref="BE183">IF(ROWS($AD$163:AJ182)&lt;=BE$162,INDEX($AB$163:$AB$211,_xlfn.AGGREGATE(15,3,($AD$163:$AD$211=Mapping!$BE$163)/($AD$163:$AD$211=Mapping!$BE$163)*ROW($AD$2:$AD$50)-ROWS($AD$163),ROWS($AD$163:AJ182))),"")</f>
        <v/>
      </c>
      <c r="BF183" s="117" t="str" cm="1">
        <f t="array" ref="BF183">IF(ROWS($AD$163:AK182)&lt;=BF$162,INDEX($AB$163:$AB$211,_xlfn.AGGREGATE(15,3,($AD$163:$AD$211=Mapping!$BF$163)/($AD$163:$AD$211=Mapping!$BF$163)*ROW($AD$2:$AD$50)-ROWS($AD$163),ROWS($AD$163:AK182))),"")</f>
        <v/>
      </c>
      <c r="BG183" s="117" t="str" cm="1">
        <f t="array" ref="BG183">IF(ROWS($AD$163:AL182)&lt;=BG$162,INDEX($AB$163:$AB$211,_xlfn.AGGREGATE(15,3,($AD$163:$AD$211=Mapping!$BG$163)/($AD$163:$AD$211=Mapping!$BG$163)*ROW($AD$2:$AD$50)-ROWS($AD$163),ROWS($AD$163:AL182))),"")</f>
        <v/>
      </c>
      <c r="BH183" s="117" t="str" cm="1">
        <f t="array" ref="BH183">IF(ROWS($AD$163:AM182)&lt;=BH$162,INDEX($AB$163:$AB$211,_xlfn.AGGREGATE(15,3,($AD$163:$AD$211=Mapping!$BH$163)/($AD$163:$AD$211=Mapping!$BH$163)*ROW($AD$2:$AD$50)-ROWS($AD$163),ROWS($AD$163:AM182))),"")</f>
        <v/>
      </c>
      <c r="BI183" s="117" t="str" cm="1">
        <f t="array" ref="BI183">IF(ROWS($AD$163:AN182)&lt;=BI$162,INDEX($AB$163:$AB$211,_xlfn.AGGREGATE(15,3,($AD$163:$AD$211=Mapping!$BI$163)/($AD$163:$AD$211=Mapping!$BI$163)*ROW($AD$2:$AD$50)-ROWS($AD$163),ROWS($AD$163:AN182))),"")</f>
        <v/>
      </c>
      <c r="BJ183" s="117" t="str" cm="1">
        <f t="array" ref="BJ183">IF(ROWS($AD$163:AO182)&lt;=BJ$162,INDEX($AB$163:$AB$211,_xlfn.AGGREGATE(15,3,($AD$163:$AD$211=Mapping!$BJ$163)/($AD$163:$AD$211=Mapping!$BJ$163)*ROW($AD$2:$AD$50)-ROWS($AD$163),ROWS($AD$163:AO182))),"")</f>
        <v/>
      </c>
      <c r="BK183" s="117" t="str" cm="1">
        <f t="array" ref="BK183">IF(ROWS($AD$163:AP182)&lt;=BK$162,INDEX($AB$163:$AB$211,_xlfn.AGGREGATE(15,3,($AD$163:$AD$211=Mapping!$BK$163)/($AD$163:$AD$211=Mapping!$BK$163)*ROW($AD$2:$AD$50)-ROWS($AD$163),ROWS($AD$163:AP182))),"")</f>
        <v/>
      </c>
      <c r="BL183" s="117" t="str" cm="1">
        <f t="array" ref="BL183">IF(ROWS($AD$163:AQ182)&lt;=BL$162,INDEX($AB$163:$AB$211,_xlfn.AGGREGATE(15,3,($AD$163:$AD$211=Mapping!$BL$163)/($AD$163:$AD$211=Mapping!$BL$163)*ROW($AD$2:$AD$50)-ROWS($AD$163),ROWS($AD$163:AQ182))),"")</f>
        <v/>
      </c>
      <c r="BM183" s="117" t="str" cm="1">
        <f t="array" ref="BM183">IF(ROWS($AD$163:AR182)&lt;=BM$162,INDEX($AB$163:$AB$211,_xlfn.AGGREGATE(15,3,($AD$163:$AD$211=Mapping!$BM$163)/($AD$163:$AD$211=Mapping!$BM$163)*ROW($AD$2:$AD$50)-ROWS($AD$163),ROWS($AD$163:AR182))),"")</f>
        <v/>
      </c>
      <c r="BN183" s="117" t="str" cm="1">
        <f t="array" ref="BN183">IF(ROWS($AD$163:AS182)&lt;=BN$162,INDEX($AB$163:$AB$211,_xlfn.AGGREGATE(15,3,($AD$163:$AD$211=Mapping!$BN$163)/($AD$163:$AD$211=Mapping!$BN$163)*ROW($AD$2:$AD$50)-ROWS($AD$163),ROWS($AD$163:AS182))),"")</f>
        <v/>
      </c>
    </row>
    <row r="184" spans="1:66" ht="40.799999999999997" outlineLevel="1">
      <c r="B184" s="148" t="str" cm="1">
        <f t="array" ref="B184">IF(ROWS($AC$163:AC183)&lt;=B$162,INDEX($AB$163:$AB$211,_xlfn.AGGREGATE(15,3,($AC$163:$AC$211=Mapping!$B$163)/($AC$163:$AC$211=Mapping!$B$163)*ROW($AC$2:$AC$50)-ROWS($AC$163),ROWS($AC$163:AC183))),"")</f>
        <v/>
      </c>
      <c r="C184" s="117" t="str" cm="1">
        <f t="array" ref="C184">IF(ROWS($AC$163:AC183)&lt;=C$162,INDEX($AB$163:$AB$211,_xlfn.AGGREGATE(15,3,($AC$163:$AC$211=Mapping!$C$163)/($AC$163:$AC$211=Mapping!$C$163)*ROW($AC$2:$AC$50)-ROWS($AC$163),ROWS($AC$163:AC183))),"")</f>
        <v/>
      </c>
      <c r="D184" s="117" t="str" cm="1">
        <f t="array" ref="D184">IF(ROWS($AC$163:AC183)&lt;=D$162,INDEX($AB$163:$AB$211,_xlfn.AGGREGATE(15,3,($AC$163:$AC$211=Mapping!$D$163)/($AC$163:$AC$211=Mapping!$D$163)*ROW($AC$2:$AC$50)-ROWS($AC$163),ROWS($AC$163:AC183))),"")</f>
        <v/>
      </c>
      <c r="E184" s="117" t="str" cm="1">
        <f t="array" ref="E184">IF(ROWS($AC$163:AC183)&lt;=E$162,INDEX($AB$163:$AB$211,_xlfn.AGGREGATE(15,3,($AC$163:$AC$211=Mapping!$E$163)/($AC$163:$AC$211=Mapping!$E$163)*ROW($AC$2:$AC$50)-ROWS($AC$163),ROWS($AC$163:AC183))),"")</f>
        <v/>
      </c>
      <c r="F184" s="117" t="str" cm="1">
        <f t="array" ref="F184">IF(ROWS($AC$163:AC183)&lt;=F$162,INDEX($AB$163:$AB$211,_xlfn.AGGREGATE(15,3,($AC$163:$AC$211=Mapping!$F$163)/($AC$163:$AC$211=Mapping!$F$163)*ROW($AC$2:$AC$50)-ROWS($AC$163),ROWS($AC$163:AC183))),"")</f>
        <v/>
      </c>
      <c r="G184" s="117" t="str" cm="1">
        <f t="array" ref="G184">IF(ROWS($AC$163:AC183)&lt;=G$162,INDEX($AB$163:$AB$211,_xlfn.AGGREGATE(15,3,($AC$163:$AC$211=Mapping!$G$163)/($AC$163:$AC$211=Mapping!$G$163)*ROW($AC$2:$AC$50)-ROWS($AC$163),ROWS($AC$163:AC183))),"")</f>
        <v/>
      </c>
      <c r="H184" s="117" t="str" cm="1">
        <f t="array" ref="H184">IF(ROWS($AC$163:AC183)&lt;=H$162,INDEX($AB$163:$AB$211,_xlfn.AGGREGATE(15,3,($AC$163:$AC$211=Mapping!$H$163)/($AC$163:$AC$211=Mapping!$H$163)*ROW($AC$2:$AC$50)-ROWS($AC$163),ROWS($AC$163:AC183))),"")</f>
        <v/>
      </c>
      <c r="I184" s="117" t="str" cm="1">
        <f t="array" ref="I184">IF(ROWS($AC$163:AC183)&lt;=I$162,INDEX($AB$163:$AB$211,_xlfn.AGGREGATE(15,3,($AC$163:$AC$211=Mapping!$I$163)/($AC$163:$AC$211=Mapping!$I$163)*ROW($AC$2:$AC$50)-ROWS($AC$163),ROWS($AC$163:AC183))),"")</f>
        <v/>
      </c>
      <c r="J184" s="117" t="str" cm="1">
        <f t="array" ref="J184">IF(ROWS($AC$163:AC183)&lt;=J$162,INDEX($AB$163:$AB$211,_xlfn.AGGREGATE(15,3,($AC$163:$AC$211=Mapping!$J$163)/($AC$163:$AC$211=Mapping!$J$163)*ROW($AC$2:$AC$50)-ROWS($AC$163),ROWS($AC$163:AC183))),"")</f>
        <v/>
      </c>
      <c r="K184" s="117" t="str" cm="1">
        <f t="array" ref="K184">IF(ROWS($AC$163:AC183)&lt;=K$162,INDEX($AB$163:$AB$211,_xlfn.AGGREGATE(15,3,($AC$163:$AC$211=Mapping!$K$163)/($AC$163:$AC$211=Mapping!$K$163)*ROW($AC$2:$AC$50)-ROWS($AC$163),ROWS($AC$163:AC183))),"")</f>
        <v/>
      </c>
      <c r="L184" s="117" t="str" cm="1">
        <f t="array" ref="L184">IF(ROWS($AC$163:AC183)&lt;=L$162,INDEX($AB$163:$AB$211,_xlfn.AGGREGATE(15,3,($AC$163:$AC$211=Mapping!$L$163)/($AC$163:$AC$211=Mapping!$L$163)*ROW($AC$2:$AC$50)-ROWS($AC$163),ROWS($AC$163:AC183))),"")</f>
        <v/>
      </c>
      <c r="M184" s="117" t="str" cm="1">
        <f t="array" ref="M184">IF(ROWS($AC$163:AC183)&lt;=M$162,INDEX($AB$163:$AB$211,_xlfn.AGGREGATE(15,3,($AC$163:$AC$211=Mapping!$M$162)/($AC$163:$AC$211=Mapping!$M$163)*ROW($AC$2:$AC$50)-ROWS($AC$163),ROWS($AC$163:AC183))),"")</f>
        <v/>
      </c>
      <c r="N184" s="117" t="str" cm="1">
        <f t="array" ref="N184">IF(ROWS($AC$163:AC183)&lt;=N$162,INDEX($AB$163:$AB$211,_xlfn.AGGREGATE(15,3,($AC$163:$AC$211=Mapping!$N$163)/($AC$163:$AC$211=Mapping!$N$163)*ROW($AC$2:$AC$50)-ROWS($AC$163),ROWS($AC$163:AC183))),"")</f>
        <v/>
      </c>
      <c r="O184" s="117" t="str" cm="1">
        <f t="array" ref="O184">IF(ROWS($AC$163:AC183)&lt;=O$162,INDEX($AB$163:$AB$211,_xlfn.AGGREGATE(15,3,($AC$163:$AC$211=Mapping!$O$163)/($AC$163:$AC$211=Mapping!$O$163)*ROW($AC$2:$AC$50)-ROWS($AC$163),ROWS($AC$163:AC183))),"")</f>
        <v/>
      </c>
      <c r="P184" s="117" t="str" cm="1">
        <f t="array" ref="P184">IF(ROWS($AC$163:AC183)&lt;=P$162,INDEX($AB$163:$AB$211,_xlfn.AGGREGATE(15,3,($AC$163:$AC$211=Mapping!$P$163)/($AC$163:$AC$211=Mapping!$P$163)*ROW($AC$2:$AC$50)-ROWS($AC$163),ROWS($AC$163:AC183))),"")</f>
        <v/>
      </c>
      <c r="Q184" s="117" t="str" cm="1">
        <f t="array" ref="Q184">IF(ROWS($AC$163:AC183)&lt;=Q$162,INDEX($AB$163:$AB$211,_xlfn.AGGREGATE(15,3,($AC$163:$AC$211=Mapping!$Q$163)/($AC$163:$AC$211=Mapping!$Q$163)*ROW($AC$2:$AC$50)-ROWS($AC$163),ROWS($AC$163:AC183))),"")</f>
        <v/>
      </c>
      <c r="R184" s="117" t="str" cm="1">
        <f t="array" ref="R184">IF(ROWS($AC$163:AC183)&lt;=R$162,INDEX($AB$163:$AB$211,_xlfn.AGGREGATE(15,3,($AC$163:$AC$211=Mapping!$R$163)/($AC$163:$AC$211=Mapping!$R$163)*ROW($AC$2:$AC$50)-ROWS($AC$163),ROWS($AC$163:AC183))),"")</f>
        <v/>
      </c>
      <c r="S184" s="117" t="str" cm="1">
        <f t="array" ref="S184">IF(ROWS($AC$163:AC183)&lt;=S$162,INDEX($AB$163:$AB$211,_xlfn.AGGREGATE(15,3,($AC$163:$AC$211=Mapping!$S$163)/($AC$163:$AC$211=Mapping!$S$163)*ROW($AC$2:$AC$50)-ROWS($AC$163),ROWS($AC$163:AC183))),"")</f>
        <v/>
      </c>
      <c r="AB184" s="127" t="str" cm="1">
        <f t="array" ref="AB184">IF(ROWS(BA!$D$2:D22)&lt;=AB$162,INDEX(BA!$P$2:$P$547,_xlfn.AGGREGATE(15,3,(BA!$D$2:$D$547=Mapping!$AA$164)/(BA!$D$2:$D$547=Mapping!$AA$164)*ROW(BA!$D$2:$D$547)-ROWS(BA!$D$2),ROWS(BA!$D$2:D22))),"")</f>
        <v>Crop yield in kilograms per hectare and year as result of the project’s intervention</v>
      </c>
      <c r="AC184" s="135" t="str">
        <f>IFERROR(INDEX(BA!$L$2:$L$961,MATCH($AB184,BA!$P$2:$P$961,0)),"")</f>
        <v>Food security</v>
      </c>
      <c r="AD184" s="135" t="str">
        <f>IFERROR(INDEX(BA!$M$2:$M$961,MATCH($AB184,BA!$P$2:$P$961,0)),"")</f>
        <v>2. Zero hunger</v>
      </c>
      <c r="AE184" s="135" t="str">
        <f>IFERROR(INDEX(BA!$O$2:$O$961,MATCH($AB184,BA!$P$2:$P$961,0)),"")</f>
        <v xml:space="preserve">Increased productivity </v>
      </c>
      <c r="AF184" s="135"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4" s="117" t="e">
        <f>INDEX(BA!#REF!,MATCH($AB184,BA!$P$57:$P$547,0))</f>
        <v>#REF!</v>
      </c>
      <c r="AH184" s="117" t="e">
        <f>INDEX(BA!$Q$57:$Q$547,MATCH($AB184,BA!$P$57:$P$547,0))</f>
        <v>#N/A</v>
      </c>
      <c r="AI184" s="117" t="e">
        <f>INDEX(BA!$S$57:$S$547,MATCH($AB184,BA!$P$57:$P$547,0))</f>
        <v>#N/A</v>
      </c>
      <c r="AJ184" s="117" t="e">
        <f>INDEX(BA!$T$57:$T$547,MATCH($AB184,BA!$P$57:$P$547,0))</f>
        <v>#N/A</v>
      </c>
      <c r="AK184" s="117" t="e">
        <f>INDEX(BA!$U$57:$U$547,MATCH($AB184,BA!$P$57:$P$547,0))</f>
        <v>#N/A</v>
      </c>
      <c r="AL184" s="117" t="e">
        <f>INDEX(BA!$V$57:$V$547,MATCH($AB184,BA!$P$57:$P$547,0))</f>
        <v>#N/A</v>
      </c>
      <c r="AM184" s="117" t="e">
        <f>INDEX(BA!$W$57:$W$547,MATCH($AB184,BA!$P$57:$P$547,0))</f>
        <v>#N/A</v>
      </c>
      <c r="AN184" s="117" t="e">
        <f>INDEX(BA!$R$57:$R$547,MATCH($AB184,BA!$P$57:$P$547,0))</f>
        <v>#N/A</v>
      </c>
      <c r="AO184" s="117" t="e">
        <f>INDEX(BA!$Y$57:$Y$547,MATCH($AB184,BA!$P$57:$P$547,0))</f>
        <v>#N/A</v>
      </c>
      <c r="AP184" s="117" t="e">
        <f>INDEX(BA!$Z$57:$Z$547,MATCH($AB184,BA!$P$57:$P$547,0))</f>
        <v>#N/A</v>
      </c>
      <c r="AQ184" s="117" t="e">
        <f>INDEX(BA!$AA$57:$AA$547,MATCH($AB184,BA!$P$57:$P$547,0))</f>
        <v>#N/A</v>
      </c>
      <c r="AR184" s="117" t="e">
        <f>INDEX(BA!$AB$57:$AB$547,MATCH($AB184,BA!$P$57:$P$547,0))</f>
        <v>#N/A</v>
      </c>
      <c r="AX184" s="117" t="str" cm="1">
        <f t="array" ref="AX184">IF(ROWS($AD$163:AD183)&lt;=AX$162,INDEX($AB$163:$AB$211,_xlfn.AGGREGATE(15,3,($AD$163:$AD$211=Mapping!$AX$163)/($AD$163:$AD$211=Mapping!$AX$163)*ROW($AD$2:$AD$50)-ROWS($AD$163),ROWS($AD$163:AD183))),"")</f>
        <v/>
      </c>
      <c r="AY184" s="117" t="str" cm="1">
        <f t="array" ref="AY184">IF(ROWS($AD$163:AD183)&lt;=AY$162,INDEX($AB$163:$AB$211,_xlfn.AGGREGATE(15,3,($AD$163:$AD$211=Mapping!$AY$163)/($AD$163:$AD$211=Mapping!$AY$163)*ROW($AD$2:$AD$50)-ROWS($AD$163),ROWS($AD$163:AD183))),"")</f>
        <v/>
      </c>
      <c r="AZ184" s="117" t="str" cm="1">
        <f t="array" ref="AZ184">IF(ROWS($AD$163:AE183)&lt;=AZ$162,INDEX($AB$163:$AB$211,_xlfn.AGGREGATE(15,3,($AD$163:$AD$211=Mapping!$AZ$163)/($AD$163:$AD$211=Mapping!$AZ$163)*ROW($AD$2:$AD$50)-ROWS($AD$163),ROWS($AD$163:AE183))),"")</f>
        <v/>
      </c>
      <c r="BA184" s="117" t="str" cm="1">
        <f t="array" ref="BA184">IF(ROWS($AD$163:AF183)&lt;=BA$162,INDEX($AB$163:$AB$211,_xlfn.AGGREGATE(15,3,($AD$163:$AD$211=Mapping!$BA$163)/($AD$163:$AD$211=Mapping!$BA$163)*ROW($AD$2:$AD$50)-ROWS($AD$163),ROWS($AD$163:AF183))),"")</f>
        <v/>
      </c>
      <c r="BB184" s="117" t="str" cm="1">
        <f t="array" ref="BB184">IF(ROWS($AD$163:AG183)&lt;=BB$162,INDEX($AB$163:$AB$211,_xlfn.AGGREGATE(15,3,($AD$163:$AD$211=Mapping!$BB$163)/($AD$163:$AD$211=Mapping!$BB$163)*ROW($AD$2:$AD$50)-ROWS($AD$163),ROWS($AD$163:AG183))),"")</f>
        <v/>
      </c>
      <c r="BC184" s="117" t="str" cm="1">
        <f t="array" ref="BC184">IF(ROWS($AD$163:AH183)&lt;=BC$162,INDEX($AB$163:$AB$211,_xlfn.AGGREGATE(15,3,($AD$163:$AD$211=Mapping!$BC$163)/($AD$163:$AD$211=Mapping!$BC$163)*ROW($AD$2:$AD$50)-ROWS($AD$163),ROWS($AD$163:AH183))),"")</f>
        <v/>
      </c>
      <c r="BD184" s="117" t="str" cm="1">
        <f t="array" ref="BD184">IF(ROWS($AD$163:AI183)&lt;=BD$162,INDEX($AB$163:$AB$211,_xlfn.AGGREGATE(15,3,($AD$163:$AD$211=Mapping!$BD$163)/($AD$163:$AD$211=Mapping!$BD$163)*ROW($AD$2:$AD$50)-ROWS($AD$163),ROWS($AD$163:AI183))),"")</f>
        <v/>
      </c>
      <c r="BE184" s="117" t="str" cm="1">
        <f t="array" ref="BE184">IF(ROWS($AD$163:AJ183)&lt;=BE$162,INDEX($AB$163:$AB$211,_xlfn.AGGREGATE(15,3,($AD$163:$AD$211=Mapping!$BE$163)/($AD$163:$AD$211=Mapping!$BE$163)*ROW($AD$2:$AD$50)-ROWS($AD$163),ROWS($AD$163:AJ183))),"")</f>
        <v/>
      </c>
      <c r="BF184" s="117" t="str" cm="1">
        <f t="array" ref="BF184">IF(ROWS($AD$163:AK183)&lt;=BF$162,INDEX($AB$163:$AB$211,_xlfn.AGGREGATE(15,3,($AD$163:$AD$211=Mapping!$BF$163)/($AD$163:$AD$211=Mapping!$BF$163)*ROW($AD$2:$AD$50)-ROWS($AD$163),ROWS($AD$163:AK183))),"")</f>
        <v/>
      </c>
      <c r="BG184" s="117" t="str" cm="1">
        <f t="array" ref="BG184">IF(ROWS($AD$163:AL183)&lt;=BG$162,INDEX($AB$163:$AB$211,_xlfn.AGGREGATE(15,3,($AD$163:$AD$211=Mapping!$BG$163)/($AD$163:$AD$211=Mapping!$BG$163)*ROW($AD$2:$AD$50)-ROWS($AD$163),ROWS($AD$163:AL183))),"")</f>
        <v/>
      </c>
      <c r="BH184" s="117" t="str" cm="1">
        <f t="array" ref="BH184">IF(ROWS($AD$163:AM183)&lt;=BH$162,INDEX($AB$163:$AB$211,_xlfn.AGGREGATE(15,3,($AD$163:$AD$211=Mapping!$BH$163)/($AD$163:$AD$211=Mapping!$BH$163)*ROW($AD$2:$AD$50)-ROWS($AD$163),ROWS($AD$163:AM183))),"")</f>
        <v/>
      </c>
      <c r="BI184" s="117" t="str" cm="1">
        <f t="array" ref="BI184">IF(ROWS($AD$163:AN183)&lt;=BI$162,INDEX($AB$163:$AB$211,_xlfn.AGGREGATE(15,3,($AD$163:$AD$211=Mapping!$BI$163)/($AD$163:$AD$211=Mapping!$BI$163)*ROW($AD$2:$AD$50)-ROWS($AD$163),ROWS($AD$163:AN183))),"")</f>
        <v/>
      </c>
      <c r="BJ184" s="117" t="str" cm="1">
        <f t="array" ref="BJ184">IF(ROWS($AD$163:AO183)&lt;=BJ$162,INDEX($AB$163:$AB$211,_xlfn.AGGREGATE(15,3,($AD$163:$AD$211=Mapping!$BJ$163)/($AD$163:$AD$211=Mapping!$BJ$163)*ROW($AD$2:$AD$50)-ROWS($AD$163),ROWS($AD$163:AO183))),"")</f>
        <v/>
      </c>
      <c r="BK184" s="117" t="str" cm="1">
        <f t="array" ref="BK184">IF(ROWS($AD$163:AP183)&lt;=BK$162,INDEX($AB$163:$AB$211,_xlfn.AGGREGATE(15,3,($AD$163:$AD$211=Mapping!$BK$163)/($AD$163:$AD$211=Mapping!$BK$163)*ROW($AD$2:$AD$50)-ROWS($AD$163),ROWS($AD$163:AP183))),"")</f>
        <v/>
      </c>
      <c r="BL184" s="117" t="str" cm="1">
        <f t="array" ref="BL184">IF(ROWS($AD$163:AQ183)&lt;=BL$162,INDEX($AB$163:$AB$211,_xlfn.AGGREGATE(15,3,($AD$163:$AD$211=Mapping!$BL$163)/($AD$163:$AD$211=Mapping!$BL$163)*ROW($AD$2:$AD$50)-ROWS($AD$163),ROWS($AD$163:AQ183))),"")</f>
        <v/>
      </c>
      <c r="BM184" s="117" t="str" cm="1">
        <f t="array" ref="BM184">IF(ROWS($AD$163:AR183)&lt;=BM$162,INDEX($AB$163:$AB$211,_xlfn.AGGREGATE(15,3,($AD$163:$AD$211=Mapping!$BM$163)/($AD$163:$AD$211=Mapping!$BM$163)*ROW($AD$2:$AD$50)-ROWS($AD$163),ROWS($AD$163:AR183))),"")</f>
        <v/>
      </c>
      <c r="BN184" s="117" t="str" cm="1">
        <f t="array" ref="BN184">IF(ROWS($AD$163:AS183)&lt;=BN$162,INDEX($AB$163:$AB$211,_xlfn.AGGREGATE(15,3,($AD$163:$AD$211=Mapping!$BN$163)/($AD$163:$AD$211=Mapping!$BN$163)*ROW($AD$2:$AD$50)-ROWS($AD$163),ROWS($AD$163:AS183))),"")</f>
        <v/>
      </c>
    </row>
    <row r="185" spans="1:66" outlineLevel="1">
      <c r="B185" s="117" t="str" cm="1">
        <f t="array" ref="B185">IF(ROWS($AC$163:AC184)&lt;=B$162,INDEX($AB$163:$AB$211,_xlfn.AGGREGATE(15,3,($AC$163:$AC$211=Mapping!$B$163)/($AC$163:$AC$211=Mapping!$B$163)*ROW($AC$2:$AC$50)-ROWS($AC$163),ROWS($AC$163:AC184))),"")</f>
        <v/>
      </c>
      <c r="C185" s="117" t="str" cm="1">
        <f t="array" ref="C185">IF(ROWS($AC$163:AC184)&lt;=C$162,INDEX($AB$163:$AB$211,_xlfn.AGGREGATE(15,3,($AC$163:$AC$211=Mapping!$C$163)/($AC$163:$AC$211=Mapping!$C$163)*ROW($AC$2:$AC$50)-ROWS($AC$163),ROWS($AC$163:AC184))),"")</f>
        <v/>
      </c>
      <c r="D185" s="117" t="str" cm="1">
        <f t="array" ref="D185">IF(ROWS($AC$163:AC184)&lt;=D$162,INDEX($AB$163:$AB$211,_xlfn.AGGREGATE(15,3,($AC$163:$AC$211=Mapping!$D$163)/($AC$163:$AC$211=Mapping!$D$163)*ROW($AC$2:$AC$50)-ROWS($AC$163),ROWS($AC$163:AC184))),"")</f>
        <v/>
      </c>
      <c r="E185" s="117" t="str" cm="1">
        <f t="array" ref="E185">IF(ROWS($AC$163:AC184)&lt;=E$162,INDEX($AB$163:$AB$211,_xlfn.AGGREGATE(15,3,($AC$163:$AC$211=Mapping!$E$163)/($AC$163:$AC$211=Mapping!$E$163)*ROW($AC$2:$AC$50)-ROWS($AC$163),ROWS($AC$163:AC184))),"")</f>
        <v/>
      </c>
      <c r="F185" s="117" t="str" cm="1">
        <f t="array" ref="F185">IF(ROWS($AC$163:AC184)&lt;=F$162,INDEX($AB$163:$AB$211,_xlfn.AGGREGATE(15,3,($AC$163:$AC$211=Mapping!$F$163)/($AC$163:$AC$211=Mapping!$F$163)*ROW($AC$2:$AC$50)-ROWS($AC$163),ROWS($AC$163:AC184))),"")</f>
        <v/>
      </c>
      <c r="G185" s="117" t="str" cm="1">
        <f t="array" ref="G185">IF(ROWS($AC$163:AC184)&lt;=G$162,INDEX($AB$163:$AB$211,_xlfn.AGGREGATE(15,3,($AC$163:$AC$211=Mapping!$G$163)/($AC$163:$AC$211=Mapping!$G$163)*ROW($AC$2:$AC$50)-ROWS($AC$163),ROWS($AC$163:AC184))),"")</f>
        <v/>
      </c>
      <c r="H185" s="117" t="str" cm="1">
        <f t="array" ref="H185">IF(ROWS($AC$163:AC184)&lt;=H$162,INDEX($AB$163:$AB$211,_xlfn.AGGREGATE(15,3,($AC$163:$AC$211=Mapping!$H$163)/($AC$163:$AC$211=Mapping!$H$163)*ROW($AC$2:$AC$50)-ROWS($AC$163),ROWS($AC$163:AC184))),"")</f>
        <v/>
      </c>
      <c r="I185" s="117" t="str" cm="1">
        <f t="array" ref="I185">IF(ROWS($AC$163:AC184)&lt;=I$162,INDEX($AB$163:$AB$211,_xlfn.AGGREGATE(15,3,($AC$163:$AC$211=Mapping!$I$163)/($AC$163:$AC$211=Mapping!$I$163)*ROW($AC$2:$AC$50)-ROWS($AC$163),ROWS($AC$163:AC184))),"")</f>
        <v/>
      </c>
      <c r="J185" s="117" t="str" cm="1">
        <f t="array" ref="J185">IF(ROWS($AC$163:AC184)&lt;=J$162,INDEX($AB$163:$AB$211,_xlfn.AGGREGATE(15,3,($AC$163:$AC$211=Mapping!$J$163)/($AC$163:$AC$211=Mapping!$J$163)*ROW($AC$2:$AC$50)-ROWS($AC$163),ROWS($AC$163:AC184))),"")</f>
        <v/>
      </c>
      <c r="K185" s="117" t="str" cm="1">
        <f t="array" ref="K185">IF(ROWS($AC$163:AC184)&lt;=K$162,INDEX($AB$163:$AB$211,_xlfn.AGGREGATE(15,3,($AC$163:$AC$211=Mapping!$K$163)/($AC$163:$AC$211=Mapping!$K$163)*ROW($AC$2:$AC$50)-ROWS($AC$163),ROWS($AC$163:AC184))),"")</f>
        <v/>
      </c>
      <c r="L185" s="117" t="str" cm="1">
        <f t="array" ref="L185">IF(ROWS($AC$163:AC184)&lt;=L$162,INDEX($AB$163:$AB$211,_xlfn.AGGREGATE(15,3,($AC$163:$AC$211=Mapping!$L$163)/($AC$163:$AC$211=Mapping!$L$163)*ROW($AC$2:$AC$50)-ROWS($AC$163),ROWS($AC$163:AC184))),"")</f>
        <v/>
      </c>
      <c r="M185" s="117" t="str" cm="1">
        <f t="array" ref="M185">IF(ROWS($AC$163:AC184)&lt;=M$162,INDEX($AB$163:$AB$211,_xlfn.AGGREGATE(15,3,($AC$163:$AC$211=Mapping!$M$162)/($AC$163:$AC$211=Mapping!$M$163)*ROW($AC$2:$AC$50)-ROWS($AC$163),ROWS($AC$163:AC184))),"")</f>
        <v/>
      </c>
      <c r="N185" s="117" t="str" cm="1">
        <f t="array" ref="N185">IF(ROWS($AC$163:AC184)&lt;=N$162,INDEX($AB$163:$AB$211,_xlfn.AGGREGATE(15,3,($AC$163:$AC$211=Mapping!$N$163)/($AC$163:$AC$211=Mapping!$N$163)*ROW($AC$2:$AC$50)-ROWS($AC$163),ROWS($AC$163:AC184))),"")</f>
        <v/>
      </c>
      <c r="O185" s="117" t="str" cm="1">
        <f t="array" ref="O185">IF(ROWS($AC$163:AC184)&lt;=O$162,INDEX($AB$163:$AB$211,_xlfn.AGGREGATE(15,3,($AC$163:$AC$211=Mapping!$O$163)/($AC$163:$AC$211=Mapping!$O$163)*ROW($AC$2:$AC$50)-ROWS($AC$163),ROWS($AC$163:AC184))),"")</f>
        <v/>
      </c>
      <c r="P185" s="117" t="str" cm="1">
        <f t="array" ref="P185">IF(ROWS($AC$163:AC184)&lt;=P$162,INDEX($AB$163:$AB$211,_xlfn.AGGREGATE(15,3,($AC$163:$AC$211=Mapping!$P$163)/($AC$163:$AC$211=Mapping!$P$163)*ROW($AC$2:$AC$50)-ROWS($AC$163),ROWS($AC$163:AC184))),"")</f>
        <v/>
      </c>
      <c r="Q185" s="117" t="str" cm="1">
        <f t="array" ref="Q185">IF(ROWS($AC$163:AC184)&lt;=Q$162,INDEX($AB$163:$AB$211,_xlfn.AGGREGATE(15,3,($AC$163:$AC$211=Mapping!$Q$163)/($AC$163:$AC$211=Mapping!$Q$163)*ROW($AC$2:$AC$50)-ROWS($AC$163),ROWS($AC$163:AC184))),"")</f>
        <v/>
      </c>
      <c r="R185" s="117" t="str" cm="1">
        <f t="array" ref="R185">IF(ROWS($AC$163:AC184)&lt;=R$162,INDEX($AB$163:$AB$211,_xlfn.AGGREGATE(15,3,($AC$163:$AC$211=Mapping!$R$163)/($AC$163:$AC$211=Mapping!$R$163)*ROW($AC$2:$AC$50)-ROWS($AC$163),ROWS($AC$163:AC184))),"")</f>
        <v/>
      </c>
      <c r="S185" s="117" t="str" cm="1">
        <f t="array" ref="S185">IF(ROWS($AC$163:AC184)&lt;=S$162,INDEX($AB$163:$AB$211,_xlfn.AGGREGATE(15,3,($AC$163:$AC$211=Mapping!$S$163)/($AC$163:$AC$211=Mapping!$S$163)*ROW($AC$2:$AC$50)-ROWS($AC$163),ROWS($AC$163:AC184))),"")</f>
        <v/>
      </c>
      <c r="AB185" s="135" t="str" cm="1">
        <f t="array" ref="AB185">IF(ROWS(BA!$D$2:D23)&lt;=AB$162,INDEX(BA!$P$2:$P$547,_xlfn.AGGREGATE(15,3,(BA!$D$2:$D$547=Mapping!$AA$164)/(BA!$D$2:$D$547=Mapping!$AA$164)*ROW(BA!$D$2:$D$547)-ROWS(BA!$D$2),ROWS(BA!$D$2:D23))),"")</f>
        <v>Yield per livestock unit and year as result of project</v>
      </c>
      <c r="AC185" s="135" t="str">
        <f>IFERROR(INDEX(BA!$L$2:$L$961,MATCH($AB185,BA!$P$2:$P$961,0)),"")</f>
        <v>Food security</v>
      </c>
      <c r="AD185" s="135" t="str">
        <f>IFERROR(INDEX(BA!$M$2:$M$961,MATCH($AB185,BA!$P$2:$P$961,0)),"")</f>
        <v>2. Zero hunger</v>
      </c>
      <c r="AE185" s="135" t="str">
        <f>IFERROR(INDEX(BA!$O$2:$O$961,MATCH($AB185,BA!$P$2:$P$961,0)),"")</f>
        <v xml:space="preserve">Increased productivity </v>
      </c>
      <c r="AF185" s="135"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5" s="117" t="e">
        <f>INDEX(BA!#REF!,MATCH($AB185,BA!$P$57:$P$547,0))</f>
        <v>#REF!</v>
      </c>
      <c r="AH185" s="117" t="e">
        <f>INDEX(BA!$Q$57:$Q$547,MATCH($AB185,BA!$P$57:$P$547,0))</f>
        <v>#N/A</v>
      </c>
      <c r="AI185" s="117" t="e">
        <f>INDEX(BA!$S$57:$S$547,MATCH($AB185,BA!$P$57:$P$547,0))</f>
        <v>#N/A</v>
      </c>
      <c r="AJ185" s="117" t="e">
        <f>INDEX(BA!$T$57:$T$547,MATCH($AB185,BA!$P$57:$P$547,0))</f>
        <v>#N/A</v>
      </c>
      <c r="AK185" s="117" t="e">
        <f>INDEX(BA!$U$57:$U$547,MATCH($AB185,BA!$P$57:$P$547,0))</f>
        <v>#N/A</v>
      </c>
      <c r="AL185" s="117" t="e">
        <f>INDEX(BA!$V$57:$V$547,MATCH($AB185,BA!$P$57:$P$547,0))</f>
        <v>#N/A</v>
      </c>
      <c r="AM185" s="117" t="e">
        <f>INDEX(BA!$W$57:$W$547,MATCH($AB185,BA!$P$57:$P$547,0))</f>
        <v>#N/A</v>
      </c>
      <c r="AN185" s="117" t="e">
        <f>INDEX(BA!$R$57:$R$547,MATCH($AB185,BA!$P$57:$P$547,0))</f>
        <v>#N/A</v>
      </c>
      <c r="AO185" s="117" t="e">
        <f>INDEX(BA!$Y$57:$Y$547,MATCH($AB185,BA!$P$57:$P$547,0))</f>
        <v>#N/A</v>
      </c>
      <c r="AP185" s="117" t="e">
        <f>INDEX(BA!$Z$57:$Z$547,MATCH($AB185,BA!$P$57:$P$547,0))</f>
        <v>#N/A</v>
      </c>
      <c r="AQ185" s="117" t="e">
        <f>INDEX(BA!$AA$57:$AA$547,MATCH($AB185,BA!$P$57:$P$547,0))</f>
        <v>#N/A</v>
      </c>
      <c r="AR185" s="117" t="e">
        <f>INDEX(BA!$AB$57:$AB$547,MATCH($AB185,BA!$P$57:$P$547,0))</f>
        <v>#N/A</v>
      </c>
      <c r="AX185" s="117" t="str" cm="1">
        <f t="array" ref="AX185">IF(ROWS($AD$163:AD184)&lt;=AX$162,INDEX($AB$163:$AB$211,_xlfn.AGGREGATE(15,3,($AD$163:$AD$211=Mapping!$AX$163)/($AD$163:$AD$211=Mapping!$AX$163)*ROW($AD$2:$AD$50)-ROWS($AD$163),ROWS($AD$163:AD184))),"")</f>
        <v/>
      </c>
      <c r="AY185" s="117" t="str" cm="1">
        <f t="array" ref="AY185">IF(ROWS($AD$163:AD184)&lt;=AY$162,INDEX($AB$163:$AB$211,_xlfn.AGGREGATE(15,3,($AD$163:$AD$211=Mapping!$AY$163)/($AD$163:$AD$211=Mapping!$AY$163)*ROW($AD$2:$AD$50)-ROWS($AD$163),ROWS($AD$163:AD184))),"")</f>
        <v/>
      </c>
      <c r="AZ185" s="117" t="str" cm="1">
        <f t="array" ref="AZ185">IF(ROWS($AD$163:AE184)&lt;=AZ$162,INDEX($AB$163:$AB$211,_xlfn.AGGREGATE(15,3,($AD$163:$AD$211=Mapping!$AZ$163)/($AD$163:$AD$211=Mapping!$AZ$163)*ROW($AD$2:$AD$50)-ROWS($AD$163),ROWS($AD$163:AE184))),"")</f>
        <v/>
      </c>
      <c r="BA185" s="117" t="str" cm="1">
        <f t="array" ref="BA185">IF(ROWS($AD$163:AF184)&lt;=BA$162,INDEX($AB$163:$AB$211,_xlfn.AGGREGATE(15,3,($AD$163:$AD$211=Mapping!$BA$163)/($AD$163:$AD$211=Mapping!$BA$163)*ROW($AD$2:$AD$50)-ROWS($AD$163),ROWS($AD$163:AF184))),"")</f>
        <v/>
      </c>
      <c r="BB185" s="117" t="str" cm="1">
        <f t="array" ref="BB185">IF(ROWS($AD$163:AG184)&lt;=BB$162,INDEX($AB$163:$AB$211,_xlfn.AGGREGATE(15,3,($AD$163:$AD$211=Mapping!$BB$163)/($AD$163:$AD$211=Mapping!$BB$163)*ROW($AD$2:$AD$50)-ROWS($AD$163),ROWS($AD$163:AG184))),"")</f>
        <v/>
      </c>
      <c r="BC185" s="117" t="str" cm="1">
        <f t="array" ref="BC185">IF(ROWS($AD$163:AH184)&lt;=BC$162,INDEX($AB$163:$AB$211,_xlfn.AGGREGATE(15,3,($AD$163:$AD$211=Mapping!$BC$163)/($AD$163:$AD$211=Mapping!$BC$163)*ROW($AD$2:$AD$50)-ROWS($AD$163),ROWS($AD$163:AH184))),"")</f>
        <v/>
      </c>
      <c r="BD185" s="117" t="str" cm="1">
        <f t="array" ref="BD185">IF(ROWS($AD$163:AI184)&lt;=BD$162,INDEX($AB$163:$AB$211,_xlfn.AGGREGATE(15,3,($AD$163:$AD$211=Mapping!$BD$163)/($AD$163:$AD$211=Mapping!$BD$163)*ROW($AD$2:$AD$50)-ROWS($AD$163),ROWS($AD$163:AI184))),"")</f>
        <v/>
      </c>
      <c r="BE185" s="117" t="str" cm="1">
        <f t="array" ref="BE185">IF(ROWS($AD$163:AJ184)&lt;=BE$162,INDEX($AB$163:$AB$211,_xlfn.AGGREGATE(15,3,($AD$163:$AD$211=Mapping!$BE$163)/($AD$163:$AD$211=Mapping!$BE$163)*ROW($AD$2:$AD$50)-ROWS($AD$163),ROWS($AD$163:AJ184))),"")</f>
        <v/>
      </c>
      <c r="BF185" s="117" t="str" cm="1">
        <f t="array" ref="BF185">IF(ROWS($AD$163:AK184)&lt;=BF$162,INDEX($AB$163:$AB$211,_xlfn.AGGREGATE(15,3,($AD$163:$AD$211=Mapping!$BF$163)/($AD$163:$AD$211=Mapping!$BF$163)*ROW($AD$2:$AD$50)-ROWS($AD$163),ROWS($AD$163:AK184))),"")</f>
        <v/>
      </c>
      <c r="BG185" s="117" t="str" cm="1">
        <f t="array" ref="BG185">IF(ROWS($AD$163:AL184)&lt;=BG$162,INDEX($AB$163:$AB$211,_xlfn.AGGREGATE(15,3,($AD$163:$AD$211=Mapping!$BG$163)/($AD$163:$AD$211=Mapping!$BG$163)*ROW($AD$2:$AD$50)-ROWS($AD$163),ROWS($AD$163:AL184))),"")</f>
        <v/>
      </c>
      <c r="BH185" s="117" t="str" cm="1">
        <f t="array" ref="BH185">IF(ROWS($AD$163:AM184)&lt;=BH$162,INDEX($AB$163:$AB$211,_xlfn.AGGREGATE(15,3,($AD$163:$AD$211=Mapping!$BH$163)/($AD$163:$AD$211=Mapping!$BH$163)*ROW($AD$2:$AD$50)-ROWS($AD$163),ROWS($AD$163:AM184))),"")</f>
        <v/>
      </c>
      <c r="BI185" s="117" t="str" cm="1">
        <f t="array" ref="BI185">IF(ROWS($AD$163:AN184)&lt;=BI$162,INDEX($AB$163:$AB$211,_xlfn.AGGREGATE(15,3,($AD$163:$AD$211=Mapping!$BI$163)/($AD$163:$AD$211=Mapping!$BI$163)*ROW($AD$2:$AD$50)-ROWS($AD$163),ROWS($AD$163:AN184))),"")</f>
        <v/>
      </c>
      <c r="BJ185" s="117" t="str" cm="1">
        <f t="array" ref="BJ185">IF(ROWS($AD$163:AO184)&lt;=BJ$162,INDEX($AB$163:$AB$211,_xlfn.AGGREGATE(15,3,($AD$163:$AD$211=Mapping!$BJ$163)/($AD$163:$AD$211=Mapping!$BJ$163)*ROW($AD$2:$AD$50)-ROWS($AD$163),ROWS($AD$163:AO184))),"")</f>
        <v/>
      </c>
      <c r="BK185" s="117" t="str" cm="1">
        <f t="array" ref="BK185">IF(ROWS($AD$163:AP184)&lt;=BK$162,INDEX($AB$163:$AB$211,_xlfn.AGGREGATE(15,3,($AD$163:$AD$211=Mapping!$BK$163)/($AD$163:$AD$211=Mapping!$BK$163)*ROW($AD$2:$AD$50)-ROWS($AD$163),ROWS($AD$163:AP184))),"")</f>
        <v/>
      </c>
      <c r="BL185" s="117" t="str" cm="1">
        <f t="array" ref="BL185">IF(ROWS($AD$163:AQ184)&lt;=BL$162,INDEX($AB$163:$AB$211,_xlfn.AGGREGATE(15,3,($AD$163:$AD$211=Mapping!$BL$163)/($AD$163:$AD$211=Mapping!$BL$163)*ROW($AD$2:$AD$50)-ROWS($AD$163),ROWS($AD$163:AQ184))),"")</f>
        <v/>
      </c>
      <c r="BM185" s="117" t="str" cm="1">
        <f t="array" ref="BM185">IF(ROWS($AD$163:AR184)&lt;=BM$162,INDEX($AB$163:$AB$211,_xlfn.AGGREGATE(15,3,($AD$163:$AD$211=Mapping!$BM$163)/($AD$163:$AD$211=Mapping!$BM$163)*ROW($AD$2:$AD$50)-ROWS($AD$163),ROWS($AD$163:AR184))),"")</f>
        <v/>
      </c>
      <c r="BN185" s="117" t="str" cm="1">
        <f t="array" ref="BN185">IF(ROWS($AD$163:AS184)&lt;=BN$162,INDEX($AB$163:$AB$211,_xlfn.AGGREGATE(15,3,($AD$163:$AD$211=Mapping!$BN$163)/($AD$163:$AD$211=Mapping!$BN$163)*ROW($AD$2:$AD$50)-ROWS($AD$163),ROWS($AD$163:AS184))),"")</f>
        <v/>
      </c>
    </row>
    <row r="186" spans="1:66" outlineLevel="1">
      <c r="B186" s="117" t="str" cm="1">
        <f t="array" ref="B186">IF(ROWS($AC$163:AC185)&lt;=B$162,INDEX($AB$163:$AB$211,_xlfn.AGGREGATE(15,3,($AC$163:$AC$211=Mapping!$B$163)/($AC$163:$AC$211=Mapping!$B$163)*ROW($AC$2:$AC$50)-ROWS($AC$163),ROWS($AC$163:AC185))),"")</f>
        <v/>
      </c>
      <c r="C186" s="117" t="str" cm="1">
        <f t="array" ref="C186">IF(ROWS($AC$163:AC185)&lt;=C$162,INDEX($AB$163:$AB$211,_xlfn.AGGREGATE(15,3,($AC$163:$AC$211=Mapping!$C$163)/($AC$163:$AC$211=Mapping!$C$163)*ROW($AC$2:$AC$50)-ROWS($AC$163),ROWS($AC$163:AC185))),"")</f>
        <v/>
      </c>
      <c r="D186" s="117" t="str" cm="1">
        <f t="array" ref="D186">IF(ROWS($AC$163:AC185)&lt;=D$162,INDEX($AB$163:$AB$211,_xlfn.AGGREGATE(15,3,($AC$163:$AC$211=Mapping!$D$163)/($AC$163:$AC$211=Mapping!$D$163)*ROW($AC$2:$AC$50)-ROWS($AC$163),ROWS($AC$163:AC185))),"")</f>
        <v/>
      </c>
      <c r="E186" s="117" t="str" cm="1">
        <f t="array" ref="E186">IF(ROWS($AC$163:AC185)&lt;=E$162,INDEX($AB$163:$AB$211,_xlfn.AGGREGATE(15,3,($AC$163:$AC$211=Mapping!$E$163)/($AC$163:$AC$211=Mapping!$E$163)*ROW($AC$2:$AC$50)-ROWS($AC$163),ROWS($AC$163:AC185))),"")</f>
        <v/>
      </c>
      <c r="F186" s="117" t="str" cm="1">
        <f t="array" ref="F186">IF(ROWS($AC$163:AC185)&lt;=F$162,INDEX($AB$163:$AB$211,_xlfn.AGGREGATE(15,3,($AC$163:$AC$211=Mapping!$F$163)/($AC$163:$AC$211=Mapping!$F$163)*ROW($AC$2:$AC$50)-ROWS($AC$163),ROWS($AC$163:AC185))),"")</f>
        <v/>
      </c>
      <c r="G186" s="117" t="str" cm="1">
        <f t="array" ref="G186">IF(ROWS($AC$163:AC185)&lt;=G$162,INDEX($AB$163:$AB$211,_xlfn.AGGREGATE(15,3,($AC$163:$AC$211=Mapping!$G$163)/($AC$163:$AC$211=Mapping!$G$163)*ROW($AC$2:$AC$50)-ROWS($AC$163),ROWS($AC$163:AC185))),"")</f>
        <v/>
      </c>
      <c r="H186" s="117" t="str" cm="1">
        <f t="array" ref="H186">IF(ROWS($AC$163:AC185)&lt;=H$162,INDEX($AB$163:$AB$211,_xlfn.AGGREGATE(15,3,($AC$163:$AC$211=Mapping!$H$163)/($AC$163:$AC$211=Mapping!$H$163)*ROW($AC$2:$AC$50)-ROWS($AC$163),ROWS($AC$163:AC185))),"")</f>
        <v/>
      </c>
      <c r="I186" s="117" t="str" cm="1">
        <f t="array" ref="I186">IF(ROWS($AC$163:AC185)&lt;=I$162,INDEX($AB$163:$AB$211,_xlfn.AGGREGATE(15,3,($AC$163:$AC$211=Mapping!$I$163)/($AC$163:$AC$211=Mapping!$I$163)*ROW($AC$2:$AC$50)-ROWS($AC$163),ROWS($AC$163:AC185))),"")</f>
        <v/>
      </c>
      <c r="J186" s="117" t="str" cm="1">
        <f t="array" ref="J186">IF(ROWS($AC$163:AC185)&lt;=J$162,INDEX($AB$163:$AB$211,_xlfn.AGGREGATE(15,3,($AC$163:$AC$211=Mapping!$J$163)/($AC$163:$AC$211=Mapping!$J$163)*ROW($AC$2:$AC$50)-ROWS($AC$163),ROWS($AC$163:AC185))),"")</f>
        <v/>
      </c>
      <c r="K186" s="117" t="str" cm="1">
        <f t="array" ref="K186">IF(ROWS($AC$163:AC185)&lt;=K$162,INDEX($AB$163:$AB$211,_xlfn.AGGREGATE(15,3,($AC$163:$AC$211=Mapping!$K$163)/($AC$163:$AC$211=Mapping!$K$163)*ROW($AC$2:$AC$50)-ROWS($AC$163),ROWS($AC$163:AC185))),"")</f>
        <v/>
      </c>
      <c r="L186" s="117" t="str" cm="1">
        <f t="array" ref="L186">IF(ROWS($AC$163:AC185)&lt;=L$162,INDEX($AB$163:$AB$211,_xlfn.AGGREGATE(15,3,($AC$163:$AC$211=Mapping!$L$163)/($AC$163:$AC$211=Mapping!$L$163)*ROW($AC$2:$AC$50)-ROWS($AC$163),ROWS($AC$163:AC185))),"")</f>
        <v/>
      </c>
      <c r="M186" s="117" t="str" cm="1">
        <f t="array" ref="M186">IF(ROWS($AC$163:AC185)&lt;=M$162,INDEX($AB$163:$AB$211,_xlfn.AGGREGATE(15,3,($AC$163:$AC$211=Mapping!$M$162)/($AC$163:$AC$211=Mapping!$M$163)*ROW($AC$2:$AC$50)-ROWS($AC$163),ROWS($AC$163:AC185))),"")</f>
        <v/>
      </c>
      <c r="N186" s="117" t="str" cm="1">
        <f t="array" ref="N186">IF(ROWS($AC$163:AC185)&lt;=N$162,INDEX($AB$163:$AB$211,_xlfn.AGGREGATE(15,3,($AC$163:$AC$211=Mapping!$N$163)/($AC$163:$AC$211=Mapping!$N$163)*ROW($AC$2:$AC$50)-ROWS($AC$163),ROWS($AC$163:AC185))),"")</f>
        <v/>
      </c>
      <c r="O186" s="117" t="str" cm="1">
        <f t="array" ref="O186">IF(ROWS($AC$163:AC185)&lt;=O$162,INDEX($AB$163:$AB$211,_xlfn.AGGREGATE(15,3,($AC$163:$AC$211=Mapping!$O$163)/($AC$163:$AC$211=Mapping!$O$163)*ROW($AC$2:$AC$50)-ROWS($AC$163),ROWS($AC$163:AC185))),"")</f>
        <v/>
      </c>
      <c r="P186" s="117" t="str" cm="1">
        <f t="array" ref="P186">IF(ROWS($AC$163:AC185)&lt;=P$162,INDEX($AB$163:$AB$211,_xlfn.AGGREGATE(15,3,($AC$163:$AC$211=Mapping!$P$163)/($AC$163:$AC$211=Mapping!$P$163)*ROW($AC$2:$AC$50)-ROWS($AC$163),ROWS($AC$163:AC185))),"")</f>
        <v/>
      </c>
      <c r="Q186" s="117" t="str" cm="1">
        <f t="array" ref="Q186">IF(ROWS($AC$163:AC185)&lt;=Q$162,INDEX($AB$163:$AB$211,_xlfn.AGGREGATE(15,3,($AC$163:$AC$211=Mapping!$Q$163)/($AC$163:$AC$211=Mapping!$Q$163)*ROW($AC$2:$AC$50)-ROWS($AC$163),ROWS($AC$163:AC185))),"")</f>
        <v/>
      </c>
      <c r="R186" s="117" t="str" cm="1">
        <f t="array" ref="R186">IF(ROWS($AC$163:AC185)&lt;=R$162,INDEX($AB$163:$AB$211,_xlfn.AGGREGATE(15,3,($AC$163:$AC$211=Mapping!$R$163)/($AC$163:$AC$211=Mapping!$R$163)*ROW($AC$2:$AC$50)-ROWS($AC$163),ROWS($AC$163:AC185))),"")</f>
        <v/>
      </c>
      <c r="S186" s="117" t="str" cm="1">
        <f t="array" ref="S186">IF(ROWS($AC$163:AC185)&lt;=S$162,INDEX($AB$163:$AB$211,_xlfn.AGGREGATE(15,3,($AC$163:$AC$211=Mapping!$S$163)/($AC$163:$AC$211=Mapping!$S$163)*ROW($AC$2:$AC$50)-ROWS($AC$163),ROWS($AC$163:AC185))),"")</f>
        <v/>
      </c>
      <c r="AB186" s="135" t="str" cm="1">
        <f t="array" ref="AB186">IF(ROWS(BA!$D$2:D24)&lt;=AB$162,INDEX(BA!$P$2:$P$547,_xlfn.AGGREGATE(15,3,(BA!$D$2:$D$547=Mapping!$AA$164)/(BA!$D$2:$D$547=Mapping!$AA$164)*ROW(BA!$D$2:$D$547)-ROWS(BA!$D$2),ROWS(BA!$D$2:D24))),"")</f>
        <v xml:space="preserve">Direct in-field labor created </v>
      </c>
      <c r="AC186" s="135" t="str">
        <f>IFERROR(INDEX(BA!$L$2:$L$961,MATCH($AB186,BA!$P$2:$P$961,0)),"")</f>
        <v>Employment</v>
      </c>
      <c r="AD186" s="135" t="str">
        <f>IFERROR(INDEX(BA!$M$2:$M$961,MATCH($AB186,BA!$P$2:$P$961,0)),"")</f>
        <v>8. Decent work and economic growth</v>
      </c>
      <c r="AE186" s="135" t="str">
        <f>IFERROR(INDEX(BA!$O$2:$O$961,MATCH($AB186,BA!$P$2:$P$961,0)),"")</f>
        <v>Increased employment opportunities</v>
      </c>
      <c r="AF186" s="135" t="str">
        <f>IFERROR(INDEX(BA!$N$2:$N$961,MATCH($AB186,BA!$P$2:$P$961,0)),"")</f>
        <v>8.5 By 2030, achieve full and productive employment and decent work for all women and men, including for young people and persons with disabilities, and equal pay for work of equal value</v>
      </c>
      <c r="AG186" s="117" t="e">
        <f>INDEX(BA!#REF!,MATCH($AB186,BA!$P$57:$P$547,0))</f>
        <v>#REF!</v>
      </c>
      <c r="AH186" s="117" t="e">
        <f>INDEX(BA!$Q$57:$Q$547,MATCH($AB186,BA!$P$57:$P$547,0))</f>
        <v>#N/A</v>
      </c>
      <c r="AI186" s="117" t="e">
        <f>INDEX(BA!$S$57:$S$547,MATCH($AB186,BA!$P$57:$P$547,0))</f>
        <v>#N/A</v>
      </c>
      <c r="AJ186" s="117" t="e">
        <f>INDEX(BA!$T$57:$T$547,MATCH($AB186,BA!$P$57:$P$547,0))</f>
        <v>#N/A</v>
      </c>
      <c r="AK186" s="117" t="e">
        <f>INDEX(BA!$U$57:$U$547,MATCH($AB186,BA!$P$57:$P$547,0))</f>
        <v>#N/A</v>
      </c>
      <c r="AL186" s="117" t="e">
        <f>INDEX(BA!$V$57:$V$547,MATCH($AB186,BA!$P$57:$P$547,0))</f>
        <v>#N/A</v>
      </c>
      <c r="AM186" s="117" t="e">
        <f>INDEX(BA!$W$57:$W$547,MATCH($AB186,BA!$P$57:$P$547,0))</f>
        <v>#N/A</v>
      </c>
      <c r="AN186" s="117" t="e">
        <f>INDEX(BA!$R$57:$R$547,MATCH($AB186,BA!$P$57:$P$547,0))</f>
        <v>#N/A</v>
      </c>
      <c r="AO186" s="117" t="e">
        <f>INDEX(BA!$Y$57:$Y$547,MATCH($AB186,BA!$P$57:$P$547,0))</f>
        <v>#N/A</v>
      </c>
      <c r="AP186" s="117" t="e">
        <f>INDEX(BA!$Z$57:$Z$547,MATCH($AB186,BA!$P$57:$P$547,0))</f>
        <v>#N/A</v>
      </c>
      <c r="AQ186" s="117" t="e">
        <f>INDEX(BA!$AA$57:$AA$547,MATCH($AB186,BA!$P$57:$P$547,0))</f>
        <v>#N/A</v>
      </c>
      <c r="AR186" s="117" t="e">
        <f>INDEX(BA!$AB$57:$AB$547,MATCH($AB186,BA!$P$57:$P$547,0))</f>
        <v>#N/A</v>
      </c>
      <c r="AX186" s="117" t="str" cm="1">
        <f t="array" ref="AX186">IF(ROWS($AD$163:AD185)&lt;=AX$162,INDEX($AB$163:$AB$211,_xlfn.AGGREGATE(15,3,($AD$163:$AD$211=Mapping!$AX$163)/($AD$163:$AD$211=Mapping!$AX$163)*ROW($AD$2:$AD$50)-ROWS($AD$163),ROWS($AD$163:AD185))),"")</f>
        <v/>
      </c>
      <c r="AY186" s="117" t="str" cm="1">
        <f t="array" ref="AY186">IF(ROWS($AD$163:AD185)&lt;=AY$162,INDEX($AB$163:$AB$211,_xlfn.AGGREGATE(15,3,($AD$163:$AD$211=Mapping!$AY$163)/($AD$163:$AD$211=Mapping!$AY$163)*ROW($AD$2:$AD$50)-ROWS($AD$163),ROWS($AD$163:AD185))),"")</f>
        <v/>
      </c>
      <c r="AZ186" s="117" t="str" cm="1">
        <f t="array" ref="AZ186">IF(ROWS($AD$163:AE185)&lt;=AZ$162,INDEX($AB$163:$AB$211,_xlfn.AGGREGATE(15,3,($AD$163:$AD$211=Mapping!$AZ$163)/($AD$163:$AD$211=Mapping!$AZ$163)*ROW($AD$2:$AD$50)-ROWS($AD$163),ROWS($AD$163:AE185))),"")</f>
        <v/>
      </c>
      <c r="BA186" s="117" t="str" cm="1">
        <f t="array" ref="BA186">IF(ROWS($AD$163:AF185)&lt;=BA$162,INDEX($AB$163:$AB$211,_xlfn.AGGREGATE(15,3,($AD$163:$AD$211=Mapping!$BA$163)/($AD$163:$AD$211=Mapping!$BA$163)*ROW($AD$2:$AD$50)-ROWS($AD$163),ROWS($AD$163:AF185))),"")</f>
        <v/>
      </c>
      <c r="BB186" s="117" t="str" cm="1">
        <f t="array" ref="BB186">IF(ROWS($AD$163:AG185)&lt;=BB$162,INDEX($AB$163:$AB$211,_xlfn.AGGREGATE(15,3,($AD$163:$AD$211=Mapping!$BB$163)/($AD$163:$AD$211=Mapping!$BB$163)*ROW($AD$2:$AD$50)-ROWS($AD$163),ROWS($AD$163:AG185))),"")</f>
        <v/>
      </c>
      <c r="BC186" s="117" t="str" cm="1">
        <f t="array" ref="BC186">IF(ROWS($AD$163:AH185)&lt;=BC$162,INDEX($AB$163:$AB$211,_xlfn.AGGREGATE(15,3,($AD$163:$AD$211=Mapping!$BC$163)/($AD$163:$AD$211=Mapping!$BC$163)*ROW($AD$2:$AD$50)-ROWS($AD$163),ROWS($AD$163:AH185))),"")</f>
        <v/>
      </c>
      <c r="BD186" s="117" t="str" cm="1">
        <f t="array" ref="BD186">IF(ROWS($AD$163:AI185)&lt;=BD$162,INDEX($AB$163:$AB$211,_xlfn.AGGREGATE(15,3,($AD$163:$AD$211=Mapping!$BD$163)/($AD$163:$AD$211=Mapping!$BD$163)*ROW($AD$2:$AD$50)-ROWS($AD$163),ROWS($AD$163:AI185))),"")</f>
        <v/>
      </c>
      <c r="BE186" s="117" t="str" cm="1">
        <f t="array" ref="BE186">IF(ROWS($AD$163:AJ185)&lt;=BE$162,INDEX($AB$163:$AB$211,_xlfn.AGGREGATE(15,3,($AD$163:$AD$211=Mapping!$BE$163)/($AD$163:$AD$211=Mapping!$BE$163)*ROW($AD$2:$AD$50)-ROWS($AD$163),ROWS($AD$163:AJ185))),"")</f>
        <v/>
      </c>
      <c r="BF186" s="117" t="str" cm="1">
        <f t="array" ref="BF186">IF(ROWS($AD$163:AK185)&lt;=BF$162,INDEX($AB$163:$AB$211,_xlfn.AGGREGATE(15,3,($AD$163:$AD$211=Mapping!$BF$163)/($AD$163:$AD$211=Mapping!$BF$163)*ROW($AD$2:$AD$50)-ROWS($AD$163),ROWS($AD$163:AK185))),"")</f>
        <v/>
      </c>
      <c r="BG186" s="117" t="str" cm="1">
        <f t="array" ref="BG186">IF(ROWS($AD$163:AL185)&lt;=BG$162,INDEX($AB$163:$AB$211,_xlfn.AGGREGATE(15,3,($AD$163:$AD$211=Mapping!$BG$163)/($AD$163:$AD$211=Mapping!$BG$163)*ROW($AD$2:$AD$50)-ROWS($AD$163),ROWS($AD$163:AL185))),"")</f>
        <v/>
      </c>
      <c r="BH186" s="117" t="str" cm="1">
        <f t="array" ref="BH186">IF(ROWS($AD$163:AM185)&lt;=BH$162,INDEX($AB$163:$AB$211,_xlfn.AGGREGATE(15,3,($AD$163:$AD$211=Mapping!$BH$163)/($AD$163:$AD$211=Mapping!$BH$163)*ROW($AD$2:$AD$50)-ROWS($AD$163),ROWS($AD$163:AM185))),"")</f>
        <v/>
      </c>
      <c r="BI186" s="117" t="str" cm="1">
        <f t="array" ref="BI186">IF(ROWS($AD$163:AN185)&lt;=BI$162,INDEX($AB$163:$AB$211,_xlfn.AGGREGATE(15,3,($AD$163:$AD$211=Mapping!$BI$163)/($AD$163:$AD$211=Mapping!$BI$163)*ROW($AD$2:$AD$50)-ROWS($AD$163),ROWS($AD$163:AN185))),"")</f>
        <v/>
      </c>
      <c r="BJ186" s="117" t="str" cm="1">
        <f t="array" ref="BJ186">IF(ROWS($AD$163:AO185)&lt;=BJ$162,INDEX($AB$163:$AB$211,_xlfn.AGGREGATE(15,3,($AD$163:$AD$211=Mapping!$BJ$163)/($AD$163:$AD$211=Mapping!$BJ$163)*ROW($AD$2:$AD$50)-ROWS($AD$163),ROWS($AD$163:AO185))),"")</f>
        <v/>
      </c>
      <c r="BK186" s="117" t="str" cm="1">
        <f t="array" ref="BK186">IF(ROWS($AD$163:AP185)&lt;=BK$162,INDEX($AB$163:$AB$211,_xlfn.AGGREGATE(15,3,($AD$163:$AD$211=Mapping!$BK$163)/($AD$163:$AD$211=Mapping!$BK$163)*ROW($AD$2:$AD$50)-ROWS($AD$163),ROWS($AD$163:AP185))),"")</f>
        <v/>
      </c>
      <c r="BL186" s="117" t="str" cm="1">
        <f t="array" ref="BL186">IF(ROWS($AD$163:AQ185)&lt;=BL$162,INDEX($AB$163:$AB$211,_xlfn.AGGREGATE(15,3,($AD$163:$AD$211=Mapping!$BL$163)/($AD$163:$AD$211=Mapping!$BL$163)*ROW($AD$2:$AD$50)-ROWS($AD$163),ROWS($AD$163:AQ185))),"")</f>
        <v/>
      </c>
      <c r="BM186" s="117" t="str" cm="1">
        <f t="array" ref="BM186">IF(ROWS($AD$163:AR185)&lt;=BM$162,INDEX($AB$163:$AB$211,_xlfn.AGGREGATE(15,3,($AD$163:$AD$211=Mapping!$BM$163)/($AD$163:$AD$211=Mapping!$BM$163)*ROW($AD$2:$AD$50)-ROWS($AD$163),ROWS($AD$163:AR185))),"")</f>
        <v/>
      </c>
      <c r="BN186" s="117" t="str" cm="1">
        <f t="array" ref="BN186">IF(ROWS($AD$163:AS185)&lt;=BN$162,INDEX($AB$163:$AB$211,_xlfn.AGGREGATE(15,3,($AD$163:$AD$211=Mapping!$BN$163)/($AD$163:$AD$211=Mapping!$BN$163)*ROW($AD$2:$AD$50)-ROWS($AD$163),ROWS($AD$163:AS185))),"")</f>
        <v/>
      </c>
    </row>
    <row r="187" spans="1:66" outlineLevel="1">
      <c r="B187" s="117" t="str" cm="1">
        <f t="array" ref="B187">IF(ROWS($AC$163:AC186)&lt;=B$162,INDEX($AB$163:$AB$211,_xlfn.AGGREGATE(15,3,($AC$163:$AC$211=Mapping!$B$163)/($AC$163:$AC$211=Mapping!$B$163)*ROW($AC$2:$AC$50)-ROWS($AC$163),ROWS($AC$163:AC186))),"")</f>
        <v/>
      </c>
      <c r="C187" s="117" t="str" cm="1">
        <f t="array" ref="C187">IF(ROWS($AC$163:AC186)&lt;=C$162,INDEX($AB$163:$AB$211,_xlfn.AGGREGATE(15,3,($AC$163:$AC$211=Mapping!$C$163)/($AC$163:$AC$211=Mapping!$C$163)*ROW($AC$2:$AC$50)-ROWS($AC$163),ROWS($AC$163:AC186))),"")</f>
        <v/>
      </c>
      <c r="D187" s="117" t="str" cm="1">
        <f t="array" ref="D187">IF(ROWS($AC$163:AC186)&lt;=D$162,INDEX($AB$163:$AB$211,_xlfn.AGGREGATE(15,3,($AC$163:$AC$211=Mapping!$D$163)/($AC$163:$AC$211=Mapping!$D$163)*ROW($AC$2:$AC$50)-ROWS($AC$163),ROWS($AC$163:AC186))),"")</f>
        <v/>
      </c>
      <c r="E187" s="117" t="str" cm="1">
        <f t="array" ref="E187">IF(ROWS($AC$163:AC186)&lt;=E$162,INDEX($AB$163:$AB$211,_xlfn.AGGREGATE(15,3,($AC$163:$AC$211=Mapping!$E$163)/($AC$163:$AC$211=Mapping!$E$163)*ROW($AC$2:$AC$50)-ROWS($AC$163),ROWS($AC$163:AC186))),"")</f>
        <v/>
      </c>
      <c r="F187" s="117" t="str" cm="1">
        <f t="array" ref="F187">IF(ROWS($AC$163:AC186)&lt;=F$162,INDEX($AB$163:$AB$211,_xlfn.AGGREGATE(15,3,($AC$163:$AC$211=Mapping!$F$163)/($AC$163:$AC$211=Mapping!$F$163)*ROW($AC$2:$AC$50)-ROWS($AC$163),ROWS($AC$163:AC186))),"")</f>
        <v/>
      </c>
      <c r="G187" s="117" t="str" cm="1">
        <f t="array" ref="G187">IF(ROWS($AC$163:AC186)&lt;=G$162,INDEX($AB$163:$AB$211,_xlfn.AGGREGATE(15,3,($AC$163:$AC$211=Mapping!$G$163)/($AC$163:$AC$211=Mapping!$G$163)*ROW($AC$2:$AC$50)-ROWS($AC$163),ROWS($AC$163:AC186))),"")</f>
        <v/>
      </c>
      <c r="H187" s="117" t="str" cm="1">
        <f t="array" ref="H187">IF(ROWS($AC$163:AC186)&lt;=H$162,INDEX($AB$163:$AB$211,_xlfn.AGGREGATE(15,3,($AC$163:$AC$211=Mapping!$H$163)/($AC$163:$AC$211=Mapping!$H$163)*ROW($AC$2:$AC$50)-ROWS($AC$163),ROWS($AC$163:AC186))),"")</f>
        <v/>
      </c>
      <c r="I187" s="117" t="str" cm="1">
        <f t="array" ref="I187">IF(ROWS($AC$163:AC186)&lt;=I$162,INDEX($AB$163:$AB$211,_xlfn.AGGREGATE(15,3,($AC$163:$AC$211=Mapping!$I$163)/($AC$163:$AC$211=Mapping!$I$163)*ROW($AC$2:$AC$50)-ROWS($AC$163),ROWS($AC$163:AC186))),"")</f>
        <v/>
      </c>
      <c r="J187" s="117" t="str" cm="1">
        <f t="array" ref="J187">IF(ROWS($AC$163:AC186)&lt;=J$162,INDEX($AB$163:$AB$211,_xlfn.AGGREGATE(15,3,($AC$163:$AC$211=Mapping!$J$163)/($AC$163:$AC$211=Mapping!$J$163)*ROW($AC$2:$AC$50)-ROWS($AC$163),ROWS($AC$163:AC186))),"")</f>
        <v/>
      </c>
      <c r="K187" s="117" t="str" cm="1">
        <f t="array" ref="K187">IF(ROWS($AC$163:AC186)&lt;=K$162,INDEX($AB$163:$AB$211,_xlfn.AGGREGATE(15,3,($AC$163:$AC$211=Mapping!$K$163)/($AC$163:$AC$211=Mapping!$K$163)*ROW($AC$2:$AC$50)-ROWS($AC$163),ROWS($AC$163:AC186))),"")</f>
        <v/>
      </c>
      <c r="L187" s="117" t="str" cm="1">
        <f t="array" ref="L187">IF(ROWS($AC$163:AC186)&lt;=L$162,INDEX($AB$163:$AB$211,_xlfn.AGGREGATE(15,3,($AC$163:$AC$211=Mapping!$L$163)/($AC$163:$AC$211=Mapping!$L$163)*ROW($AC$2:$AC$50)-ROWS($AC$163),ROWS($AC$163:AC186))),"")</f>
        <v/>
      </c>
      <c r="M187" s="117" t="str" cm="1">
        <f t="array" ref="M187">IF(ROWS($AC$163:AC186)&lt;=M$162,INDEX($AB$163:$AB$211,_xlfn.AGGREGATE(15,3,($AC$163:$AC$211=Mapping!$M$162)/($AC$163:$AC$211=Mapping!$M$163)*ROW($AC$2:$AC$50)-ROWS($AC$163),ROWS($AC$163:AC186))),"")</f>
        <v/>
      </c>
      <c r="N187" s="117" t="str" cm="1">
        <f t="array" ref="N187">IF(ROWS($AC$163:AC186)&lt;=N$162,INDEX($AB$163:$AB$211,_xlfn.AGGREGATE(15,3,($AC$163:$AC$211=Mapping!$N$163)/($AC$163:$AC$211=Mapping!$N$163)*ROW($AC$2:$AC$50)-ROWS($AC$163),ROWS($AC$163:AC186))),"")</f>
        <v/>
      </c>
      <c r="O187" s="117" t="str" cm="1">
        <f t="array" ref="O187">IF(ROWS($AC$163:AC186)&lt;=O$162,INDEX($AB$163:$AB$211,_xlfn.AGGREGATE(15,3,($AC$163:$AC$211=Mapping!$O$163)/($AC$163:$AC$211=Mapping!$O$163)*ROW($AC$2:$AC$50)-ROWS($AC$163),ROWS($AC$163:AC186))),"")</f>
        <v/>
      </c>
      <c r="P187" s="117" t="str" cm="1">
        <f t="array" ref="P187">IF(ROWS($AC$163:AC186)&lt;=P$162,INDEX($AB$163:$AB$211,_xlfn.AGGREGATE(15,3,($AC$163:$AC$211=Mapping!$P$163)/($AC$163:$AC$211=Mapping!$P$163)*ROW($AC$2:$AC$50)-ROWS($AC$163),ROWS($AC$163:AC186))),"")</f>
        <v/>
      </c>
      <c r="Q187" s="117" t="str" cm="1">
        <f t="array" ref="Q187">IF(ROWS($AC$163:AC186)&lt;=Q$162,INDEX($AB$163:$AB$211,_xlfn.AGGREGATE(15,3,($AC$163:$AC$211=Mapping!$Q$163)/($AC$163:$AC$211=Mapping!$Q$163)*ROW($AC$2:$AC$50)-ROWS($AC$163),ROWS($AC$163:AC186))),"")</f>
        <v/>
      </c>
      <c r="R187" s="117" t="str" cm="1">
        <f t="array" ref="R187">IF(ROWS($AC$163:AC186)&lt;=R$162,INDEX($AB$163:$AB$211,_xlfn.AGGREGATE(15,3,($AC$163:$AC$211=Mapping!$R$163)/($AC$163:$AC$211=Mapping!$R$163)*ROW($AC$2:$AC$50)-ROWS($AC$163),ROWS($AC$163:AC186))),"")</f>
        <v/>
      </c>
      <c r="S187" s="117" t="str" cm="1">
        <f t="array" ref="S187">IF(ROWS($AC$163:AC186)&lt;=S$162,INDEX($AB$163:$AB$211,_xlfn.AGGREGATE(15,3,($AC$163:$AC$211=Mapping!$S$163)/($AC$163:$AC$211=Mapping!$S$163)*ROW($AC$2:$AC$50)-ROWS($AC$163),ROWS($AC$163:AC186))),"")</f>
        <v/>
      </c>
      <c r="AB187" s="135" t="str" cm="1">
        <f t="array" ref="AB187">IF(ROWS(BA!$D$2:D25)&lt;=AB$162,INDEX(BA!$P$2:$P$547,_xlfn.AGGREGATE(15,3,(BA!$D$2:$D$547=Mapping!$AA$164)/(BA!$D$2:$D$547=Mapping!$AA$164)*ROW(BA!$D$2:$D$547)-ROWS(BA!$D$2),ROWS(BA!$D$2:D25))),"")</f>
        <v>Economic value generated locally via employment</v>
      </c>
      <c r="AC187" s="135" t="str">
        <f>IFERROR(INDEX(BA!$L$2:$L$961,MATCH($AB187,BA!$P$2:$P$961,0)),"")</f>
        <v>Employment</v>
      </c>
      <c r="AD187" s="135" t="str">
        <f>IFERROR(INDEX(BA!$M$2:$M$961,MATCH($AB187,BA!$P$2:$P$961,0)),"")</f>
        <v>8. Decent work and economic growth</v>
      </c>
      <c r="AE187" s="135" t="str">
        <f>IFERROR(INDEX(BA!$O$2:$O$961,MATCH($AB187,BA!$P$2:$P$961,0)),"")</f>
        <v>Increased employment opportunities</v>
      </c>
      <c r="AF187" s="135" t="str">
        <f>IFERROR(INDEX(BA!$N$2:$N$961,MATCH($AB187,BA!$P$2:$P$961,0)),"")</f>
        <v>8.9 By 2030, devise and implement policies to promote sustainable tourism that creates jobs and promotes local culture and products</v>
      </c>
      <c r="AG187" s="117" t="e">
        <f>INDEX(BA!#REF!,MATCH($AB187,BA!$P$57:$P$547,0))</f>
        <v>#REF!</v>
      </c>
      <c r="AH187" s="117" t="e">
        <f>INDEX(BA!$Q$57:$Q$547,MATCH($AB187,BA!$P$57:$P$547,0))</f>
        <v>#N/A</v>
      </c>
      <c r="AI187" s="117" t="e">
        <f>INDEX(BA!$S$57:$S$547,MATCH($AB187,BA!$P$57:$P$547,0))</f>
        <v>#N/A</v>
      </c>
      <c r="AJ187" s="117" t="e">
        <f>INDEX(BA!$T$57:$T$547,MATCH($AB187,BA!$P$57:$P$547,0))</f>
        <v>#N/A</v>
      </c>
      <c r="AK187" s="117" t="e">
        <f>INDEX(BA!$U$57:$U$547,MATCH($AB187,BA!$P$57:$P$547,0))</f>
        <v>#N/A</v>
      </c>
      <c r="AL187" s="117" t="e">
        <f>INDEX(BA!$V$57:$V$547,MATCH($AB187,BA!$P$57:$P$547,0))</f>
        <v>#N/A</v>
      </c>
      <c r="AM187" s="117" t="e">
        <f>INDEX(BA!$W$57:$W$547,MATCH($AB187,BA!$P$57:$P$547,0))</f>
        <v>#N/A</v>
      </c>
      <c r="AN187" s="117" t="e">
        <f>INDEX(BA!$R$57:$R$547,MATCH($AB187,BA!$P$57:$P$547,0))</f>
        <v>#N/A</v>
      </c>
      <c r="AO187" s="117" t="e">
        <f>INDEX(BA!$Y$57:$Y$547,MATCH($AB187,BA!$P$57:$P$547,0))</f>
        <v>#N/A</v>
      </c>
      <c r="AP187" s="117" t="e">
        <f>INDEX(BA!$Z$57:$Z$547,MATCH($AB187,BA!$P$57:$P$547,0))</f>
        <v>#N/A</v>
      </c>
      <c r="AQ187" s="117" t="e">
        <f>INDEX(BA!$AA$57:$AA$547,MATCH($AB187,BA!$P$57:$P$547,0))</f>
        <v>#N/A</v>
      </c>
      <c r="AR187" s="117" t="e">
        <f>INDEX(BA!$AB$57:$AB$547,MATCH($AB187,BA!$P$57:$P$547,0))</f>
        <v>#N/A</v>
      </c>
      <c r="AX187" s="117" t="str" cm="1">
        <f t="array" ref="AX187">IF(ROWS($AD$163:AD186)&lt;=AX$162,INDEX($AB$163:$AB$211,_xlfn.AGGREGATE(15,3,($AD$163:$AD$211=Mapping!$AX$163)/($AD$163:$AD$211=Mapping!$AX$163)*ROW($AD$2:$AD$50)-ROWS($AD$163),ROWS($AD$163:AD186))),"")</f>
        <v/>
      </c>
      <c r="AY187" s="117" t="str" cm="1">
        <f t="array" ref="AY187">IF(ROWS($AD$163:AD186)&lt;=AY$162,INDEX($AB$163:$AB$211,_xlfn.AGGREGATE(15,3,($AD$163:$AD$211=Mapping!$AY$163)/($AD$163:$AD$211=Mapping!$AY$163)*ROW($AD$2:$AD$50)-ROWS($AD$163),ROWS($AD$163:AD186))),"")</f>
        <v/>
      </c>
      <c r="AZ187" s="117" t="str" cm="1">
        <f t="array" ref="AZ187">IF(ROWS($AD$163:AE186)&lt;=AZ$162,INDEX($AB$163:$AB$211,_xlfn.AGGREGATE(15,3,($AD$163:$AD$211=Mapping!$AZ$163)/($AD$163:$AD$211=Mapping!$AZ$163)*ROW($AD$2:$AD$50)-ROWS($AD$163),ROWS($AD$163:AE186))),"")</f>
        <v/>
      </c>
      <c r="BA187" s="117" t="str" cm="1">
        <f t="array" ref="BA187">IF(ROWS($AD$163:AF186)&lt;=BA$162,INDEX($AB$163:$AB$211,_xlfn.AGGREGATE(15,3,($AD$163:$AD$211=Mapping!$BA$163)/($AD$163:$AD$211=Mapping!$BA$163)*ROW($AD$2:$AD$50)-ROWS($AD$163),ROWS($AD$163:AF186))),"")</f>
        <v/>
      </c>
      <c r="BB187" s="117" t="str" cm="1">
        <f t="array" ref="BB187">IF(ROWS($AD$163:AG186)&lt;=BB$162,INDEX($AB$163:$AB$211,_xlfn.AGGREGATE(15,3,($AD$163:$AD$211=Mapping!$BB$163)/($AD$163:$AD$211=Mapping!$BB$163)*ROW($AD$2:$AD$50)-ROWS($AD$163),ROWS($AD$163:AG186))),"")</f>
        <v/>
      </c>
      <c r="BC187" s="117" t="str" cm="1">
        <f t="array" ref="BC187">IF(ROWS($AD$163:AH186)&lt;=BC$162,INDEX($AB$163:$AB$211,_xlfn.AGGREGATE(15,3,($AD$163:$AD$211=Mapping!$BC$163)/($AD$163:$AD$211=Mapping!$BC$163)*ROW($AD$2:$AD$50)-ROWS($AD$163),ROWS($AD$163:AH186))),"")</f>
        <v/>
      </c>
      <c r="BD187" s="117" t="str" cm="1">
        <f t="array" ref="BD187">IF(ROWS($AD$163:AI186)&lt;=BD$162,INDEX($AB$163:$AB$211,_xlfn.AGGREGATE(15,3,($AD$163:$AD$211=Mapping!$BD$163)/($AD$163:$AD$211=Mapping!$BD$163)*ROW($AD$2:$AD$50)-ROWS($AD$163),ROWS($AD$163:AI186))),"")</f>
        <v/>
      </c>
      <c r="BE187" s="117" t="str" cm="1">
        <f t="array" ref="BE187">IF(ROWS($AD$163:AJ186)&lt;=BE$162,INDEX($AB$163:$AB$211,_xlfn.AGGREGATE(15,3,($AD$163:$AD$211=Mapping!$BE$163)/($AD$163:$AD$211=Mapping!$BE$163)*ROW($AD$2:$AD$50)-ROWS($AD$163),ROWS($AD$163:AJ186))),"")</f>
        <v/>
      </c>
      <c r="BF187" s="117" t="str" cm="1">
        <f t="array" ref="BF187">IF(ROWS($AD$163:AK186)&lt;=BF$162,INDEX($AB$163:$AB$211,_xlfn.AGGREGATE(15,3,($AD$163:$AD$211=Mapping!$BF$163)/($AD$163:$AD$211=Mapping!$BF$163)*ROW($AD$2:$AD$50)-ROWS($AD$163),ROWS($AD$163:AK186))),"")</f>
        <v/>
      </c>
      <c r="BG187" s="117" t="str" cm="1">
        <f t="array" ref="BG187">IF(ROWS($AD$163:AL186)&lt;=BG$162,INDEX($AB$163:$AB$211,_xlfn.AGGREGATE(15,3,($AD$163:$AD$211=Mapping!$BG$163)/($AD$163:$AD$211=Mapping!$BG$163)*ROW($AD$2:$AD$50)-ROWS($AD$163),ROWS($AD$163:AL186))),"")</f>
        <v/>
      </c>
      <c r="BH187" s="117" t="str" cm="1">
        <f t="array" ref="BH187">IF(ROWS($AD$163:AM186)&lt;=BH$162,INDEX($AB$163:$AB$211,_xlfn.AGGREGATE(15,3,($AD$163:$AD$211=Mapping!$BH$163)/($AD$163:$AD$211=Mapping!$BH$163)*ROW($AD$2:$AD$50)-ROWS($AD$163),ROWS($AD$163:AM186))),"")</f>
        <v/>
      </c>
      <c r="BI187" s="117" t="str" cm="1">
        <f t="array" ref="BI187">IF(ROWS($AD$163:AN186)&lt;=BI$162,INDEX($AB$163:$AB$211,_xlfn.AGGREGATE(15,3,($AD$163:$AD$211=Mapping!$BI$163)/($AD$163:$AD$211=Mapping!$BI$163)*ROW($AD$2:$AD$50)-ROWS($AD$163),ROWS($AD$163:AN186))),"")</f>
        <v/>
      </c>
      <c r="BJ187" s="117" t="str" cm="1">
        <f t="array" ref="BJ187">IF(ROWS($AD$163:AO186)&lt;=BJ$162,INDEX($AB$163:$AB$211,_xlfn.AGGREGATE(15,3,($AD$163:$AD$211=Mapping!$BJ$163)/($AD$163:$AD$211=Mapping!$BJ$163)*ROW($AD$2:$AD$50)-ROWS($AD$163),ROWS($AD$163:AO186))),"")</f>
        <v/>
      </c>
      <c r="BK187" s="117" t="str" cm="1">
        <f t="array" ref="BK187">IF(ROWS($AD$163:AP186)&lt;=BK$162,INDEX($AB$163:$AB$211,_xlfn.AGGREGATE(15,3,($AD$163:$AD$211=Mapping!$BK$163)/($AD$163:$AD$211=Mapping!$BK$163)*ROW($AD$2:$AD$50)-ROWS($AD$163),ROWS($AD$163:AP186))),"")</f>
        <v/>
      </c>
      <c r="BL187" s="117" t="str" cm="1">
        <f t="array" ref="BL187">IF(ROWS($AD$163:AQ186)&lt;=BL$162,INDEX($AB$163:$AB$211,_xlfn.AGGREGATE(15,3,($AD$163:$AD$211=Mapping!$BL$163)/($AD$163:$AD$211=Mapping!$BL$163)*ROW($AD$2:$AD$50)-ROWS($AD$163),ROWS($AD$163:AQ186))),"")</f>
        <v/>
      </c>
      <c r="BM187" s="117" t="str" cm="1">
        <f t="array" ref="BM187">IF(ROWS($AD$163:AR186)&lt;=BM$162,INDEX($AB$163:$AB$211,_xlfn.AGGREGATE(15,3,($AD$163:$AD$211=Mapping!$BM$163)/($AD$163:$AD$211=Mapping!$BM$163)*ROW($AD$2:$AD$50)-ROWS($AD$163),ROWS($AD$163:AR186))),"")</f>
        <v/>
      </c>
      <c r="BN187" s="117" t="str" cm="1">
        <f t="array" ref="BN187">IF(ROWS($AD$163:AS186)&lt;=BN$162,INDEX($AB$163:$AB$211,_xlfn.AGGREGATE(15,3,($AD$163:$AD$211=Mapping!$BN$163)/($AD$163:$AD$211=Mapping!$BN$163)*ROW($AD$2:$AD$50)-ROWS($AD$163),ROWS($AD$163:AS186))),"")</f>
        <v/>
      </c>
    </row>
    <row r="188" spans="1:66" outlineLevel="1">
      <c r="B188" s="117" t="str" cm="1">
        <f t="array" ref="B188">IF(ROWS($AC$163:AC187)&lt;=B$162,INDEX($AB$163:$AB$211,_xlfn.AGGREGATE(15,3,($AC$163:$AC$211=Mapping!$B$163)/($AC$163:$AC$211=Mapping!$B$163)*ROW($AC$2:$AC$50)-ROWS($AC$163),ROWS($AC$163:AC187))),"")</f>
        <v/>
      </c>
      <c r="C188" s="117" t="str" cm="1">
        <f t="array" ref="C188">IF(ROWS($AC$163:AC187)&lt;=C$162,INDEX($AB$163:$AB$211,_xlfn.AGGREGATE(15,3,($AC$163:$AC$211=Mapping!$C$163)/($AC$163:$AC$211=Mapping!$C$163)*ROW($AC$2:$AC$50)-ROWS($AC$163),ROWS($AC$163:AC187))),"")</f>
        <v/>
      </c>
      <c r="D188" s="117" t="str" cm="1">
        <f t="array" ref="D188">IF(ROWS($AC$163:AC187)&lt;=D$162,INDEX($AB$163:$AB$211,_xlfn.AGGREGATE(15,3,($AC$163:$AC$211=Mapping!$D$163)/($AC$163:$AC$211=Mapping!$D$163)*ROW($AC$2:$AC$50)-ROWS($AC$163),ROWS($AC$163:AC187))),"")</f>
        <v/>
      </c>
      <c r="E188" s="117" t="str" cm="1">
        <f t="array" ref="E188">IF(ROWS($AC$163:AC187)&lt;=E$162,INDEX($AB$163:$AB$211,_xlfn.AGGREGATE(15,3,($AC$163:$AC$211=Mapping!$E$163)/($AC$163:$AC$211=Mapping!$E$163)*ROW($AC$2:$AC$50)-ROWS($AC$163),ROWS($AC$163:AC187))),"")</f>
        <v/>
      </c>
      <c r="F188" s="117" t="str" cm="1">
        <f t="array" ref="F188">IF(ROWS($AC$163:AC187)&lt;=F$162,INDEX($AB$163:$AB$211,_xlfn.AGGREGATE(15,3,($AC$163:$AC$211=Mapping!$F$163)/($AC$163:$AC$211=Mapping!$F$163)*ROW($AC$2:$AC$50)-ROWS($AC$163),ROWS($AC$163:AC187))),"")</f>
        <v/>
      </c>
      <c r="G188" s="117" t="str" cm="1">
        <f t="array" ref="G188">IF(ROWS($AC$163:AC187)&lt;=G$162,INDEX($AB$163:$AB$211,_xlfn.AGGREGATE(15,3,($AC$163:$AC$211=Mapping!$G$163)/($AC$163:$AC$211=Mapping!$G$163)*ROW($AC$2:$AC$50)-ROWS($AC$163),ROWS($AC$163:AC187))),"")</f>
        <v/>
      </c>
      <c r="H188" s="117" t="str" cm="1">
        <f t="array" ref="H188">IF(ROWS($AC$163:AC187)&lt;=H$162,INDEX($AB$163:$AB$211,_xlfn.AGGREGATE(15,3,($AC$163:$AC$211=Mapping!$H$163)/($AC$163:$AC$211=Mapping!$H$163)*ROW($AC$2:$AC$50)-ROWS($AC$163),ROWS($AC$163:AC187))),"")</f>
        <v/>
      </c>
      <c r="I188" s="117" t="str" cm="1">
        <f t="array" ref="I188">IF(ROWS($AC$163:AC187)&lt;=I$162,INDEX($AB$163:$AB$211,_xlfn.AGGREGATE(15,3,($AC$163:$AC$211=Mapping!$I$163)/($AC$163:$AC$211=Mapping!$I$163)*ROW($AC$2:$AC$50)-ROWS($AC$163),ROWS($AC$163:AC187))),"")</f>
        <v/>
      </c>
      <c r="J188" s="117" t="str" cm="1">
        <f t="array" ref="J188">IF(ROWS($AC$163:AC187)&lt;=J$162,INDEX($AB$163:$AB$211,_xlfn.AGGREGATE(15,3,($AC$163:$AC$211=Mapping!$J$163)/($AC$163:$AC$211=Mapping!$J$163)*ROW($AC$2:$AC$50)-ROWS($AC$163),ROWS($AC$163:AC187))),"")</f>
        <v/>
      </c>
      <c r="K188" s="117" t="str" cm="1">
        <f t="array" ref="K188">IF(ROWS($AC$163:AC187)&lt;=K$162,INDEX($AB$163:$AB$211,_xlfn.AGGREGATE(15,3,($AC$163:$AC$211=Mapping!$K$163)/($AC$163:$AC$211=Mapping!$K$163)*ROW($AC$2:$AC$50)-ROWS($AC$163),ROWS($AC$163:AC187))),"")</f>
        <v/>
      </c>
      <c r="L188" s="117" t="str" cm="1">
        <f t="array" ref="L188">IF(ROWS($AC$163:AC187)&lt;=L$162,INDEX($AB$163:$AB$211,_xlfn.AGGREGATE(15,3,($AC$163:$AC$211=Mapping!$L$163)/($AC$163:$AC$211=Mapping!$L$163)*ROW($AC$2:$AC$50)-ROWS($AC$163),ROWS($AC$163:AC187))),"")</f>
        <v/>
      </c>
      <c r="M188" s="117" t="str" cm="1">
        <f t="array" ref="M188">IF(ROWS($AC$163:AC187)&lt;=M$162,INDEX($AB$163:$AB$211,_xlfn.AGGREGATE(15,3,($AC$163:$AC$211=Mapping!$M$162)/($AC$163:$AC$211=Mapping!$M$163)*ROW($AC$2:$AC$50)-ROWS($AC$163),ROWS($AC$163:AC187))),"")</f>
        <v/>
      </c>
      <c r="N188" s="117" t="str" cm="1">
        <f t="array" ref="N188">IF(ROWS($AC$163:AC187)&lt;=N$162,INDEX($AB$163:$AB$211,_xlfn.AGGREGATE(15,3,($AC$163:$AC$211=Mapping!$N$163)/($AC$163:$AC$211=Mapping!$N$163)*ROW($AC$2:$AC$50)-ROWS($AC$163),ROWS($AC$163:AC187))),"")</f>
        <v/>
      </c>
      <c r="O188" s="117" t="str" cm="1">
        <f t="array" ref="O188">IF(ROWS($AC$163:AC187)&lt;=O$162,INDEX($AB$163:$AB$211,_xlfn.AGGREGATE(15,3,($AC$163:$AC$211=Mapping!$O$163)/($AC$163:$AC$211=Mapping!$O$163)*ROW($AC$2:$AC$50)-ROWS($AC$163),ROWS($AC$163:AC187))),"")</f>
        <v/>
      </c>
      <c r="P188" s="117" t="str" cm="1">
        <f t="array" ref="P188">IF(ROWS($AC$163:AC187)&lt;=P$162,INDEX($AB$163:$AB$211,_xlfn.AGGREGATE(15,3,($AC$163:$AC$211=Mapping!$P$163)/($AC$163:$AC$211=Mapping!$P$163)*ROW($AC$2:$AC$50)-ROWS($AC$163),ROWS($AC$163:AC187))),"")</f>
        <v/>
      </c>
      <c r="Q188" s="117" t="str" cm="1">
        <f t="array" ref="Q188">IF(ROWS($AC$163:AC187)&lt;=Q$162,INDEX($AB$163:$AB$211,_xlfn.AGGREGATE(15,3,($AC$163:$AC$211=Mapping!$Q$163)/($AC$163:$AC$211=Mapping!$Q$163)*ROW($AC$2:$AC$50)-ROWS($AC$163),ROWS($AC$163:AC187))),"")</f>
        <v/>
      </c>
      <c r="R188" s="117" t="str" cm="1">
        <f t="array" ref="R188">IF(ROWS($AC$163:AC187)&lt;=R$162,INDEX($AB$163:$AB$211,_xlfn.AGGREGATE(15,3,($AC$163:$AC$211=Mapping!$R$163)/($AC$163:$AC$211=Mapping!$R$163)*ROW($AC$2:$AC$50)-ROWS($AC$163),ROWS($AC$163:AC187))),"")</f>
        <v/>
      </c>
      <c r="S188" s="117" t="str" cm="1">
        <f t="array" ref="S188">IF(ROWS($AC$163:AC187)&lt;=S$162,INDEX($AB$163:$AB$211,_xlfn.AGGREGATE(15,3,($AC$163:$AC$211=Mapping!$S$163)/($AC$163:$AC$211=Mapping!$S$163)*ROW($AC$2:$AC$50)-ROWS($AC$163),ROWS($AC$163:AC187))),"")</f>
        <v/>
      </c>
      <c r="AB188" s="135" t="str" cm="1">
        <f t="array" ref="AB188">IF(ROWS(BA!$D$2:D26)&lt;=AB$162,INDEX(BA!$P$2:$P$547,_xlfn.AGGREGATE(15,3,(BA!$D$2:$D$547=Mapping!$AA$164)/(BA!$D$2:$D$547=Mapping!$AA$164)*ROW(BA!$D$2:$D$547)-ROWS(BA!$D$2),ROWS(BA!$D$2:D26))),"")</f>
        <v>Annual growth in household income from agricultural activity</v>
      </c>
      <c r="AC188" s="135" t="str">
        <f>IFERROR(INDEX(BA!$L$2:$L$961,MATCH($AB188,BA!$P$2:$P$961,0)),"")</f>
        <v>Livelihood</v>
      </c>
      <c r="AD188" s="135" t="str">
        <f>IFERROR(INDEX(BA!$M$2:$M$961,MATCH($AB188,BA!$P$2:$P$961,0)),"")</f>
        <v>2. Zero hunger</v>
      </c>
      <c r="AE188" s="135" t="str">
        <f>IFERROR(INDEX(BA!$O$2:$O$961,MATCH($AB188,BA!$P$2:$P$961,0)),"")</f>
        <v xml:space="preserve">Enhanced opportunities for income generation </v>
      </c>
      <c r="AF188" s="135"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88" s="117" t="e">
        <f>INDEX(BA!#REF!,MATCH($AB188,BA!$P$57:$P$547,0))</f>
        <v>#REF!</v>
      </c>
      <c r="AH188" s="117" t="e">
        <f>INDEX(BA!$Q$57:$Q$547,MATCH($AB188,BA!$P$57:$P$547,0))</f>
        <v>#N/A</v>
      </c>
      <c r="AI188" s="117" t="e">
        <f>INDEX(BA!$S$57:$S$547,MATCH($AB188,BA!$P$57:$P$547,0))</f>
        <v>#N/A</v>
      </c>
      <c r="AJ188" s="117" t="e">
        <f>INDEX(BA!$T$57:$T$547,MATCH($AB188,BA!$P$57:$P$547,0))</f>
        <v>#N/A</v>
      </c>
      <c r="AK188" s="117" t="e">
        <f>INDEX(BA!$U$57:$U$547,MATCH($AB188,BA!$P$57:$P$547,0))</f>
        <v>#N/A</v>
      </c>
      <c r="AL188" s="117" t="e">
        <f>INDEX(BA!$V$57:$V$547,MATCH($AB188,BA!$P$57:$P$547,0))</f>
        <v>#N/A</v>
      </c>
      <c r="AM188" s="117" t="e">
        <f>INDEX(BA!$W$57:$W$547,MATCH($AB188,BA!$P$57:$P$547,0))</f>
        <v>#N/A</v>
      </c>
      <c r="AN188" s="117" t="e">
        <f>INDEX(BA!$R$57:$R$547,MATCH($AB188,BA!$P$57:$P$547,0))</f>
        <v>#N/A</v>
      </c>
      <c r="AO188" s="117" t="e">
        <f>INDEX(BA!$Y$57:$Y$547,MATCH($AB188,BA!$P$57:$P$547,0))</f>
        <v>#N/A</v>
      </c>
      <c r="AP188" s="117" t="e">
        <f>INDEX(BA!$Z$57:$Z$547,MATCH($AB188,BA!$P$57:$P$547,0))</f>
        <v>#N/A</v>
      </c>
      <c r="AQ188" s="117" t="e">
        <f>INDEX(BA!$AA$57:$AA$547,MATCH($AB188,BA!$P$57:$P$547,0))</f>
        <v>#N/A</v>
      </c>
      <c r="AR188" s="117" t="e">
        <f>INDEX(BA!$AB$57:$AB$547,MATCH($AB188,BA!$P$57:$P$547,0))</f>
        <v>#N/A</v>
      </c>
      <c r="AX188" s="117" t="str" cm="1">
        <f t="array" ref="AX188">IF(ROWS($AD$163:AD187)&lt;=AX$162,INDEX($AB$163:$AB$211,_xlfn.AGGREGATE(15,3,($AD$163:$AD$211=Mapping!$AX$163)/($AD$163:$AD$211=Mapping!$AX$163)*ROW($AD$2:$AD$50)-ROWS($AD$163),ROWS($AD$163:AD187))),"")</f>
        <v/>
      </c>
      <c r="AY188" s="117" t="str" cm="1">
        <f t="array" ref="AY188">IF(ROWS($AD$163:AD187)&lt;=AY$162,INDEX($AB$163:$AB$211,_xlfn.AGGREGATE(15,3,($AD$163:$AD$211=Mapping!$AY$163)/($AD$163:$AD$211=Mapping!$AY$163)*ROW($AD$2:$AD$50)-ROWS($AD$163),ROWS($AD$163:AD187))),"")</f>
        <v/>
      </c>
      <c r="AZ188" s="117" t="str" cm="1">
        <f t="array" ref="AZ188">IF(ROWS($AD$163:AE187)&lt;=AZ$162,INDEX($AB$163:$AB$211,_xlfn.AGGREGATE(15,3,($AD$163:$AD$211=Mapping!$AZ$163)/($AD$163:$AD$211=Mapping!$AZ$163)*ROW($AD$2:$AD$50)-ROWS($AD$163),ROWS($AD$163:AE187))),"")</f>
        <v/>
      </c>
      <c r="BA188" s="117" t="str" cm="1">
        <f t="array" ref="BA188">IF(ROWS($AD$163:AF187)&lt;=BA$162,INDEX($AB$163:$AB$211,_xlfn.AGGREGATE(15,3,($AD$163:$AD$211=Mapping!$BA$163)/($AD$163:$AD$211=Mapping!$BA$163)*ROW($AD$2:$AD$50)-ROWS($AD$163),ROWS($AD$163:AF187))),"")</f>
        <v/>
      </c>
      <c r="BB188" s="117" t="str" cm="1">
        <f t="array" ref="BB188">IF(ROWS($AD$163:AG187)&lt;=BB$162,INDEX($AB$163:$AB$211,_xlfn.AGGREGATE(15,3,($AD$163:$AD$211=Mapping!$BB$163)/($AD$163:$AD$211=Mapping!$BB$163)*ROW($AD$2:$AD$50)-ROWS($AD$163),ROWS($AD$163:AG187))),"")</f>
        <v/>
      </c>
      <c r="BC188" s="117" t="str" cm="1">
        <f t="array" ref="BC188">IF(ROWS($AD$163:AH187)&lt;=BC$162,INDEX($AB$163:$AB$211,_xlfn.AGGREGATE(15,3,($AD$163:$AD$211=Mapping!$BC$163)/($AD$163:$AD$211=Mapping!$BC$163)*ROW($AD$2:$AD$50)-ROWS($AD$163),ROWS($AD$163:AH187))),"")</f>
        <v/>
      </c>
      <c r="BD188" s="117" t="str" cm="1">
        <f t="array" ref="BD188">IF(ROWS($AD$163:AI187)&lt;=BD$162,INDEX($AB$163:$AB$211,_xlfn.AGGREGATE(15,3,($AD$163:$AD$211=Mapping!$BD$163)/($AD$163:$AD$211=Mapping!$BD$163)*ROW($AD$2:$AD$50)-ROWS($AD$163),ROWS($AD$163:AI187))),"")</f>
        <v/>
      </c>
      <c r="BE188" s="117" t="str" cm="1">
        <f t="array" ref="BE188">IF(ROWS($AD$163:AJ187)&lt;=BE$162,INDEX($AB$163:$AB$211,_xlfn.AGGREGATE(15,3,($AD$163:$AD$211=Mapping!$BE$163)/($AD$163:$AD$211=Mapping!$BE$163)*ROW($AD$2:$AD$50)-ROWS($AD$163),ROWS($AD$163:AJ187))),"")</f>
        <v/>
      </c>
      <c r="BF188" s="117" t="str" cm="1">
        <f t="array" ref="BF188">IF(ROWS($AD$163:AK187)&lt;=BF$162,INDEX($AB$163:$AB$211,_xlfn.AGGREGATE(15,3,($AD$163:$AD$211=Mapping!$BF$163)/($AD$163:$AD$211=Mapping!$BF$163)*ROW($AD$2:$AD$50)-ROWS($AD$163),ROWS($AD$163:AK187))),"")</f>
        <v/>
      </c>
      <c r="BG188" s="117" t="str" cm="1">
        <f t="array" ref="BG188">IF(ROWS($AD$163:AL187)&lt;=BG$162,INDEX($AB$163:$AB$211,_xlfn.AGGREGATE(15,3,($AD$163:$AD$211=Mapping!$BG$163)/($AD$163:$AD$211=Mapping!$BG$163)*ROW($AD$2:$AD$50)-ROWS($AD$163),ROWS($AD$163:AL187))),"")</f>
        <v/>
      </c>
      <c r="BH188" s="117" t="str" cm="1">
        <f t="array" ref="BH188">IF(ROWS($AD$163:AM187)&lt;=BH$162,INDEX($AB$163:$AB$211,_xlfn.AGGREGATE(15,3,($AD$163:$AD$211=Mapping!$BH$163)/($AD$163:$AD$211=Mapping!$BH$163)*ROW($AD$2:$AD$50)-ROWS($AD$163),ROWS($AD$163:AM187))),"")</f>
        <v/>
      </c>
      <c r="BI188" s="117" t="str" cm="1">
        <f t="array" ref="BI188">IF(ROWS($AD$163:AN187)&lt;=BI$162,INDEX($AB$163:$AB$211,_xlfn.AGGREGATE(15,3,($AD$163:$AD$211=Mapping!$BI$163)/($AD$163:$AD$211=Mapping!$BI$163)*ROW($AD$2:$AD$50)-ROWS($AD$163),ROWS($AD$163:AN187))),"")</f>
        <v/>
      </c>
      <c r="BJ188" s="117" t="str" cm="1">
        <f t="array" ref="BJ188">IF(ROWS($AD$163:AO187)&lt;=BJ$162,INDEX($AB$163:$AB$211,_xlfn.AGGREGATE(15,3,($AD$163:$AD$211=Mapping!$BJ$163)/($AD$163:$AD$211=Mapping!$BJ$163)*ROW($AD$2:$AD$50)-ROWS($AD$163),ROWS($AD$163:AO187))),"")</f>
        <v/>
      </c>
      <c r="BK188" s="117" t="str" cm="1">
        <f t="array" ref="BK188">IF(ROWS($AD$163:AP187)&lt;=BK$162,INDEX($AB$163:$AB$211,_xlfn.AGGREGATE(15,3,($AD$163:$AD$211=Mapping!$BK$163)/($AD$163:$AD$211=Mapping!$BK$163)*ROW($AD$2:$AD$50)-ROWS($AD$163),ROWS($AD$163:AP187))),"")</f>
        <v/>
      </c>
      <c r="BL188" s="117" t="str" cm="1">
        <f t="array" ref="BL188">IF(ROWS($AD$163:AQ187)&lt;=BL$162,INDEX($AB$163:$AB$211,_xlfn.AGGREGATE(15,3,($AD$163:$AD$211=Mapping!$BL$163)/($AD$163:$AD$211=Mapping!$BL$163)*ROW($AD$2:$AD$50)-ROWS($AD$163),ROWS($AD$163:AQ187))),"")</f>
        <v/>
      </c>
      <c r="BM188" s="117" t="str" cm="1">
        <f t="array" ref="BM188">IF(ROWS($AD$163:AR187)&lt;=BM$162,INDEX($AB$163:$AB$211,_xlfn.AGGREGATE(15,3,($AD$163:$AD$211=Mapping!$BM$163)/($AD$163:$AD$211=Mapping!$BM$163)*ROW($AD$2:$AD$50)-ROWS($AD$163),ROWS($AD$163:AR187))),"")</f>
        <v/>
      </c>
      <c r="BN188" s="117" t="str" cm="1">
        <f t="array" ref="BN188">IF(ROWS($AD$163:AS187)&lt;=BN$162,INDEX($AB$163:$AB$211,_xlfn.AGGREGATE(15,3,($AD$163:$AD$211=Mapping!$BN$163)/($AD$163:$AD$211=Mapping!$BN$163)*ROW($AD$2:$AD$50)-ROWS($AD$163),ROWS($AD$163:AS187))),"")</f>
        <v/>
      </c>
    </row>
    <row r="189" spans="1:66" outlineLevel="1">
      <c r="B189" s="117" t="str" cm="1">
        <f t="array" ref="B189">IF(ROWS($AC$163:AC188)&lt;=B$162,INDEX($AB$163:$AB$211,_xlfn.AGGREGATE(15,3,($AC$163:$AC$211=Mapping!$B$163)/($AC$163:$AC$211=Mapping!$B$163)*ROW($AC$2:$AC$50)-ROWS($AC$163),ROWS($AC$163:AC188))),"")</f>
        <v/>
      </c>
      <c r="C189" s="117" t="str" cm="1">
        <f t="array" ref="C189">IF(ROWS($AC$163:AC188)&lt;=C$162,INDEX($AB$163:$AB$211,_xlfn.AGGREGATE(15,3,($AC$163:$AC$211=Mapping!$C$163)/($AC$163:$AC$211=Mapping!$C$163)*ROW($AC$2:$AC$50)-ROWS($AC$163),ROWS($AC$163:AC188))),"")</f>
        <v/>
      </c>
      <c r="D189" s="117" t="str" cm="1">
        <f t="array" ref="D189">IF(ROWS($AC$163:AC188)&lt;=D$162,INDEX($AB$163:$AB$211,_xlfn.AGGREGATE(15,3,($AC$163:$AC$211=Mapping!$D$163)/($AC$163:$AC$211=Mapping!$D$163)*ROW($AC$2:$AC$50)-ROWS($AC$163),ROWS($AC$163:AC188))),"")</f>
        <v/>
      </c>
      <c r="E189" s="117" t="str" cm="1">
        <f t="array" ref="E189">IF(ROWS($AC$163:AC188)&lt;=E$162,INDEX($AB$163:$AB$211,_xlfn.AGGREGATE(15,3,($AC$163:$AC$211=Mapping!$E$163)/($AC$163:$AC$211=Mapping!$E$163)*ROW($AC$2:$AC$50)-ROWS($AC$163),ROWS($AC$163:AC188))),"")</f>
        <v/>
      </c>
      <c r="F189" s="117" t="str" cm="1">
        <f t="array" ref="F189">IF(ROWS($AC$163:AC188)&lt;=F$162,INDEX($AB$163:$AB$211,_xlfn.AGGREGATE(15,3,($AC$163:$AC$211=Mapping!$F$163)/($AC$163:$AC$211=Mapping!$F$163)*ROW($AC$2:$AC$50)-ROWS($AC$163),ROWS($AC$163:AC188))),"")</f>
        <v/>
      </c>
      <c r="G189" s="117" t="str" cm="1">
        <f t="array" ref="G189">IF(ROWS($AC$163:AC188)&lt;=G$162,INDEX($AB$163:$AB$211,_xlfn.AGGREGATE(15,3,($AC$163:$AC$211=Mapping!$G$163)/($AC$163:$AC$211=Mapping!$G$163)*ROW($AC$2:$AC$50)-ROWS($AC$163),ROWS($AC$163:AC188))),"")</f>
        <v/>
      </c>
      <c r="H189" s="117" t="str" cm="1">
        <f t="array" ref="H189">IF(ROWS($AC$163:AC188)&lt;=H$162,INDEX($AB$163:$AB$211,_xlfn.AGGREGATE(15,3,($AC$163:$AC$211=Mapping!$H$163)/($AC$163:$AC$211=Mapping!$H$163)*ROW($AC$2:$AC$50)-ROWS($AC$163),ROWS($AC$163:AC188))),"")</f>
        <v/>
      </c>
      <c r="I189" s="117" t="str" cm="1">
        <f t="array" ref="I189">IF(ROWS($AC$163:AC188)&lt;=I$162,INDEX($AB$163:$AB$211,_xlfn.AGGREGATE(15,3,($AC$163:$AC$211=Mapping!$I$163)/($AC$163:$AC$211=Mapping!$I$163)*ROW($AC$2:$AC$50)-ROWS($AC$163),ROWS($AC$163:AC188))),"")</f>
        <v/>
      </c>
      <c r="J189" s="117" t="str" cm="1">
        <f t="array" ref="J189">IF(ROWS($AC$163:AC188)&lt;=J$162,INDEX($AB$163:$AB$211,_xlfn.AGGREGATE(15,3,($AC$163:$AC$211=Mapping!$J$163)/($AC$163:$AC$211=Mapping!$J$163)*ROW($AC$2:$AC$50)-ROWS($AC$163),ROWS($AC$163:AC188))),"")</f>
        <v/>
      </c>
      <c r="K189" s="117" t="str" cm="1">
        <f t="array" ref="K189">IF(ROWS($AC$163:AC188)&lt;=K$162,INDEX($AB$163:$AB$211,_xlfn.AGGREGATE(15,3,($AC$163:$AC$211=Mapping!$K$163)/($AC$163:$AC$211=Mapping!$K$163)*ROW($AC$2:$AC$50)-ROWS($AC$163),ROWS($AC$163:AC188))),"")</f>
        <v/>
      </c>
      <c r="L189" s="117" t="str" cm="1">
        <f t="array" ref="L189">IF(ROWS($AC$163:AC188)&lt;=L$162,INDEX($AB$163:$AB$211,_xlfn.AGGREGATE(15,3,($AC$163:$AC$211=Mapping!$L$163)/($AC$163:$AC$211=Mapping!$L$163)*ROW($AC$2:$AC$50)-ROWS($AC$163),ROWS($AC$163:AC188))),"")</f>
        <v/>
      </c>
      <c r="M189" s="117" t="str" cm="1">
        <f t="array" ref="M189">IF(ROWS($AC$163:AC188)&lt;=M$162,INDEX($AB$163:$AB$211,_xlfn.AGGREGATE(15,3,($AC$163:$AC$211=Mapping!$M$162)/($AC$163:$AC$211=Mapping!$M$163)*ROW($AC$2:$AC$50)-ROWS($AC$163),ROWS($AC$163:AC188))),"")</f>
        <v/>
      </c>
      <c r="N189" s="117" t="str" cm="1">
        <f t="array" ref="N189">IF(ROWS($AC$163:AC188)&lt;=N$162,INDEX($AB$163:$AB$211,_xlfn.AGGREGATE(15,3,($AC$163:$AC$211=Mapping!$N$163)/($AC$163:$AC$211=Mapping!$N$163)*ROW($AC$2:$AC$50)-ROWS($AC$163),ROWS($AC$163:AC188))),"")</f>
        <v/>
      </c>
      <c r="O189" s="117" t="str" cm="1">
        <f t="array" ref="O189">IF(ROWS($AC$163:AC188)&lt;=O$162,INDEX($AB$163:$AB$211,_xlfn.AGGREGATE(15,3,($AC$163:$AC$211=Mapping!$O$163)/($AC$163:$AC$211=Mapping!$O$163)*ROW($AC$2:$AC$50)-ROWS($AC$163),ROWS($AC$163:AC188))),"")</f>
        <v/>
      </c>
      <c r="P189" s="117" t="str" cm="1">
        <f t="array" ref="P189">IF(ROWS($AC$163:AC188)&lt;=P$162,INDEX($AB$163:$AB$211,_xlfn.AGGREGATE(15,3,($AC$163:$AC$211=Mapping!$P$163)/($AC$163:$AC$211=Mapping!$P$163)*ROW($AC$2:$AC$50)-ROWS($AC$163),ROWS($AC$163:AC188))),"")</f>
        <v/>
      </c>
      <c r="Q189" s="117" t="str" cm="1">
        <f t="array" ref="Q189">IF(ROWS($AC$163:AC188)&lt;=Q$162,INDEX($AB$163:$AB$211,_xlfn.AGGREGATE(15,3,($AC$163:$AC$211=Mapping!$Q$163)/($AC$163:$AC$211=Mapping!$Q$163)*ROW($AC$2:$AC$50)-ROWS($AC$163),ROWS($AC$163:AC188))),"")</f>
        <v/>
      </c>
      <c r="R189" s="117" t="str" cm="1">
        <f t="array" ref="R189">IF(ROWS($AC$163:AC188)&lt;=R$162,INDEX($AB$163:$AB$211,_xlfn.AGGREGATE(15,3,($AC$163:$AC$211=Mapping!$R$163)/($AC$163:$AC$211=Mapping!$R$163)*ROW($AC$2:$AC$50)-ROWS($AC$163),ROWS($AC$163:AC188))),"")</f>
        <v/>
      </c>
      <c r="S189" s="117" t="str" cm="1">
        <f t="array" ref="S189">IF(ROWS($AC$163:AC188)&lt;=S$162,INDEX($AB$163:$AB$211,_xlfn.AGGREGATE(15,3,($AC$163:$AC$211=Mapping!$S$163)/($AC$163:$AC$211=Mapping!$S$163)*ROW($AC$2:$AC$50)-ROWS($AC$163),ROWS($AC$163:AC188))),"")</f>
        <v/>
      </c>
      <c r="AB189" s="135" t="str" cm="1">
        <f t="array" ref="AB189">IF(ROWS(BA!$D$2:D27)&lt;=AB$162,INDEX(BA!$P$2:$P$547,_xlfn.AGGREGATE(15,3,(BA!$D$2:$D$547=Mapping!$AA$164)/(BA!$D$2:$D$547=Mapping!$AA$164)*ROW(BA!$D$2:$D$547)-ROWS(BA!$D$2),ROWS(BA!$D$2:D27))),"")</f>
        <v>Income generation from other activities for example ecotourism</v>
      </c>
      <c r="AC189" s="135" t="str">
        <f>IFERROR(INDEX(BA!$L$2:$L$961,MATCH($AB189,BA!$P$2:$P$961,0)),"")</f>
        <v>Livelihood</v>
      </c>
      <c r="AD189" s="135" t="str">
        <f>IFERROR(INDEX(BA!$M$2:$M$961,MATCH($AB189,BA!$P$2:$P$961,0)),"")</f>
        <v>8. Decent work and economic growth</v>
      </c>
      <c r="AE189" s="135" t="str">
        <f>IFERROR(INDEX(BA!$O$2:$O$961,MATCH($AB189,BA!$P$2:$P$961,0)),"")</f>
        <v xml:space="preserve">Enhanced opportunities for income generation </v>
      </c>
      <c r="AF189" s="135" t="str">
        <f>IFERROR(INDEX(BA!$N$2:$N$961,MATCH($AB189,BA!$P$2:$P$961,0)),"")</f>
        <v>8.5 By 2030, achieve full and productive employment and decent work for all women and men, including for young people and persons with disabilities, and equal pay for work of equal value</v>
      </c>
      <c r="AG189" s="117" t="e">
        <f>INDEX(BA!#REF!,MATCH($AB189,BA!$P$57:$P$547,0))</f>
        <v>#REF!</v>
      </c>
      <c r="AH189" s="117" t="e">
        <f>INDEX(BA!$Q$57:$Q$547,MATCH($AB189,BA!$P$57:$P$547,0))</f>
        <v>#N/A</v>
      </c>
      <c r="AI189" s="117" t="e">
        <f>INDEX(BA!$S$57:$S$547,MATCH($AB189,BA!$P$57:$P$547,0))</f>
        <v>#N/A</v>
      </c>
      <c r="AJ189" s="117" t="e">
        <f>INDEX(BA!$T$57:$T$547,MATCH($AB189,BA!$P$57:$P$547,0))</f>
        <v>#N/A</v>
      </c>
      <c r="AK189" s="117" t="e">
        <f>INDEX(BA!$U$57:$U$547,MATCH($AB189,BA!$P$57:$P$547,0))</f>
        <v>#N/A</v>
      </c>
      <c r="AL189" s="117" t="e">
        <f>INDEX(BA!$V$57:$V$547,MATCH($AB189,BA!$P$57:$P$547,0))</f>
        <v>#N/A</v>
      </c>
      <c r="AM189" s="117" t="e">
        <f>INDEX(BA!$W$57:$W$547,MATCH($AB189,BA!$P$57:$P$547,0))</f>
        <v>#N/A</v>
      </c>
      <c r="AN189" s="117" t="e">
        <f>INDEX(BA!$R$57:$R$547,MATCH($AB189,BA!$P$57:$P$547,0))</f>
        <v>#N/A</v>
      </c>
      <c r="AO189" s="117" t="e">
        <f>INDEX(BA!$Y$57:$Y$547,MATCH($AB189,BA!$P$57:$P$547,0))</f>
        <v>#N/A</v>
      </c>
      <c r="AP189" s="117" t="e">
        <f>INDEX(BA!$Z$57:$Z$547,MATCH($AB189,BA!$P$57:$P$547,0))</f>
        <v>#N/A</v>
      </c>
      <c r="AQ189" s="117" t="e">
        <f>INDEX(BA!$AA$57:$AA$547,MATCH($AB189,BA!$P$57:$P$547,0))</f>
        <v>#N/A</v>
      </c>
      <c r="AR189" s="117" t="e">
        <f>INDEX(BA!$AB$57:$AB$547,MATCH($AB189,BA!$P$57:$P$547,0))</f>
        <v>#N/A</v>
      </c>
      <c r="AX189" s="117" t="str" cm="1">
        <f t="array" ref="AX189">IF(ROWS($AD$163:AD188)&lt;=AX$162,INDEX($AB$163:$AB$211,_xlfn.AGGREGATE(15,3,($AD$163:$AD$211=Mapping!$AX$163)/($AD$163:$AD$211=Mapping!$AX$163)*ROW($AD$2:$AD$50)-ROWS($AD$163),ROWS($AD$163:AD188))),"")</f>
        <v/>
      </c>
      <c r="AY189" s="117" t="str" cm="1">
        <f t="array" ref="AY189">IF(ROWS($AD$163:AD188)&lt;=AY$162,INDEX($AB$163:$AB$211,_xlfn.AGGREGATE(15,3,($AD$163:$AD$211=Mapping!$AY$163)/($AD$163:$AD$211=Mapping!$AY$163)*ROW($AD$2:$AD$50)-ROWS($AD$163),ROWS($AD$163:AD188))),"")</f>
        <v/>
      </c>
      <c r="AZ189" s="117" t="str" cm="1">
        <f t="array" ref="AZ189">IF(ROWS($AD$163:AE188)&lt;=AZ$162,INDEX($AB$163:$AB$211,_xlfn.AGGREGATE(15,3,($AD$163:$AD$211=Mapping!$AZ$163)/($AD$163:$AD$211=Mapping!$AZ$163)*ROW($AD$2:$AD$50)-ROWS($AD$163),ROWS($AD$163:AE188))),"")</f>
        <v/>
      </c>
      <c r="BA189" s="117" t="str" cm="1">
        <f t="array" ref="BA189">IF(ROWS($AD$163:AF188)&lt;=BA$162,INDEX($AB$163:$AB$211,_xlfn.AGGREGATE(15,3,($AD$163:$AD$211=Mapping!$BA$163)/($AD$163:$AD$211=Mapping!$BA$163)*ROW($AD$2:$AD$50)-ROWS($AD$163),ROWS($AD$163:AF188))),"")</f>
        <v/>
      </c>
      <c r="BB189" s="117" t="str" cm="1">
        <f t="array" ref="BB189">IF(ROWS($AD$163:AG188)&lt;=BB$162,INDEX($AB$163:$AB$211,_xlfn.AGGREGATE(15,3,($AD$163:$AD$211=Mapping!$BB$163)/($AD$163:$AD$211=Mapping!$BB$163)*ROW($AD$2:$AD$50)-ROWS($AD$163),ROWS($AD$163:AG188))),"")</f>
        <v/>
      </c>
      <c r="BC189" s="117" t="str" cm="1">
        <f t="array" ref="BC189">IF(ROWS($AD$163:AH188)&lt;=BC$162,INDEX($AB$163:$AB$211,_xlfn.AGGREGATE(15,3,($AD$163:$AD$211=Mapping!$BC$163)/($AD$163:$AD$211=Mapping!$BC$163)*ROW($AD$2:$AD$50)-ROWS($AD$163),ROWS($AD$163:AH188))),"")</f>
        <v/>
      </c>
      <c r="BD189" s="117" t="str" cm="1">
        <f t="array" ref="BD189">IF(ROWS($AD$163:AI188)&lt;=BD$162,INDEX($AB$163:$AB$211,_xlfn.AGGREGATE(15,3,($AD$163:$AD$211=Mapping!$BD$163)/($AD$163:$AD$211=Mapping!$BD$163)*ROW($AD$2:$AD$50)-ROWS($AD$163),ROWS($AD$163:AI188))),"")</f>
        <v/>
      </c>
      <c r="BE189" s="117" t="str" cm="1">
        <f t="array" ref="BE189">IF(ROWS($AD$163:AJ188)&lt;=BE$162,INDEX($AB$163:$AB$211,_xlfn.AGGREGATE(15,3,($AD$163:$AD$211=Mapping!$BE$163)/($AD$163:$AD$211=Mapping!$BE$163)*ROW($AD$2:$AD$50)-ROWS($AD$163),ROWS($AD$163:AJ188))),"")</f>
        <v/>
      </c>
      <c r="BF189" s="117" t="str" cm="1">
        <f t="array" ref="BF189">IF(ROWS($AD$163:AK188)&lt;=BF$162,INDEX($AB$163:$AB$211,_xlfn.AGGREGATE(15,3,($AD$163:$AD$211=Mapping!$BF$163)/($AD$163:$AD$211=Mapping!$BF$163)*ROW($AD$2:$AD$50)-ROWS($AD$163),ROWS($AD$163:AK188))),"")</f>
        <v/>
      </c>
      <c r="BG189" s="117" t="str" cm="1">
        <f t="array" ref="BG189">IF(ROWS($AD$163:AL188)&lt;=BG$162,INDEX($AB$163:$AB$211,_xlfn.AGGREGATE(15,3,($AD$163:$AD$211=Mapping!$BG$163)/($AD$163:$AD$211=Mapping!$BG$163)*ROW($AD$2:$AD$50)-ROWS($AD$163),ROWS($AD$163:AL188))),"")</f>
        <v/>
      </c>
      <c r="BH189" s="117" t="str" cm="1">
        <f t="array" ref="BH189">IF(ROWS($AD$163:AM188)&lt;=BH$162,INDEX($AB$163:$AB$211,_xlfn.AGGREGATE(15,3,($AD$163:$AD$211=Mapping!$BH$163)/($AD$163:$AD$211=Mapping!$BH$163)*ROW($AD$2:$AD$50)-ROWS($AD$163),ROWS($AD$163:AM188))),"")</f>
        <v/>
      </c>
      <c r="BI189" s="117" t="str" cm="1">
        <f t="array" ref="BI189">IF(ROWS($AD$163:AN188)&lt;=BI$162,INDEX($AB$163:$AB$211,_xlfn.AGGREGATE(15,3,($AD$163:$AD$211=Mapping!$BI$163)/($AD$163:$AD$211=Mapping!$BI$163)*ROW($AD$2:$AD$50)-ROWS($AD$163),ROWS($AD$163:AN188))),"")</f>
        <v/>
      </c>
      <c r="BJ189" s="117" t="str" cm="1">
        <f t="array" ref="BJ189">IF(ROWS($AD$163:AO188)&lt;=BJ$162,INDEX($AB$163:$AB$211,_xlfn.AGGREGATE(15,3,($AD$163:$AD$211=Mapping!$BJ$163)/($AD$163:$AD$211=Mapping!$BJ$163)*ROW($AD$2:$AD$50)-ROWS($AD$163),ROWS($AD$163:AO188))),"")</f>
        <v/>
      </c>
      <c r="BK189" s="117" t="str" cm="1">
        <f t="array" ref="BK189">IF(ROWS($AD$163:AP188)&lt;=BK$162,INDEX($AB$163:$AB$211,_xlfn.AGGREGATE(15,3,($AD$163:$AD$211=Mapping!$BK$163)/($AD$163:$AD$211=Mapping!$BK$163)*ROW($AD$2:$AD$50)-ROWS($AD$163),ROWS($AD$163:AP188))),"")</f>
        <v/>
      </c>
      <c r="BL189" s="117" t="str" cm="1">
        <f t="array" ref="BL189">IF(ROWS($AD$163:AQ188)&lt;=BL$162,INDEX($AB$163:$AB$211,_xlfn.AGGREGATE(15,3,($AD$163:$AD$211=Mapping!$BL$163)/($AD$163:$AD$211=Mapping!$BL$163)*ROW($AD$2:$AD$50)-ROWS($AD$163),ROWS($AD$163:AQ188))),"")</f>
        <v/>
      </c>
      <c r="BM189" s="117" t="str" cm="1">
        <f t="array" ref="BM189">IF(ROWS($AD$163:AR188)&lt;=BM$162,INDEX($AB$163:$AB$211,_xlfn.AGGREGATE(15,3,($AD$163:$AD$211=Mapping!$BM$163)/($AD$163:$AD$211=Mapping!$BM$163)*ROW($AD$2:$AD$50)-ROWS($AD$163),ROWS($AD$163:AR188))),"")</f>
        <v/>
      </c>
      <c r="BN189" s="117" t="str" cm="1">
        <f t="array" ref="BN189">IF(ROWS($AD$163:AS188)&lt;=BN$162,INDEX($AB$163:$AB$211,_xlfn.AGGREGATE(15,3,($AD$163:$AD$211=Mapping!$BN$163)/($AD$163:$AD$211=Mapping!$BN$163)*ROW($AD$2:$AD$50)-ROWS($AD$163),ROWS($AD$163:AS188))),"")</f>
        <v/>
      </c>
    </row>
    <row r="190" spans="1:66" outlineLevel="1">
      <c r="B190" s="117" t="str" cm="1">
        <f t="array" ref="B190">IF(ROWS($AC$163:AC189)&lt;=B$162,INDEX($AB$163:$AB$211,_xlfn.AGGREGATE(15,3,($AC$163:$AC$211=Mapping!$B$163)/($AC$163:$AC$211=Mapping!$B$163)*ROW($AC$2:$AC$50)-ROWS($AC$163),ROWS($AC$163:AC189))),"")</f>
        <v/>
      </c>
      <c r="C190" s="117" t="str" cm="1">
        <f t="array" ref="C190">IF(ROWS($AC$163:AC189)&lt;=C$162,INDEX($AB$163:$AB$211,_xlfn.AGGREGATE(15,3,($AC$163:$AC$211=Mapping!$C$163)/($AC$163:$AC$211=Mapping!$C$163)*ROW($AC$2:$AC$50)-ROWS($AC$163),ROWS($AC$163:AC189))),"")</f>
        <v/>
      </c>
      <c r="D190" s="117" t="str" cm="1">
        <f t="array" ref="D190">IF(ROWS($AC$163:AC189)&lt;=D$162,INDEX($AB$163:$AB$211,_xlfn.AGGREGATE(15,3,($AC$163:$AC$211=Mapping!$D$163)/($AC$163:$AC$211=Mapping!$D$163)*ROW($AC$2:$AC$50)-ROWS($AC$163),ROWS($AC$163:AC189))),"")</f>
        <v/>
      </c>
      <c r="E190" s="117" t="str" cm="1">
        <f t="array" ref="E190">IF(ROWS($AC$163:AC189)&lt;=E$162,INDEX($AB$163:$AB$211,_xlfn.AGGREGATE(15,3,($AC$163:$AC$211=Mapping!$E$163)/($AC$163:$AC$211=Mapping!$E$163)*ROW($AC$2:$AC$50)-ROWS($AC$163),ROWS($AC$163:AC189))),"")</f>
        <v/>
      </c>
      <c r="F190" s="117" t="str" cm="1">
        <f t="array" ref="F190">IF(ROWS($AC$163:AC189)&lt;=F$162,INDEX($AB$163:$AB$211,_xlfn.AGGREGATE(15,3,($AC$163:$AC$211=Mapping!$F$163)/($AC$163:$AC$211=Mapping!$F$163)*ROW($AC$2:$AC$50)-ROWS($AC$163),ROWS($AC$163:AC189))),"")</f>
        <v/>
      </c>
      <c r="G190" s="117" t="str" cm="1">
        <f t="array" ref="G190">IF(ROWS($AC$163:AC189)&lt;=G$162,INDEX($AB$163:$AB$211,_xlfn.AGGREGATE(15,3,($AC$163:$AC$211=Mapping!$G$163)/($AC$163:$AC$211=Mapping!$G$163)*ROW($AC$2:$AC$50)-ROWS($AC$163),ROWS($AC$163:AC189))),"")</f>
        <v/>
      </c>
      <c r="H190" s="117" t="str" cm="1">
        <f t="array" ref="H190">IF(ROWS($AC$163:AC189)&lt;=H$162,INDEX($AB$163:$AB$211,_xlfn.AGGREGATE(15,3,($AC$163:$AC$211=Mapping!$H$163)/($AC$163:$AC$211=Mapping!$H$163)*ROW($AC$2:$AC$50)-ROWS($AC$163),ROWS($AC$163:AC189))),"")</f>
        <v/>
      </c>
      <c r="I190" s="117" t="str" cm="1">
        <f t="array" ref="I190">IF(ROWS($AC$163:AC189)&lt;=I$162,INDEX($AB$163:$AB$211,_xlfn.AGGREGATE(15,3,($AC$163:$AC$211=Mapping!$I$163)/($AC$163:$AC$211=Mapping!$I$163)*ROW($AC$2:$AC$50)-ROWS($AC$163),ROWS($AC$163:AC189))),"")</f>
        <v/>
      </c>
      <c r="J190" s="117" t="str" cm="1">
        <f t="array" ref="J190">IF(ROWS($AC$163:AC189)&lt;=J$162,INDEX($AB$163:$AB$211,_xlfn.AGGREGATE(15,3,($AC$163:$AC$211=Mapping!$J$163)/($AC$163:$AC$211=Mapping!$J$163)*ROW($AC$2:$AC$50)-ROWS($AC$163),ROWS($AC$163:AC189))),"")</f>
        <v/>
      </c>
      <c r="K190" s="117" t="str" cm="1">
        <f t="array" ref="K190">IF(ROWS($AC$163:AC189)&lt;=K$162,INDEX($AB$163:$AB$211,_xlfn.AGGREGATE(15,3,($AC$163:$AC$211=Mapping!$K$163)/($AC$163:$AC$211=Mapping!$K$163)*ROW($AC$2:$AC$50)-ROWS($AC$163),ROWS($AC$163:AC189))),"")</f>
        <v/>
      </c>
      <c r="L190" s="117" t="str" cm="1">
        <f t="array" ref="L190">IF(ROWS($AC$163:AC189)&lt;=L$162,INDEX($AB$163:$AB$211,_xlfn.AGGREGATE(15,3,($AC$163:$AC$211=Mapping!$L$163)/($AC$163:$AC$211=Mapping!$L$163)*ROW($AC$2:$AC$50)-ROWS($AC$163),ROWS($AC$163:AC189))),"")</f>
        <v/>
      </c>
      <c r="M190" s="117" t="str" cm="1">
        <f t="array" ref="M190">IF(ROWS($AC$163:AC189)&lt;=M$162,INDEX($AB$163:$AB$211,_xlfn.AGGREGATE(15,3,($AC$163:$AC$211=Mapping!$M$162)/($AC$163:$AC$211=Mapping!$M$163)*ROW($AC$2:$AC$50)-ROWS($AC$163),ROWS($AC$163:AC189))),"")</f>
        <v/>
      </c>
      <c r="N190" s="117" t="str" cm="1">
        <f t="array" ref="N190">IF(ROWS($AC$163:AC189)&lt;=N$162,INDEX($AB$163:$AB$211,_xlfn.AGGREGATE(15,3,($AC$163:$AC$211=Mapping!$N$163)/($AC$163:$AC$211=Mapping!$N$163)*ROW($AC$2:$AC$50)-ROWS($AC$163),ROWS($AC$163:AC189))),"")</f>
        <v/>
      </c>
      <c r="O190" s="117" t="str" cm="1">
        <f t="array" ref="O190">IF(ROWS($AC$163:AC189)&lt;=O$162,INDEX($AB$163:$AB$211,_xlfn.AGGREGATE(15,3,($AC$163:$AC$211=Mapping!$O$163)/($AC$163:$AC$211=Mapping!$O$163)*ROW($AC$2:$AC$50)-ROWS($AC$163),ROWS($AC$163:AC189))),"")</f>
        <v/>
      </c>
      <c r="P190" s="117" t="str" cm="1">
        <f t="array" ref="P190">IF(ROWS($AC$163:AC189)&lt;=P$162,INDEX($AB$163:$AB$211,_xlfn.AGGREGATE(15,3,($AC$163:$AC$211=Mapping!$P$163)/($AC$163:$AC$211=Mapping!$P$163)*ROW($AC$2:$AC$50)-ROWS($AC$163),ROWS($AC$163:AC189))),"")</f>
        <v/>
      </c>
      <c r="Q190" s="117" t="str" cm="1">
        <f t="array" ref="Q190">IF(ROWS($AC$163:AC189)&lt;=Q$162,INDEX($AB$163:$AB$211,_xlfn.AGGREGATE(15,3,($AC$163:$AC$211=Mapping!$Q$163)/($AC$163:$AC$211=Mapping!$Q$163)*ROW($AC$2:$AC$50)-ROWS($AC$163),ROWS($AC$163:AC189))),"")</f>
        <v/>
      </c>
      <c r="R190" s="117" t="str" cm="1">
        <f t="array" ref="R190">IF(ROWS($AC$163:AC189)&lt;=R$162,INDEX($AB$163:$AB$211,_xlfn.AGGREGATE(15,3,($AC$163:$AC$211=Mapping!$R$163)/($AC$163:$AC$211=Mapping!$R$163)*ROW($AC$2:$AC$50)-ROWS($AC$163),ROWS($AC$163:AC189))),"")</f>
        <v/>
      </c>
      <c r="S190" s="117" t="str" cm="1">
        <f t="array" ref="S190">IF(ROWS($AC$163:AC189)&lt;=S$162,INDEX($AB$163:$AB$211,_xlfn.AGGREGATE(15,3,($AC$163:$AC$211=Mapping!$S$163)/($AC$163:$AC$211=Mapping!$S$163)*ROW($AC$2:$AC$50)-ROWS($AC$163),ROWS($AC$163:AC189))),"")</f>
        <v/>
      </c>
      <c r="AB190" s="135" t="str" cm="1">
        <f t="array" ref="AB190">IF(ROWS(BA!$D$2:D28)&lt;=AB$162,INDEX(BA!$P$2:$P$547,_xlfn.AGGREGATE(15,3,(BA!$D$2:$D$547=Mapping!$AA$164)/(BA!$D$2:$D$547=Mapping!$AA$164)*ROW(BA!$D$2:$D$547)-ROWS(BA!$D$2),ROWS(BA!$D$2:D28))),"")</f>
        <v>Number of training hours provided for employees (full-time, part-time, or temporary), disaggregated per gender</v>
      </c>
      <c r="AC190" s="135" t="str">
        <f>IFERROR(INDEX(BA!$L$2:$L$961,MATCH($AB190,BA!$P$2:$P$961,0)),"")</f>
        <v>Capacity building</v>
      </c>
      <c r="AD190" s="135" t="str">
        <f>IFERROR(INDEX(BA!$M$2:$M$961,MATCH($AB190,BA!$P$2:$P$961,0)),"")</f>
        <v>4. Quality education</v>
      </c>
      <c r="AE190" s="135" t="str">
        <f>IFERROR(INDEX(BA!$O$2:$O$961,MATCH($AB190,BA!$P$2:$P$961,0)),"")</f>
        <v>Skill development</v>
      </c>
      <c r="AF190" s="135" t="str">
        <f>IFERROR(INDEX(BA!$N$2:$N$961,MATCH($AB190,BA!$P$2:$P$961,0)),"")</f>
        <v>4.4 By 2030, substantially increase the number of youth and adults who have relevant skills, including technical and vocational skills, for employment, decent jobs and entrepreneurship</v>
      </c>
      <c r="AG190" s="117" t="e">
        <f>INDEX(BA!#REF!,MATCH($AB190,BA!$P$57:$P$547,0))</f>
        <v>#REF!</v>
      </c>
      <c r="AH190" s="117" t="e">
        <f>INDEX(BA!$Q$57:$Q$547,MATCH($AB190,BA!$P$57:$P$547,0))</f>
        <v>#N/A</v>
      </c>
      <c r="AI190" s="117" t="e">
        <f>INDEX(BA!$S$57:$S$547,MATCH($AB190,BA!$P$57:$P$547,0))</f>
        <v>#N/A</v>
      </c>
      <c r="AJ190" s="117" t="e">
        <f>INDEX(BA!$T$57:$T$547,MATCH($AB190,BA!$P$57:$P$547,0))</f>
        <v>#N/A</v>
      </c>
      <c r="AK190" s="117" t="e">
        <f>INDEX(BA!$U$57:$U$547,MATCH($AB190,BA!$P$57:$P$547,0))</f>
        <v>#N/A</v>
      </c>
      <c r="AL190" s="117" t="e">
        <f>INDEX(BA!$V$57:$V$547,MATCH($AB190,BA!$P$57:$P$547,0))</f>
        <v>#N/A</v>
      </c>
      <c r="AM190" s="117" t="e">
        <f>INDEX(BA!$W$57:$W$547,MATCH($AB190,BA!$P$57:$P$547,0))</f>
        <v>#N/A</v>
      </c>
      <c r="AN190" s="117" t="e">
        <f>INDEX(BA!$R$57:$R$547,MATCH($AB190,BA!$P$57:$P$547,0))</f>
        <v>#N/A</v>
      </c>
      <c r="AO190" s="117" t="e">
        <f>INDEX(BA!$Y$57:$Y$547,MATCH($AB190,BA!$P$57:$P$547,0))</f>
        <v>#N/A</v>
      </c>
      <c r="AP190" s="117" t="e">
        <f>INDEX(BA!$Z$57:$Z$547,MATCH($AB190,BA!$P$57:$P$547,0))</f>
        <v>#N/A</v>
      </c>
      <c r="AQ190" s="117" t="e">
        <f>INDEX(BA!$AA$57:$AA$547,MATCH($AB190,BA!$P$57:$P$547,0))</f>
        <v>#N/A</v>
      </c>
      <c r="AR190" s="117" t="e">
        <f>INDEX(BA!$AB$57:$AB$547,MATCH($AB190,BA!$P$57:$P$547,0))</f>
        <v>#N/A</v>
      </c>
      <c r="AX190" s="117" t="str" cm="1">
        <f t="array" ref="AX190">IF(ROWS($AD$163:AD189)&lt;=AX$162,INDEX($AB$163:$AB$211,_xlfn.AGGREGATE(15,3,($AD$163:$AD$211=Mapping!$AX$163)/($AD$163:$AD$211=Mapping!$AX$163)*ROW($AD$2:$AD$50)-ROWS($AD$163),ROWS($AD$163:AD189))),"")</f>
        <v/>
      </c>
      <c r="AY190" s="117" t="str" cm="1">
        <f t="array" ref="AY190">IF(ROWS($AD$163:AD189)&lt;=AY$162,INDEX($AB$163:$AB$211,_xlfn.AGGREGATE(15,3,($AD$163:$AD$211=Mapping!$AY$163)/($AD$163:$AD$211=Mapping!$AY$163)*ROW($AD$2:$AD$50)-ROWS($AD$163),ROWS($AD$163:AD189))),"")</f>
        <v/>
      </c>
      <c r="AZ190" s="117" t="str" cm="1">
        <f t="array" ref="AZ190">IF(ROWS($AD$163:AE189)&lt;=AZ$162,INDEX($AB$163:$AB$211,_xlfn.AGGREGATE(15,3,($AD$163:$AD$211=Mapping!$AZ$163)/($AD$163:$AD$211=Mapping!$AZ$163)*ROW($AD$2:$AD$50)-ROWS($AD$163),ROWS($AD$163:AE189))),"")</f>
        <v/>
      </c>
      <c r="BA190" s="117" t="str" cm="1">
        <f t="array" ref="BA190">IF(ROWS($AD$163:AF189)&lt;=BA$162,INDEX($AB$163:$AB$211,_xlfn.AGGREGATE(15,3,($AD$163:$AD$211=Mapping!$BA$163)/($AD$163:$AD$211=Mapping!$BA$163)*ROW($AD$2:$AD$50)-ROWS($AD$163),ROWS($AD$163:AF189))),"")</f>
        <v/>
      </c>
      <c r="BB190" s="117" t="str" cm="1">
        <f t="array" ref="BB190">IF(ROWS($AD$163:AG189)&lt;=BB$162,INDEX($AB$163:$AB$211,_xlfn.AGGREGATE(15,3,($AD$163:$AD$211=Mapping!$BB$163)/($AD$163:$AD$211=Mapping!$BB$163)*ROW($AD$2:$AD$50)-ROWS($AD$163),ROWS($AD$163:AG189))),"")</f>
        <v/>
      </c>
      <c r="BC190" s="117" t="str" cm="1">
        <f t="array" ref="BC190">IF(ROWS($AD$163:AH189)&lt;=BC$162,INDEX($AB$163:$AB$211,_xlfn.AGGREGATE(15,3,($AD$163:$AD$211=Mapping!$BC$163)/($AD$163:$AD$211=Mapping!$BC$163)*ROW($AD$2:$AD$50)-ROWS($AD$163),ROWS($AD$163:AH189))),"")</f>
        <v/>
      </c>
      <c r="BD190" s="117" t="str" cm="1">
        <f t="array" ref="BD190">IF(ROWS($AD$163:AI189)&lt;=BD$162,INDEX($AB$163:$AB$211,_xlfn.AGGREGATE(15,3,($AD$163:$AD$211=Mapping!$BD$163)/($AD$163:$AD$211=Mapping!$BD$163)*ROW($AD$2:$AD$50)-ROWS($AD$163),ROWS($AD$163:AI189))),"")</f>
        <v/>
      </c>
      <c r="BE190" s="117" t="str" cm="1">
        <f t="array" ref="BE190">IF(ROWS($AD$163:AJ189)&lt;=BE$162,INDEX($AB$163:$AB$211,_xlfn.AGGREGATE(15,3,($AD$163:$AD$211=Mapping!$BE$163)/($AD$163:$AD$211=Mapping!$BE$163)*ROW($AD$2:$AD$50)-ROWS($AD$163),ROWS($AD$163:AJ189))),"")</f>
        <v/>
      </c>
      <c r="BF190" s="117" t="str" cm="1">
        <f t="array" ref="BF190">IF(ROWS($AD$163:AK189)&lt;=BF$162,INDEX($AB$163:$AB$211,_xlfn.AGGREGATE(15,3,($AD$163:$AD$211=Mapping!$BF$163)/($AD$163:$AD$211=Mapping!$BF$163)*ROW($AD$2:$AD$50)-ROWS($AD$163),ROWS($AD$163:AK189))),"")</f>
        <v/>
      </c>
      <c r="BG190" s="117" t="str" cm="1">
        <f t="array" ref="BG190">IF(ROWS($AD$163:AL189)&lt;=BG$162,INDEX($AB$163:$AB$211,_xlfn.AGGREGATE(15,3,($AD$163:$AD$211=Mapping!$BG$163)/($AD$163:$AD$211=Mapping!$BG$163)*ROW($AD$2:$AD$50)-ROWS($AD$163),ROWS($AD$163:AL189))),"")</f>
        <v/>
      </c>
      <c r="BH190" s="117" t="str" cm="1">
        <f t="array" ref="BH190">IF(ROWS($AD$163:AM189)&lt;=BH$162,INDEX($AB$163:$AB$211,_xlfn.AGGREGATE(15,3,($AD$163:$AD$211=Mapping!$BH$163)/($AD$163:$AD$211=Mapping!$BH$163)*ROW($AD$2:$AD$50)-ROWS($AD$163),ROWS($AD$163:AM189))),"")</f>
        <v/>
      </c>
      <c r="BI190" s="117" t="str" cm="1">
        <f t="array" ref="BI190">IF(ROWS($AD$163:AN189)&lt;=BI$162,INDEX($AB$163:$AB$211,_xlfn.AGGREGATE(15,3,($AD$163:$AD$211=Mapping!$BI$163)/($AD$163:$AD$211=Mapping!$BI$163)*ROW($AD$2:$AD$50)-ROWS($AD$163),ROWS($AD$163:AN189))),"")</f>
        <v/>
      </c>
      <c r="BJ190" s="117" t="str" cm="1">
        <f t="array" ref="BJ190">IF(ROWS($AD$163:AO189)&lt;=BJ$162,INDEX($AB$163:$AB$211,_xlfn.AGGREGATE(15,3,($AD$163:$AD$211=Mapping!$BJ$163)/($AD$163:$AD$211=Mapping!$BJ$163)*ROW($AD$2:$AD$50)-ROWS($AD$163),ROWS($AD$163:AO189))),"")</f>
        <v/>
      </c>
      <c r="BK190" s="117" t="str" cm="1">
        <f t="array" ref="BK190">IF(ROWS($AD$163:AP189)&lt;=BK$162,INDEX($AB$163:$AB$211,_xlfn.AGGREGATE(15,3,($AD$163:$AD$211=Mapping!$BK$163)/($AD$163:$AD$211=Mapping!$BK$163)*ROW($AD$2:$AD$50)-ROWS($AD$163),ROWS($AD$163:AP189))),"")</f>
        <v/>
      </c>
      <c r="BL190" s="117" t="str" cm="1">
        <f t="array" ref="BL190">IF(ROWS($AD$163:AQ189)&lt;=BL$162,INDEX($AB$163:$AB$211,_xlfn.AGGREGATE(15,3,($AD$163:$AD$211=Mapping!$BL$163)/($AD$163:$AD$211=Mapping!$BL$163)*ROW($AD$2:$AD$50)-ROWS($AD$163),ROWS($AD$163:AQ189))),"")</f>
        <v/>
      </c>
      <c r="BM190" s="117" t="str" cm="1">
        <f t="array" ref="BM190">IF(ROWS($AD$163:AR189)&lt;=BM$162,INDEX($AB$163:$AB$211,_xlfn.AGGREGATE(15,3,($AD$163:$AD$211=Mapping!$BM$163)/($AD$163:$AD$211=Mapping!$BM$163)*ROW($AD$2:$AD$50)-ROWS($AD$163),ROWS($AD$163:AR189))),"")</f>
        <v/>
      </c>
      <c r="BN190" s="117" t="str" cm="1">
        <f t="array" ref="BN190">IF(ROWS($AD$163:AS189)&lt;=BN$162,INDEX($AB$163:$AB$211,_xlfn.AGGREGATE(15,3,($AD$163:$AD$211=Mapping!$BN$163)/($AD$163:$AD$211=Mapping!$BN$163)*ROW($AD$2:$AD$50)-ROWS($AD$163),ROWS($AD$163:AS189))),"")</f>
        <v/>
      </c>
    </row>
    <row r="191" spans="1:66" outlineLevel="1">
      <c r="B191" s="117" t="str" cm="1">
        <f t="array" ref="B191">IF(ROWS($AC$163:AC190)&lt;=B$162,INDEX($AB$163:$AB$211,_xlfn.AGGREGATE(15,3,($AC$163:$AC$211=Mapping!$B$163)/($AC$163:$AC$211=Mapping!$B$163)*ROW($AC$2:$AC$50)-ROWS($AC$163),ROWS($AC$163:AC190))),"")</f>
        <v/>
      </c>
      <c r="C191" s="117" t="str" cm="1">
        <f t="array" ref="C191">IF(ROWS($AC$163:AC190)&lt;=C$162,INDEX($AB$163:$AB$211,_xlfn.AGGREGATE(15,3,($AC$163:$AC$211=Mapping!$C$163)/($AC$163:$AC$211=Mapping!$C$163)*ROW($AC$2:$AC$50)-ROWS($AC$163),ROWS($AC$163:AC190))),"")</f>
        <v/>
      </c>
      <c r="D191" s="117" t="str" cm="1">
        <f t="array" ref="D191">IF(ROWS($AC$163:AC190)&lt;=D$162,INDEX($AB$163:$AB$211,_xlfn.AGGREGATE(15,3,($AC$163:$AC$211=Mapping!$D$163)/($AC$163:$AC$211=Mapping!$D$163)*ROW($AC$2:$AC$50)-ROWS($AC$163),ROWS($AC$163:AC190))),"")</f>
        <v/>
      </c>
      <c r="E191" s="117" t="str" cm="1">
        <f t="array" ref="E191">IF(ROWS($AC$163:AC190)&lt;=E$162,INDEX($AB$163:$AB$211,_xlfn.AGGREGATE(15,3,($AC$163:$AC$211=Mapping!$E$163)/($AC$163:$AC$211=Mapping!$E$163)*ROW($AC$2:$AC$50)-ROWS($AC$163),ROWS($AC$163:AC190))),"")</f>
        <v/>
      </c>
      <c r="F191" s="117" t="str" cm="1">
        <f t="array" ref="F191">IF(ROWS($AC$163:AC190)&lt;=F$162,INDEX($AB$163:$AB$211,_xlfn.AGGREGATE(15,3,($AC$163:$AC$211=Mapping!$F$163)/($AC$163:$AC$211=Mapping!$F$163)*ROW($AC$2:$AC$50)-ROWS($AC$163),ROWS($AC$163:AC190))),"")</f>
        <v/>
      </c>
      <c r="G191" s="117" t="str" cm="1">
        <f t="array" ref="G191">IF(ROWS($AC$163:AC190)&lt;=G$162,INDEX($AB$163:$AB$211,_xlfn.AGGREGATE(15,3,($AC$163:$AC$211=Mapping!$G$163)/($AC$163:$AC$211=Mapping!$G$163)*ROW($AC$2:$AC$50)-ROWS($AC$163),ROWS($AC$163:AC190))),"")</f>
        <v/>
      </c>
      <c r="H191" s="117" t="str" cm="1">
        <f t="array" ref="H191">IF(ROWS($AC$163:AC190)&lt;=H$162,INDEX($AB$163:$AB$211,_xlfn.AGGREGATE(15,3,($AC$163:$AC$211=Mapping!$H$163)/($AC$163:$AC$211=Mapping!$H$163)*ROW($AC$2:$AC$50)-ROWS($AC$163),ROWS($AC$163:AC190))),"")</f>
        <v/>
      </c>
      <c r="I191" s="117" t="str" cm="1">
        <f t="array" ref="I191">IF(ROWS($AC$163:AC190)&lt;=I$162,INDEX($AB$163:$AB$211,_xlfn.AGGREGATE(15,3,($AC$163:$AC$211=Mapping!$I$163)/($AC$163:$AC$211=Mapping!$I$163)*ROW($AC$2:$AC$50)-ROWS($AC$163),ROWS($AC$163:AC190))),"")</f>
        <v/>
      </c>
      <c r="J191" s="117" t="str" cm="1">
        <f t="array" ref="J191">IF(ROWS($AC$163:AC190)&lt;=J$162,INDEX($AB$163:$AB$211,_xlfn.AGGREGATE(15,3,($AC$163:$AC$211=Mapping!$J$163)/($AC$163:$AC$211=Mapping!$J$163)*ROW($AC$2:$AC$50)-ROWS($AC$163),ROWS($AC$163:AC190))),"")</f>
        <v/>
      </c>
      <c r="K191" s="117" t="str" cm="1">
        <f t="array" ref="K191">IF(ROWS($AC$163:AC190)&lt;=K$162,INDEX($AB$163:$AB$211,_xlfn.AGGREGATE(15,3,($AC$163:$AC$211=Mapping!$K$163)/($AC$163:$AC$211=Mapping!$K$163)*ROW($AC$2:$AC$50)-ROWS($AC$163),ROWS($AC$163:AC190))),"")</f>
        <v/>
      </c>
      <c r="L191" s="117" t="str" cm="1">
        <f t="array" ref="L191">IF(ROWS($AC$163:AC190)&lt;=L$162,INDEX($AB$163:$AB$211,_xlfn.AGGREGATE(15,3,($AC$163:$AC$211=Mapping!$L$163)/($AC$163:$AC$211=Mapping!$L$163)*ROW($AC$2:$AC$50)-ROWS($AC$163),ROWS($AC$163:AC190))),"")</f>
        <v/>
      </c>
      <c r="M191" s="117" t="str" cm="1">
        <f t="array" ref="M191">IF(ROWS($AC$163:AC190)&lt;=M$162,INDEX($AB$163:$AB$211,_xlfn.AGGREGATE(15,3,($AC$163:$AC$211=Mapping!$M$162)/($AC$163:$AC$211=Mapping!$M$163)*ROW($AC$2:$AC$50)-ROWS($AC$163),ROWS($AC$163:AC190))),"")</f>
        <v/>
      </c>
      <c r="N191" s="117" t="str" cm="1">
        <f t="array" ref="N191">IF(ROWS($AC$163:AC190)&lt;=N$162,INDEX($AB$163:$AB$211,_xlfn.AGGREGATE(15,3,($AC$163:$AC$211=Mapping!$N$163)/($AC$163:$AC$211=Mapping!$N$163)*ROW($AC$2:$AC$50)-ROWS($AC$163),ROWS($AC$163:AC190))),"")</f>
        <v/>
      </c>
      <c r="O191" s="117" t="str" cm="1">
        <f t="array" ref="O191">IF(ROWS($AC$163:AC190)&lt;=O$162,INDEX($AB$163:$AB$211,_xlfn.AGGREGATE(15,3,($AC$163:$AC$211=Mapping!$O$163)/($AC$163:$AC$211=Mapping!$O$163)*ROW($AC$2:$AC$50)-ROWS($AC$163),ROWS($AC$163:AC190))),"")</f>
        <v/>
      </c>
      <c r="P191" s="117" t="str" cm="1">
        <f t="array" ref="P191">IF(ROWS($AC$163:AC190)&lt;=P$162,INDEX($AB$163:$AB$211,_xlfn.AGGREGATE(15,3,($AC$163:$AC$211=Mapping!$P$163)/($AC$163:$AC$211=Mapping!$P$163)*ROW($AC$2:$AC$50)-ROWS($AC$163),ROWS($AC$163:AC190))),"")</f>
        <v/>
      </c>
      <c r="Q191" s="117" t="str" cm="1">
        <f t="array" ref="Q191">IF(ROWS($AC$163:AC190)&lt;=Q$162,INDEX($AB$163:$AB$211,_xlfn.AGGREGATE(15,3,($AC$163:$AC$211=Mapping!$Q$163)/($AC$163:$AC$211=Mapping!$Q$163)*ROW($AC$2:$AC$50)-ROWS($AC$163),ROWS($AC$163:AC190))),"")</f>
        <v/>
      </c>
      <c r="R191" s="117" t="str" cm="1">
        <f t="array" ref="R191">IF(ROWS($AC$163:AC190)&lt;=R$162,INDEX($AB$163:$AB$211,_xlfn.AGGREGATE(15,3,($AC$163:$AC$211=Mapping!$R$163)/($AC$163:$AC$211=Mapping!$R$163)*ROW($AC$2:$AC$50)-ROWS($AC$163),ROWS($AC$163:AC190))),"")</f>
        <v/>
      </c>
      <c r="S191" s="117" t="str" cm="1">
        <f t="array" ref="S191">IF(ROWS($AC$163:AC190)&lt;=S$162,INDEX($AB$163:$AB$211,_xlfn.AGGREGATE(15,3,($AC$163:$AC$211=Mapping!$S$163)/($AC$163:$AC$211=Mapping!$S$163)*ROW($AC$2:$AC$50)-ROWS($AC$163),ROWS($AC$163:AC190))),"")</f>
        <v/>
      </c>
      <c r="AB191" s="135" t="str" cm="1">
        <f t="array" ref="AB191">IF(ROWS(BA!$D$2:D29)&lt;=AB$162,INDEX(BA!$P$2:$P$547,_xlfn.AGGREGATE(15,3,(BA!$D$2:$D$547=Mapping!$AA$164)/(BA!$D$2:$D$547=Mapping!$AA$164)*ROW(BA!$D$2:$D$547)-ROWS(BA!$D$2),ROWS(BA!$D$2:D29))),"")</f>
        <v>Land area provided with (i) new, (ii) improved irrigation and drainage services</v>
      </c>
      <c r="AC191" s="135" t="str">
        <f>IFERROR(INDEX(BA!$L$2:$L$961,MATCH($AB191,BA!$P$2:$P$961,0)),"")</f>
        <v>Water quality, quantity and service</v>
      </c>
      <c r="AD191" s="135" t="str">
        <f>IFERROR(INDEX(BA!$M$2:$M$961,MATCH($AB191,BA!$P$2:$P$961,0)),"")</f>
        <v xml:space="preserve">6. Clean water and sanitation </v>
      </c>
      <c r="AE191" s="135" t="str">
        <f>IFERROR(INDEX(BA!$O$2:$O$961,MATCH($AB191,BA!$P$2:$P$961,0)),"")</f>
        <v xml:space="preserve">Improved water use efficiency </v>
      </c>
      <c r="AF191" s="135"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G191" s="117" t="e">
        <f>INDEX(BA!#REF!,MATCH($AB191,BA!$P$57:$P$547,0))</f>
        <v>#REF!</v>
      </c>
      <c r="AH191" s="117" t="e">
        <f>INDEX(BA!$Q$57:$Q$547,MATCH($AB191,BA!$P$57:$P$547,0))</f>
        <v>#N/A</v>
      </c>
      <c r="AI191" s="117" t="e">
        <f>INDEX(BA!$S$57:$S$547,MATCH($AB191,BA!$P$57:$P$547,0))</f>
        <v>#N/A</v>
      </c>
      <c r="AJ191" s="117" t="e">
        <f>INDEX(BA!$T$57:$T$547,MATCH($AB191,BA!$P$57:$P$547,0))</f>
        <v>#N/A</v>
      </c>
      <c r="AK191" s="117" t="e">
        <f>INDEX(BA!$U$57:$U$547,MATCH($AB191,BA!$P$57:$P$547,0))</f>
        <v>#N/A</v>
      </c>
      <c r="AL191" s="117" t="e">
        <f>INDEX(BA!$V$57:$V$547,MATCH($AB191,BA!$P$57:$P$547,0))</f>
        <v>#N/A</v>
      </c>
      <c r="AM191" s="117" t="e">
        <f>INDEX(BA!$W$57:$W$547,MATCH($AB191,BA!$P$57:$P$547,0))</f>
        <v>#N/A</v>
      </c>
      <c r="AN191" s="117" t="e">
        <f>INDEX(BA!$R$57:$R$547,MATCH($AB191,BA!$P$57:$P$547,0))</f>
        <v>#N/A</v>
      </c>
      <c r="AO191" s="117" t="e">
        <f>INDEX(BA!$Y$57:$Y$547,MATCH($AB191,BA!$P$57:$P$547,0))</f>
        <v>#N/A</v>
      </c>
      <c r="AP191" s="117" t="e">
        <f>INDEX(BA!$Z$57:$Z$547,MATCH($AB191,BA!$P$57:$P$547,0))</f>
        <v>#N/A</v>
      </c>
      <c r="AQ191" s="117" t="e">
        <f>INDEX(BA!$AA$57:$AA$547,MATCH($AB191,BA!$P$57:$P$547,0))</f>
        <v>#N/A</v>
      </c>
      <c r="AR191" s="117" t="e">
        <f>INDEX(BA!$AB$57:$AB$547,MATCH($AB191,BA!$P$57:$P$547,0))</f>
        <v>#N/A</v>
      </c>
      <c r="AX191" s="117" t="str" cm="1">
        <f t="array" ref="AX191">IF(ROWS($AD$163:AD190)&lt;=AX$162,INDEX($AB$163:$AB$211,_xlfn.AGGREGATE(15,3,($AD$163:$AD$211=Mapping!$AX$163)/($AD$163:$AD$211=Mapping!$AX$163)*ROW($AD$2:$AD$50)-ROWS($AD$163),ROWS($AD$163:AD190))),"")</f>
        <v/>
      </c>
      <c r="AY191" s="117" t="str" cm="1">
        <f t="array" ref="AY191">IF(ROWS($AD$163:AD190)&lt;=AY$162,INDEX($AB$163:$AB$211,_xlfn.AGGREGATE(15,3,($AD$163:$AD$211=Mapping!$AY$163)/($AD$163:$AD$211=Mapping!$AY$163)*ROW($AD$2:$AD$50)-ROWS($AD$163),ROWS($AD$163:AD190))),"")</f>
        <v/>
      </c>
      <c r="AZ191" s="117" t="str" cm="1">
        <f t="array" ref="AZ191">IF(ROWS($AD$163:AE190)&lt;=AZ$162,INDEX($AB$163:$AB$211,_xlfn.AGGREGATE(15,3,($AD$163:$AD$211=Mapping!$AZ$163)/($AD$163:$AD$211=Mapping!$AZ$163)*ROW($AD$2:$AD$50)-ROWS($AD$163),ROWS($AD$163:AE190))),"")</f>
        <v/>
      </c>
      <c r="BA191" s="117" t="str" cm="1">
        <f t="array" ref="BA191">IF(ROWS($AD$163:AF190)&lt;=BA$162,INDEX($AB$163:$AB$211,_xlfn.AGGREGATE(15,3,($AD$163:$AD$211=Mapping!$BA$163)/($AD$163:$AD$211=Mapping!$BA$163)*ROW($AD$2:$AD$50)-ROWS($AD$163),ROWS($AD$163:AF190))),"")</f>
        <v/>
      </c>
      <c r="BB191" s="117" t="str" cm="1">
        <f t="array" ref="BB191">IF(ROWS($AD$163:AG190)&lt;=BB$162,INDEX($AB$163:$AB$211,_xlfn.AGGREGATE(15,3,($AD$163:$AD$211=Mapping!$BB$163)/($AD$163:$AD$211=Mapping!$BB$163)*ROW($AD$2:$AD$50)-ROWS($AD$163),ROWS($AD$163:AG190))),"")</f>
        <v/>
      </c>
      <c r="BC191" s="117" t="str" cm="1">
        <f t="array" ref="BC191">IF(ROWS($AD$163:AH190)&lt;=BC$162,INDEX($AB$163:$AB$211,_xlfn.AGGREGATE(15,3,($AD$163:$AD$211=Mapping!$BC$163)/($AD$163:$AD$211=Mapping!$BC$163)*ROW($AD$2:$AD$50)-ROWS($AD$163),ROWS($AD$163:AH190))),"")</f>
        <v/>
      </c>
      <c r="BD191" s="117" t="str" cm="1">
        <f t="array" ref="BD191">IF(ROWS($AD$163:AI190)&lt;=BD$162,INDEX($AB$163:$AB$211,_xlfn.AGGREGATE(15,3,($AD$163:$AD$211=Mapping!$BD$163)/($AD$163:$AD$211=Mapping!$BD$163)*ROW($AD$2:$AD$50)-ROWS($AD$163),ROWS($AD$163:AI190))),"")</f>
        <v/>
      </c>
      <c r="BE191" s="117" t="str" cm="1">
        <f t="array" ref="BE191">IF(ROWS($AD$163:AJ190)&lt;=BE$162,INDEX($AB$163:$AB$211,_xlfn.AGGREGATE(15,3,($AD$163:$AD$211=Mapping!$BE$163)/($AD$163:$AD$211=Mapping!$BE$163)*ROW($AD$2:$AD$50)-ROWS($AD$163),ROWS($AD$163:AJ190))),"")</f>
        <v/>
      </c>
      <c r="BF191" s="117" t="str" cm="1">
        <f t="array" ref="BF191">IF(ROWS($AD$163:AK190)&lt;=BF$162,INDEX($AB$163:$AB$211,_xlfn.AGGREGATE(15,3,($AD$163:$AD$211=Mapping!$BF$163)/($AD$163:$AD$211=Mapping!$BF$163)*ROW($AD$2:$AD$50)-ROWS($AD$163),ROWS($AD$163:AK190))),"")</f>
        <v/>
      </c>
      <c r="BG191" s="117" t="str" cm="1">
        <f t="array" ref="BG191">IF(ROWS($AD$163:AL190)&lt;=BG$162,INDEX($AB$163:$AB$211,_xlfn.AGGREGATE(15,3,($AD$163:$AD$211=Mapping!$BG$163)/($AD$163:$AD$211=Mapping!$BG$163)*ROW($AD$2:$AD$50)-ROWS($AD$163),ROWS($AD$163:AL190))),"")</f>
        <v/>
      </c>
      <c r="BH191" s="117" t="str" cm="1">
        <f t="array" ref="BH191">IF(ROWS($AD$163:AM190)&lt;=BH$162,INDEX($AB$163:$AB$211,_xlfn.AGGREGATE(15,3,($AD$163:$AD$211=Mapping!$BH$163)/($AD$163:$AD$211=Mapping!$BH$163)*ROW($AD$2:$AD$50)-ROWS($AD$163),ROWS($AD$163:AM190))),"")</f>
        <v/>
      </c>
      <c r="BI191" s="117" t="str" cm="1">
        <f t="array" ref="BI191">IF(ROWS($AD$163:AN190)&lt;=BI$162,INDEX($AB$163:$AB$211,_xlfn.AGGREGATE(15,3,($AD$163:$AD$211=Mapping!$BI$163)/($AD$163:$AD$211=Mapping!$BI$163)*ROW($AD$2:$AD$50)-ROWS($AD$163),ROWS($AD$163:AN190))),"")</f>
        <v/>
      </c>
      <c r="BJ191" s="117" t="str" cm="1">
        <f t="array" ref="BJ191">IF(ROWS($AD$163:AO190)&lt;=BJ$162,INDEX($AB$163:$AB$211,_xlfn.AGGREGATE(15,3,($AD$163:$AD$211=Mapping!$BJ$163)/($AD$163:$AD$211=Mapping!$BJ$163)*ROW($AD$2:$AD$50)-ROWS($AD$163),ROWS($AD$163:AO190))),"")</f>
        <v/>
      </c>
      <c r="BK191" s="117" t="str" cm="1">
        <f t="array" ref="BK191">IF(ROWS($AD$163:AP190)&lt;=BK$162,INDEX($AB$163:$AB$211,_xlfn.AGGREGATE(15,3,($AD$163:$AD$211=Mapping!$BK$163)/($AD$163:$AD$211=Mapping!$BK$163)*ROW($AD$2:$AD$50)-ROWS($AD$163),ROWS($AD$163:AP190))),"")</f>
        <v/>
      </c>
      <c r="BL191" s="117" t="str" cm="1">
        <f t="array" ref="BL191">IF(ROWS($AD$163:AQ190)&lt;=BL$162,INDEX($AB$163:$AB$211,_xlfn.AGGREGATE(15,3,($AD$163:$AD$211=Mapping!$BL$163)/($AD$163:$AD$211=Mapping!$BL$163)*ROW($AD$2:$AD$50)-ROWS($AD$163),ROWS($AD$163:AQ190))),"")</f>
        <v/>
      </c>
      <c r="BM191" s="117" t="str" cm="1">
        <f t="array" ref="BM191">IF(ROWS($AD$163:AR190)&lt;=BM$162,INDEX($AB$163:$AB$211,_xlfn.AGGREGATE(15,3,($AD$163:$AD$211=Mapping!$BM$163)/($AD$163:$AD$211=Mapping!$BM$163)*ROW($AD$2:$AD$50)-ROWS($AD$163),ROWS($AD$163:AR190))),"")</f>
        <v/>
      </c>
      <c r="BN191" s="117" t="str" cm="1">
        <f t="array" ref="BN191">IF(ROWS($AD$163:AS190)&lt;=BN$162,INDEX($AB$163:$AB$211,_xlfn.AGGREGATE(15,3,($AD$163:$AD$211=Mapping!$BN$163)/($AD$163:$AD$211=Mapping!$BN$163)*ROW($AD$2:$AD$50)-ROWS($AD$163),ROWS($AD$163:AS190))),"")</f>
        <v/>
      </c>
    </row>
    <row r="192" spans="1:66" outlineLevel="1">
      <c r="B192" s="117" t="str" cm="1">
        <f t="array" ref="B192">IF(ROWS($AC$163:AC191)&lt;=B$162,INDEX($AB$163:$AB$211,_xlfn.AGGREGATE(15,3,($AC$163:$AC$211=Mapping!$B$163)/($AC$163:$AC$211=Mapping!$B$163)*ROW($AC$2:$AC$50)-ROWS($AC$163),ROWS($AC$163:AC191))),"")</f>
        <v/>
      </c>
      <c r="C192" s="117" t="str" cm="1">
        <f t="array" ref="C192">IF(ROWS($AC$163:AC191)&lt;=C$162,INDEX($AB$163:$AB$211,_xlfn.AGGREGATE(15,3,($AC$163:$AC$211=Mapping!$C$163)/($AC$163:$AC$211=Mapping!$C$163)*ROW($AC$2:$AC$50)-ROWS($AC$163),ROWS($AC$163:AC191))),"")</f>
        <v/>
      </c>
      <c r="D192" s="117" t="str" cm="1">
        <f t="array" ref="D192">IF(ROWS($AC$163:AC191)&lt;=D$162,INDEX($AB$163:$AB$211,_xlfn.AGGREGATE(15,3,($AC$163:$AC$211=Mapping!$D$163)/($AC$163:$AC$211=Mapping!$D$163)*ROW($AC$2:$AC$50)-ROWS($AC$163),ROWS($AC$163:AC191))),"")</f>
        <v/>
      </c>
      <c r="E192" s="117" t="str" cm="1">
        <f t="array" ref="E192">IF(ROWS($AC$163:AC191)&lt;=E$162,INDEX($AB$163:$AB$211,_xlfn.AGGREGATE(15,3,($AC$163:$AC$211=Mapping!$E$163)/($AC$163:$AC$211=Mapping!$E$163)*ROW($AC$2:$AC$50)-ROWS($AC$163),ROWS($AC$163:AC191))),"")</f>
        <v/>
      </c>
      <c r="F192" s="117" t="str" cm="1">
        <f t="array" ref="F192">IF(ROWS($AC$163:AC191)&lt;=F$162,INDEX($AB$163:$AB$211,_xlfn.AGGREGATE(15,3,($AC$163:$AC$211=Mapping!$F$163)/($AC$163:$AC$211=Mapping!$F$163)*ROW($AC$2:$AC$50)-ROWS($AC$163),ROWS($AC$163:AC191))),"")</f>
        <v/>
      </c>
      <c r="G192" s="117" t="str" cm="1">
        <f t="array" ref="G192">IF(ROWS($AC$163:AC191)&lt;=G$162,INDEX($AB$163:$AB$211,_xlfn.AGGREGATE(15,3,($AC$163:$AC$211=Mapping!$G$163)/($AC$163:$AC$211=Mapping!$G$163)*ROW($AC$2:$AC$50)-ROWS($AC$163),ROWS($AC$163:AC191))),"")</f>
        <v/>
      </c>
      <c r="H192" s="117" t="str" cm="1">
        <f t="array" ref="H192">IF(ROWS($AC$163:AC191)&lt;=H$162,INDEX($AB$163:$AB$211,_xlfn.AGGREGATE(15,3,($AC$163:$AC$211=Mapping!$H$163)/($AC$163:$AC$211=Mapping!$H$163)*ROW($AC$2:$AC$50)-ROWS($AC$163),ROWS($AC$163:AC191))),"")</f>
        <v/>
      </c>
      <c r="I192" s="117" t="str" cm="1">
        <f t="array" ref="I192">IF(ROWS($AC$163:AC191)&lt;=I$162,INDEX($AB$163:$AB$211,_xlfn.AGGREGATE(15,3,($AC$163:$AC$211=Mapping!$I$163)/($AC$163:$AC$211=Mapping!$I$163)*ROW($AC$2:$AC$50)-ROWS($AC$163),ROWS($AC$163:AC191))),"")</f>
        <v/>
      </c>
      <c r="J192" s="117" t="str" cm="1">
        <f t="array" ref="J192">IF(ROWS($AC$163:AC191)&lt;=J$162,INDEX($AB$163:$AB$211,_xlfn.AGGREGATE(15,3,($AC$163:$AC$211=Mapping!$J$163)/($AC$163:$AC$211=Mapping!$J$163)*ROW($AC$2:$AC$50)-ROWS($AC$163),ROWS($AC$163:AC191))),"")</f>
        <v/>
      </c>
      <c r="K192" s="117" t="str" cm="1">
        <f t="array" ref="K192">IF(ROWS($AC$163:AC191)&lt;=K$162,INDEX($AB$163:$AB$211,_xlfn.AGGREGATE(15,3,($AC$163:$AC$211=Mapping!$K$163)/($AC$163:$AC$211=Mapping!$K$163)*ROW($AC$2:$AC$50)-ROWS($AC$163),ROWS($AC$163:AC191))),"")</f>
        <v/>
      </c>
      <c r="L192" s="117" t="str" cm="1">
        <f t="array" ref="L192">IF(ROWS($AC$163:AC191)&lt;=L$162,INDEX($AB$163:$AB$211,_xlfn.AGGREGATE(15,3,($AC$163:$AC$211=Mapping!$L$163)/($AC$163:$AC$211=Mapping!$L$163)*ROW($AC$2:$AC$50)-ROWS($AC$163),ROWS($AC$163:AC191))),"")</f>
        <v/>
      </c>
      <c r="M192" s="117" t="str" cm="1">
        <f t="array" ref="M192">IF(ROWS($AC$163:AC191)&lt;=M$162,INDEX($AB$163:$AB$211,_xlfn.AGGREGATE(15,3,($AC$163:$AC$211=Mapping!$M$162)/($AC$163:$AC$211=Mapping!$M$163)*ROW($AC$2:$AC$50)-ROWS($AC$163),ROWS($AC$163:AC191))),"")</f>
        <v/>
      </c>
      <c r="N192" s="117" t="str" cm="1">
        <f t="array" ref="N192">IF(ROWS($AC$163:AC191)&lt;=N$162,INDEX($AB$163:$AB$211,_xlfn.AGGREGATE(15,3,($AC$163:$AC$211=Mapping!$N$163)/($AC$163:$AC$211=Mapping!$N$163)*ROW($AC$2:$AC$50)-ROWS($AC$163),ROWS($AC$163:AC191))),"")</f>
        <v/>
      </c>
      <c r="O192" s="117" t="str" cm="1">
        <f t="array" ref="O192">IF(ROWS($AC$163:AC191)&lt;=O$162,INDEX($AB$163:$AB$211,_xlfn.AGGREGATE(15,3,($AC$163:$AC$211=Mapping!$O$163)/($AC$163:$AC$211=Mapping!$O$163)*ROW($AC$2:$AC$50)-ROWS($AC$163),ROWS($AC$163:AC191))),"")</f>
        <v/>
      </c>
      <c r="P192" s="117" t="str" cm="1">
        <f t="array" ref="P192">IF(ROWS($AC$163:AC191)&lt;=P$162,INDEX($AB$163:$AB$211,_xlfn.AGGREGATE(15,3,($AC$163:$AC$211=Mapping!$P$163)/($AC$163:$AC$211=Mapping!$P$163)*ROW($AC$2:$AC$50)-ROWS($AC$163),ROWS($AC$163:AC191))),"")</f>
        <v/>
      </c>
      <c r="Q192" s="117" t="str" cm="1">
        <f t="array" ref="Q192">IF(ROWS($AC$163:AC191)&lt;=Q$162,INDEX($AB$163:$AB$211,_xlfn.AGGREGATE(15,3,($AC$163:$AC$211=Mapping!$Q$163)/($AC$163:$AC$211=Mapping!$Q$163)*ROW($AC$2:$AC$50)-ROWS($AC$163),ROWS($AC$163:AC191))),"")</f>
        <v/>
      </c>
      <c r="R192" s="117" t="str" cm="1">
        <f t="array" ref="R192">IF(ROWS($AC$163:AC191)&lt;=R$162,INDEX($AB$163:$AB$211,_xlfn.AGGREGATE(15,3,($AC$163:$AC$211=Mapping!$R$163)/($AC$163:$AC$211=Mapping!$R$163)*ROW($AC$2:$AC$50)-ROWS($AC$163),ROWS($AC$163:AC191))),"")</f>
        <v/>
      </c>
      <c r="S192" s="117" t="str" cm="1">
        <f t="array" ref="S192">IF(ROWS($AC$163:AC191)&lt;=S$162,INDEX($AB$163:$AB$211,_xlfn.AGGREGATE(15,3,($AC$163:$AC$211=Mapping!$S$163)/($AC$163:$AC$211=Mapping!$S$163)*ROW($AC$2:$AC$50)-ROWS($AC$163),ROWS($AC$163:AC191))),"")</f>
        <v/>
      </c>
      <c r="AB192" s="135"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35" t="str">
        <f>IFERROR(INDEX(BA!$L$2:$L$961,MATCH($AB192,BA!$P$2:$P$961,0)),"")</f>
        <v>Water quality, quantity and service</v>
      </c>
      <c r="AD192" s="135" t="str">
        <f>IFERROR(INDEX(BA!$M$2:$M$961,MATCH($AB192,BA!$P$2:$P$961,0)),"")</f>
        <v xml:space="preserve">6. Clean water and sanitation </v>
      </c>
      <c r="AE192" s="135" t="str">
        <f>IFERROR(INDEX(BA!$O$2:$O$961,MATCH($AB192,BA!$P$2:$P$961,0)),"")</f>
        <v xml:space="preserve">Improved water use efficiency </v>
      </c>
      <c r="AF192" s="135"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G192" s="117" t="e">
        <f>INDEX(BA!#REF!,MATCH($AB192,BA!$P$57:$P$547,0))</f>
        <v>#REF!</v>
      </c>
      <c r="AH192" s="117" t="e">
        <f>INDEX(BA!$Q$57:$Q$547,MATCH($AB192,BA!$P$57:$P$547,0))</f>
        <v>#N/A</v>
      </c>
      <c r="AI192" s="117" t="e">
        <f>INDEX(BA!$S$57:$S$547,MATCH($AB192,BA!$P$57:$P$547,0))</f>
        <v>#N/A</v>
      </c>
      <c r="AJ192" s="117" t="e">
        <f>INDEX(BA!$T$57:$T$547,MATCH($AB192,BA!$P$57:$P$547,0))</f>
        <v>#N/A</v>
      </c>
      <c r="AK192" s="117" t="e">
        <f>INDEX(BA!$U$57:$U$547,MATCH($AB192,BA!$P$57:$P$547,0))</f>
        <v>#N/A</v>
      </c>
      <c r="AL192" s="117" t="e">
        <f>INDEX(BA!$V$57:$V$547,MATCH($AB192,BA!$P$57:$P$547,0))</f>
        <v>#N/A</v>
      </c>
      <c r="AM192" s="117" t="e">
        <f>INDEX(BA!$W$57:$W$547,MATCH($AB192,BA!$P$57:$P$547,0))</f>
        <v>#N/A</v>
      </c>
      <c r="AN192" s="117" t="e">
        <f>INDEX(BA!$R$57:$R$547,MATCH($AB192,BA!$P$57:$P$547,0))</f>
        <v>#N/A</v>
      </c>
      <c r="AO192" s="117" t="e">
        <f>INDEX(BA!$Y$57:$Y$547,MATCH($AB192,BA!$P$57:$P$547,0))</f>
        <v>#N/A</v>
      </c>
      <c r="AP192" s="117" t="e">
        <f>INDEX(BA!$Z$57:$Z$547,MATCH($AB192,BA!$P$57:$P$547,0))</f>
        <v>#N/A</v>
      </c>
      <c r="AQ192" s="117" t="e">
        <f>INDEX(BA!$AA$57:$AA$547,MATCH($AB192,BA!$P$57:$P$547,0))</f>
        <v>#N/A</v>
      </c>
      <c r="AR192" s="117" t="e">
        <f>INDEX(BA!$AB$57:$AB$547,MATCH($AB192,BA!$P$57:$P$547,0))</f>
        <v>#N/A</v>
      </c>
      <c r="AX192" s="117" t="str" cm="1">
        <f t="array" ref="AX192">IF(ROWS($AD$163:AD191)&lt;=AX$162,INDEX($AB$163:$AB$211,_xlfn.AGGREGATE(15,3,($AD$163:$AD$211=Mapping!$AX$163)/($AD$163:$AD$211=Mapping!$AX$163)*ROW($AD$2:$AD$50)-ROWS($AD$163),ROWS($AD$163:AD191))),"")</f>
        <v/>
      </c>
      <c r="AY192" s="117" t="str" cm="1">
        <f t="array" ref="AY192">IF(ROWS($AD$163:AD191)&lt;=AY$162,INDEX($AB$163:$AB$211,_xlfn.AGGREGATE(15,3,($AD$163:$AD$211=Mapping!$AY$163)/($AD$163:$AD$211=Mapping!$AY$163)*ROW($AD$2:$AD$50)-ROWS($AD$163),ROWS($AD$163:AD191))),"")</f>
        <v/>
      </c>
      <c r="AZ192" s="117" t="str" cm="1">
        <f t="array" ref="AZ192">IF(ROWS($AD$163:AE191)&lt;=AZ$162,INDEX($AB$163:$AB$211,_xlfn.AGGREGATE(15,3,($AD$163:$AD$211=Mapping!$AZ$163)/($AD$163:$AD$211=Mapping!$AZ$163)*ROW($AD$2:$AD$50)-ROWS($AD$163),ROWS($AD$163:AE191))),"")</f>
        <v/>
      </c>
      <c r="BA192" s="117" t="str" cm="1">
        <f t="array" ref="BA192">IF(ROWS($AD$163:AF191)&lt;=BA$162,INDEX($AB$163:$AB$211,_xlfn.AGGREGATE(15,3,($AD$163:$AD$211=Mapping!$BA$163)/($AD$163:$AD$211=Mapping!$BA$163)*ROW($AD$2:$AD$50)-ROWS($AD$163),ROWS($AD$163:AF191))),"")</f>
        <v/>
      </c>
      <c r="BB192" s="117" t="str" cm="1">
        <f t="array" ref="BB192">IF(ROWS($AD$163:AG191)&lt;=BB$162,INDEX($AB$163:$AB$211,_xlfn.AGGREGATE(15,3,($AD$163:$AD$211=Mapping!$BB$163)/($AD$163:$AD$211=Mapping!$BB$163)*ROW($AD$2:$AD$50)-ROWS($AD$163),ROWS($AD$163:AG191))),"")</f>
        <v/>
      </c>
      <c r="BC192" s="117" t="str" cm="1">
        <f t="array" ref="BC192">IF(ROWS($AD$163:AH191)&lt;=BC$162,INDEX($AB$163:$AB$211,_xlfn.AGGREGATE(15,3,($AD$163:$AD$211=Mapping!$BC$163)/($AD$163:$AD$211=Mapping!$BC$163)*ROW($AD$2:$AD$50)-ROWS($AD$163),ROWS($AD$163:AH191))),"")</f>
        <v/>
      </c>
      <c r="BD192" s="117" t="str" cm="1">
        <f t="array" ref="BD192">IF(ROWS($AD$163:AI191)&lt;=BD$162,INDEX($AB$163:$AB$211,_xlfn.AGGREGATE(15,3,($AD$163:$AD$211=Mapping!$BD$163)/($AD$163:$AD$211=Mapping!$BD$163)*ROW($AD$2:$AD$50)-ROWS($AD$163),ROWS($AD$163:AI191))),"")</f>
        <v/>
      </c>
      <c r="BE192" s="117" t="str" cm="1">
        <f t="array" ref="BE192">IF(ROWS($AD$163:AJ191)&lt;=BE$162,INDEX($AB$163:$AB$211,_xlfn.AGGREGATE(15,3,($AD$163:$AD$211=Mapping!$BE$163)/($AD$163:$AD$211=Mapping!$BE$163)*ROW($AD$2:$AD$50)-ROWS($AD$163),ROWS($AD$163:AJ191))),"")</f>
        <v/>
      </c>
      <c r="BF192" s="117" t="str" cm="1">
        <f t="array" ref="BF192">IF(ROWS($AD$163:AK191)&lt;=BF$162,INDEX($AB$163:$AB$211,_xlfn.AGGREGATE(15,3,($AD$163:$AD$211=Mapping!$BF$163)/($AD$163:$AD$211=Mapping!$BF$163)*ROW($AD$2:$AD$50)-ROWS($AD$163),ROWS($AD$163:AK191))),"")</f>
        <v/>
      </c>
      <c r="BG192" s="117" t="str" cm="1">
        <f t="array" ref="BG192">IF(ROWS($AD$163:AL191)&lt;=BG$162,INDEX($AB$163:$AB$211,_xlfn.AGGREGATE(15,3,($AD$163:$AD$211=Mapping!$BG$163)/($AD$163:$AD$211=Mapping!$BG$163)*ROW($AD$2:$AD$50)-ROWS($AD$163),ROWS($AD$163:AL191))),"")</f>
        <v/>
      </c>
      <c r="BH192" s="117" t="str" cm="1">
        <f t="array" ref="BH192">IF(ROWS($AD$163:AM191)&lt;=BH$162,INDEX($AB$163:$AB$211,_xlfn.AGGREGATE(15,3,($AD$163:$AD$211=Mapping!$BH$163)/($AD$163:$AD$211=Mapping!$BH$163)*ROW($AD$2:$AD$50)-ROWS($AD$163),ROWS($AD$163:AM191))),"")</f>
        <v/>
      </c>
      <c r="BI192" s="117" t="str" cm="1">
        <f t="array" ref="BI192">IF(ROWS($AD$163:AN191)&lt;=BI$162,INDEX($AB$163:$AB$211,_xlfn.AGGREGATE(15,3,($AD$163:$AD$211=Mapping!$BI$163)/($AD$163:$AD$211=Mapping!$BI$163)*ROW($AD$2:$AD$50)-ROWS($AD$163),ROWS($AD$163:AN191))),"")</f>
        <v/>
      </c>
      <c r="BJ192" s="117" t="str" cm="1">
        <f t="array" ref="BJ192">IF(ROWS($AD$163:AO191)&lt;=BJ$162,INDEX($AB$163:$AB$211,_xlfn.AGGREGATE(15,3,($AD$163:$AD$211=Mapping!$BJ$163)/($AD$163:$AD$211=Mapping!$BJ$163)*ROW($AD$2:$AD$50)-ROWS($AD$163),ROWS($AD$163:AO191))),"")</f>
        <v/>
      </c>
      <c r="BK192" s="117" t="str" cm="1">
        <f t="array" ref="BK192">IF(ROWS($AD$163:AP191)&lt;=BK$162,INDEX($AB$163:$AB$211,_xlfn.AGGREGATE(15,3,($AD$163:$AD$211=Mapping!$BK$163)/($AD$163:$AD$211=Mapping!$BK$163)*ROW($AD$2:$AD$50)-ROWS($AD$163),ROWS($AD$163:AP191))),"")</f>
        <v/>
      </c>
      <c r="BL192" s="117" t="str" cm="1">
        <f t="array" ref="BL192">IF(ROWS($AD$163:AQ191)&lt;=BL$162,INDEX($AB$163:$AB$211,_xlfn.AGGREGATE(15,3,($AD$163:$AD$211=Mapping!$BL$163)/($AD$163:$AD$211=Mapping!$BL$163)*ROW($AD$2:$AD$50)-ROWS($AD$163),ROWS($AD$163:AQ191))),"")</f>
        <v/>
      </c>
      <c r="BM192" s="117" t="str" cm="1">
        <f t="array" ref="BM192">IF(ROWS($AD$163:AR191)&lt;=BM$162,INDEX($AB$163:$AB$211,_xlfn.AGGREGATE(15,3,($AD$163:$AD$211=Mapping!$BM$163)/($AD$163:$AD$211=Mapping!$BM$163)*ROW($AD$2:$AD$50)-ROWS($AD$163),ROWS($AD$163:AR191))),"")</f>
        <v/>
      </c>
      <c r="BN192" s="117" t="str" cm="1">
        <f t="array" ref="BN192">IF(ROWS($AD$163:AS191)&lt;=BN$162,INDEX($AB$163:$AB$211,_xlfn.AGGREGATE(15,3,($AD$163:$AD$211=Mapping!$BN$163)/($AD$163:$AD$211=Mapping!$BN$163)*ROW($AD$2:$AD$50)-ROWS($AD$163),ROWS($AD$163:AS191))),"")</f>
        <v/>
      </c>
    </row>
    <row r="193" spans="1:66" outlineLevel="1">
      <c r="B193" s="117" t="str" cm="1">
        <f t="array" ref="B193">IF(ROWS($AC$163:AC192)&lt;=B$162,INDEX($AB$163:$AB$211,_xlfn.AGGREGATE(15,3,($AC$163:$AC$211=Mapping!$B$163)/($AC$163:$AC$211=Mapping!$B$163)*ROW($AC$2:$AC$50)-ROWS($AC$163),ROWS($AC$163:AC192))),"")</f>
        <v/>
      </c>
      <c r="C193" s="117" t="str" cm="1">
        <f t="array" ref="C193">IF(ROWS($AC$163:AC192)&lt;=C$162,INDEX($AB$163:$AB$211,_xlfn.AGGREGATE(15,3,($AC$163:$AC$211=Mapping!$C$163)/($AC$163:$AC$211=Mapping!$C$163)*ROW($AC$2:$AC$50)-ROWS($AC$163),ROWS($AC$163:AC192))),"")</f>
        <v/>
      </c>
      <c r="D193" s="117" t="str" cm="1">
        <f t="array" ref="D193">IF(ROWS($AC$163:AC192)&lt;=D$162,INDEX($AB$163:$AB$211,_xlfn.AGGREGATE(15,3,($AC$163:$AC$211=Mapping!$D$163)/($AC$163:$AC$211=Mapping!$D$163)*ROW($AC$2:$AC$50)-ROWS($AC$163),ROWS($AC$163:AC192))),"")</f>
        <v/>
      </c>
      <c r="E193" s="117" t="str" cm="1">
        <f t="array" ref="E193">IF(ROWS($AC$163:AC192)&lt;=E$162,INDEX($AB$163:$AB$211,_xlfn.AGGREGATE(15,3,($AC$163:$AC$211=Mapping!$E$163)/($AC$163:$AC$211=Mapping!$E$163)*ROW($AC$2:$AC$50)-ROWS($AC$163),ROWS($AC$163:AC192))),"")</f>
        <v/>
      </c>
      <c r="F193" s="117" t="str" cm="1">
        <f t="array" ref="F193">IF(ROWS($AC$163:AC192)&lt;=F$162,INDEX($AB$163:$AB$211,_xlfn.AGGREGATE(15,3,($AC$163:$AC$211=Mapping!$F$163)/($AC$163:$AC$211=Mapping!$F$163)*ROW($AC$2:$AC$50)-ROWS($AC$163),ROWS($AC$163:AC192))),"")</f>
        <v/>
      </c>
      <c r="G193" s="117" t="str" cm="1">
        <f t="array" ref="G193">IF(ROWS($AC$163:AC192)&lt;=G$162,INDEX($AB$163:$AB$211,_xlfn.AGGREGATE(15,3,($AC$163:$AC$211=Mapping!$G$163)/($AC$163:$AC$211=Mapping!$G$163)*ROW($AC$2:$AC$50)-ROWS($AC$163),ROWS($AC$163:AC192))),"")</f>
        <v/>
      </c>
      <c r="H193" s="117" t="str" cm="1">
        <f t="array" ref="H193">IF(ROWS($AC$163:AC192)&lt;=H$162,INDEX($AB$163:$AB$211,_xlfn.AGGREGATE(15,3,($AC$163:$AC$211=Mapping!$H$163)/($AC$163:$AC$211=Mapping!$H$163)*ROW($AC$2:$AC$50)-ROWS($AC$163),ROWS($AC$163:AC192))),"")</f>
        <v/>
      </c>
      <c r="I193" s="117" t="str" cm="1">
        <f t="array" ref="I193">IF(ROWS($AC$163:AC192)&lt;=I$162,INDEX($AB$163:$AB$211,_xlfn.AGGREGATE(15,3,($AC$163:$AC$211=Mapping!$I$163)/($AC$163:$AC$211=Mapping!$I$163)*ROW($AC$2:$AC$50)-ROWS($AC$163),ROWS($AC$163:AC192))),"")</f>
        <v/>
      </c>
      <c r="J193" s="117" t="str" cm="1">
        <f t="array" ref="J193">IF(ROWS($AC$163:AC192)&lt;=J$162,INDEX($AB$163:$AB$211,_xlfn.AGGREGATE(15,3,($AC$163:$AC$211=Mapping!$J$163)/($AC$163:$AC$211=Mapping!$J$163)*ROW($AC$2:$AC$50)-ROWS($AC$163),ROWS($AC$163:AC192))),"")</f>
        <v/>
      </c>
      <c r="K193" s="117" t="str" cm="1">
        <f t="array" ref="K193">IF(ROWS($AC$163:AC192)&lt;=K$162,INDEX($AB$163:$AB$211,_xlfn.AGGREGATE(15,3,($AC$163:$AC$211=Mapping!$K$163)/($AC$163:$AC$211=Mapping!$K$163)*ROW($AC$2:$AC$50)-ROWS($AC$163),ROWS($AC$163:AC192))),"")</f>
        <v/>
      </c>
      <c r="L193" s="117" t="str" cm="1">
        <f t="array" ref="L193">IF(ROWS($AC$163:AC192)&lt;=L$162,INDEX($AB$163:$AB$211,_xlfn.AGGREGATE(15,3,($AC$163:$AC$211=Mapping!$L$163)/($AC$163:$AC$211=Mapping!$L$163)*ROW($AC$2:$AC$50)-ROWS($AC$163),ROWS($AC$163:AC192))),"")</f>
        <v/>
      </c>
      <c r="M193" s="117" t="str" cm="1">
        <f t="array" ref="M193">IF(ROWS($AC$163:AC192)&lt;=M$162,INDEX($AB$163:$AB$211,_xlfn.AGGREGATE(15,3,($AC$163:$AC$211=Mapping!$M$162)/($AC$163:$AC$211=Mapping!$M$163)*ROW($AC$2:$AC$50)-ROWS($AC$163),ROWS($AC$163:AC192))),"")</f>
        <v/>
      </c>
      <c r="N193" s="117" t="str" cm="1">
        <f t="array" ref="N193">IF(ROWS($AC$163:AC192)&lt;=N$162,INDEX($AB$163:$AB$211,_xlfn.AGGREGATE(15,3,($AC$163:$AC$211=Mapping!$N$163)/($AC$163:$AC$211=Mapping!$N$163)*ROW($AC$2:$AC$50)-ROWS($AC$163),ROWS($AC$163:AC192))),"")</f>
        <v/>
      </c>
      <c r="O193" s="117" t="str" cm="1">
        <f t="array" ref="O193">IF(ROWS($AC$163:AC192)&lt;=O$162,INDEX($AB$163:$AB$211,_xlfn.AGGREGATE(15,3,($AC$163:$AC$211=Mapping!$O$163)/($AC$163:$AC$211=Mapping!$O$163)*ROW($AC$2:$AC$50)-ROWS($AC$163),ROWS($AC$163:AC192))),"")</f>
        <v/>
      </c>
      <c r="P193" s="117" t="str" cm="1">
        <f t="array" ref="P193">IF(ROWS($AC$163:AC192)&lt;=P$162,INDEX($AB$163:$AB$211,_xlfn.AGGREGATE(15,3,($AC$163:$AC$211=Mapping!$P$163)/($AC$163:$AC$211=Mapping!$P$163)*ROW($AC$2:$AC$50)-ROWS($AC$163),ROWS($AC$163:AC192))),"")</f>
        <v/>
      </c>
      <c r="Q193" s="117" t="str" cm="1">
        <f t="array" ref="Q193">IF(ROWS($AC$163:AC192)&lt;=Q$162,INDEX($AB$163:$AB$211,_xlfn.AGGREGATE(15,3,($AC$163:$AC$211=Mapping!$Q$163)/($AC$163:$AC$211=Mapping!$Q$163)*ROW($AC$2:$AC$50)-ROWS($AC$163),ROWS($AC$163:AC192))),"")</f>
        <v/>
      </c>
      <c r="R193" s="117" t="str" cm="1">
        <f t="array" ref="R193">IF(ROWS($AC$163:AC192)&lt;=R$162,INDEX($AB$163:$AB$211,_xlfn.AGGREGATE(15,3,($AC$163:$AC$211=Mapping!$R$163)/($AC$163:$AC$211=Mapping!$R$163)*ROW($AC$2:$AC$50)-ROWS($AC$163),ROWS($AC$163:AC192))),"")</f>
        <v/>
      </c>
      <c r="S193" s="117" t="str" cm="1">
        <f t="array" ref="S193">IF(ROWS($AC$163:AC192)&lt;=S$162,INDEX($AB$163:$AB$211,_xlfn.AGGREGATE(15,3,($AC$163:$AC$211=Mapping!$S$163)/($AC$163:$AC$211=Mapping!$S$163)*ROW($AC$2:$AC$50)-ROWS($AC$163),ROWS($AC$163:AC192))),"")</f>
        <v/>
      </c>
      <c r="AB193" s="135" t="str" cm="1">
        <f t="array" ref="AB193">IF(ROWS(BA!$D$2:D31)&lt;=AB$162,INDEX(BA!$P$2:$P$547,_xlfn.AGGREGATE(15,3,(BA!$D$2:$D$547=Mapping!$AA$164)/(BA!$D$2:$D$547=Mapping!$AA$164)*ROW(BA!$D$2:$D$547)-ROWS(BA!$D$2),ROWS(BA!$D$2:D31))),"")</f>
        <v xml:space="preserve">Area under reduced/avoided open burning of biomass, crop residue </v>
      </c>
      <c r="AC193" s="135" t="str">
        <f>IFERROR(INDEX(BA!$L$2:$L$961,MATCH($AB193,BA!$P$2:$P$961,0)),"")</f>
        <v>Air quality</v>
      </c>
      <c r="AD193" s="135" t="str">
        <f>IFERROR(INDEX(BA!$M$2:$M$961,MATCH($AB193,BA!$P$2:$P$961,0)),"")</f>
        <v>3. Good health and well being</v>
      </c>
      <c r="AE193" s="135" t="str">
        <f>IFERROR(INDEX(BA!$O$2:$O$961,MATCH($AB193,BA!$P$2:$P$961,0)),"")</f>
        <v>Air quality improvement</v>
      </c>
      <c r="AF193" s="135" t="str">
        <f>IFERROR(INDEX(BA!$N$2:$N$961,MATCH($AB193,BA!$P$2:$P$961,0)),"")</f>
        <v>3.9 By 2030, substantially reduce the number of deaths and illnesses from hazardous chemicals and air, water and soil pollution and contamination</v>
      </c>
      <c r="AG193" s="117" t="e">
        <f>INDEX(BA!#REF!,MATCH($AB193,BA!$P$57:$P$547,0))</f>
        <v>#REF!</v>
      </c>
      <c r="AH193" s="117" t="e">
        <f>INDEX(BA!$Q$57:$Q$547,MATCH($AB193,BA!$P$57:$P$547,0))</f>
        <v>#N/A</v>
      </c>
      <c r="AI193" s="117" t="e">
        <f>INDEX(BA!$S$57:$S$547,MATCH($AB193,BA!$P$57:$P$547,0))</f>
        <v>#N/A</v>
      </c>
      <c r="AJ193" s="117" t="e">
        <f>INDEX(BA!$T$57:$T$547,MATCH($AB193,BA!$P$57:$P$547,0))</f>
        <v>#N/A</v>
      </c>
      <c r="AK193" s="117" t="e">
        <f>INDEX(BA!$U$57:$U$547,MATCH($AB193,BA!$P$57:$P$547,0))</f>
        <v>#N/A</v>
      </c>
      <c r="AL193" s="117" t="e">
        <f>INDEX(BA!$V$57:$V$547,MATCH($AB193,BA!$P$57:$P$547,0))</f>
        <v>#N/A</v>
      </c>
      <c r="AM193" s="117" t="e">
        <f>INDEX(BA!$W$57:$W$547,MATCH($AB193,BA!$P$57:$P$547,0))</f>
        <v>#N/A</v>
      </c>
      <c r="AN193" s="117" t="e">
        <f>INDEX(BA!$R$57:$R$547,MATCH($AB193,BA!$P$57:$P$547,0))</f>
        <v>#N/A</v>
      </c>
      <c r="AO193" s="117" t="e">
        <f>INDEX(BA!$Y$57:$Y$547,MATCH($AB193,BA!$P$57:$P$547,0))</f>
        <v>#N/A</v>
      </c>
      <c r="AP193" s="117" t="e">
        <f>INDEX(BA!$Z$57:$Z$547,MATCH($AB193,BA!$P$57:$P$547,0))</f>
        <v>#N/A</v>
      </c>
      <c r="AQ193" s="117" t="e">
        <f>INDEX(BA!$AA$57:$AA$547,MATCH($AB193,BA!$P$57:$P$547,0))</f>
        <v>#N/A</v>
      </c>
      <c r="AR193" s="117" t="e">
        <f>INDEX(BA!$AB$57:$AB$547,MATCH($AB193,BA!$P$57:$P$547,0))</f>
        <v>#N/A</v>
      </c>
      <c r="AX193" s="117" t="str" cm="1">
        <f t="array" ref="AX193">IF(ROWS($AD$163:AD192)&lt;=AX$162,INDEX($AB$163:$AB$211,_xlfn.AGGREGATE(15,3,($AD$163:$AD$211=Mapping!$AX$163)/($AD$163:$AD$211=Mapping!$AX$163)*ROW($AD$2:$AD$50)-ROWS($AD$163),ROWS($AD$163:AD192))),"")</f>
        <v/>
      </c>
      <c r="AY193" s="117" t="str" cm="1">
        <f t="array" ref="AY193">IF(ROWS($AD$163:AD192)&lt;=AY$162,INDEX($AB$163:$AB$211,_xlfn.AGGREGATE(15,3,($AD$163:$AD$211=Mapping!$AY$163)/($AD$163:$AD$211=Mapping!$AY$163)*ROW($AD$2:$AD$50)-ROWS($AD$163),ROWS($AD$163:AD192))),"")</f>
        <v/>
      </c>
      <c r="AZ193" s="117" t="str" cm="1">
        <f t="array" ref="AZ193">IF(ROWS($AD$163:AE192)&lt;=AZ$162,INDEX($AB$163:$AB$211,_xlfn.AGGREGATE(15,3,($AD$163:$AD$211=Mapping!$AZ$163)/($AD$163:$AD$211=Mapping!$AZ$163)*ROW($AD$2:$AD$50)-ROWS($AD$163),ROWS($AD$163:AE192))),"")</f>
        <v/>
      </c>
      <c r="BA193" s="117" t="str" cm="1">
        <f t="array" ref="BA193">IF(ROWS($AD$163:AF192)&lt;=BA$162,INDEX($AB$163:$AB$211,_xlfn.AGGREGATE(15,3,($AD$163:$AD$211=Mapping!$BA$163)/($AD$163:$AD$211=Mapping!$BA$163)*ROW($AD$2:$AD$50)-ROWS($AD$163),ROWS($AD$163:AF192))),"")</f>
        <v/>
      </c>
      <c r="BB193" s="117" t="str" cm="1">
        <f t="array" ref="BB193">IF(ROWS($AD$163:AG192)&lt;=BB$162,INDEX($AB$163:$AB$211,_xlfn.AGGREGATE(15,3,($AD$163:$AD$211=Mapping!$BB$163)/($AD$163:$AD$211=Mapping!$BB$163)*ROW($AD$2:$AD$50)-ROWS($AD$163),ROWS($AD$163:AG192))),"")</f>
        <v/>
      </c>
      <c r="BC193" s="117" t="str" cm="1">
        <f t="array" ref="BC193">IF(ROWS($AD$163:AH192)&lt;=BC$162,INDEX($AB$163:$AB$211,_xlfn.AGGREGATE(15,3,($AD$163:$AD$211=Mapping!$BC$163)/($AD$163:$AD$211=Mapping!$BC$163)*ROW($AD$2:$AD$50)-ROWS($AD$163),ROWS($AD$163:AH192))),"")</f>
        <v/>
      </c>
      <c r="BD193" s="117" t="str" cm="1">
        <f t="array" ref="BD193">IF(ROWS($AD$163:AI192)&lt;=BD$162,INDEX($AB$163:$AB$211,_xlfn.AGGREGATE(15,3,($AD$163:$AD$211=Mapping!$BD$163)/($AD$163:$AD$211=Mapping!$BD$163)*ROW($AD$2:$AD$50)-ROWS($AD$163),ROWS($AD$163:AI192))),"")</f>
        <v/>
      </c>
      <c r="BE193" s="117" t="str" cm="1">
        <f t="array" ref="BE193">IF(ROWS($AD$163:AJ192)&lt;=BE$162,INDEX($AB$163:$AB$211,_xlfn.AGGREGATE(15,3,($AD$163:$AD$211=Mapping!$BE$163)/($AD$163:$AD$211=Mapping!$BE$163)*ROW($AD$2:$AD$50)-ROWS($AD$163),ROWS($AD$163:AJ192))),"")</f>
        <v/>
      </c>
      <c r="BF193" s="117" t="str" cm="1">
        <f t="array" ref="BF193">IF(ROWS($AD$163:AK192)&lt;=BF$162,INDEX($AB$163:$AB$211,_xlfn.AGGREGATE(15,3,($AD$163:$AD$211=Mapping!$BF$163)/($AD$163:$AD$211=Mapping!$BF$163)*ROW($AD$2:$AD$50)-ROWS($AD$163),ROWS($AD$163:AK192))),"")</f>
        <v/>
      </c>
      <c r="BG193" s="117" t="str" cm="1">
        <f t="array" ref="BG193">IF(ROWS($AD$163:AL192)&lt;=BG$162,INDEX($AB$163:$AB$211,_xlfn.AGGREGATE(15,3,($AD$163:$AD$211=Mapping!$BG$163)/($AD$163:$AD$211=Mapping!$BG$163)*ROW($AD$2:$AD$50)-ROWS($AD$163),ROWS($AD$163:AL192))),"")</f>
        <v/>
      </c>
      <c r="BH193" s="117" t="str" cm="1">
        <f t="array" ref="BH193">IF(ROWS($AD$163:AM192)&lt;=BH$162,INDEX($AB$163:$AB$211,_xlfn.AGGREGATE(15,3,($AD$163:$AD$211=Mapping!$BH$163)/($AD$163:$AD$211=Mapping!$BH$163)*ROW($AD$2:$AD$50)-ROWS($AD$163),ROWS($AD$163:AM192))),"")</f>
        <v/>
      </c>
      <c r="BI193" s="117" t="str" cm="1">
        <f t="array" ref="BI193">IF(ROWS($AD$163:AN192)&lt;=BI$162,INDEX($AB$163:$AB$211,_xlfn.AGGREGATE(15,3,($AD$163:$AD$211=Mapping!$BI$163)/($AD$163:$AD$211=Mapping!$BI$163)*ROW($AD$2:$AD$50)-ROWS($AD$163),ROWS($AD$163:AN192))),"")</f>
        <v/>
      </c>
      <c r="BJ193" s="117" t="str" cm="1">
        <f t="array" ref="BJ193">IF(ROWS($AD$163:AO192)&lt;=BJ$162,INDEX($AB$163:$AB$211,_xlfn.AGGREGATE(15,3,($AD$163:$AD$211=Mapping!$BJ$163)/($AD$163:$AD$211=Mapping!$BJ$163)*ROW($AD$2:$AD$50)-ROWS($AD$163),ROWS($AD$163:AO192))),"")</f>
        <v/>
      </c>
      <c r="BK193" s="117" t="str" cm="1">
        <f t="array" ref="BK193">IF(ROWS($AD$163:AP192)&lt;=BK$162,INDEX($AB$163:$AB$211,_xlfn.AGGREGATE(15,3,($AD$163:$AD$211=Mapping!$BK$163)/($AD$163:$AD$211=Mapping!$BK$163)*ROW($AD$2:$AD$50)-ROWS($AD$163),ROWS($AD$163:AP192))),"")</f>
        <v/>
      </c>
      <c r="BL193" s="117" t="str" cm="1">
        <f t="array" ref="BL193">IF(ROWS($AD$163:AQ192)&lt;=BL$162,INDEX($AB$163:$AB$211,_xlfn.AGGREGATE(15,3,($AD$163:$AD$211=Mapping!$BL$163)/($AD$163:$AD$211=Mapping!$BL$163)*ROW($AD$2:$AD$50)-ROWS($AD$163),ROWS($AD$163:AQ192))),"")</f>
        <v/>
      </c>
      <c r="BM193" s="117" t="str" cm="1">
        <f t="array" ref="BM193">IF(ROWS($AD$163:AR192)&lt;=BM$162,INDEX($AB$163:$AB$211,_xlfn.AGGREGATE(15,3,($AD$163:$AD$211=Mapping!$BM$163)/($AD$163:$AD$211=Mapping!$BM$163)*ROW($AD$2:$AD$50)-ROWS($AD$163),ROWS($AD$163:AR192))),"")</f>
        <v/>
      </c>
      <c r="BN193" s="117" t="str" cm="1">
        <f t="array" ref="BN193">IF(ROWS($AD$163:AS192)&lt;=BN$162,INDEX($AB$163:$AB$211,_xlfn.AGGREGATE(15,3,($AD$163:$AD$211=Mapping!$BN$163)/($AD$163:$AD$211=Mapping!$BN$163)*ROW($AD$2:$AD$50)-ROWS($AD$163),ROWS($AD$163:AS192))),"")</f>
        <v/>
      </c>
    </row>
    <row r="194" spans="1:66" outlineLevel="1">
      <c r="A194" s="152"/>
      <c r="B194" s="117" t="str" cm="1">
        <f t="array" ref="B194">IF(ROWS($AC$163:AC193)&lt;=B$162,INDEX($AB$163:$AB$211,_xlfn.AGGREGATE(15,3,($AC$163:$AC$211=Mapping!$B$163)/($AC$163:$AC$211=Mapping!$B$163)*ROW($AC$2:$AC$50)-ROWS($AC$163),ROWS($AC$163:AC193))),"")</f>
        <v/>
      </c>
      <c r="C194" s="117" t="str" cm="1">
        <f t="array" ref="C194">IF(ROWS($AC$163:AC193)&lt;=C$162,INDEX($AB$163:$AB$211,_xlfn.AGGREGATE(15,3,($AC$163:$AC$211=Mapping!$C$163)/($AC$163:$AC$211=Mapping!$C$163)*ROW($AC$2:$AC$50)-ROWS($AC$163),ROWS($AC$163:AC193))),"")</f>
        <v/>
      </c>
      <c r="D194" s="117" t="str" cm="1">
        <f t="array" ref="D194">IF(ROWS($AC$163:AC193)&lt;=D$162,INDEX($AB$163:$AB$211,_xlfn.AGGREGATE(15,3,($AC$163:$AC$211=Mapping!$D$163)/($AC$163:$AC$211=Mapping!$D$163)*ROW($AC$2:$AC$50)-ROWS($AC$163),ROWS($AC$163:AC193))),"")</f>
        <v/>
      </c>
      <c r="E194" s="117" t="str" cm="1">
        <f t="array" ref="E194">IF(ROWS($AC$163:AC193)&lt;=E$162,INDEX($AB$163:$AB$211,_xlfn.AGGREGATE(15,3,($AC$163:$AC$211=Mapping!$E$163)/($AC$163:$AC$211=Mapping!$E$163)*ROW($AC$2:$AC$50)-ROWS($AC$163),ROWS($AC$163:AC193))),"")</f>
        <v/>
      </c>
      <c r="F194" s="117" t="str" cm="1">
        <f t="array" ref="F194">IF(ROWS($AC$163:AC193)&lt;=F$162,INDEX($AB$163:$AB$211,_xlfn.AGGREGATE(15,3,($AC$163:$AC$211=Mapping!$F$163)/($AC$163:$AC$211=Mapping!$F$163)*ROW($AC$2:$AC$50)-ROWS($AC$163),ROWS($AC$163:AC193))),"")</f>
        <v/>
      </c>
      <c r="G194" s="117" t="str" cm="1">
        <f t="array" ref="G194">IF(ROWS($AC$163:AC193)&lt;=G$162,INDEX($AB$163:$AB$211,_xlfn.AGGREGATE(15,3,($AC$163:$AC$211=Mapping!$G$163)/($AC$163:$AC$211=Mapping!$G$163)*ROW($AC$2:$AC$50)-ROWS($AC$163),ROWS($AC$163:AC193))),"")</f>
        <v/>
      </c>
      <c r="H194" s="117" t="str" cm="1">
        <f t="array" ref="H194">IF(ROWS($AC$163:AC193)&lt;=H$162,INDEX($AB$163:$AB$211,_xlfn.AGGREGATE(15,3,($AC$163:$AC$211=Mapping!$H$163)/($AC$163:$AC$211=Mapping!$H$163)*ROW($AC$2:$AC$50)-ROWS($AC$163),ROWS($AC$163:AC193))),"")</f>
        <v/>
      </c>
      <c r="I194" s="117" t="str" cm="1">
        <f t="array" ref="I194">IF(ROWS($AC$163:AC193)&lt;=I$162,INDEX($AB$163:$AB$211,_xlfn.AGGREGATE(15,3,($AC$163:$AC$211=Mapping!$I$163)/($AC$163:$AC$211=Mapping!$I$163)*ROW($AC$2:$AC$50)-ROWS($AC$163),ROWS($AC$163:AC193))),"")</f>
        <v/>
      </c>
      <c r="J194" s="117" t="str" cm="1">
        <f t="array" ref="J194">IF(ROWS($AC$163:AC193)&lt;=J$162,INDEX($AB$163:$AB$211,_xlfn.AGGREGATE(15,3,($AC$163:$AC$211=Mapping!$J$163)/($AC$163:$AC$211=Mapping!$J$163)*ROW($AC$2:$AC$50)-ROWS($AC$163),ROWS($AC$163:AC193))),"")</f>
        <v/>
      </c>
      <c r="K194" s="117" t="str" cm="1">
        <f t="array" ref="K194">IF(ROWS($AC$163:AC193)&lt;=K$162,INDEX($AB$163:$AB$211,_xlfn.AGGREGATE(15,3,($AC$163:$AC$211=Mapping!$K$163)/($AC$163:$AC$211=Mapping!$K$163)*ROW($AC$2:$AC$50)-ROWS($AC$163),ROWS($AC$163:AC193))),"")</f>
        <v/>
      </c>
      <c r="L194" s="117" t="str" cm="1">
        <f t="array" ref="L194">IF(ROWS($AC$163:AC193)&lt;=L$162,INDEX($AB$163:$AB$211,_xlfn.AGGREGATE(15,3,($AC$163:$AC$211=Mapping!$L$163)/($AC$163:$AC$211=Mapping!$L$163)*ROW($AC$2:$AC$50)-ROWS($AC$163),ROWS($AC$163:AC193))),"")</f>
        <v/>
      </c>
      <c r="M194" s="117" t="str" cm="1">
        <f t="array" ref="M194">IF(ROWS($AC$163:AC193)&lt;=M$162,INDEX($AB$163:$AB$211,_xlfn.AGGREGATE(15,3,($AC$163:$AC$211=Mapping!$M$162)/($AC$163:$AC$211=Mapping!$M$163)*ROW($AC$2:$AC$50)-ROWS($AC$163),ROWS($AC$163:AC193))),"")</f>
        <v/>
      </c>
      <c r="N194" s="117" t="str" cm="1">
        <f t="array" ref="N194">IF(ROWS($AC$163:AC193)&lt;=N$162,INDEX($AB$163:$AB$211,_xlfn.AGGREGATE(15,3,($AC$163:$AC$211=Mapping!$N$163)/($AC$163:$AC$211=Mapping!$N$163)*ROW($AC$2:$AC$50)-ROWS($AC$163),ROWS($AC$163:AC193))),"")</f>
        <v/>
      </c>
      <c r="O194" s="117" t="str" cm="1">
        <f t="array" ref="O194">IF(ROWS($AC$163:AC193)&lt;=O$162,INDEX($AB$163:$AB$211,_xlfn.AGGREGATE(15,3,($AC$163:$AC$211=Mapping!$O$163)/($AC$163:$AC$211=Mapping!$O$163)*ROW($AC$2:$AC$50)-ROWS($AC$163),ROWS($AC$163:AC193))),"")</f>
        <v/>
      </c>
      <c r="P194" s="117" t="str" cm="1">
        <f t="array" ref="P194">IF(ROWS($AC$163:AC193)&lt;=P$162,INDEX($AB$163:$AB$211,_xlfn.AGGREGATE(15,3,($AC$163:$AC$211=Mapping!$P$163)/($AC$163:$AC$211=Mapping!$P$163)*ROW($AC$2:$AC$50)-ROWS($AC$163),ROWS($AC$163:AC193))),"")</f>
        <v/>
      </c>
      <c r="Q194" s="117" t="str" cm="1">
        <f t="array" ref="Q194">IF(ROWS($AC$163:AC193)&lt;=Q$162,INDEX($AB$163:$AB$211,_xlfn.AGGREGATE(15,3,($AC$163:$AC$211=Mapping!$Q$163)/($AC$163:$AC$211=Mapping!$Q$163)*ROW($AC$2:$AC$50)-ROWS($AC$163),ROWS($AC$163:AC193))),"")</f>
        <v/>
      </c>
      <c r="R194" s="117" t="str" cm="1">
        <f t="array" ref="R194">IF(ROWS($AC$163:AC193)&lt;=R$162,INDEX($AB$163:$AB$211,_xlfn.AGGREGATE(15,3,($AC$163:$AC$211=Mapping!$R$163)/($AC$163:$AC$211=Mapping!$R$163)*ROW($AC$2:$AC$50)-ROWS($AC$163),ROWS($AC$163:AC193))),"")</f>
        <v/>
      </c>
      <c r="S194" s="117" t="str" cm="1">
        <f t="array" ref="S194">IF(ROWS($AC$163:AC193)&lt;=S$162,INDEX($AB$163:$AB$211,_xlfn.AGGREGATE(15,3,($AC$163:$AC$211=Mapping!$S$163)/($AC$163:$AC$211=Mapping!$S$163)*ROW($AC$2:$AC$50)-ROWS($AC$163),ROWS($AC$163:AC193))),"")</f>
        <v/>
      </c>
      <c r="AB194" s="135" t="str" cm="1">
        <f t="array" ref="AB194">IF(ROWS(BA!$D$2:D32)&lt;=AB$162,INDEX(BA!$P$2:$P$547,_xlfn.AGGREGATE(15,3,(BA!$D$2:$D$547=Mapping!$AA$164)/(BA!$D$2:$D$547=Mapping!$AA$164)*ROW(BA!$D$2:$D$547)-ROWS(BA!$D$2),ROWS(BA!$D$2:D32))),"")</f>
        <v xml:space="preserve">Number of farmers reduced/avoided open burning of biomass, crop residue </v>
      </c>
      <c r="AC194" s="135" t="str">
        <f>IFERROR(INDEX(BA!$L$2:$L$961,MATCH($AB194,BA!$P$2:$P$961,0)),"")</f>
        <v>Air quality</v>
      </c>
      <c r="AD194" s="135" t="str">
        <f>IFERROR(INDEX(BA!$M$2:$M$961,MATCH($AB194,BA!$P$2:$P$961,0)),"")</f>
        <v>3. Good health and well being</v>
      </c>
      <c r="AE194" s="135" t="str">
        <f>IFERROR(INDEX(BA!$O$2:$O$961,MATCH($AB194,BA!$P$2:$P$961,0)),"")</f>
        <v>Air quality improvement</v>
      </c>
      <c r="AF194" s="135" t="str">
        <f>IFERROR(INDEX(BA!$N$2:$N$961,MATCH($AB194,BA!$P$2:$P$961,0)),"")</f>
        <v>3.9 By 2030, substantially reduce the number of deaths and illnesses from hazardous chemicals and air, water and soil pollution and contamination</v>
      </c>
      <c r="AG194" s="117" t="e">
        <f>INDEX(BA!#REF!,MATCH($AB194,BA!$P$57:$P$547,0))</f>
        <v>#REF!</v>
      </c>
      <c r="AH194" s="117" t="e">
        <f>INDEX(BA!$Q$57:$Q$547,MATCH($AB194,BA!$P$57:$P$547,0))</f>
        <v>#N/A</v>
      </c>
      <c r="AI194" s="117" t="e">
        <f>INDEX(BA!$S$57:$S$547,MATCH($AB194,BA!$P$57:$P$547,0))</f>
        <v>#N/A</v>
      </c>
      <c r="AJ194" s="117" t="e">
        <f>INDEX(BA!$T$57:$T$547,MATCH($AB194,BA!$P$57:$P$547,0))</f>
        <v>#N/A</v>
      </c>
      <c r="AK194" s="117" t="e">
        <f>INDEX(BA!$U$57:$U$547,MATCH($AB194,BA!$P$57:$P$547,0))</f>
        <v>#N/A</v>
      </c>
      <c r="AL194" s="117" t="e">
        <f>INDEX(BA!$V$57:$V$547,MATCH($AB194,BA!$P$57:$P$547,0))</f>
        <v>#N/A</v>
      </c>
      <c r="AM194" s="117" t="e">
        <f>INDEX(BA!$W$57:$W$547,MATCH($AB194,BA!$P$57:$P$547,0))</f>
        <v>#N/A</v>
      </c>
      <c r="AN194" s="117" t="e">
        <f>INDEX(BA!$R$57:$R$547,MATCH($AB194,BA!$P$57:$P$547,0))</f>
        <v>#N/A</v>
      </c>
      <c r="AO194" s="117" t="e">
        <f>INDEX(BA!$Y$57:$Y$547,MATCH($AB194,BA!$P$57:$P$547,0))</f>
        <v>#N/A</v>
      </c>
      <c r="AP194" s="117" t="e">
        <f>INDEX(BA!$Z$57:$Z$547,MATCH($AB194,BA!$P$57:$P$547,0))</f>
        <v>#N/A</v>
      </c>
      <c r="AQ194" s="117" t="e">
        <f>INDEX(BA!$AA$57:$AA$547,MATCH($AB194,BA!$P$57:$P$547,0))</f>
        <v>#N/A</v>
      </c>
      <c r="AR194" s="117" t="e">
        <f>INDEX(BA!$AB$57:$AB$547,MATCH($AB194,BA!$P$57:$P$547,0))</f>
        <v>#N/A</v>
      </c>
      <c r="AX194" s="117" t="str" cm="1">
        <f t="array" ref="AX194">IF(ROWS($AD$163:AD193)&lt;=AX$162,INDEX($AB$163:$AB$211,_xlfn.AGGREGATE(15,3,($AD$163:$AD$211=Mapping!$AX$163)/($AD$163:$AD$211=Mapping!$AX$163)*ROW($AD$2:$AD$50)-ROWS($AD$163),ROWS($AD$163:AD193))),"")</f>
        <v/>
      </c>
      <c r="AY194" s="117" t="str" cm="1">
        <f t="array" ref="AY194">IF(ROWS($AD$163:AD193)&lt;=AY$162,INDEX($AB$163:$AB$211,_xlfn.AGGREGATE(15,3,($AD$163:$AD$211=Mapping!$AY$163)/($AD$163:$AD$211=Mapping!$AY$163)*ROW($AD$2:$AD$50)-ROWS($AD$163),ROWS($AD$163:AD193))),"")</f>
        <v/>
      </c>
      <c r="AZ194" s="117" t="str" cm="1">
        <f t="array" ref="AZ194">IF(ROWS($AD$163:AE193)&lt;=AZ$162,INDEX($AB$163:$AB$211,_xlfn.AGGREGATE(15,3,($AD$163:$AD$211=Mapping!$AZ$163)/($AD$163:$AD$211=Mapping!$AZ$163)*ROW($AD$2:$AD$50)-ROWS($AD$163),ROWS($AD$163:AE193))),"")</f>
        <v/>
      </c>
      <c r="BA194" s="117" t="str" cm="1">
        <f t="array" ref="BA194">IF(ROWS($AD$163:AF193)&lt;=BA$162,INDEX($AB$163:$AB$211,_xlfn.AGGREGATE(15,3,($AD$163:$AD$211=Mapping!$BA$163)/($AD$163:$AD$211=Mapping!$BA$163)*ROW($AD$2:$AD$50)-ROWS($AD$163),ROWS($AD$163:AF193))),"")</f>
        <v/>
      </c>
      <c r="BB194" s="117" t="str" cm="1">
        <f t="array" ref="BB194">IF(ROWS($AD$163:AG193)&lt;=BB$162,INDEX($AB$163:$AB$211,_xlfn.AGGREGATE(15,3,($AD$163:$AD$211=Mapping!$BB$163)/($AD$163:$AD$211=Mapping!$BB$163)*ROW($AD$2:$AD$50)-ROWS($AD$163),ROWS($AD$163:AG193))),"")</f>
        <v/>
      </c>
      <c r="BC194" s="117" t="str" cm="1">
        <f t="array" ref="BC194">IF(ROWS($AD$163:AH193)&lt;=BC$162,INDEX($AB$163:$AB$211,_xlfn.AGGREGATE(15,3,($AD$163:$AD$211=Mapping!$BC$163)/($AD$163:$AD$211=Mapping!$BC$163)*ROW($AD$2:$AD$50)-ROWS($AD$163),ROWS($AD$163:AH193))),"")</f>
        <v/>
      </c>
      <c r="BD194" s="117" t="str" cm="1">
        <f t="array" ref="BD194">IF(ROWS($AD$163:AI193)&lt;=BD$162,INDEX($AB$163:$AB$211,_xlfn.AGGREGATE(15,3,($AD$163:$AD$211=Mapping!$BD$163)/($AD$163:$AD$211=Mapping!$BD$163)*ROW($AD$2:$AD$50)-ROWS($AD$163),ROWS($AD$163:AI193))),"")</f>
        <v/>
      </c>
      <c r="BE194" s="117" t="str" cm="1">
        <f t="array" ref="BE194">IF(ROWS($AD$163:AJ193)&lt;=BE$162,INDEX($AB$163:$AB$211,_xlfn.AGGREGATE(15,3,($AD$163:$AD$211=Mapping!$BE$163)/($AD$163:$AD$211=Mapping!$BE$163)*ROW($AD$2:$AD$50)-ROWS($AD$163),ROWS($AD$163:AJ193))),"")</f>
        <v/>
      </c>
      <c r="BF194" s="117" t="str" cm="1">
        <f t="array" ref="BF194">IF(ROWS($AD$163:AK193)&lt;=BF$162,INDEX($AB$163:$AB$211,_xlfn.AGGREGATE(15,3,($AD$163:$AD$211=Mapping!$BF$163)/($AD$163:$AD$211=Mapping!$BF$163)*ROW($AD$2:$AD$50)-ROWS($AD$163),ROWS($AD$163:AK193))),"")</f>
        <v/>
      </c>
      <c r="BG194" s="117" t="str" cm="1">
        <f t="array" ref="BG194">IF(ROWS($AD$163:AL193)&lt;=BG$162,INDEX($AB$163:$AB$211,_xlfn.AGGREGATE(15,3,($AD$163:$AD$211=Mapping!$BG$163)/($AD$163:$AD$211=Mapping!$BG$163)*ROW($AD$2:$AD$50)-ROWS($AD$163),ROWS($AD$163:AL193))),"")</f>
        <v/>
      </c>
      <c r="BH194" s="117" t="str" cm="1">
        <f t="array" ref="BH194">IF(ROWS($AD$163:AM193)&lt;=BH$162,INDEX($AB$163:$AB$211,_xlfn.AGGREGATE(15,3,($AD$163:$AD$211=Mapping!$BH$163)/($AD$163:$AD$211=Mapping!$BH$163)*ROW($AD$2:$AD$50)-ROWS($AD$163),ROWS($AD$163:AM193))),"")</f>
        <v/>
      </c>
      <c r="BI194" s="117" t="str" cm="1">
        <f t="array" ref="BI194">IF(ROWS($AD$163:AN193)&lt;=BI$162,INDEX($AB$163:$AB$211,_xlfn.AGGREGATE(15,3,($AD$163:$AD$211=Mapping!$BI$163)/($AD$163:$AD$211=Mapping!$BI$163)*ROW($AD$2:$AD$50)-ROWS($AD$163),ROWS($AD$163:AN193))),"")</f>
        <v/>
      </c>
      <c r="BJ194" s="117" t="str" cm="1">
        <f t="array" ref="BJ194">IF(ROWS($AD$163:AO193)&lt;=BJ$162,INDEX($AB$163:$AB$211,_xlfn.AGGREGATE(15,3,($AD$163:$AD$211=Mapping!$BJ$163)/($AD$163:$AD$211=Mapping!$BJ$163)*ROW($AD$2:$AD$50)-ROWS($AD$163),ROWS($AD$163:AO193))),"")</f>
        <v/>
      </c>
      <c r="BK194" s="117" t="str" cm="1">
        <f t="array" ref="BK194">IF(ROWS($AD$163:AP193)&lt;=BK$162,INDEX($AB$163:$AB$211,_xlfn.AGGREGATE(15,3,($AD$163:$AD$211=Mapping!$BK$163)/($AD$163:$AD$211=Mapping!$BK$163)*ROW($AD$2:$AD$50)-ROWS($AD$163),ROWS($AD$163:AP193))),"")</f>
        <v/>
      </c>
      <c r="BL194" s="117" t="str" cm="1">
        <f t="array" ref="BL194">IF(ROWS($AD$163:AQ193)&lt;=BL$162,INDEX($AB$163:$AB$211,_xlfn.AGGREGATE(15,3,($AD$163:$AD$211=Mapping!$BL$163)/($AD$163:$AD$211=Mapping!$BL$163)*ROW($AD$2:$AD$50)-ROWS($AD$163),ROWS($AD$163:AQ193))),"")</f>
        <v/>
      </c>
      <c r="BM194" s="117" t="str" cm="1">
        <f t="array" ref="BM194">IF(ROWS($AD$163:AR193)&lt;=BM$162,INDEX($AB$163:$AB$211,_xlfn.AGGREGATE(15,3,($AD$163:$AD$211=Mapping!$BM$163)/($AD$163:$AD$211=Mapping!$BM$163)*ROW($AD$2:$AD$50)-ROWS($AD$163),ROWS($AD$163:AR193))),"")</f>
        <v/>
      </c>
      <c r="BN194" s="117" t="str" cm="1">
        <f t="array" ref="BN194">IF(ROWS($AD$163:AS193)&lt;=BN$162,INDEX($AB$163:$AB$211,_xlfn.AGGREGATE(15,3,($AD$163:$AD$211=Mapping!$BN$163)/($AD$163:$AD$211=Mapping!$BN$163)*ROW($AD$2:$AD$50)-ROWS($AD$163),ROWS($AD$163:AS193))),"")</f>
        <v/>
      </c>
    </row>
    <row r="195" spans="1:66" outlineLevel="1">
      <c r="A195" s="152"/>
      <c r="B195" s="117" t="str" cm="1">
        <f t="array" ref="B195">IF(ROWS($AC$163:AC194)&lt;=B$162,INDEX($AB$163:$AB$211,_xlfn.AGGREGATE(15,3,($AC$163:$AC$211=Mapping!$B$163)/($AC$163:$AC$211=Mapping!$B$163)*ROW($AC$2:$AC$50)-ROWS($AC$163),ROWS($AC$163:AC194))),"")</f>
        <v/>
      </c>
      <c r="C195" s="117" t="str" cm="1">
        <f t="array" ref="C195">IF(ROWS($AC$163:AC194)&lt;=C$162,INDEX($AB$163:$AB$211,_xlfn.AGGREGATE(15,3,($AC$163:$AC$211=Mapping!$C$163)/($AC$163:$AC$211=Mapping!$C$163)*ROW($AC$2:$AC$50)-ROWS($AC$163),ROWS($AC$163:AC194))),"")</f>
        <v/>
      </c>
      <c r="D195" s="117" t="str" cm="1">
        <f t="array" ref="D195">IF(ROWS($AC$163:AC194)&lt;=D$162,INDEX($AB$163:$AB$211,_xlfn.AGGREGATE(15,3,($AC$163:$AC$211=Mapping!$D$163)/($AC$163:$AC$211=Mapping!$D$163)*ROW($AC$2:$AC$50)-ROWS($AC$163),ROWS($AC$163:AC194))),"")</f>
        <v/>
      </c>
      <c r="E195" s="117" t="str" cm="1">
        <f t="array" ref="E195">IF(ROWS($AC$163:AC194)&lt;=E$162,INDEX($AB$163:$AB$211,_xlfn.AGGREGATE(15,3,($AC$163:$AC$211=Mapping!$E$163)/($AC$163:$AC$211=Mapping!$E$163)*ROW($AC$2:$AC$50)-ROWS($AC$163),ROWS($AC$163:AC194))),"")</f>
        <v/>
      </c>
      <c r="F195" s="117" t="str" cm="1">
        <f t="array" ref="F195">IF(ROWS($AC$163:AC194)&lt;=F$162,INDEX($AB$163:$AB$211,_xlfn.AGGREGATE(15,3,($AC$163:$AC$211=Mapping!$F$163)/($AC$163:$AC$211=Mapping!$F$163)*ROW($AC$2:$AC$50)-ROWS($AC$163),ROWS($AC$163:AC194))),"")</f>
        <v/>
      </c>
      <c r="G195" s="117" t="str" cm="1">
        <f t="array" ref="G195">IF(ROWS($AC$163:AC194)&lt;=G$162,INDEX($AB$163:$AB$211,_xlfn.AGGREGATE(15,3,($AC$163:$AC$211=Mapping!$G$163)/($AC$163:$AC$211=Mapping!$G$163)*ROW($AC$2:$AC$50)-ROWS($AC$163),ROWS($AC$163:AC194))),"")</f>
        <v/>
      </c>
      <c r="H195" s="117" t="str" cm="1">
        <f t="array" ref="H195">IF(ROWS($AC$163:AC194)&lt;=H$162,INDEX($AB$163:$AB$211,_xlfn.AGGREGATE(15,3,($AC$163:$AC$211=Mapping!$H$163)/($AC$163:$AC$211=Mapping!$H$163)*ROW($AC$2:$AC$50)-ROWS($AC$163),ROWS($AC$163:AC194))),"")</f>
        <v/>
      </c>
      <c r="I195" s="117" t="str" cm="1">
        <f t="array" ref="I195">IF(ROWS($AC$163:AC194)&lt;=I$162,INDEX($AB$163:$AB$211,_xlfn.AGGREGATE(15,3,($AC$163:$AC$211=Mapping!$I$163)/($AC$163:$AC$211=Mapping!$I$163)*ROW($AC$2:$AC$50)-ROWS($AC$163),ROWS($AC$163:AC194))),"")</f>
        <v/>
      </c>
      <c r="J195" s="117" t="str" cm="1">
        <f t="array" ref="J195">IF(ROWS($AC$163:AC194)&lt;=J$162,INDEX($AB$163:$AB$211,_xlfn.AGGREGATE(15,3,($AC$163:$AC$211=Mapping!$J$163)/($AC$163:$AC$211=Mapping!$J$163)*ROW($AC$2:$AC$50)-ROWS($AC$163),ROWS($AC$163:AC194))),"")</f>
        <v/>
      </c>
      <c r="K195" s="117" t="str" cm="1">
        <f t="array" ref="K195">IF(ROWS($AC$163:AC194)&lt;=K$162,INDEX($AB$163:$AB$211,_xlfn.AGGREGATE(15,3,($AC$163:$AC$211=Mapping!$K$163)/($AC$163:$AC$211=Mapping!$K$163)*ROW($AC$2:$AC$50)-ROWS($AC$163),ROWS($AC$163:AC194))),"")</f>
        <v/>
      </c>
      <c r="L195" s="117" t="str" cm="1">
        <f t="array" ref="L195">IF(ROWS($AC$163:AC194)&lt;=L$162,INDEX($AB$163:$AB$211,_xlfn.AGGREGATE(15,3,($AC$163:$AC$211=Mapping!$L$163)/($AC$163:$AC$211=Mapping!$L$163)*ROW($AC$2:$AC$50)-ROWS($AC$163),ROWS($AC$163:AC194))),"")</f>
        <v/>
      </c>
      <c r="M195" s="117" t="str" cm="1">
        <f t="array" ref="M195">IF(ROWS($AC$163:AC194)&lt;=M$162,INDEX($AB$163:$AB$211,_xlfn.AGGREGATE(15,3,($AC$163:$AC$211=Mapping!$M$162)/($AC$163:$AC$211=Mapping!$M$163)*ROW($AC$2:$AC$50)-ROWS($AC$163),ROWS($AC$163:AC194))),"")</f>
        <v/>
      </c>
      <c r="N195" s="117" t="str" cm="1">
        <f t="array" ref="N195">IF(ROWS($AC$163:AC194)&lt;=N$162,INDEX($AB$163:$AB$211,_xlfn.AGGREGATE(15,3,($AC$163:$AC$211=Mapping!$N$163)/($AC$163:$AC$211=Mapping!$N$163)*ROW($AC$2:$AC$50)-ROWS($AC$163),ROWS($AC$163:AC194))),"")</f>
        <v/>
      </c>
      <c r="O195" s="117" t="str" cm="1">
        <f t="array" ref="O195">IF(ROWS($AC$163:AC194)&lt;=O$162,INDEX($AB$163:$AB$211,_xlfn.AGGREGATE(15,3,($AC$163:$AC$211=Mapping!$O$163)/($AC$163:$AC$211=Mapping!$O$163)*ROW($AC$2:$AC$50)-ROWS($AC$163),ROWS($AC$163:AC194))),"")</f>
        <v/>
      </c>
      <c r="P195" s="117" t="str" cm="1">
        <f t="array" ref="P195">IF(ROWS($AC$163:AC194)&lt;=P$162,INDEX($AB$163:$AB$211,_xlfn.AGGREGATE(15,3,($AC$163:$AC$211=Mapping!$P$163)/($AC$163:$AC$211=Mapping!$P$163)*ROW($AC$2:$AC$50)-ROWS($AC$163),ROWS($AC$163:AC194))),"")</f>
        <v/>
      </c>
      <c r="Q195" s="117" t="str" cm="1">
        <f t="array" ref="Q195">IF(ROWS($AC$163:AC194)&lt;=Q$162,INDEX($AB$163:$AB$211,_xlfn.AGGREGATE(15,3,($AC$163:$AC$211=Mapping!$Q$163)/($AC$163:$AC$211=Mapping!$Q$163)*ROW($AC$2:$AC$50)-ROWS($AC$163),ROWS($AC$163:AC194))),"")</f>
        <v/>
      </c>
      <c r="R195" s="117" t="str" cm="1">
        <f t="array" ref="R195">IF(ROWS($AC$163:AC194)&lt;=R$162,INDEX($AB$163:$AB$211,_xlfn.AGGREGATE(15,3,($AC$163:$AC$211=Mapping!$R$163)/($AC$163:$AC$211=Mapping!$R$163)*ROW($AC$2:$AC$50)-ROWS($AC$163),ROWS($AC$163:AC194))),"")</f>
        <v/>
      </c>
      <c r="S195" s="117" t="str" cm="1">
        <f t="array" ref="S195">IF(ROWS($AC$163:AC194)&lt;=S$162,INDEX($AB$163:$AB$211,_xlfn.AGGREGATE(15,3,($AC$163:$AC$211=Mapping!$S$163)/($AC$163:$AC$211=Mapping!$S$163)*ROW($AC$2:$AC$50)-ROWS($AC$163),ROWS($AC$163:AC194))),"")</f>
        <v/>
      </c>
      <c r="AB195" s="135" t="str" cm="1">
        <f t="array" ref="AB195">IF(ROWS(BA!$D$2:D33)&lt;=AB$162,INDEX(BA!$P$2:$P$547,_xlfn.AGGREGATE(15,3,(BA!$D$2:$D$547=Mapping!$AA$164)/(BA!$D$2:$D$547=Mapping!$AA$164)*ROW(BA!$D$2:$D$547)-ROWS(BA!$D$2),ROWS(BA!$D$2:D33))),"")</f>
        <v>Change in farmer income as a result
of project, by gender</v>
      </c>
      <c r="AC195" s="135" t="str">
        <f>IFERROR(INDEX(BA!$L$2:$L$961,MATCH($AB195,BA!$P$2:$P$961,0)),"")</f>
        <v>Livelihood</v>
      </c>
      <c r="AD195" s="135" t="str">
        <f>IFERROR(INDEX(BA!$M$2:$M$961,MATCH($AB195,BA!$P$2:$P$961,0)),"")</f>
        <v>2. Zero hunger</v>
      </c>
      <c r="AE195" s="135" t="str">
        <f>IFERROR(INDEX(BA!$O$2:$O$961,MATCH($AB195,BA!$P$2:$P$961,0)),"")</f>
        <v xml:space="preserve">Increased productivity </v>
      </c>
      <c r="AF195" s="135"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5" s="117" t="e">
        <f>INDEX(BA!#REF!,MATCH($AB195,BA!$P$57:$P$547,0))</f>
        <v>#REF!</v>
      </c>
      <c r="AH195" s="117" t="e">
        <f>INDEX(BA!$Q$57:$Q$547,MATCH($AB195,BA!$P$57:$P$547,0))</f>
        <v>#N/A</v>
      </c>
      <c r="AI195" s="117" t="e">
        <f>INDEX(BA!$S$57:$S$547,MATCH($AB195,BA!$P$57:$P$547,0))</f>
        <v>#N/A</v>
      </c>
      <c r="AJ195" s="117" t="e">
        <f>INDEX(BA!$T$57:$T$547,MATCH($AB195,BA!$P$57:$P$547,0))</f>
        <v>#N/A</v>
      </c>
      <c r="AK195" s="117" t="e">
        <f>INDEX(BA!$U$57:$U$547,MATCH($AB195,BA!$P$57:$P$547,0))</f>
        <v>#N/A</v>
      </c>
      <c r="AL195" s="117" t="e">
        <f>INDEX(BA!$V$57:$V$547,MATCH($AB195,BA!$P$57:$P$547,0))</f>
        <v>#N/A</v>
      </c>
      <c r="AM195" s="117" t="e">
        <f>INDEX(BA!$W$57:$W$547,MATCH($AB195,BA!$P$57:$P$547,0))</f>
        <v>#N/A</v>
      </c>
      <c r="AN195" s="117" t="e">
        <f>INDEX(BA!$R$57:$R$547,MATCH($AB195,BA!$P$57:$P$547,0))</f>
        <v>#N/A</v>
      </c>
      <c r="AO195" s="117" t="e">
        <f>INDEX(BA!$Y$57:$Y$547,MATCH($AB195,BA!$P$57:$P$547,0))</f>
        <v>#N/A</v>
      </c>
      <c r="AP195" s="117" t="e">
        <f>INDEX(BA!$Z$57:$Z$547,MATCH($AB195,BA!$P$57:$P$547,0))</f>
        <v>#N/A</v>
      </c>
      <c r="AQ195" s="117" t="e">
        <f>INDEX(BA!$AA$57:$AA$547,MATCH($AB195,BA!$P$57:$P$547,0))</f>
        <v>#N/A</v>
      </c>
      <c r="AR195" s="117" t="e">
        <f>INDEX(BA!$AB$57:$AB$547,MATCH($AB195,BA!$P$57:$P$547,0))</f>
        <v>#N/A</v>
      </c>
      <c r="AX195" s="117" t="str" cm="1">
        <f t="array" ref="AX195">IF(ROWS($AD$163:AD194)&lt;=AX$162,INDEX($AB$163:$AB$211,_xlfn.AGGREGATE(15,3,($AD$163:$AD$211=Mapping!$AX$163)/($AD$163:$AD$211=Mapping!$AX$163)*ROW($AD$2:$AD$50)-ROWS($AD$163),ROWS($AD$163:AD194))),"")</f>
        <v/>
      </c>
      <c r="AY195" s="117" t="str" cm="1">
        <f t="array" ref="AY195">IF(ROWS($AD$163:AD194)&lt;=AY$162,INDEX($AB$163:$AB$211,_xlfn.AGGREGATE(15,3,($AD$163:$AD$211=Mapping!$AY$163)/($AD$163:$AD$211=Mapping!$AY$163)*ROW($AD$2:$AD$50)-ROWS($AD$163),ROWS($AD$163:AD194))),"")</f>
        <v/>
      </c>
      <c r="AZ195" s="117" t="str" cm="1">
        <f t="array" ref="AZ195">IF(ROWS($AD$163:AE194)&lt;=AZ$162,INDEX($AB$163:$AB$211,_xlfn.AGGREGATE(15,3,($AD$163:$AD$211=Mapping!$AZ$163)/($AD$163:$AD$211=Mapping!$AZ$163)*ROW($AD$2:$AD$50)-ROWS($AD$163),ROWS($AD$163:AE194))),"")</f>
        <v/>
      </c>
      <c r="BA195" s="117" t="str" cm="1">
        <f t="array" ref="BA195">IF(ROWS($AD$163:AF194)&lt;=BA$162,INDEX($AB$163:$AB$211,_xlfn.AGGREGATE(15,3,($AD$163:$AD$211=Mapping!$BA$163)/($AD$163:$AD$211=Mapping!$BA$163)*ROW($AD$2:$AD$50)-ROWS($AD$163),ROWS($AD$163:AF194))),"")</f>
        <v/>
      </c>
      <c r="BB195" s="117" t="str" cm="1">
        <f t="array" ref="BB195">IF(ROWS($AD$163:AG194)&lt;=BB$162,INDEX($AB$163:$AB$211,_xlfn.AGGREGATE(15,3,($AD$163:$AD$211=Mapping!$BB$163)/($AD$163:$AD$211=Mapping!$BB$163)*ROW($AD$2:$AD$50)-ROWS($AD$163),ROWS($AD$163:AG194))),"")</f>
        <v/>
      </c>
      <c r="BC195" s="117" t="str" cm="1">
        <f t="array" ref="BC195">IF(ROWS($AD$163:AH194)&lt;=BC$162,INDEX($AB$163:$AB$211,_xlfn.AGGREGATE(15,3,($AD$163:$AD$211=Mapping!$BC$163)/($AD$163:$AD$211=Mapping!$BC$163)*ROW($AD$2:$AD$50)-ROWS($AD$163),ROWS($AD$163:AH194))),"")</f>
        <v/>
      </c>
      <c r="BD195" s="117" t="str" cm="1">
        <f t="array" ref="BD195">IF(ROWS($AD$163:AI194)&lt;=BD$162,INDEX($AB$163:$AB$211,_xlfn.AGGREGATE(15,3,($AD$163:$AD$211=Mapping!$BD$163)/($AD$163:$AD$211=Mapping!$BD$163)*ROW($AD$2:$AD$50)-ROWS($AD$163),ROWS($AD$163:AI194))),"")</f>
        <v/>
      </c>
      <c r="BE195" s="117" t="str" cm="1">
        <f t="array" ref="BE195">IF(ROWS($AD$163:AJ194)&lt;=BE$162,INDEX($AB$163:$AB$211,_xlfn.AGGREGATE(15,3,($AD$163:$AD$211=Mapping!$BE$163)/($AD$163:$AD$211=Mapping!$BE$163)*ROW($AD$2:$AD$50)-ROWS($AD$163),ROWS($AD$163:AJ194))),"")</f>
        <v/>
      </c>
      <c r="BF195" s="117" t="str" cm="1">
        <f t="array" ref="BF195">IF(ROWS($AD$163:AK194)&lt;=BF$162,INDEX($AB$163:$AB$211,_xlfn.AGGREGATE(15,3,($AD$163:$AD$211=Mapping!$BF$163)/($AD$163:$AD$211=Mapping!$BF$163)*ROW($AD$2:$AD$50)-ROWS($AD$163),ROWS($AD$163:AK194))),"")</f>
        <v/>
      </c>
      <c r="BG195" s="117" t="str" cm="1">
        <f t="array" ref="BG195">IF(ROWS($AD$163:AL194)&lt;=BG$162,INDEX($AB$163:$AB$211,_xlfn.AGGREGATE(15,3,($AD$163:$AD$211=Mapping!$BG$163)/($AD$163:$AD$211=Mapping!$BG$163)*ROW($AD$2:$AD$50)-ROWS($AD$163),ROWS($AD$163:AL194))),"")</f>
        <v/>
      </c>
      <c r="BH195" s="117" t="str" cm="1">
        <f t="array" ref="BH195">IF(ROWS($AD$163:AM194)&lt;=BH$162,INDEX($AB$163:$AB$211,_xlfn.AGGREGATE(15,3,($AD$163:$AD$211=Mapping!$BH$163)/($AD$163:$AD$211=Mapping!$BH$163)*ROW($AD$2:$AD$50)-ROWS($AD$163),ROWS($AD$163:AM194))),"")</f>
        <v/>
      </c>
      <c r="BI195" s="117" t="str" cm="1">
        <f t="array" ref="BI195">IF(ROWS($AD$163:AN194)&lt;=BI$162,INDEX($AB$163:$AB$211,_xlfn.AGGREGATE(15,3,($AD$163:$AD$211=Mapping!$BI$163)/($AD$163:$AD$211=Mapping!$BI$163)*ROW($AD$2:$AD$50)-ROWS($AD$163),ROWS($AD$163:AN194))),"")</f>
        <v/>
      </c>
      <c r="BJ195" s="117" t="str" cm="1">
        <f t="array" ref="BJ195">IF(ROWS($AD$163:AO194)&lt;=BJ$162,INDEX($AB$163:$AB$211,_xlfn.AGGREGATE(15,3,($AD$163:$AD$211=Mapping!$BJ$163)/($AD$163:$AD$211=Mapping!$BJ$163)*ROW($AD$2:$AD$50)-ROWS($AD$163),ROWS($AD$163:AO194))),"")</f>
        <v/>
      </c>
      <c r="BK195" s="117" t="str" cm="1">
        <f t="array" ref="BK195">IF(ROWS($AD$163:AP194)&lt;=BK$162,INDEX($AB$163:$AB$211,_xlfn.AGGREGATE(15,3,($AD$163:$AD$211=Mapping!$BK$163)/($AD$163:$AD$211=Mapping!$BK$163)*ROW($AD$2:$AD$50)-ROWS($AD$163),ROWS($AD$163:AP194))),"")</f>
        <v/>
      </c>
      <c r="BL195" s="117" t="str" cm="1">
        <f t="array" ref="BL195">IF(ROWS($AD$163:AQ194)&lt;=BL$162,INDEX($AB$163:$AB$211,_xlfn.AGGREGATE(15,3,($AD$163:$AD$211=Mapping!$BL$163)/($AD$163:$AD$211=Mapping!$BL$163)*ROW($AD$2:$AD$50)-ROWS($AD$163),ROWS($AD$163:AQ194))),"")</f>
        <v/>
      </c>
      <c r="BM195" s="117" t="str" cm="1">
        <f t="array" ref="BM195">IF(ROWS($AD$163:AR194)&lt;=BM$162,INDEX($AB$163:$AB$211,_xlfn.AGGREGATE(15,3,($AD$163:$AD$211=Mapping!$BM$163)/($AD$163:$AD$211=Mapping!$BM$163)*ROW($AD$2:$AD$50)-ROWS($AD$163),ROWS($AD$163:AR194))),"")</f>
        <v/>
      </c>
      <c r="BN195" s="117" t="str" cm="1">
        <f t="array" ref="BN195">IF(ROWS($AD$163:AS194)&lt;=BN$162,INDEX($AB$163:$AB$211,_xlfn.AGGREGATE(15,3,($AD$163:$AD$211=Mapping!$BN$163)/($AD$163:$AD$211=Mapping!$BN$163)*ROW($AD$2:$AD$50)-ROWS($AD$163),ROWS($AD$163:AS194))),"")</f>
        <v/>
      </c>
    </row>
    <row r="196" spans="1:66" outlineLevel="1">
      <c r="A196" s="152"/>
      <c r="B196" s="142" t="str" cm="1">
        <f t="array" ref="B196">IF(ROWS($AC$163:AC195)&lt;=B$162,INDEX($AB$163:$AB$211,_xlfn.AGGREGATE(15,3,($AC$163:$AC$211=Mapping!$B$163)/($AC$163:$AC$211=Mapping!$B$163)*ROW($AC$2:$AC$50)-ROWS($AC$163),ROWS($AC$163:AC195))),"")</f>
        <v/>
      </c>
      <c r="C196" s="142" t="str" cm="1">
        <f t="array" ref="C196">IF(ROWS($AC$163:AC195)&lt;=C$162,INDEX($AB$163:$AB$211,_xlfn.AGGREGATE(15,3,($AC$163:$AC$211=Mapping!$C$163)/($AC$163:$AC$211=Mapping!$C$163)*ROW($AC$2:$AC$50)-ROWS($AC$163),ROWS($AC$163:AC195))),"")</f>
        <v/>
      </c>
      <c r="D196" s="142" t="str" cm="1">
        <f t="array" ref="D196">IF(ROWS($AC$163:AC195)&lt;=D$162,INDEX($AB$163:$AB$211,_xlfn.AGGREGATE(15,3,($AC$163:$AC$211=Mapping!$D$163)/($AC$163:$AC$211=Mapping!$D$163)*ROW($AC$2:$AC$50)-ROWS($AC$163),ROWS($AC$163:AC195))),"")</f>
        <v/>
      </c>
      <c r="E196" s="142" t="str" cm="1">
        <f t="array" ref="E196">IF(ROWS($AC$163:AC195)&lt;=E$162,INDEX($AB$163:$AB$211,_xlfn.AGGREGATE(15,3,($AC$163:$AC$211=Mapping!$E$163)/($AC$163:$AC$211=Mapping!$E$163)*ROW($AC$2:$AC$50)-ROWS($AC$163),ROWS($AC$163:AC195))),"")</f>
        <v/>
      </c>
      <c r="F196" s="142" t="str" cm="1">
        <f t="array" ref="F196">IF(ROWS($AC$163:AC195)&lt;=F$162,INDEX($AB$163:$AB$211,_xlfn.AGGREGATE(15,3,($AC$163:$AC$211=Mapping!$F$163)/($AC$163:$AC$211=Mapping!$F$163)*ROW($AC$2:$AC$50)-ROWS($AC$163),ROWS($AC$163:AC195))),"")</f>
        <v/>
      </c>
      <c r="G196" s="142" t="str" cm="1">
        <f t="array" ref="G196">IF(ROWS($AC$163:AC195)&lt;=G$162,INDEX($AB$163:$AB$211,_xlfn.AGGREGATE(15,3,($AC$163:$AC$211=Mapping!$G$163)/($AC$163:$AC$211=Mapping!$G$163)*ROW($AC$2:$AC$50)-ROWS($AC$163),ROWS($AC$163:AC195))),"")</f>
        <v/>
      </c>
      <c r="H196" s="142" t="str" cm="1">
        <f t="array" ref="H196">IF(ROWS($AC$163:AC195)&lt;=H$162,INDEX($AB$163:$AB$211,_xlfn.AGGREGATE(15,3,($AC$163:$AC$211=Mapping!$H$163)/($AC$163:$AC$211=Mapping!$H$163)*ROW($AC$2:$AC$50)-ROWS($AC$163),ROWS($AC$163:AC195))),"")</f>
        <v/>
      </c>
      <c r="I196" s="142" t="str" cm="1">
        <f t="array" ref="I196">IF(ROWS($AC$163:AC195)&lt;=I$162,INDEX($AB$163:$AB$211,_xlfn.AGGREGATE(15,3,($AC$163:$AC$211=Mapping!$I$163)/($AC$163:$AC$211=Mapping!$I$163)*ROW($AC$2:$AC$50)-ROWS($AC$163),ROWS($AC$163:AC195))),"")</f>
        <v/>
      </c>
      <c r="J196" s="142" t="str" cm="1">
        <f t="array" ref="J196">IF(ROWS($AC$163:AC195)&lt;=J$162,INDEX($AB$163:$AB$211,_xlfn.AGGREGATE(15,3,($AC$163:$AC$211=Mapping!$J$163)/($AC$163:$AC$211=Mapping!$J$163)*ROW($AC$2:$AC$50)-ROWS($AC$163),ROWS($AC$163:AC195))),"")</f>
        <v/>
      </c>
      <c r="K196" s="142" t="str" cm="1">
        <f t="array" ref="K196">IF(ROWS($AC$163:AC195)&lt;=K$162,INDEX($AB$163:$AB$211,_xlfn.AGGREGATE(15,3,($AC$163:$AC$211=Mapping!$K$163)/($AC$163:$AC$211=Mapping!$K$163)*ROW($AC$2:$AC$50)-ROWS($AC$163),ROWS($AC$163:AC195))),"")</f>
        <v/>
      </c>
      <c r="L196" s="142" t="str" cm="1">
        <f t="array" ref="L196">IF(ROWS($AC$163:AC195)&lt;=L$162,INDEX($AB$163:$AB$211,_xlfn.AGGREGATE(15,3,($AC$163:$AC$211=Mapping!$L$163)/($AC$163:$AC$211=Mapping!$L$163)*ROW($AC$2:$AC$50)-ROWS($AC$163),ROWS($AC$163:AC195))),"")</f>
        <v/>
      </c>
      <c r="M196" s="142" t="str" cm="1">
        <f t="array" ref="M196">IF(ROWS($AC$163:AC195)&lt;=M$162,INDEX($AB$163:$AB$211,_xlfn.AGGREGATE(15,3,($AC$163:$AC$211=Mapping!$M$162)/($AC$163:$AC$211=Mapping!$M$163)*ROW($AC$2:$AC$50)-ROWS($AC$163),ROWS($AC$163:AC195))),"")</f>
        <v/>
      </c>
      <c r="N196" s="142" t="str" cm="1">
        <f t="array" ref="N196">IF(ROWS($AC$163:AC195)&lt;=N$162,INDEX($AB$163:$AB$211,_xlfn.AGGREGATE(15,3,($AC$163:$AC$211=Mapping!$N$163)/($AC$163:$AC$211=Mapping!$N$163)*ROW($AC$2:$AC$50)-ROWS($AC$163),ROWS($AC$163:AC195))),"")</f>
        <v/>
      </c>
      <c r="O196" s="142" t="str" cm="1">
        <f t="array" ref="O196">IF(ROWS($AC$163:AC195)&lt;=O$162,INDEX($AB$163:$AB$211,_xlfn.AGGREGATE(15,3,($AC$163:$AC$211=Mapping!$O$163)/($AC$163:$AC$211=Mapping!$O$163)*ROW($AC$2:$AC$50)-ROWS($AC$163),ROWS($AC$163:AC195))),"")</f>
        <v/>
      </c>
      <c r="P196" s="142" t="str" cm="1">
        <f t="array" ref="P196">IF(ROWS($AC$163:AC195)&lt;=P$162,INDEX($AB$163:$AB$211,_xlfn.AGGREGATE(15,3,($AC$163:$AC$211=Mapping!$P$163)/($AC$163:$AC$211=Mapping!$P$163)*ROW($AC$2:$AC$50)-ROWS($AC$163),ROWS($AC$163:AC195))),"")</f>
        <v/>
      </c>
      <c r="Q196" s="142" t="str" cm="1">
        <f t="array" ref="Q196">IF(ROWS($AC$163:AC195)&lt;=Q$162,INDEX($AB$163:$AB$211,_xlfn.AGGREGATE(15,3,($AC$163:$AC$211=Mapping!$Q$163)/($AC$163:$AC$211=Mapping!$Q$163)*ROW($AC$2:$AC$50)-ROWS($AC$163),ROWS($AC$163:AC195))),"")</f>
        <v/>
      </c>
      <c r="R196" s="142" t="str" cm="1">
        <f t="array" ref="R196">IF(ROWS($AC$163:AC195)&lt;=R$162,INDEX($AB$163:$AB$211,_xlfn.AGGREGATE(15,3,($AC$163:$AC$211=Mapping!$R$163)/($AC$163:$AC$211=Mapping!$R$163)*ROW($AC$2:$AC$50)-ROWS($AC$163),ROWS($AC$163:AC195))),"")</f>
        <v/>
      </c>
      <c r="S196" s="142" t="str" cm="1">
        <f t="array" ref="S196">IF(ROWS($AC$163:AC195)&lt;=S$162,INDEX($AB$163:$AB$211,_xlfn.AGGREGATE(15,3,($AC$163:$AC$211=Mapping!$S$163)/($AC$163:$AC$211=Mapping!$S$163)*ROW($AC$2:$AC$50)-ROWS($AC$163),ROWS($AC$163:AC195))),"")</f>
        <v/>
      </c>
      <c r="AB196" s="135" t="str" cm="1">
        <f t="array" ref="AB196">IF(ROWS(BA!$D$2:D34)&lt;=AB$162,INDEX(BA!$P$2:$P$547,_xlfn.AGGREGATE(15,3,(BA!$D$2:$D$547=Mapping!$AA$164)/(BA!$D$2:$D$547=Mapping!$AA$164)*ROW(BA!$D$2:$D$547)-ROWS(BA!$D$2),ROWS(BA!$D$2:D34))),"")</f>
        <v xml:space="preserve">Number of farmers using improved livestock feeding </v>
      </c>
      <c r="AC196" s="135" t="str">
        <f>IFERROR(INDEX(BA!$L$2:$L$961,MATCH($AB196,BA!$P$2:$P$961,0)),"")</f>
        <v>Food security</v>
      </c>
      <c r="AD196" s="135" t="str">
        <f>IFERROR(INDEX(BA!$M$2:$M$961,MATCH($AB196,BA!$P$2:$P$961,0)),"")</f>
        <v>2. Zero hunger</v>
      </c>
      <c r="AE196" s="135" t="str">
        <f>IFERROR(INDEX(BA!$O$2:$O$961,MATCH($AB196,BA!$P$2:$P$961,0)),"")</f>
        <v xml:space="preserve">Increased productivity </v>
      </c>
      <c r="AF196" s="135"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6" s="117" t="e">
        <f>INDEX(BA!#REF!,MATCH($AB196,BA!$P$57:$P$547,0))</f>
        <v>#REF!</v>
      </c>
      <c r="AH196" s="117" t="e">
        <f>INDEX(BA!$Q$57:$Q$547,MATCH($AB196,BA!$P$57:$P$547,0))</f>
        <v>#N/A</v>
      </c>
      <c r="AI196" s="117" t="e">
        <f>INDEX(BA!$S$57:$S$547,MATCH($AB196,BA!$P$57:$P$547,0))</f>
        <v>#N/A</v>
      </c>
      <c r="AJ196" s="117" t="e">
        <f>INDEX(BA!$T$57:$T$547,MATCH($AB196,BA!$P$57:$P$547,0))</f>
        <v>#N/A</v>
      </c>
      <c r="AK196" s="117" t="e">
        <f>INDEX(BA!$U$57:$U$547,MATCH($AB196,BA!$P$57:$P$547,0))</f>
        <v>#N/A</v>
      </c>
      <c r="AL196" s="117" t="e">
        <f>INDEX(BA!$V$57:$V$547,MATCH($AB196,BA!$P$57:$P$547,0))</f>
        <v>#N/A</v>
      </c>
      <c r="AM196" s="117" t="e">
        <f>INDEX(BA!$W$57:$W$547,MATCH($AB196,BA!$P$57:$P$547,0))</f>
        <v>#N/A</v>
      </c>
      <c r="AN196" s="117" t="e">
        <f>INDEX(BA!$R$57:$R$547,MATCH($AB196,BA!$P$57:$P$547,0))</f>
        <v>#N/A</v>
      </c>
      <c r="AO196" s="117" t="e">
        <f>INDEX(BA!$Y$57:$Y$547,MATCH($AB196,BA!$P$57:$P$547,0))</f>
        <v>#N/A</v>
      </c>
      <c r="AP196" s="117" t="e">
        <f>INDEX(BA!$Z$57:$Z$547,MATCH($AB196,BA!$P$57:$P$547,0))</f>
        <v>#N/A</v>
      </c>
      <c r="AQ196" s="117" t="e">
        <f>INDEX(BA!$AA$57:$AA$547,MATCH($AB196,BA!$P$57:$P$547,0))</f>
        <v>#N/A</v>
      </c>
      <c r="AR196" s="117" t="e">
        <f>INDEX(BA!$AB$57:$AB$547,MATCH($AB196,BA!$P$57:$P$547,0))</f>
        <v>#N/A</v>
      </c>
      <c r="AX196" s="117" t="str" cm="1">
        <f t="array" ref="AX196">IF(ROWS($AD$163:AD195)&lt;=AX$162,INDEX($AB$163:$AB$211,_xlfn.AGGREGATE(15,3,($AD$163:$AD$211=Mapping!$AX$163)/($AD$163:$AD$211=Mapping!$AX$163)*ROW($AD$2:$AD$50)-ROWS($AD$163),ROWS($AD$163:AD195))),"")</f>
        <v/>
      </c>
      <c r="AY196" s="117" t="str" cm="1">
        <f t="array" ref="AY196">IF(ROWS($AD$163:AD195)&lt;=AY$162,INDEX($AB$163:$AB$211,_xlfn.AGGREGATE(15,3,($AD$163:$AD$211=Mapping!$AY$163)/($AD$163:$AD$211=Mapping!$AY$163)*ROW($AD$2:$AD$50)-ROWS($AD$163),ROWS($AD$163:AD195))),"")</f>
        <v/>
      </c>
      <c r="AZ196" s="117" t="str" cm="1">
        <f t="array" ref="AZ196">IF(ROWS($AD$163:AE195)&lt;=AZ$162,INDEX($AB$163:$AB$211,_xlfn.AGGREGATE(15,3,($AD$163:$AD$211=Mapping!$AZ$163)/($AD$163:$AD$211=Mapping!$AZ$163)*ROW($AD$2:$AD$50)-ROWS($AD$163),ROWS($AD$163:AE195))),"")</f>
        <v/>
      </c>
      <c r="BA196" s="117" t="str" cm="1">
        <f t="array" ref="BA196">IF(ROWS($AD$163:AF195)&lt;=BA$162,INDEX($AB$163:$AB$211,_xlfn.AGGREGATE(15,3,($AD$163:$AD$211=Mapping!$BA$163)/($AD$163:$AD$211=Mapping!$BA$163)*ROW($AD$2:$AD$50)-ROWS($AD$163),ROWS($AD$163:AF195))),"")</f>
        <v/>
      </c>
      <c r="BB196" s="117" t="str" cm="1">
        <f t="array" ref="BB196">IF(ROWS($AD$163:AG195)&lt;=BB$162,INDEX($AB$163:$AB$211,_xlfn.AGGREGATE(15,3,($AD$163:$AD$211=Mapping!$BB$163)/($AD$163:$AD$211=Mapping!$BB$163)*ROW($AD$2:$AD$50)-ROWS($AD$163),ROWS($AD$163:AG195))),"")</f>
        <v/>
      </c>
      <c r="BC196" s="117" t="str" cm="1">
        <f t="array" ref="BC196">IF(ROWS($AD$163:AH195)&lt;=BC$162,INDEX($AB$163:$AB$211,_xlfn.AGGREGATE(15,3,($AD$163:$AD$211=Mapping!$BC$163)/($AD$163:$AD$211=Mapping!$BC$163)*ROW($AD$2:$AD$50)-ROWS($AD$163),ROWS($AD$163:AH195))),"")</f>
        <v/>
      </c>
      <c r="BD196" s="117" t="str" cm="1">
        <f t="array" ref="BD196">IF(ROWS($AD$163:AI195)&lt;=BD$162,INDEX($AB$163:$AB$211,_xlfn.AGGREGATE(15,3,($AD$163:$AD$211=Mapping!$BD$163)/($AD$163:$AD$211=Mapping!$BD$163)*ROW($AD$2:$AD$50)-ROWS($AD$163),ROWS($AD$163:AI195))),"")</f>
        <v/>
      </c>
      <c r="BE196" s="117" t="str" cm="1">
        <f t="array" ref="BE196">IF(ROWS($AD$163:AJ195)&lt;=BE$162,INDEX($AB$163:$AB$211,_xlfn.AGGREGATE(15,3,($AD$163:$AD$211=Mapping!$BE$163)/($AD$163:$AD$211=Mapping!$BE$163)*ROW($AD$2:$AD$50)-ROWS($AD$163),ROWS($AD$163:AJ195))),"")</f>
        <v/>
      </c>
      <c r="BF196" s="117" t="str" cm="1">
        <f t="array" ref="BF196">IF(ROWS($AD$163:AK195)&lt;=BF$162,INDEX($AB$163:$AB$211,_xlfn.AGGREGATE(15,3,($AD$163:$AD$211=Mapping!$BF$163)/($AD$163:$AD$211=Mapping!$BF$163)*ROW($AD$2:$AD$50)-ROWS($AD$163),ROWS($AD$163:AK195))),"")</f>
        <v/>
      </c>
      <c r="BG196" s="117" t="str" cm="1">
        <f t="array" ref="BG196">IF(ROWS($AD$163:AL195)&lt;=BG$162,INDEX($AB$163:$AB$211,_xlfn.AGGREGATE(15,3,($AD$163:$AD$211=Mapping!$BG$163)/($AD$163:$AD$211=Mapping!$BG$163)*ROW($AD$2:$AD$50)-ROWS($AD$163),ROWS($AD$163:AL195))),"")</f>
        <v/>
      </c>
      <c r="BH196" s="117" t="str" cm="1">
        <f t="array" ref="BH196">IF(ROWS($AD$163:AM195)&lt;=BH$162,INDEX($AB$163:$AB$211,_xlfn.AGGREGATE(15,3,($AD$163:$AD$211=Mapping!$BH$163)/($AD$163:$AD$211=Mapping!$BH$163)*ROW($AD$2:$AD$50)-ROWS($AD$163),ROWS($AD$163:AM195))),"")</f>
        <v/>
      </c>
      <c r="BI196" s="117" t="str" cm="1">
        <f t="array" ref="BI196">IF(ROWS($AD$163:AN195)&lt;=BI$162,INDEX($AB$163:$AB$211,_xlfn.AGGREGATE(15,3,($AD$163:$AD$211=Mapping!$BI$163)/($AD$163:$AD$211=Mapping!$BI$163)*ROW($AD$2:$AD$50)-ROWS($AD$163),ROWS($AD$163:AN195))),"")</f>
        <v/>
      </c>
      <c r="BJ196" s="117" t="str" cm="1">
        <f t="array" ref="BJ196">IF(ROWS($AD$163:AO195)&lt;=BJ$162,INDEX($AB$163:$AB$211,_xlfn.AGGREGATE(15,3,($AD$163:$AD$211=Mapping!$BJ$163)/($AD$163:$AD$211=Mapping!$BJ$163)*ROW($AD$2:$AD$50)-ROWS($AD$163),ROWS($AD$163:AO195))),"")</f>
        <v/>
      </c>
      <c r="BK196" s="117" t="str" cm="1">
        <f t="array" ref="BK196">IF(ROWS($AD$163:AP195)&lt;=BK$162,INDEX($AB$163:$AB$211,_xlfn.AGGREGATE(15,3,($AD$163:$AD$211=Mapping!$BK$163)/($AD$163:$AD$211=Mapping!$BK$163)*ROW($AD$2:$AD$50)-ROWS($AD$163),ROWS($AD$163:AP195))),"")</f>
        <v/>
      </c>
      <c r="BL196" s="117" t="str" cm="1">
        <f t="array" ref="BL196">IF(ROWS($AD$163:AQ195)&lt;=BL$162,INDEX($AB$163:$AB$211,_xlfn.AGGREGATE(15,3,($AD$163:$AD$211=Mapping!$BL$163)/($AD$163:$AD$211=Mapping!$BL$163)*ROW($AD$2:$AD$50)-ROWS($AD$163),ROWS($AD$163:AQ195))),"")</f>
        <v/>
      </c>
      <c r="BM196" s="117" t="str" cm="1">
        <f t="array" ref="BM196">IF(ROWS($AD$163:AR195)&lt;=BM$162,INDEX($AB$163:$AB$211,_xlfn.AGGREGATE(15,3,($AD$163:$AD$211=Mapping!$BM$163)/($AD$163:$AD$211=Mapping!$BM$163)*ROW($AD$2:$AD$50)-ROWS($AD$163),ROWS($AD$163:AR195))),"")</f>
        <v/>
      </c>
      <c r="BN196" s="117" t="str" cm="1">
        <f t="array" ref="BN196">IF(ROWS($AD$163:AS195)&lt;=BN$162,INDEX($AB$163:$AB$211,_xlfn.AGGREGATE(15,3,($AD$163:$AD$211=Mapping!$BN$163)/($AD$163:$AD$211=Mapping!$BN$163)*ROW($AD$2:$AD$50)-ROWS($AD$163),ROWS($AD$163:AS195))),"")</f>
        <v/>
      </c>
    </row>
    <row r="197" spans="1:66" outlineLevel="1">
      <c r="A197" s="152"/>
      <c r="B197" s="142" t="str" cm="1">
        <f t="array" ref="B197">IF(ROWS($AC$163:AC196)&lt;=B$162,INDEX($AB$163:$AB$211,_xlfn.AGGREGATE(15,3,($AC$163:$AC$211=Mapping!$B$163)/($AC$163:$AC$211=Mapping!$B$163)*ROW($AC$2:$AC$50)-ROWS($AC$163),ROWS($AC$163:AC196))),"")</f>
        <v/>
      </c>
      <c r="C197" s="142" t="str" cm="1">
        <f t="array" ref="C197">IF(ROWS($AC$163:AC196)&lt;=C$162,INDEX($AB$163:$AB$211,_xlfn.AGGREGATE(15,3,($AC$163:$AC$211=Mapping!$C$163)/($AC$163:$AC$211=Mapping!$C$163)*ROW($AC$2:$AC$50)-ROWS($AC$163),ROWS($AC$163:AC196))),"")</f>
        <v/>
      </c>
      <c r="D197" s="142" t="str" cm="1">
        <f t="array" ref="D197">IF(ROWS($AC$163:AC196)&lt;=D$162,INDEX($AB$163:$AB$211,_xlfn.AGGREGATE(15,3,($AC$163:$AC$211=Mapping!$D$163)/($AC$163:$AC$211=Mapping!$D$163)*ROW($AC$2:$AC$50)-ROWS($AC$163),ROWS($AC$163:AC196))),"")</f>
        <v/>
      </c>
      <c r="E197" s="142" t="str" cm="1">
        <f t="array" ref="E197">IF(ROWS($AC$163:AC196)&lt;=E$162,INDEX($AB$163:$AB$211,_xlfn.AGGREGATE(15,3,($AC$163:$AC$211=Mapping!$E$163)/($AC$163:$AC$211=Mapping!$E$163)*ROW($AC$2:$AC$50)-ROWS($AC$163),ROWS($AC$163:AC196))),"")</f>
        <v/>
      </c>
      <c r="F197" s="142" t="str" cm="1">
        <f t="array" ref="F197">IF(ROWS($AC$163:AC196)&lt;=F$162,INDEX($AB$163:$AB$211,_xlfn.AGGREGATE(15,3,($AC$163:$AC$211=Mapping!$F$163)/($AC$163:$AC$211=Mapping!$F$163)*ROW($AC$2:$AC$50)-ROWS($AC$163),ROWS($AC$163:AC196))),"")</f>
        <v/>
      </c>
      <c r="G197" s="142" t="str" cm="1">
        <f t="array" ref="G197">IF(ROWS($AC$163:AC196)&lt;=G$162,INDEX($AB$163:$AB$211,_xlfn.AGGREGATE(15,3,($AC$163:$AC$211=Mapping!$G$163)/($AC$163:$AC$211=Mapping!$G$163)*ROW($AC$2:$AC$50)-ROWS($AC$163),ROWS($AC$163:AC196))),"")</f>
        <v/>
      </c>
      <c r="H197" s="142" t="str" cm="1">
        <f t="array" ref="H197">IF(ROWS($AC$163:AC196)&lt;=H$162,INDEX($AB$163:$AB$211,_xlfn.AGGREGATE(15,3,($AC$163:$AC$211=Mapping!$H$163)/($AC$163:$AC$211=Mapping!$H$163)*ROW($AC$2:$AC$50)-ROWS($AC$163),ROWS($AC$163:AC196))),"")</f>
        <v/>
      </c>
      <c r="I197" s="142" t="str" cm="1">
        <f t="array" ref="I197">IF(ROWS($AC$163:AC196)&lt;=I$162,INDEX($AB$163:$AB$211,_xlfn.AGGREGATE(15,3,($AC$163:$AC$211=Mapping!$I$163)/($AC$163:$AC$211=Mapping!$I$163)*ROW($AC$2:$AC$50)-ROWS($AC$163),ROWS($AC$163:AC196))),"")</f>
        <v/>
      </c>
      <c r="J197" s="142" t="str" cm="1">
        <f t="array" ref="J197">IF(ROWS($AC$163:AC196)&lt;=J$162,INDEX($AB$163:$AB$211,_xlfn.AGGREGATE(15,3,($AC$163:$AC$211=Mapping!$J$163)/($AC$163:$AC$211=Mapping!$J$163)*ROW($AC$2:$AC$50)-ROWS($AC$163),ROWS($AC$163:AC196))),"")</f>
        <v/>
      </c>
      <c r="K197" s="142" t="str" cm="1">
        <f t="array" ref="K197">IF(ROWS($AC$163:AC196)&lt;=K$162,INDEX($AB$163:$AB$211,_xlfn.AGGREGATE(15,3,($AC$163:$AC$211=Mapping!$K$163)/($AC$163:$AC$211=Mapping!$K$163)*ROW($AC$2:$AC$50)-ROWS($AC$163),ROWS($AC$163:AC196))),"")</f>
        <v/>
      </c>
      <c r="L197" s="142" t="str" cm="1">
        <f t="array" ref="L197">IF(ROWS($AC$163:AC196)&lt;=L$162,INDEX($AB$163:$AB$211,_xlfn.AGGREGATE(15,3,($AC$163:$AC$211=Mapping!$L$163)/($AC$163:$AC$211=Mapping!$L$163)*ROW($AC$2:$AC$50)-ROWS($AC$163),ROWS($AC$163:AC196))),"")</f>
        <v/>
      </c>
      <c r="M197" s="142" t="str" cm="1">
        <f t="array" ref="M197">IF(ROWS($AC$163:AC196)&lt;=M$162,INDEX($AB$163:$AB$211,_xlfn.AGGREGATE(15,3,($AC$163:$AC$211=Mapping!$M$162)/($AC$163:$AC$211=Mapping!$M$163)*ROW($AC$2:$AC$50)-ROWS($AC$163),ROWS($AC$163:AC196))),"")</f>
        <v/>
      </c>
      <c r="N197" s="142" t="str" cm="1">
        <f t="array" ref="N197">IF(ROWS($AC$163:AC196)&lt;=N$162,INDEX($AB$163:$AB$211,_xlfn.AGGREGATE(15,3,($AC$163:$AC$211=Mapping!$N$163)/($AC$163:$AC$211=Mapping!$N$163)*ROW($AC$2:$AC$50)-ROWS($AC$163),ROWS($AC$163:AC196))),"")</f>
        <v/>
      </c>
      <c r="O197" s="142" t="str" cm="1">
        <f t="array" ref="O197">IF(ROWS($AC$163:AC196)&lt;=O$162,INDEX($AB$163:$AB$211,_xlfn.AGGREGATE(15,3,($AC$163:$AC$211=Mapping!$O$163)/($AC$163:$AC$211=Mapping!$O$163)*ROW($AC$2:$AC$50)-ROWS($AC$163),ROWS($AC$163:AC196))),"")</f>
        <v/>
      </c>
      <c r="P197" s="142" t="str" cm="1">
        <f t="array" ref="P197">IF(ROWS($AC$163:AC196)&lt;=P$162,INDEX($AB$163:$AB$211,_xlfn.AGGREGATE(15,3,($AC$163:$AC$211=Mapping!$P$163)/($AC$163:$AC$211=Mapping!$P$163)*ROW($AC$2:$AC$50)-ROWS($AC$163),ROWS($AC$163:AC196))),"")</f>
        <v/>
      </c>
      <c r="Q197" s="142" t="str" cm="1">
        <f t="array" ref="Q197">IF(ROWS($AC$163:AC196)&lt;=Q$162,INDEX($AB$163:$AB$211,_xlfn.AGGREGATE(15,3,($AC$163:$AC$211=Mapping!$Q$163)/($AC$163:$AC$211=Mapping!$Q$163)*ROW($AC$2:$AC$50)-ROWS($AC$163),ROWS($AC$163:AC196))),"")</f>
        <v/>
      </c>
      <c r="R197" s="142" t="str" cm="1">
        <f t="array" ref="R197">IF(ROWS($AC$163:AC196)&lt;=R$162,INDEX($AB$163:$AB$211,_xlfn.AGGREGATE(15,3,($AC$163:$AC$211=Mapping!$R$163)/($AC$163:$AC$211=Mapping!$R$163)*ROW($AC$2:$AC$50)-ROWS($AC$163),ROWS($AC$163:AC196))),"")</f>
        <v/>
      </c>
      <c r="S197" s="142" t="str" cm="1">
        <f t="array" ref="S197">IF(ROWS($AC$163:AC196)&lt;=S$162,INDEX($AB$163:$AB$211,_xlfn.AGGREGATE(15,3,($AC$163:$AC$211=Mapping!$S$163)/($AC$163:$AC$211=Mapping!$S$163)*ROW($AC$2:$AC$50)-ROWS($AC$163),ROWS($AC$163:AC196))),"")</f>
        <v/>
      </c>
      <c r="AB197" s="135"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35" t="str">
        <f>IFERROR(INDEX(BA!$L$2:$L$961,MATCH($AB197,BA!$P$2:$P$961,0)),"")</f>
        <v>Capacity building</v>
      </c>
      <c r="AD197" s="135" t="str">
        <f>IFERROR(INDEX(BA!$M$2:$M$961,MATCH($AB197,BA!$P$2:$P$961,0)),"")</f>
        <v>2. Zero hunger</v>
      </c>
      <c r="AE197" s="135" t="str">
        <f>IFERROR(INDEX(BA!$O$2:$O$961,MATCH($AB197,BA!$P$2:$P$961,0)),"")</f>
        <v>Capacity building</v>
      </c>
      <c r="AF197" s="135"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7" s="117" t="e">
        <f>INDEX(BA!#REF!,MATCH($AB197,BA!$P$57:$P$547,0))</f>
        <v>#REF!</v>
      </c>
      <c r="AH197" s="117" t="e">
        <f>INDEX(BA!$Q$57:$Q$547,MATCH($AB197,BA!$P$57:$P$547,0))</f>
        <v>#N/A</v>
      </c>
      <c r="AI197" s="117" t="e">
        <f>INDEX(BA!$S$57:$S$547,MATCH($AB197,BA!$P$57:$P$547,0))</f>
        <v>#N/A</v>
      </c>
      <c r="AJ197" s="117" t="e">
        <f>INDEX(BA!$T$57:$T$547,MATCH($AB197,BA!$P$57:$P$547,0))</f>
        <v>#N/A</v>
      </c>
      <c r="AK197" s="117" t="e">
        <f>INDEX(BA!$U$57:$U$547,MATCH($AB197,BA!$P$57:$P$547,0))</f>
        <v>#N/A</v>
      </c>
      <c r="AL197" s="117" t="e">
        <f>INDEX(BA!$V$57:$V$547,MATCH($AB197,BA!$P$57:$P$547,0))</f>
        <v>#N/A</v>
      </c>
      <c r="AM197" s="117" t="e">
        <f>INDEX(BA!$W$57:$W$547,MATCH($AB197,BA!$P$57:$P$547,0))</f>
        <v>#N/A</v>
      </c>
      <c r="AN197" s="117" t="e">
        <f>INDEX(BA!$R$57:$R$547,MATCH($AB197,BA!$P$57:$P$547,0))</f>
        <v>#N/A</v>
      </c>
      <c r="AO197" s="117" t="e">
        <f>INDEX(BA!$Y$57:$Y$547,MATCH($AB197,BA!$P$57:$P$547,0))</f>
        <v>#N/A</v>
      </c>
      <c r="AP197" s="117" t="e">
        <f>INDEX(BA!$Z$57:$Z$547,MATCH($AB197,BA!$P$57:$P$547,0))</f>
        <v>#N/A</v>
      </c>
      <c r="AQ197" s="117" t="e">
        <f>INDEX(BA!$AA$57:$AA$547,MATCH($AB197,BA!$P$57:$P$547,0))</f>
        <v>#N/A</v>
      </c>
      <c r="AR197" s="117" t="e">
        <f>INDEX(BA!$AB$57:$AB$547,MATCH($AB197,BA!$P$57:$P$547,0))</f>
        <v>#N/A</v>
      </c>
      <c r="AX197" s="117" t="str" cm="1">
        <f t="array" ref="AX197">IF(ROWS($AD$163:AD196)&lt;=AX$162,INDEX($AB$163:$AB$211,_xlfn.AGGREGATE(15,3,($AD$163:$AD$211=Mapping!$AX$163)/($AD$163:$AD$211=Mapping!$AX$163)*ROW($AD$2:$AD$50)-ROWS($AD$163),ROWS($AD$163:AD196))),"")</f>
        <v/>
      </c>
      <c r="AY197" s="117" t="str" cm="1">
        <f t="array" ref="AY197">IF(ROWS($AD$163:AD196)&lt;=AY$162,INDEX($AB$163:$AB$211,_xlfn.AGGREGATE(15,3,($AD$163:$AD$211=Mapping!$AY$163)/($AD$163:$AD$211=Mapping!$AY$163)*ROW($AD$2:$AD$50)-ROWS($AD$163),ROWS($AD$163:AD196))),"")</f>
        <v/>
      </c>
      <c r="AZ197" s="117" t="str" cm="1">
        <f t="array" ref="AZ197">IF(ROWS($AD$163:AE196)&lt;=AZ$162,INDEX($AB$163:$AB$211,_xlfn.AGGREGATE(15,3,($AD$163:$AD$211=Mapping!$AZ$163)/($AD$163:$AD$211=Mapping!$AZ$163)*ROW($AD$2:$AD$50)-ROWS($AD$163),ROWS($AD$163:AE196))),"")</f>
        <v/>
      </c>
      <c r="BA197" s="117" t="str" cm="1">
        <f t="array" ref="BA197">IF(ROWS($AD$163:AF196)&lt;=BA$162,INDEX($AB$163:$AB$211,_xlfn.AGGREGATE(15,3,($AD$163:$AD$211=Mapping!$BA$163)/($AD$163:$AD$211=Mapping!$BA$163)*ROW($AD$2:$AD$50)-ROWS($AD$163),ROWS($AD$163:AF196))),"")</f>
        <v/>
      </c>
      <c r="BB197" s="117" t="str" cm="1">
        <f t="array" ref="BB197">IF(ROWS($AD$163:AG196)&lt;=BB$162,INDEX($AB$163:$AB$211,_xlfn.AGGREGATE(15,3,($AD$163:$AD$211=Mapping!$BB$163)/($AD$163:$AD$211=Mapping!$BB$163)*ROW($AD$2:$AD$50)-ROWS($AD$163),ROWS($AD$163:AG196))),"")</f>
        <v/>
      </c>
      <c r="BC197" s="117" t="str" cm="1">
        <f t="array" ref="BC197">IF(ROWS($AD$163:AH196)&lt;=BC$162,INDEX($AB$163:$AB$211,_xlfn.AGGREGATE(15,3,($AD$163:$AD$211=Mapping!$BC$163)/($AD$163:$AD$211=Mapping!$BC$163)*ROW($AD$2:$AD$50)-ROWS($AD$163),ROWS($AD$163:AH196))),"")</f>
        <v/>
      </c>
      <c r="BD197" s="117" t="str" cm="1">
        <f t="array" ref="BD197">IF(ROWS($AD$163:AI196)&lt;=BD$162,INDEX($AB$163:$AB$211,_xlfn.AGGREGATE(15,3,($AD$163:$AD$211=Mapping!$BD$163)/($AD$163:$AD$211=Mapping!$BD$163)*ROW($AD$2:$AD$50)-ROWS($AD$163),ROWS($AD$163:AI196))),"")</f>
        <v/>
      </c>
      <c r="BE197" s="117" t="str" cm="1">
        <f t="array" ref="BE197">IF(ROWS($AD$163:AJ196)&lt;=BE$162,INDEX($AB$163:$AB$211,_xlfn.AGGREGATE(15,3,($AD$163:$AD$211=Mapping!$BE$163)/($AD$163:$AD$211=Mapping!$BE$163)*ROW($AD$2:$AD$50)-ROWS($AD$163),ROWS($AD$163:AJ196))),"")</f>
        <v/>
      </c>
      <c r="BF197" s="117" t="str" cm="1">
        <f t="array" ref="BF197">IF(ROWS($AD$163:AK196)&lt;=BF$162,INDEX($AB$163:$AB$211,_xlfn.AGGREGATE(15,3,($AD$163:$AD$211=Mapping!$BF$163)/($AD$163:$AD$211=Mapping!$BF$163)*ROW($AD$2:$AD$50)-ROWS($AD$163),ROWS($AD$163:AK196))),"")</f>
        <v/>
      </c>
      <c r="BG197" s="117" t="str" cm="1">
        <f t="array" ref="BG197">IF(ROWS($AD$163:AL196)&lt;=BG$162,INDEX($AB$163:$AB$211,_xlfn.AGGREGATE(15,3,($AD$163:$AD$211=Mapping!$BG$163)/($AD$163:$AD$211=Mapping!$BG$163)*ROW($AD$2:$AD$50)-ROWS($AD$163),ROWS($AD$163:AL196))),"")</f>
        <v/>
      </c>
      <c r="BH197" s="117" t="str" cm="1">
        <f t="array" ref="BH197">IF(ROWS($AD$163:AM196)&lt;=BH$162,INDEX($AB$163:$AB$211,_xlfn.AGGREGATE(15,3,($AD$163:$AD$211=Mapping!$BH$163)/($AD$163:$AD$211=Mapping!$BH$163)*ROW($AD$2:$AD$50)-ROWS($AD$163),ROWS($AD$163:AM196))),"")</f>
        <v/>
      </c>
      <c r="BI197" s="117" t="str" cm="1">
        <f t="array" ref="BI197">IF(ROWS($AD$163:AN196)&lt;=BI$162,INDEX($AB$163:$AB$211,_xlfn.AGGREGATE(15,3,($AD$163:$AD$211=Mapping!$BI$163)/($AD$163:$AD$211=Mapping!$BI$163)*ROW($AD$2:$AD$50)-ROWS($AD$163),ROWS($AD$163:AN196))),"")</f>
        <v/>
      </c>
      <c r="BJ197" s="117" t="str" cm="1">
        <f t="array" ref="BJ197">IF(ROWS($AD$163:AO196)&lt;=BJ$162,INDEX($AB$163:$AB$211,_xlfn.AGGREGATE(15,3,($AD$163:$AD$211=Mapping!$BJ$163)/($AD$163:$AD$211=Mapping!$BJ$163)*ROW($AD$2:$AD$50)-ROWS($AD$163),ROWS($AD$163:AO196))),"")</f>
        <v/>
      </c>
      <c r="BK197" s="117" t="str" cm="1">
        <f t="array" ref="BK197">IF(ROWS($AD$163:AP196)&lt;=BK$162,INDEX($AB$163:$AB$211,_xlfn.AGGREGATE(15,3,($AD$163:$AD$211=Mapping!$BK$163)/($AD$163:$AD$211=Mapping!$BK$163)*ROW($AD$2:$AD$50)-ROWS($AD$163),ROWS($AD$163:AP196))),"")</f>
        <v/>
      </c>
      <c r="BL197" s="117" t="str" cm="1">
        <f t="array" ref="BL197">IF(ROWS($AD$163:AQ196)&lt;=BL$162,INDEX($AB$163:$AB$211,_xlfn.AGGREGATE(15,3,($AD$163:$AD$211=Mapping!$BL$163)/($AD$163:$AD$211=Mapping!$BL$163)*ROW($AD$2:$AD$50)-ROWS($AD$163),ROWS($AD$163:AQ196))),"")</f>
        <v/>
      </c>
      <c r="BM197" s="117" t="str" cm="1">
        <f t="array" ref="BM197">IF(ROWS($AD$163:AR196)&lt;=BM$162,INDEX($AB$163:$AB$211,_xlfn.AGGREGATE(15,3,($AD$163:$AD$211=Mapping!$BM$163)/($AD$163:$AD$211=Mapping!$BM$163)*ROW($AD$2:$AD$50)-ROWS($AD$163),ROWS($AD$163:AR196))),"")</f>
        <v/>
      </c>
      <c r="BN197" s="117" t="str" cm="1">
        <f t="array" ref="BN197">IF(ROWS($AD$163:AS196)&lt;=BN$162,INDEX($AB$163:$AB$211,_xlfn.AGGREGATE(15,3,($AD$163:$AD$211=Mapping!$BN$163)/($AD$163:$AD$211=Mapping!$BN$163)*ROW($AD$2:$AD$50)-ROWS($AD$163),ROWS($AD$163:AS196))),"")</f>
        <v/>
      </c>
    </row>
    <row r="198" spans="1:66" outlineLevel="1">
      <c r="A198" s="152"/>
      <c r="B198" s="142" t="str" cm="1">
        <f t="array" ref="B198">IF(ROWS($AC$163:AC197)&lt;=B$162,INDEX($AB$163:$AB$211,_xlfn.AGGREGATE(15,3,($AC$163:$AC$211=Mapping!$B$163)/($AC$163:$AC$211=Mapping!$B$163)*ROW($AC$2:$AC$50)-ROWS($AC$163),ROWS($AC$163:AC197))),"")</f>
        <v/>
      </c>
      <c r="C198" s="142" t="str" cm="1">
        <f t="array" ref="C198">IF(ROWS($AC$163:AC197)&lt;=C$162,INDEX($AB$163:$AB$211,_xlfn.AGGREGATE(15,3,($AC$163:$AC$211=Mapping!$C$163)/($AC$163:$AC$211=Mapping!$C$163)*ROW($AC$2:$AC$50)-ROWS($AC$163),ROWS($AC$163:AC197))),"")</f>
        <v/>
      </c>
      <c r="D198" s="142" t="str" cm="1">
        <f t="array" ref="D198">IF(ROWS($AC$163:AC197)&lt;=D$162,INDEX($AB$163:$AB$211,_xlfn.AGGREGATE(15,3,($AC$163:$AC$211=Mapping!$D$163)/($AC$163:$AC$211=Mapping!$D$163)*ROW($AC$2:$AC$50)-ROWS($AC$163),ROWS($AC$163:AC197))),"")</f>
        <v/>
      </c>
      <c r="E198" s="142" t="str" cm="1">
        <f t="array" ref="E198">IF(ROWS($AC$163:AC197)&lt;=E$162,INDEX($AB$163:$AB$211,_xlfn.AGGREGATE(15,3,($AC$163:$AC$211=Mapping!$E$163)/($AC$163:$AC$211=Mapping!$E$163)*ROW($AC$2:$AC$50)-ROWS($AC$163),ROWS($AC$163:AC197))),"")</f>
        <v/>
      </c>
      <c r="F198" s="142" t="str" cm="1">
        <f t="array" ref="F198">IF(ROWS($AC$163:AC197)&lt;=F$162,INDEX($AB$163:$AB$211,_xlfn.AGGREGATE(15,3,($AC$163:$AC$211=Mapping!$F$163)/($AC$163:$AC$211=Mapping!$F$163)*ROW($AC$2:$AC$50)-ROWS($AC$163),ROWS($AC$163:AC197))),"")</f>
        <v/>
      </c>
      <c r="G198" s="142" t="str" cm="1">
        <f t="array" ref="G198">IF(ROWS($AC$163:AC197)&lt;=G$162,INDEX($AB$163:$AB$211,_xlfn.AGGREGATE(15,3,($AC$163:$AC$211=Mapping!$G$163)/($AC$163:$AC$211=Mapping!$G$163)*ROW($AC$2:$AC$50)-ROWS($AC$163),ROWS($AC$163:AC197))),"")</f>
        <v/>
      </c>
      <c r="H198" s="142" t="str" cm="1">
        <f t="array" ref="H198">IF(ROWS($AC$163:AC197)&lt;=H$162,INDEX($AB$163:$AB$211,_xlfn.AGGREGATE(15,3,($AC$163:$AC$211=Mapping!$H$163)/($AC$163:$AC$211=Mapping!$H$163)*ROW($AC$2:$AC$50)-ROWS($AC$163),ROWS($AC$163:AC197))),"")</f>
        <v/>
      </c>
      <c r="I198" s="142" t="str" cm="1">
        <f t="array" ref="I198">IF(ROWS($AC$163:AC197)&lt;=I$162,INDEX($AB$163:$AB$211,_xlfn.AGGREGATE(15,3,($AC$163:$AC$211=Mapping!$I$163)/($AC$163:$AC$211=Mapping!$I$163)*ROW($AC$2:$AC$50)-ROWS($AC$163),ROWS($AC$163:AC197))),"")</f>
        <v/>
      </c>
      <c r="J198" s="142" t="str" cm="1">
        <f t="array" ref="J198">IF(ROWS($AC$163:AC197)&lt;=J$162,INDEX($AB$163:$AB$211,_xlfn.AGGREGATE(15,3,($AC$163:$AC$211=Mapping!$J$163)/($AC$163:$AC$211=Mapping!$J$163)*ROW($AC$2:$AC$50)-ROWS($AC$163),ROWS($AC$163:AC197))),"")</f>
        <v/>
      </c>
      <c r="K198" s="142" t="str" cm="1">
        <f t="array" ref="K198">IF(ROWS($AC$163:AC197)&lt;=K$162,INDEX($AB$163:$AB$211,_xlfn.AGGREGATE(15,3,($AC$163:$AC$211=Mapping!$K$163)/($AC$163:$AC$211=Mapping!$K$163)*ROW($AC$2:$AC$50)-ROWS($AC$163),ROWS($AC$163:AC197))),"")</f>
        <v/>
      </c>
      <c r="L198" s="142" t="str" cm="1">
        <f t="array" ref="L198">IF(ROWS($AC$163:AC197)&lt;=L$162,INDEX($AB$163:$AB$211,_xlfn.AGGREGATE(15,3,($AC$163:$AC$211=Mapping!$L$163)/($AC$163:$AC$211=Mapping!$L$163)*ROW($AC$2:$AC$50)-ROWS($AC$163),ROWS($AC$163:AC197))),"")</f>
        <v/>
      </c>
      <c r="M198" s="142" t="str" cm="1">
        <f t="array" ref="M198">IF(ROWS($AC$163:AC197)&lt;=M$162,INDEX($AB$163:$AB$211,_xlfn.AGGREGATE(15,3,($AC$163:$AC$211=Mapping!$M$162)/($AC$163:$AC$211=Mapping!$M$163)*ROW($AC$2:$AC$50)-ROWS($AC$163),ROWS($AC$163:AC197))),"")</f>
        <v/>
      </c>
      <c r="N198" s="142" t="str" cm="1">
        <f t="array" ref="N198">IF(ROWS($AC$163:AC197)&lt;=N$162,INDEX($AB$163:$AB$211,_xlfn.AGGREGATE(15,3,($AC$163:$AC$211=Mapping!$N$163)/($AC$163:$AC$211=Mapping!$N$163)*ROW($AC$2:$AC$50)-ROWS($AC$163),ROWS($AC$163:AC197))),"")</f>
        <v/>
      </c>
      <c r="O198" s="142" t="str" cm="1">
        <f t="array" ref="O198">IF(ROWS($AC$163:AC197)&lt;=O$162,INDEX($AB$163:$AB$211,_xlfn.AGGREGATE(15,3,($AC$163:$AC$211=Mapping!$O$163)/($AC$163:$AC$211=Mapping!$O$163)*ROW($AC$2:$AC$50)-ROWS($AC$163),ROWS($AC$163:AC197))),"")</f>
        <v/>
      </c>
      <c r="P198" s="142" t="str" cm="1">
        <f t="array" ref="P198">IF(ROWS($AC$163:AC197)&lt;=P$162,INDEX($AB$163:$AB$211,_xlfn.AGGREGATE(15,3,($AC$163:$AC$211=Mapping!$P$163)/($AC$163:$AC$211=Mapping!$P$163)*ROW($AC$2:$AC$50)-ROWS($AC$163),ROWS($AC$163:AC197))),"")</f>
        <v/>
      </c>
      <c r="Q198" s="142" t="str" cm="1">
        <f t="array" ref="Q198">IF(ROWS($AC$163:AC197)&lt;=Q$162,INDEX($AB$163:$AB$211,_xlfn.AGGREGATE(15,3,($AC$163:$AC$211=Mapping!$Q$163)/($AC$163:$AC$211=Mapping!$Q$163)*ROW($AC$2:$AC$50)-ROWS($AC$163),ROWS($AC$163:AC197))),"")</f>
        <v/>
      </c>
      <c r="R198" s="142" t="str" cm="1">
        <f t="array" ref="R198">IF(ROWS($AC$163:AC197)&lt;=R$162,INDEX($AB$163:$AB$211,_xlfn.AGGREGATE(15,3,($AC$163:$AC$211=Mapping!$R$163)/($AC$163:$AC$211=Mapping!$R$163)*ROW($AC$2:$AC$50)-ROWS($AC$163),ROWS($AC$163:AC197))),"")</f>
        <v/>
      </c>
      <c r="S198" s="142" t="str" cm="1">
        <f t="array" ref="S198">IF(ROWS($AC$163:AC197)&lt;=S$162,INDEX($AB$163:$AB$211,_xlfn.AGGREGATE(15,3,($AC$163:$AC$211=Mapping!$S$163)/($AC$163:$AC$211=Mapping!$S$163)*ROW($AC$2:$AC$50)-ROWS($AC$163),ROWS($AC$163:AC197))),"")</f>
        <v/>
      </c>
      <c r="AB198" s="135"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35" t="str">
        <f>IFERROR(INDEX(BA!$L$2:$L$961,MATCH($AB198,BA!$P$2:$P$961,0)),"")</f>
        <v>Soil quality</v>
      </c>
      <c r="AD198" s="135" t="str">
        <f>IFERROR(INDEX(BA!$M$2:$M$961,MATCH($AB198,BA!$P$2:$P$961,0)),"")</f>
        <v>2. Zero hunger</v>
      </c>
      <c r="AE198" s="135" t="str">
        <f>IFERROR(INDEX(BA!$O$2:$O$961,MATCH($AB198,BA!$P$2:$P$961,0)),"")</f>
        <v xml:space="preserve">Soil quality improvement </v>
      </c>
      <c r="AF198" s="135"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8" s="117" t="e">
        <f>INDEX(BA!#REF!,MATCH($AB198,BA!$P$57:$P$547,0))</f>
        <v>#REF!</v>
      </c>
      <c r="AH198" s="117" t="e">
        <f>INDEX(BA!$Q$57:$Q$547,MATCH($AB198,BA!$P$57:$P$547,0))</f>
        <v>#N/A</v>
      </c>
      <c r="AI198" s="117" t="e">
        <f>INDEX(BA!$S$57:$S$547,MATCH($AB198,BA!$P$57:$P$547,0))</f>
        <v>#N/A</v>
      </c>
      <c r="AJ198" s="117" t="e">
        <f>INDEX(BA!$T$57:$T$547,MATCH($AB198,BA!$P$57:$P$547,0))</f>
        <v>#N/A</v>
      </c>
      <c r="AK198" s="117" t="e">
        <f>INDEX(BA!$U$57:$U$547,MATCH($AB198,BA!$P$57:$P$547,0))</f>
        <v>#N/A</v>
      </c>
      <c r="AL198" s="117" t="e">
        <f>INDEX(BA!$V$57:$V$547,MATCH($AB198,BA!$P$57:$P$547,0))</f>
        <v>#N/A</v>
      </c>
      <c r="AM198" s="117" t="e">
        <f>INDEX(BA!$W$57:$W$547,MATCH($AB198,BA!$P$57:$P$547,0))</f>
        <v>#N/A</v>
      </c>
      <c r="AN198" s="117" t="e">
        <f>INDEX(BA!$R$57:$R$547,MATCH($AB198,BA!$P$57:$P$547,0))</f>
        <v>#N/A</v>
      </c>
      <c r="AO198" s="117" t="e">
        <f>INDEX(BA!$Y$57:$Y$547,MATCH($AB198,BA!$P$57:$P$547,0))</f>
        <v>#N/A</v>
      </c>
      <c r="AP198" s="117" t="e">
        <f>INDEX(BA!$Z$57:$Z$547,MATCH($AB198,BA!$P$57:$P$547,0))</f>
        <v>#N/A</v>
      </c>
      <c r="AQ198" s="117" t="e">
        <f>INDEX(BA!$AA$57:$AA$547,MATCH($AB198,BA!$P$57:$P$547,0))</f>
        <v>#N/A</v>
      </c>
      <c r="AR198" s="117" t="e">
        <f>INDEX(BA!$AB$57:$AB$547,MATCH($AB198,BA!$P$57:$P$547,0))</f>
        <v>#N/A</v>
      </c>
      <c r="AX198" s="117" t="str" cm="1">
        <f t="array" ref="AX198">IF(ROWS($AD$163:AD197)&lt;=AX$162,INDEX($AB$163:$AB$211,_xlfn.AGGREGATE(15,3,($AD$163:$AD$211=Mapping!$AX$163)/($AD$163:$AD$211=Mapping!$AX$163)*ROW($AD$2:$AD$50)-ROWS($AD$163),ROWS($AD$163:AD197))),"")</f>
        <v/>
      </c>
      <c r="AY198" s="117" t="str" cm="1">
        <f t="array" ref="AY198">IF(ROWS($AD$163:AD197)&lt;=AY$162,INDEX($AB$163:$AB$211,_xlfn.AGGREGATE(15,3,($AD$163:$AD$211=Mapping!$AY$163)/($AD$163:$AD$211=Mapping!$AY$163)*ROW($AD$2:$AD$50)-ROWS($AD$163),ROWS($AD$163:AD197))),"")</f>
        <v/>
      </c>
      <c r="AZ198" s="117" t="str" cm="1">
        <f t="array" ref="AZ198">IF(ROWS($AD$163:AE197)&lt;=AZ$162,INDEX($AB$163:$AB$211,_xlfn.AGGREGATE(15,3,($AD$163:$AD$211=Mapping!$AZ$163)/($AD$163:$AD$211=Mapping!$AZ$163)*ROW($AD$2:$AD$50)-ROWS($AD$163),ROWS($AD$163:AE197))),"")</f>
        <v/>
      </c>
      <c r="BA198" s="117" t="str" cm="1">
        <f t="array" ref="BA198">IF(ROWS($AD$163:AF197)&lt;=BA$162,INDEX($AB$163:$AB$211,_xlfn.AGGREGATE(15,3,($AD$163:$AD$211=Mapping!$BA$163)/($AD$163:$AD$211=Mapping!$BA$163)*ROW($AD$2:$AD$50)-ROWS($AD$163),ROWS($AD$163:AF197))),"")</f>
        <v/>
      </c>
      <c r="BB198" s="117" t="str" cm="1">
        <f t="array" ref="BB198">IF(ROWS($AD$163:AG197)&lt;=BB$162,INDEX($AB$163:$AB$211,_xlfn.AGGREGATE(15,3,($AD$163:$AD$211=Mapping!$BB$163)/($AD$163:$AD$211=Mapping!$BB$163)*ROW($AD$2:$AD$50)-ROWS($AD$163),ROWS($AD$163:AG197))),"")</f>
        <v/>
      </c>
      <c r="BC198" s="117" t="str" cm="1">
        <f t="array" ref="BC198">IF(ROWS($AD$163:AH197)&lt;=BC$162,INDEX($AB$163:$AB$211,_xlfn.AGGREGATE(15,3,($AD$163:$AD$211=Mapping!$BC$163)/($AD$163:$AD$211=Mapping!$BC$163)*ROW($AD$2:$AD$50)-ROWS($AD$163),ROWS($AD$163:AH197))),"")</f>
        <v/>
      </c>
      <c r="BD198" s="117" t="str" cm="1">
        <f t="array" ref="BD198">IF(ROWS($AD$163:AI197)&lt;=BD$162,INDEX($AB$163:$AB$211,_xlfn.AGGREGATE(15,3,($AD$163:$AD$211=Mapping!$BD$163)/($AD$163:$AD$211=Mapping!$BD$163)*ROW($AD$2:$AD$50)-ROWS($AD$163),ROWS($AD$163:AI197))),"")</f>
        <v/>
      </c>
      <c r="BE198" s="117" t="str" cm="1">
        <f t="array" ref="BE198">IF(ROWS($AD$163:AJ197)&lt;=BE$162,INDEX($AB$163:$AB$211,_xlfn.AGGREGATE(15,3,($AD$163:$AD$211=Mapping!$BE$163)/($AD$163:$AD$211=Mapping!$BE$163)*ROW($AD$2:$AD$50)-ROWS($AD$163),ROWS($AD$163:AJ197))),"")</f>
        <v/>
      </c>
      <c r="BF198" s="117" t="str" cm="1">
        <f t="array" ref="BF198">IF(ROWS($AD$163:AK197)&lt;=BF$162,INDEX($AB$163:$AB$211,_xlfn.AGGREGATE(15,3,($AD$163:$AD$211=Mapping!$BF$163)/($AD$163:$AD$211=Mapping!$BF$163)*ROW($AD$2:$AD$50)-ROWS($AD$163),ROWS($AD$163:AK197))),"")</f>
        <v/>
      </c>
      <c r="BG198" s="117" t="str" cm="1">
        <f t="array" ref="BG198">IF(ROWS($AD$163:AL197)&lt;=BG$162,INDEX($AB$163:$AB$211,_xlfn.AGGREGATE(15,3,($AD$163:$AD$211=Mapping!$BG$163)/($AD$163:$AD$211=Mapping!$BG$163)*ROW($AD$2:$AD$50)-ROWS($AD$163),ROWS($AD$163:AL197))),"")</f>
        <v/>
      </c>
      <c r="BH198" s="117" t="str" cm="1">
        <f t="array" ref="BH198">IF(ROWS($AD$163:AM197)&lt;=BH$162,INDEX($AB$163:$AB$211,_xlfn.AGGREGATE(15,3,($AD$163:$AD$211=Mapping!$BH$163)/($AD$163:$AD$211=Mapping!$BH$163)*ROW($AD$2:$AD$50)-ROWS($AD$163),ROWS($AD$163:AM197))),"")</f>
        <v/>
      </c>
      <c r="BI198" s="117" t="str" cm="1">
        <f t="array" ref="BI198">IF(ROWS($AD$163:AN197)&lt;=BI$162,INDEX($AB$163:$AB$211,_xlfn.AGGREGATE(15,3,($AD$163:$AD$211=Mapping!$BI$163)/($AD$163:$AD$211=Mapping!$BI$163)*ROW($AD$2:$AD$50)-ROWS($AD$163),ROWS($AD$163:AN197))),"")</f>
        <v/>
      </c>
      <c r="BJ198" s="117" t="str" cm="1">
        <f t="array" ref="BJ198">IF(ROWS($AD$163:AO197)&lt;=BJ$162,INDEX($AB$163:$AB$211,_xlfn.AGGREGATE(15,3,($AD$163:$AD$211=Mapping!$BJ$163)/($AD$163:$AD$211=Mapping!$BJ$163)*ROW($AD$2:$AD$50)-ROWS($AD$163),ROWS($AD$163:AO197))),"")</f>
        <v/>
      </c>
      <c r="BK198" s="117" t="str" cm="1">
        <f t="array" ref="BK198">IF(ROWS($AD$163:AP197)&lt;=BK$162,INDEX($AB$163:$AB$211,_xlfn.AGGREGATE(15,3,($AD$163:$AD$211=Mapping!$BK$163)/($AD$163:$AD$211=Mapping!$BK$163)*ROW($AD$2:$AD$50)-ROWS($AD$163),ROWS($AD$163:AP197))),"")</f>
        <v/>
      </c>
      <c r="BL198" s="117" t="str" cm="1">
        <f t="array" ref="BL198">IF(ROWS($AD$163:AQ197)&lt;=BL$162,INDEX($AB$163:$AB$211,_xlfn.AGGREGATE(15,3,($AD$163:$AD$211=Mapping!$BL$163)/($AD$163:$AD$211=Mapping!$BL$163)*ROW($AD$2:$AD$50)-ROWS($AD$163),ROWS($AD$163:AQ197))),"")</f>
        <v/>
      </c>
      <c r="BM198" s="117" t="str" cm="1">
        <f t="array" ref="BM198">IF(ROWS($AD$163:AR197)&lt;=BM$162,INDEX($AB$163:$AB$211,_xlfn.AGGREGATE(15,3,($AD$163:$AD$211=Mapping!$BM$163)/($AD$163:$AD$211=Mapping!$BM$163)*ROW($AD$2:$AD$50)-ROWS($AD$163),ROWS($AD$163:AR197))),"")</f>
        <v/>
      </c>
      <c r="BN198" s="117" t="str" cm="1">
        <f t="array" ref="BN198">IF(ROWS($AD$163:AS197)&lt;=BN$162,INDEX($AB$163:$AB$211,_xlfn.AGGREGATE(15,3,($AD$163:$AD$211=Mapping!$BN$163)/($AD$163:$AD$211=Mapping!$BN$163)*ROW($AD$2:$AD$50)-ROWS($AD$163),ROWS($AD$163:AS197))),"")</f>
        <v/>
      </c>
    </row>
    <row r="199" spans="1:66" outlineLevel="1">
      <c r="A199" s="152"/>
      <c r="B199" s="142" t="str" cm="1">
        <f t="array" ref="B199">IF(ROWS($AC$163:AC198)&lt;=B$162,INDEX($AB$163:$AB$211,_xlfn.AGGREGATE(15,3,($AC$163:$AC$211=Mapping!$B$163)/($AC$163:$AC$211=Mapping!$B$163)*ROW($AC$2:$AC$50)-ROWS($AC$163),ROWS($AC$163:AC198))),"")</f>
        <v/>
      </c>
      <c r="C199" s="142" t="str" cm="1">
        <f t="array" ref="C199">IF(ROWS($AC$163:AC198)&lt;=C$162,INDEX($AB$163:$AB$211,_xlfn.AGGREGATE(15,3,($AC$163:$AC$211=Mapping!$C$163)/($AC$163:$AC$211=Mapping!$C$163)*ROW($AC$2:$AC$50)-ROWS($AC$163),ROWS($AC$163:AC198))),"")</f>
        <v/>
      </c>
      <c r="D199" s="142" t="str" cm="1">
        <f t="array" ref="D199">IF(ROWS($AC$163:AC198)&lt;=D$162,INDEX($AB$163:$AB$211,_xlfn.AGGREGATE(15,3,($AC$163:$AC$211=Mapping!$D$163)/($AC$163:$AC$211=Mapping!$D$163)*ROW($AC$2:$AC$50)-ROWS($AC$163),ROWS($AC$163:AC198))),"")</f>
        <v/>
      </c>
      <c r="E199" s="142" t="str" cm="1">
        <f t="array" ref="E199">IF(ROWS($AC$163:AC198)&lt;=E$162,INDEX($AB$163:$AB$211,_xlfn.AGGREGATE(15,3,($AC$163:$AC$211=Mapping!$E$163)/($AC$163:$AC$211=Mapping!$E$163)*ROW($AC$2:$AC$50)-ROWS($AC$163),ROWS($AC$163:AC198))),"")</f>
        <v/>
      </c>
      <c r="F199" s="142" t="str" cm="1">
        <f t="array" ref="F199">IF(ROWS($AC$163:AC198)&lt;=F$162,INDEX($AB$163:$AB$211,_xlfn.AGGREGATE(15,3,($AC$163:$AC$211=Mapping!$F$163)/($AC$163:$AC$211=Mapping!$F$163)*ROW($AC$2:$AC$50)-ROWS($AC$163),ROWS($AC$163:AC198))),"")</f>
        <v/>
      </c>
      <c r="G199" s="142" t="str" cm="1">
        <f t="array" ref="G199">IF(ROWS($AC$163:AC198)&lt;=G$162,INDEX($AB$163:$AB$211,_xlfn.AGGREGATE(15,3,($AC$163:$AC$211=Mapping!$G$163)/($AC$163:$AC$211=Mapping!$G$163)*ROW($AC$2:$AC$50)-ROWS($AC$163),ROWS($AC$163:AC198))),"")</f>
        <v/>
      </c>
      <c r="H199" s="142" t="str" cm="1">
        <f t="array" ref="H199">IF(ROWS($AC$163:AC198)&lt;=H$162,INDEX($AB$163:$AB$211,_xlfn.AGGREGATE(15,3,($AC$163:$AC$211=Mapping!$H$163)/($AC$163:$AC$211=Mapping!$H$163)*ROW($AC$2:$AC$50)-ROWS($AC$163),ROWS($AC$163:AC198))),"")</f>
        <v/>
      </c>
      <c r="I199" s="142" t="str" cm="1">
        <f t="array" ref="I199">IF(ROWS($AC$163:AC198)&lt;=I$162,INDEX($AB$163:$AB$211,_xlfn.AGGREGATE(15,3,($AC$163:$AC$211=Mapping!$I$163)/($AC$163:$AC$211=Mapping!$I$163)*ROW($AC$2:$AC$50)-ROWS($AC$163),ROWS($AC$163:AC198))),"")</f>
        <v/>
      </c>
      <c r="J199" s="142" t="str" cm="1">
        <f t="array" ref="J199">IF(ROWS($AC$163:AC198)&lt;=J$162,INDEX($AB$163:$AB$211,_xlfn.AGGREGATE(15,3,($AC$163:$AC$211=Mapping!$J$163)/($AC$163:$AC$211=Mapping!$J$163)*ROW($AC$2:$AC$50)-ROWS($AC$163),ROWS($AC$163:AC198))),"")</f>
        <v/>
      </c>
      <c r="K199" s="142" t="str" cm="1">
        <f t="array" ref="K199">IF(ROWS($AC$163:AC198)&lt;=K$162,INDEX($AB$163:$AB$211,_xlfn.AGGREGATE(15,3,($AC$163:$AC$211=Mapping!$K$163)/($AC$163:$AC$211=Mapping!$K$163)*ROW($AC$2:$AC$50)-ROWS($AC$163),ROWS($AC$163:AC198))),"")</f>
        <v/>
      </c>
      <c r="L199" s="142" t="str" cm="1">
        <f t="array" ref="L199">IF(ROWS($AC$163:AC198)&lt;=L$162,INDEX($AB$163:$AB$211,_xlfn.AGGREGATE(15,3,($AC$163:$AC$211=Mapping!$L$163)/($AC$163:$AC$211=Mapping!$L$163)*ROW($AC$2:$AC$50)-ROWS($AC$163),ROWS($AC$163:AC198))),"")</f>
        <v/>
      </c>
      <c r="M199" s="142" t="str" cm="1">
        <f t="array" ref="M199">IF(ROWS($AC$163:AC198)&lt;=M$162,INDEX($AB$163:$AB$211,_xlfn.AGGREGATE(15,3,($AC$163:$AC$211=Mapping!$M$162)/($AC$163:$AC$211=Mapping!$M$163)*ROW($AC$2:$AC$50)-ROWS($AC$163),ROWS($AC$163:AC198))),"")</f>
        <v/>
      </c>
      <c r="N199" s="142" t="str" cm="1">
        <f t="array" ref="N199">IF(ROWS($AC$163:AC198)&lt;=N$162,INDEX($AB$163:$AB$211,_xlfn.AGGREGATE(15,3,($AC$163:$AC$211=Mapping!$N$163)/($AC$163:$AC$211=Mapping!$N$163)*ROW($AC$2:$AC$50)-ROWS($AC$163),ROWS($AC$163:AC198))),"")</f>
        <v/>
      </c>
      <c r="O199" s="142" t="str" cm="1">
        <f t="array" ref="O199">IF(ROWS($AC$163:AC198)&lt;=O$162,INDEX($AB$163:$AB$211,_xlfn.AGGREGATE(15,3,($AC$163:$AC$211=Mapping!$O$163)/($AC$163:$AC$211=Mapping!$O$163)*ROW($AC$2:$AC$50)-ROWS($AC$163),ROWS($AC$163:AC198))),"")</f>
        <v/>
      </c>
      <c r="P199" s="142" t="str" cm="1">
        <f t="array" ref="P199">IF(ROWS($AC$163:AC198)&lt;=P$162,INDEX($AB$163:$AB$211,_xlfn.AGGREGATE(15,3,($AC$163:$AC$211=Mapping!$P$163)/($AC$163:$AC$211=Mapping!$P$163)*ROW($AC$2:$AC$50)-ROWS($AC$163),ROWS($AC$163:AC198))),"")</f>
        <v/>
      </c>
      <c r="Q199" s="142" t="str" cm="1">
        <f t="array" ref="Q199">IF(ROWS($AC$163:AC198)&lt;=Q$162,INDEX($AB$163:$AB$211,_xlfn.AGGREGATE(15,3,($AC$163:$AC$211=Mapping!$Q$163)/($AC$163:$AC$211=Mapping!$Q$163)*ROW($AC$2:$AC$50)-ROWS($AC$163),ROWS($AC$163:AC198))),"")</f>
        <v/>
      </c>
      <c r="R199" s="142" t="str" cm="1">
        <f t="array" ref="R199">IF(ROWS($AC$163:AC198)&lt;=R$162,INDEX($AB$163:$AB$211,_xlfn.AGGREGATE(15,3,($AC$163:$AC$211=Mapping!$R$163)/($AC$163:$AC$211=Mapping!$R$163)*ROW($AC$2:$AC$50)-ROWS($AC$163),ROWS($AC$163:AC198))),"")</f>
        <v/>
      </c>
      <c r="S199" s="142" t="str" cm="1">
        <f t="array" ref="S199">IF(ROWS($AC$163:AC198)&lt;=S$162,INDEX($AB$163:$AB$211,_xlfn.AGGREGATE(15,3,($AC$163:$AC$211=Mapping!$S$163)/($AC$163:$AC$211=Mapping!$S$163)*ROW($AC$2:$AC$50)-ROWS($AC$163),ROWS($AC$163:AC198))),"")</f>
        <v/>
      </c>
      <c r="AB199" s="135"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35" t="str">
        <f>IFERROR(INDEX(BA!$L$2:$L$961,MATCH($AB199,BA!$P$2:$P$961,0)),"")</f>
        <v>Access to basic services</v>
      </c>
      <c r="AD199" s="135" t="str">
        <f>IFERROR(INDEX(BA!$M$2:$M$961,MATCH($AB199,BA!$P$2:$P$961,0)),"")</f>
        <v>1. No poverty</v>
      </c>
      <c r="AE199" s="135" t="str">
        <f>IFERROR(INDEX(BA!$O$2:$O$961,MATCH($AB199,BA!$P$2:$P$961,0)),"")</f>
        <v>Eradicate poverty</v>
      </c>
      <c r="AF199" s="135" t="str">
        <f>IFERROR(INDEX(BA!$N$2:$N$961,MATCH($AB199,BA!$P$2:$P$961,0)),"")</f>
        <v>1.1 By 2030, eradicate extreme poverty for all people everywhere, currently measured as people living on less than $1.25 a day</v>
      </c>
      <c r="AG199" s="117" t="e">
        <f>INDEX(BA!#REF!,MATCH($AB199,BA!$P$57:$P$547,0))</f>
        <v>#REF!</v>
      </c>
      <c r="AH199" s="117" t="str">
        <f>INDEX(BA!$Q$57:$Q$547,MATCH($AB199,BA!$P$57:$P$547,0))</f>
        <v>Refer to E-handbook on SDG indic https://unstats.un.org/wiki/display/SDGeHandbook/Goal+1</v>
      </c>
      <c r="AI199" s="117" t="str">
        <f>INDEX(BA!$S$57:$S$547,MATCH($AB199,BA!$P$57:$P$547,0))</f>
        <v xml:space="preserve"> </v>
      </c>
      <c r="AJ199" s="117" t="str">
        <f>INDEX(BA!$T$57:$T$547,MATCH($AB199,BA!$P$57:$P$547,0))</f>
        <v xml:space="preserve"> </v>
      </c>
      <c r="AK199" s="117" t="str">
        <f>INDEX(BA!$U$57:$U$547,MATCH($AB199,BA!$P$57:$P$547,0))</f>
        <v xml:space="preserve"> </v>
      </c>
      <c r="AL199" s="117" t="str">
        <f>INDEX(BA!$V$57:$V$547,MATCH($AB199,BA!$P$57:$P$547,0))</f>
        <v xml:space="preserve"> </v>
      </c>
      <c r="AM199" s="117" t="str">
        <f>INDEX(BA!$W$57:$W$547,MATCH($AB199,BA!$P$57:$P$547,0))</f>
        <v xml:space="preserve"> </v>
      </c>
      <c r="AN199" s="117" t="str">
        <f>INDEX(BA!$R$57:$R$547,MATCH($AB199,BA!$P$57:$P$547,0))</f>
        <v xml:space="preserve"> </v>
      </c>
      <c r="AO199" s="117">
        <f>INDEX(BA!$Y$57:$Y$547,MATCH($AB199,BA!$P$57:$P$547,0))</f>
        <v>0</v>
      </c>
      <c r="AP199" s="117">
        <f>INDEX(BA!$Z$57:$Z$547,MATCH($AB199,BA!$P$57:$P$547,0))</f>
        <v>0</v>
      </c>
      <c r="AQ199" s="117">
        <f>INDEX(BA!$AA$57:$AA$547,MATCH($AB199,BA!$P$57:$P$547,0))</f>
        <v>0</v>
      </c>
      <c r="AR199" s="117">
        <f>INDEX(BA!$AB$57:$AB$547,MATCH($AB199,BA!$P$57:$P$547,0))</f>
        <v>0</v>
      </c>
      <c r="AX199" s="117" t="str" cm="1">
        <f t="array" ref="AX199">IF(ROWS($AD$163:AD198)&lt;=AX$162,INDEX($AB$163:$AB$211,_xlfn.AGGREGATE(15,3,($AD$163:$AD$211=Mapping!$AX$163)/($AD$163:$AD$211=Mapping!$AX$163)*ROW($AD$2:$AD$50)-ROWS($AD$163),ROWS($AD$163:AD198))),"")</f>
        <v/>
      </c>
      <c r="AY199" s="117" t="str" cm="1">
        <f t="array" ref="AY199">IF(ROWS($AD$163:AD198)&lt;=AY$162,INDEX($AB$163:$AB$211,_xlfn.AGGREGATE(15,3,($AD$163:$AD$211=Mapping!$AY$163)/($AD$163:$AD$211=Mapping!$AY$163)*ROW($AD$2:$AD$50)-ROWS($AD$163),ROWS($AD$163:AD198))),"")</f>
        <v/>
      </c>
      <c r="AZ199" s="117" t="str" cm="1">
        <f t="array" ref="AZ199">IF(ROWS($AD$163:AE198)&lt;=AZ$162,INDEX($AB$163:$AB$211,_xlfn.AGGREGATE(15,3,($AD$163:$AD$211=Mapping!$AZ$163)/($AD$163:$AD$211=Mapping!$AZ$163)*ROW($AD$2:$AD$50)-ROWS($AD$163),ROWS($AD$163:AE198))),"")</f>
        <v/>
      </c>
      <c r="BA199" s="117" t="str" cm="1">
        <f t="array" ref="BA199">IF(ROWS($AD$163:AF198)&lt;=BA$162,INDEX($AB$163:$AB$211,_xlfn.AGGREGATE(15,3,($AD$163:$AD$211=Mapping!$BA$163)/($AD$163:$AD$211=Mapping!$BA$163)*ROW($AD$2:$AD$50)-ROWS($AD$163),ROWS($AD$163:AF198))),"")</f>
        <v/>
      </c>
      <c r="BB199" s="117" t="str" cm="1">
        <f t="array" ref="BB199">IF(ROWS($AD$163:AG198)&lt;=BB$162,INDEX($AB$163:$AB$211,_xlfn.AGGREGATE(15,3,($AD$163:$AD$211=Mapping!$BB$163)/($AD$163:$AD$211=Mapping!$BB$163)*ROW($AD$2:$AD$50)-ROWS($AD$163),ROWS($AD$163:AG198))),"")</f>
        <v/>
      </c>
      <c r="BC199" s="117" t="str" cm="1">
        <f t="array" ref="BC199">IF(ROWS($AD$163:AH198)&lt;=BC$162,INDEX($AB$163:$AB$211,_xlfn.AGGREGATE(15,3,($AD$163:$AD$211=Mapping!$BC$163)/($AD$163:$AD$211=Mapping!$BC$163)*ROW($AD$2:$AD$50)-ROWS($AD$163),ROWS($AD$163:AH198))),"")</f>
        <v/>
      </c>
      <c r="BD199" s="117" t="str" cm="1">
        <f t="array" ref="BD199">IF(ROWS($AD$163:AI198)&lt;=BD$162,INDEX($AB$163:$AB$211,_xlfn.AGGREGATE(15,3,($AD$163:$AD$211=Mapping!$BD$163)/($AD$163:$AD$211=Mapping!$BD$163)*ROW($AD$2:$AD$50)-ROWS($AD$163),ROWS($AD$163:AI198))),"")</f>
        <v/>
      </c>
      <c r="BE199" s="117" t="str" cm="1">
        <f t="array" ref="BE199">IF(ROWS($AD$163:AJ198)&lt;=BE$162,INDEX($AB$163:$AB$211,_xlfn.AGGREGATE(15,3,($AD$163:$AD$211=Mapping!$BE$163)/($AD$163:$AD$211=Mapping!$BE$163)*ROW($AD$2:$AD$50)-ROWS($AD$163),ROWS($AD$163:AJ198))),"")</f>
        <v/>
      </c>
      <c r="BF199" s="117" t="str" cm="1">
        <f t="array" ref="BF199">IF(ROWS($AD$163:AK198)&lt;=BF$162,INDEX($AB$163:$AB$211,_xlfn.AGGREGATE(15,3,($AD$163:$AD$211=Mapping!$BF$163)/($AD$163:$AD$211=Mapping!$BF$163)*ROW($AD$2:$AD$50)-ROWS($AD$163),ROWS($AD$163:AK198))),"")</f>
        <v/>
      </c>
      <c r="BG199" s="117" t="str" cm="1">
        <f t="array" ref="BG199">IF(ROWS($AD$163:AL198)&lt;=BG$162,INDEX($AB$163:$AB$211,_xlfn.AGGREGATE(15,3,($AD$163:$AD$211=Mapping!$BG$163)/($AD$163:$AD$211=Mapping!$BG$163)*ROW($AD$2:$AD$50)-ROWS($AD$163),ROWS($AD$163:AL198))),"")</f>
        <v/>
      </c>
      <c r="BH199" s="117" t="str" cm="1">
        <f t="array" ref="BH199">IF(ROWS($AD$163:AM198)&lt;=BH$162,INDEX($AB$163:$AB$211,_xlfn.AGGREGATE(15,3,($AD$163:$AD$211=Mapping!$BH$163)/($AD$163:$AD$211=Mapping!$BH$163)*ROW($AD$2:$AD$50)-ROWS($AD$163),ROWS($AD$163:AM198))),"")</f>
        <v/>
      </c>
      <c r="BI199" s="117" t="str" cm="1">
        <f t="array" ref="BI199">IF(ROWS($AD$163:AN198)&lt;=BI$162,INDEX($AB$163:$AB$211,_xlfn.AGGREGATE(15,3,($AD$163:$AD$211=Mapping!$BI$163)/($AD$163:$AD$211=Mapping!$BI$163)*ROW($AD$2:$AD$50)-ROWS($AD$163),ROWS($AD$163:AN198))),"")</f>
        <v/>
      </c>
      <c r="BJ199" s="117" t="str" cm="1">
        <f t="array" ref="BJ199">IF(ROWS($AD$163:AO198)&lt;=BJ$162,INDEX($AB$163:$AB$211,_xlfn.AGGREGATE(15,3,($AD$163:$AD$211=Mapping!$BJ$163)/($AD$163:$AD$211=Mapping!$BJ$163)*ROW($AD$2:$AD$50)-ROWS($AD$163),ROWS($AD$163:AO198))),"")</f>
        <v/>
      </c>
      <c r="BK199" s="117" t="str" cm="1">
        <f t="array" ref="BK199">IF(ROWS($AD$163:AP198)&lt;=BK$162,INDEX($AB$163:$AB$211,_xlfn.AGGREGATE(15,3,($AD$163:$AD$211=Mapping!$BK$163)/($AD$163:$AD$211=Mapping!$BK$163)*ROW($AD$2:$AD$50)-ROWS($AD$163),ROWS($AD$163:AP198))),"")</f>
        <v/>
      </c>
      <c r="BL199" s="117" t="str" cm="1">
        <f t="array" ref="BL199">IF(ROWS($AD$163:AQ198)&lt;=BL$162,INDEX($AB$163:$AB$211,_xlfn.AGGREGATE(15,3,($AD$163:$AD$211=Mapping!$BL$163)/($AD$163:$AD$211=Mapping!$BL$163)*ROW($AD$2:$AD$50)-ROWS($AD$163),ROWS($AD$163:AQ198))),"")</f>
        <v/>
      </c>
      <c r="BM199" s="117" t="str" cm="1">
        <f t="array" ref="BM199">IF(ROWS($AD$163:AR198)&lt;=BM$162,INDEX($AB$163:$AB$211,_xlfn.AGGREGATE(15,3,($AD$163:$AD$211=Mapping!$BM$163)/($AD$163:$AD$211=Mapping!$BM$163)*ROW($AD$2:$AD$50)-ROWS($AD$163),ROWS($AD$163:AR198))),"")</f>
        <v/>
      </c>
      <c r="BN199" s="117" t="str" cm="1">
        <f t="array" ref="BN199">IF(ROWS($AD$163:AS198)&lt;=BN$162,INDEX($AB$163:$AB$211,_xlfn.AGGREGATE(15,3,($AD$163:$AD$211=Mapping!$BN$163)/($AD$163:$AD$211=Mapping!$BN$163)*ROW($AD$2:$AD$50)-ROWS($AD$163),ROWS($AD$163:AS198))),"")</f>
        <v/>
      </c>
    </row>
    <row r="200" spans="1:66" outlineLevel="1">
      <c r="A200" s="152"/>
      <c r="B200" s="142" t="str" cm="1">
        <f t="array" ref="B200">IF(ROWS($AC$163:AC199)&lt;=B$162,INDEX($AB$163:$AB$211,_xlfn.AGGREGATE(15,3,($AC$163:$AC$211=Mapping!$B$163)/($AC$163:$AC$211=Mapping!$B$163)*ROW($AC$2:$AC$50)-ROWS($AC$163),ROWS($AC$163:AC199))),"")</f>
        <v/>
      </c>
      <c r="C200" s="142" t="str" cm="1">
        <f t="array" ref="C200">IF(ROWS($AC$163:AC199)&lt;=C$162,INDEX($AB$163:$AB$211,_xlfn.AGGREGATE(15,3,($AC$163:$AC$211=Mapping!$C$163)/($AC$163:$AC$211=Mapping!$C$163)*ROW($AC$2:$AC$50)-ROWS($AC$163),ROWS($AC$163:AC199))),"")</f>
        <v/>
      </c>
      <c r="D200" s="142" t="str" cm="1">
        <f t="array" ref="D200">IF(ROWS($AC$163:AC199)&lt;=D$162,INDEX($AB$163:$AB$211,_xlfn.AGGREGATE(15,3,($AC$163:$AC$211=Mapping!$D$163)/($AC$163:$AC$211=Mapping!$D$163)*ROW($AC$2:$AC$50)-ROWS($AC$163),ROWS($AC$163:AC199))),"")</f>
        <v/>
      </c>
      <c r="E200" s="142" t="str" cm="1">
        <f t="array" ref="E200">IF(ROWS($AC$163:AC199)&lt;=E$162,INDEX($AB$163:$AB$211,_xlfn.AGGREGATE(15,3,($AC$163:$AC$211=Mapping!$E$163)/($AC$163:$AC$211=Mapping!$E$163)*ROW($AC$2:$AC$50)-ROWS($AC$163),ROWS($AC$163:AC199))),"")</f>
        <v/>
      </c>
      <c r="F200" s="142" t="str" cm="1">
        <f t="array" ref="F200">IF(ROWS($AC$163:AC199)&lt;=F$162,INDEX($AB$163:$AB$211,_xlfn.AGGREGATE(15,3,($AC$163:$AC$211=Mapping!$F$163)/($AC$163:$AC$211=Mapping!$F$163)*ROW($AC$2:$AC$50)-ROWS($AC$163),ROWS($AC$163:AC199))),"")</f>
        <v/>
      </c>
      <c r="G200" s="142" t="str" cm="1">
        <f t="array" ref="G200">IF(ROWS($AC$163:AC199)&lt;=G$162,INDEX($AB$163:$AB$211,_xlfn.AGGREGATE(15,3,($AC$163:$AC$211=Mapping!$G$163)/($AC$163:$AC$211=Mapping!$G$163)*ROW($AC$2:$AC$50)-ROWS($AC$163),ROWS($AC$163:AC199))),"")</f>
        <v/>
      </c>
      <c r="H200" s="142" t="str" cm="1">
        <f t="array" ref="H200">IF(ROWS($AC$163:AC199)&lt;=H$162,INDEX($AB$163:$AB$211,_xlfn.AGGREGATE(15,3,($AC$163:$AC$211=Mapping!$H$163)/($AC$163:$AC$211=Mapping!$H$163)*ROW($AC$2:$AC$50)-ROWS($AC$163),ROWS($AC$163:AC199))),"")</f>
        <v/>
      </c>
      <c r="I200" s="142" t="str" cm="1">
        <f t="array" ref="I200">IF(ROWS($AC$163:AC199)&lt;=I$162,INDEX($AB$163:$AB$211,_xlfn.AGGREGATE(15,3,($AC$163:$AC$211=Mapping!$I$163)/($AC$163:$AC$211=Mapping!$I$163)*ROW($AC$2:$AC$50)-ROWS($AC$163),ROWS($AC$163:AC199))),"")</f>
        <v/>
      </c>
      <c r="J200" s="142" t="str" cm="1">
        <f t="array" ref="J200">IF(ROWS($AC$163:AC199)&lt;=J$162,INDEX($AB$163:$AB$211,_xlfn.AGGREGATE(15,3,($AC$163:$AC$211=Mapping!$J$163)/($AC$163:$AC$211=Mapping!$J$163)*ROW($AC$2:$AC$50)-ROWS($AC$163),ROWS($AC$163:AC199))),"")</f>
        <v/>
      </c>
      <c r="K200" s="142" t="str" cm="1">
        <f t="array" ref="K200">IF(ROWS($AC$163:AC199)&lt;=K$162,INDEX($AB$163:$AB$211,_xlfn.AGGREGATE(15,3,($AC$163:$AC$211=Mapping!$K$163)/($AC$163:$AC$211=Mapping!$K$163)*ROW($AC$2:$AC$50)-ROWS($AC$163),ROWS($AC$163:AC199))),"")</f>
        <v/>
      </c>
      <c r="L200" s="142" t="str" cm="1">
        <f t="array" ref="L200">IF(ROWS($AC$163:AC199)&lt;=L$162,INDEX($AB$163:$AB$211,_xlfn.AGGREGATE(15,3,($AC$163:$AC$211=Mapping!$L$163)/($AC$163:$AC$211=Mapping!$L$163)*ROW($AC$2:$AC$50)-ROWS($AC$163),ROWS($AC$163:AC199))),"")</f>
        <v/>
      </c>
      <c r="M200" s="142" t="str" cm="1">
        <f t="array" ref="M200">IF(ROWS($AC$163:AC199)&lt;=M$162,INDEX($AB$163:$AB$211,_xlfn.AGGREGATE(15,3,($AC$163:$AC$211=Mapping!$M$162)/($AC$163:$AC$211=Mapping!$M$163)*ROW($AC$2:$AC$50)-ROWS($AC$163),ROWS($AC$163:AC199))),"")</f>
        <v/>
      </c>
      <c r="N200" s="142" t="str" cm="1">
        <f t="array" ref="N200">IF(ROWS($AC$163:AC199)&lt;=N$162,INDEX($AB$163:$AB$211,_xlfn.AGGREGATE(15,3,($AC$163:$AC$211=Mapping!$N$163)/($AC$163:$AC$211=Mapping!$N$163)*ROW($AC$2:$AC$50)-ROWS($AC$163),ROWS($AC$163:AC199))),"")</f>
        <v/>
      </c>
      <c r="O200" s="142" t="str" cm="1">
        <f t="array" ref="O200">IF(ROWS($AC$163:AC199)&lt;=O$162,INDEX($AB$163:$AB$211,_xlfn.AGGREGATE(15,3,($AC$163:$AC$211=Mapping!$O$163)/($AC$163:$AC$211=Mapping!$O$163)*ROW($AC$2:$AC$50)-ROWS($AC$163),ROWS($AC$163:AC199))),"")</f>
        <v/>
      </c>
      <c r="P200" s="142" t="str" cm="1">
        <f t="array" ref="P200">IF(ROWS($AC$163:AC199)&lt;=P$162,INDEX($AB$163:$AB$211,_xlfn.AGGREGATE(15,3,($AC$163:$AC$211=Mapping!$P$163)/($AC$163:$AC$211=Mapping!$P$163)*ROW($AC$2:$AC$50)-ROWS($AC$163),ROWS($AC$163:AC199))),"")</f>
        <v/>
      </c>
      <c r="Q200" s="142" t="str" cm="1">
        <f t="array" ref="Q200">IF(ROWS($AC$163:AC199)&lt;=Q$162,INDEX($AB$163:$AB$211,_xlfn.AGGREGATE(15,3,($AC$163:$AC$211=Mapping!$Q$163)/($AC$163:$AC$211=Mapping!$Q$163)*ROW($AC$2:$AC$50)-ROWS($AC$163),ROWS($AC$163:AC199))),"")</f>
        <v/>
      </c>
      <c r="R200" s="142" t="str" cm="1">
        <f t="array" ref="R200">IF(ROWS($AC$163:AC199)&lt;=R$162,INDEX($AB$163:$AB$211,_xlfn.AGGREGATE(15,3,($AC$163:$AC$211=Mapping!$R$163)/($AC$163:$AC$211=Mapping!$R$163)*ROW($AC$2:$AC$50)-ROWS($AC$163),ROWS($AC$163:AC199))),"")</f>
        <v/>
      </c>
      <c r="S200" s="142" t="str" cm="1">
        <f t="array" ref="S200">IF(ROWS($AC$163:AC199)&lt;=S$162,INDEX($AB$163:$AB$211,_xlfn.AGGREGATE(15,3,($AC$163:$AC$211=Mapping!$S$163)/($AC$163:$AC$211=Mapping!$S$163)*ROW($AC$2:$AC$50)-ROWS($AC$163),ROWS($AC$163:AC199))),"")</f>
        <v/>
      </c>
      <c r="AB200" s="135" t="str" cm="1">
        <f t="array" ref="AB200">IF(ROWS(BA!$D$2:D38)&lt;=AB$162,INDEX(BA!$P$2:$P$547,_xlfn.AGGREGATE(15,3,(BA!$D$2:$D$547=Mapping!$AA$164)/(BA!$D$2:$D$547=Mapping!$AA$164)*ROW(BA!$D$2:$D$547)-ROWS(BA!$D$2),ROWS(BA!$D$2:D38))),"")</f>
        <v>1.2.1 Proportion of population living below the national poverty line, by sex and age</v>
      </c>
      <c r="AC200" s="135" t="str">
        <f>IFERROR(INDEX(BA!$L$2:$L$961,MATCH($AB200,BA!$P$2:$P$961,0)),"")</f>
        <v>Access to basic services</v>
      </c>
      <c r="AD200" s="135" t="str">
        <f>IFERROR(INDEX(BA!$M$2:$M$961,MATCH($AB200,BA!$P$2:$P$961,0)),"")</f>
        <v>1. No poverty</v>
      </c>
      <c r="AE200" s="135" t="str">
        <f>IFERROR(INDEX(BA!$O$2:$O$961,MATCH($AB200,BA!$P$2:$P$961,0)),"")</f>
        <v>Eradicate poverty</v>
      </c>
      <c r="AF200" s="135" t="str">
        <f>IFERROR(INDEX(BA!$N$2:$N$961,MATCH($AB200,BA!$P$2:$P$961,0)),"")</f>
        <v>1.2 By 2030, reduce at least by half the proportion of men, women and children of all ages living in poverty in all its dimensions according to national definitions</v>
      </c>
      <c r="AG200" s="117" t="e">
        <f>INDEX(BA!#REF!,MATCH($AB200,BA!$P$57:$P$547,0))</f>
        <v>#REF!</v>
      </c>
      <c r="AH200" s="117" t="str">
        <f>INDEX(BA!$Q$57:$Q$547,MATCH($AB200,BA!$P$57:$P$547,0))</f>
        <v>Refer to E-handbook on SDG indic https://unstats.un.org/wiki/display/SDGeHandbook/Goal+1</v>
      </c>
      <c r="AI200" s="117" t="str">
        <f>INDEX(BA!$S$57:$S$547,MATCH($AB200,BA!$P$57:$P$547,0))</f>
        <v xml:space="preserve"> </v>
      </c>
      <c r="AJ200" s="117" t="str">
        <f>INDEX(BA!$T$57:$T$547,MATCH($AB200,BA!$P$57:$P$547,0))</f>
        <v xml:space="preserve"> </v>
      </c>
      <c r="AK200" s="117" t="str">
        <f>INDEX(BA!$U$57:$U$547,MATCH($AB200,BA!$P$57:$P$547,0))</f>
        <v xml:space="preserve"> </v>
      </c>
      <c r="AL200" s="117" t="str">
        <f>INDEX(BA!$V$57:$V$547,MATCH($AB200,BA!$P$57:$P$547,0))</f>
        <v xml:space="preserve"> </v>
      </c>
      <c r="AM200" s="117" t="str">
        <f>INDEX(BA!$W$57:$W$547,MATCH($AB200,BA!$P$57:$P$547,0))</f>
        <v xml:space="preserve"> </v>
      </c>
      <c r="AN200" s="117" t="str">
        <f>INDEX(BA!$R$57:$R$547,MATCH($AB200,BA!$P$57:$P$547,0))</f>
        <v xml:space="preserve"> </v>
      </c>
      <c r="AO200" s="117" t="str">
        <f>INDEX(BA!$Y$57:$Y$547,MATCH($AB200,BA!$P$57:$P$547,0))</f>
        <v xml:space="preserve"> </v>
      </c>
      <c r="AP200" s="117" t="str">
        <f>INDEX(BA!$Z$57:$Z$547,MATCH($AB200,BA!$P$57:$P$547,0))</f>
        <v xml:space="preserve"> </v>
      </c>
      <c r="AQ200" s="117">
        <f>INDEX(BA!$AA$57:$AA$547,MATCH($AB200,BA!$P$57:$P$547,0))</f>
        <v>0</v>
      </c>
      <c r="AR200" s="117">
        <f>INDEX(BA!$AB$57:$AB$547,MATCH($AB200,BA!$P$57:$P$547,0))</f>
        <v>0</v>
      </c>
      <c r="AX200" s="117" t="str" cm="1">
        <f t="array" ref="AX200">IF(ROWS($AD$163:AD199)&lt;=AX$162,INDEX($AB$163:$AB$211,_xlfn.AGGREGATE(15,3,($AD$163:$AD$211=Mapping!$AX$163)/($AD$163:$AD$211=Mapping!$AX$163)*ROW($AD$2:$AD$50)-ROWS($AD$163),ROWS($AD$163:AD199))),"")</f>
        <v/>
      </c>
      <c r="AY200" s="117" t="str" cm="1">
        <f t="array" ref="AY200">IF(ROWS($AD$163:AD199)&lt;=AY$162,INDEX($AB$163:$AB$211,_xlfn.AGGREGATE(15,3,($AD$163:$AD$211=Mapping!$AY$163)/($AD$163:$AD$211=Mapping!$AY$163)*ROW($AD$2:$AD$50)-ROWS($AD$163),ROWS($AD$163:AD199))),"")</f>
        <v/>
      </c>
      <c r="AZ200" s="117" t="str" cm="1">
        <f t="array" ref="AZ200">IF(ROWS($AD$163:AE199)&lt;=AZ$162,INDEX($AB$163:$AB$211,_xlfn.AGGREGATE(15,3,($AD$163:$AD$211=Mapping!$AZ$163)/($AD$163:$AD$211=Mapping!$AZ$163)*ROW($AD$2:$AD$50)-ROWS($AD$163),ROWS($AD$163:AE199))),"")</f>
        <v/>
      </c>
      <c r="BA200" s="117" t="str" cm="1">
        <f t="array" ref="BA200">IF(ROWS($AD$163:AF199)&lt;=BA$162,INDEX($AB$163:$AB$211,_xlfn.AGGREGATE(15,3,($AD$163:$AD$211=Mapping!$BA$163)/($AD$163:$AD$211=Mapping!$BA$163)*ROW($AD$2:$AD$50)-ROWS($AD$163),ROWS($AD$163:AF199))),"")</f>
        <v/>
      </c>
      <c r="BB200" s="117" t="str" cm="1">
        <f t="array" ref="BB200">IF(ROWS($AD$163:AG199)&lt;=BB$162,INDEX($AB$163:$AB$211,_xlfn.AGGREGATE(15,3,($AD$163:$AD$211=Mapping!$BB$163)/($AD$163:$AD$211=Mapping!$BB$163)*ROW($AD$2:$AD$50)-ROWS($AD$163),ROWS($AD$163:AG199))),"")</f>
        <v/>
      </c>
      <c r="BC200" s="117" t="str" cm="1">
        <f t="array" ref="BC200">IF(ROWS($AD$163:AH199)&lt;=BC$162,INDEX($AB$163:$AB$211,_xlfn.AGGREGATE(15,3,($AD$163:$AD$211=Mapping!$BC$163)/($AD$163:$AD$211=Mapping!$BC$163)*ROW($AD$2:$AD$50)-ROWS($AD$163),ROWS($AD$163:AH199))),"")</f>
        <v/>
      </c>
      <c r="BD200" s="117" t="str" cm="1">
        <f t="array" ref="BD200">IF(ROWS($AD$163:AI199)&lt;=BD$162,INDEX($AB$163:$AB$211,_xlfn.AGGREGATE(15,3,($AD$163:$AD$211=Mapping!$BD$163)/($AD$163:$AD$211=Mapping!$BD$163)*ROW($AD$2:$AD$50)-ROWS($AD$163),ROWS($AD$163:AI199))),"")</f>
        <v/>
      </c>
      <c r="BE200" s="117" t="str" cm="1">
        <f t="array" ref="BE200">IF(ROWS($AD$163:AJ199)&lt;=BE$162,INDEX($AB$163:$AB$211,_xlfn.AGGREGATE(15,3,($AD$163:$AD$211=Mapping!$BE$163)/($AD$163:$AD$211=Mapping!$BE$163)*ROW($AD$2:$AD$50)-ROWS($AD$163),ROWS($AD$163:AJ199))),"")</f>
        <v/>
      </c>
      <c r="BF200" s="117" t="str" cm="1">
        <f t="array" ref="BF200">IF(ROWS($AD$163:AK199)&lt;=BF$162,INDEX($AB$163:$AB$211,_xlfn.AGGREGATE(15,3,($AD$163:$AD$211=Mapping!$BF$163)/($AD$163:$AD$211=Mapping!$BF$163)*ROW($AD$2:$AD$50)-ROWS($AD$163),ROWS($AD$163:AK199))),"")</f>
        <v/>
      </c>
      <c r="BG200" s="117" t="str" cm="1">
        <f t="array" ref="BG200">IF(ROWS($AD$163:AL199)&lt;=BG$162,INDEX($AB$163:$AB$211,_xlfn.AGGREGATE(15,3,($AD$163:$AD$211=Mapping!$BG$163)/($AD$163:$AD$211=Mapping!$BG$163)*ROW($AD$2:$AD$50)-ROWS($AD$163),ROWS($AD$163:AL199))),"")</f>
        <v/>
      </c>
      <c r="BH200" s="117" t="str" cm="1">
        <f t="array" ref="BH200">IF(ROWS($AD$163:AM199)&lt;=BH$162,INDEX($AB$163:$AB$211,_xlfn.AGGREGATE(15,3,($AD$163:$AD$211=Mapping!$BH$163)/($AD$163:$AD$211=Mapping!$BH$163)*ROW($AD$2:$AD$50)-ROWS($AD$163),ROWS($AD$163:AM199))),"")</f>
        <v/>
      </c>
      <c r="BI200" s="117" t="str" cm="1">
        <f t="array" ref="BI200">IF(ROWS($AD$163:AN199)&lt;=BI$162,INDEX($AB$163:$AB$211,_xlfn.AGGREGATE(15,3,($AD$163:$AD$211=Mapping!$BI$163)/($AD$163:$AD$211=Mapping!$BI$163)*ROW($AD$2:$AD$50)-ROWS($AD$163),ROWS($AD$163:AN199))),"")</f>
        <v/>
      </c>
      <c r="BJ200" s="117" t="str" cm="1">
        <f t="array" ref="BJ200">IF(ROWS($AD$163:AO199)&lt;=BJ$162,INDEX($AB$163:$AB$211,_xlfn.AGGREGATE(15,3,($AD$163:$AD$211=Mapping!$BJ$163)/($AD$163:$AD$211=Mapping!$BJ$163)*ROW($AD$2:$AD$50)-ROWS($AD$163),ROWS($AD$163:AO199))),"")</f>
        <v/>
      </c>
      <c r="BK200" s="117" t="str" cm="1">
        <f t="array" ref="BK200">IF(ROWS($AD$163:AP199)&lt;=BK$162,INDEX($AB$163:$AB$211,_xlfn.AGGREGATE(15,3,($AD$163:$AD$211=Mapping!$BK$163)/($AD$163:$AD$211=Mapping!$BK$163)*ROW($AD$2:$AD$50)-ROWS($AD$163),ROWS($AD$163:AP199))),"")</f>
        <v/>
      </c>
      <c r="BL200" s="117" t="str" cm="1">
        <f t="array" ref="BL200">IF(ROWS($AD$163:AQ199)&lt;=BL$162,INDEX($AB$163:$AB$211,_xlfn.AGGREGATE(15,3,($AD$163:$AD$211=Mapping!$BL$163)/($AD$163:$AD$211=Mapping!$BL$163)*ROW($AD$2:$AD$50)-ROWS($AD$163),ROWS($AD$163:AQ199))),"")</f>
        <v/>
      </c>
      <c r="BM200" s="117" t="str" cm="1">
        <f t="array" ref="BM200">IF(ROWS($AD$163:AR199)&lt;=BM$162,INDEX($AB$163:$AB$211,_xlfn.AGGREGATE(15,3,($AD$163:$AD$211=Mapping!$BM$163)/($AD$163:$AD$211=Mapping!$BM$163)*ROW($AD$2:$AD$50)-ROWS($AD$163),ROWS($AD$163:AR199))),"")</f>
        <v/>
      </c>
      <c r="BN200" s="117" t="str" cm="1">
        <f t="array" ref="BN200">IF(ROWS($AD$163:AS199)&lt;=BN$162,INDEX($AB$163:$AB$211,_xlfn.AGGREGATE(15,3,($AD$163:$AD$211=Mapping!$BN$163)/($AD$163:$AD$211=Mapping!$BN$163)*ROW($AD$2:$AD$50)-ROWS($AD$163),ROWS($AD$163:AS199))),"")</f>
        <v/>
      </c>
    </row>
    <row r="201" spans="1:66" outlineLevel="1">
      <c r="A201" s="152"/>
      <c r="B201" s="142" t="str" cm="1">
        <f t="array" ref="B201">IF(ROWS($AC$163:AC200)&lt;=B$162,INDEX($AB$163:$AB$211,_xlfn.AGGREGATE(15,3,($AC$163:$AC$211=Mapping!$B$163)/($AC$163:$AC$211=Mapping!$B$163)*ROW($AC$2:$AC$50)-ROWS($AC$163),ROWS($AC$163:AC200))),"")</f>
        <v/>
      </c>
      <c r="C201" s="142" t="str" cm="1">
        <f t="array" ref="C201">IF(ROWS($AC$163:AC200)&lt;=C$162,INDEX($AB$163:$AB$211,_xlfn.AGGREGATE(15,3,($AC$163:$AC$211=Mapping!$C$163)/($AC$163:$AC$211=Mapping!$C$163)*ROW($AC$2:$AC$50)-ROWS($AC$163),ROWS($AC$163:AC200))),"")</f>
        <v/>
      </c>
      <c r="D201" s="142" t="str" cm="1">
        <f t="array" ref="D201">IF(ROWS($AC$163:AC200)&lt;=D$162,INDEX($AB$163:$AB$211,_xlfn.AGGREGATE(15,3,($AC$163:$AC$211=Mapping!$D$163)/($AC$163:$AC$211=Mapping!$D$163)*ROW($AC$2:$AC$50)-ROWS($AC$163),ROWS($AC$163:AC200))),"")</f>
        <v/>
      </c>
      <c r="E201" s="142" t="str" cm="1">
        <f t="array" ref="E201">IF(ROWS($AC$163:AC200)&lt;=E$162,INDEX($AB$163:$AB$211,_xlfn.AGGREGATE(15,3,($AC$163:$AC$211=Mapping!$E$163)/($AC$163:$AC$211=Mapping!$E$163)*ROW($AC$2:$AC$50)-ROWS($AC$163),ROWS($AC$163:AC200))),"")</f>
        <v/>
      </c>
      <c r="F201" s="142" t="str" cm="1">
        <f t="array" ref="F201">IF(ROWS($AC$163:AC200)&lt;=F$162,INDEX($AB$163:$AB$211,_xlfn.AGGREGATE(15,3,($AC$163:$AC$211=Mapping!$F$163)/($AC$163:$AC$211=Mapping!$F$163)*ROW($AC$2:$AC$50)-ROWS($AC$163),ROWS($AC$163:AC200))),"")</f>
        <v/>
      </c>
      <c r="G201" s="142" t="str" cm="1">
        <f t="array" ref="G201">IF(ROWS($AC$163:AC200)&lt;=G$162,INDEX($AB$163:$AB$211,_xlfn.AGGREGATE(15,3,($AC$163:$AC$211=Mapping!$G$163)/($AC$163:$AC$211=Mapping!$G$163)*ROW($AC$2:$AC$50)-ROWS($AC$163),ROWS($AC$163:AC200))),"")</f>
        <v/>
      </c>
      <c r="H201" s="142" t="str" cm="1">
        <f t="array" ref="H201">IF(ROWS($AC$163:AC200)&lt;=H$162,INDEX($AB$163:$AB$211,_xlfn.AGGREGATE(15,3,($AC$163:$AC$211=Mapping!$H$163)/($AC$163:$AC$211=Mapping!$H$163)*ROW($AC$2:$AC$50)-ROWS($AC$163),ROWS($AC$163:AC200))),"")</f>
        <v/>
      </c>
      <c r="I201" s="142" t="str" cm="1">
        <f t="array" ref="I201">IF(ROWS($AC$163:AC200)&lt;=I$162,INDEX($AB$163:$AB$211,_xlfn.AGGREGATE(15,3,($AC$163:$AC$211=Mapping!$I$163)/($AC$163:$AC$211=Mapping!$I$163)*ROW($AC$2:$AC$50)-ROWS($AC$163),ROWS($AC$163:AC200))),"")</f>
        <v/>
      </c>
      <c r="J201" s="142" t="str" cm="1">
        <f t="array" ref="J201">IF(ROWS($AC$163:AC200)&lt;=J$162,INDEX($AB$163:$AB$211,_xlfn.AGGREGATE(15,3,($AC$163:$AC$211=Mapping!$J$163)/($AC$163:$AC$211=Mapping!$J$163)*ROW($AC$2:$AC$50)-ROWS($AC$163),ROWS($AC$163:AC200))),"")</f>
        <v/>
      </c>
      <c r="K201" s="142" t="str" cm="1">
        <f t="array" ref="K201">IF(ROWS($AC$163:AC200)&lt;=K$162,INDEX($AB$163:$AB$211,_xlfn.AGGREGATE(15,3,($AC$163:$AC$211=Mapping!$K$163)/($AC$163:$AC$211=Mapping!$K$163)*ROW($AC$2:$AC$50)-ROWS($AC$163),ROWS($AC$163:AC200))),"")</f>
        <v/>
      </c>
      <c r="L201" s="142" t="str" cm="1">
        <f t="array" ref="L201">IF(ROWS($AC$163:AC200)&lt;=L$162,INDEX($AB$163:$AB$211,_xlfn.AGGREGATE(15,3,($AC$163:$AC$211=Mapping!$L$163)/($AC$163:$AC$211=Mapping!$L$163)*ROW($AC$2:$AC$50)-ROWS($AC$163),ROWS($AC$163:AC200))),"")</f>
        <v/>
      </c>
      <c r="M201" s="142" t="str" cm="1">
        <f t="array" ref="M201">IF(ROWS($AC$163:AC200)&lt;=M$162,INDEX($AB$163:$AB$211,_xlfn.AGGREGATE(15,3,($AC$163:$AC$211=Mapping!$M$162)/($AC$163:$AC$211=Mapping!$M$163)*ROW($AC$2:$AC$50)-ROWS($AC$163),ROWS($AC$163:AC200))),"")</f>
        <v/>
      </c>
      <c r="N201" s="142" t="str" cm="1">
        <f t="array" ref="N201">IF(ROWS($AC$163:AC200)&lt;=N$162,INDEX($AB$163:$AB$211,_xlfn.AGGREGATE(15,3,($AC$163:$AC$211=Mapping!$N$163)/($AC$163:$AC$211=Mapping!$N$163)*ROW($AC$2:$AC$50)-ROWS($AC$163),ROWS($AC$163:AC200))),"")</f>
        <v/>
      </c>
      <c r="O201" s="142" t="str" cm="1">
        <f t="array" ref="O201">IF(ROWS($AC$163:AC200)&lt;=O$162,INDEX($AB$163:$AB$211,_xlfn.AGGREGATE(15,3,($AC$163:$AC$211=Mapping!$O$163)/($AC$163:$AC$211=Mapping!$O$163)*ROW($AC$2:$AC$50)-ROWS($AC$163),ROWS($AC$163:AC200))),"")</f>
        <v/>
      </c>
      <c r="P201" s="142" t="str" cm="1">
        <f t="array" ref="P201">IF(ROWS($AC$163:AC200)&lt;=P$162,INDEX($AB$163:$AB$211,_xlfn.AGGREGATE(15,3,($AC$163:$AC$211=Mapping!$P$163)/($AC$163:$AC$211=Mapping!$P$163)*ROW($AC$2:$AC$50)-ROWS($AC$163),ROWS($AC$163:AC200))),"")</f>
        <v/>
      </c>
      <c r="Q201" s="142" t="str" cm="1">
        <f t="array" ref="Q201">IF(ROWS($AC$163:AC200)&lt;=Q$162,INDEX($AB$163:$AB$211,_xlfn.AGGREGATE(15,3,($AC$163:$AC$211=Mapping!$Q$163)/($AC$163:$AC$211=Mapping!$Q$163)*ROW($AC$2:$AC$50)-ROWS($AC$163),ROWS($AC$163:AC200))),"")</f>
        <v/>
      </c>
      <c r="R201" s="142" t="str" cm="1">
        <f t="array" ref="R201">IF(ROWS($AC$163:AC200)&lt;=R$162,INDEX($AB$163:$AB$211,_xlfn.AGGREGATE(15,3,($AC$163:$AC$211=Mapping!$R$163)/($AC$163:$AC$211=Mapping!$R$163)*ROW($AC$2:$AC$50)-ROWS($AC$163),ROWS($AC$163:AC200))),"")</f>
        <v/>
      </c>
      <c r="S201" s="142" t="str" cm="1">
        <f t="array" ref="S201">IF(ROWS($AC$163:AC200)&lt;=S$162,INDEX($AB$163:$AB$211,_xlfn.AGGREGATE(15,3,($AC$163:$AC$211=Mapping!$S$163)/($AC$163:$AC$211=Mapping!$S$163)*ROW($AC$2:$AC$50)-ROWS($AC$163),ROWS($AC$163:AC200))),"")</f>
        <v/>
      </c>
      <c r="AB201" s="135" t="str" cm="1">
        <f t="array" ref="AB201">IF(ROWS(BA!$D$2:D39)&lt;=AB$162,INDEX(BA!$P$2:$P$547,_xlfn.AGGREGATE(15,3,(BA!$D$2:$D$547=Mapping!$AA$164)/(BA!$D$2:$D$547=Mapping!$AA$164)*ROW(BA!$D$2:$D$547)-ROWS(BA!$D$2),ROWS(BA!$D$2:D39))),"")</f>
        <v>5.4.1 Proportion of time spent on unpaid domestic and care work, by sex, age and location</v>
      </c>
      <c r="AC201" s="135" t="str">
        <f>IFERROR(INDEX(BA!$L$2:$L$961,MATCH($AB201,BA!$P$2:$P$961,0)),"")</f>
        <v>Gender</v>
      </c>
      <c r="AD201" s="135" t="str">
        <f>IFERROR(INDEX(BA!$M$2:$M$961,MATCH($AB201,BA!$P$2:$P$961,0)),"")</f>
        <v xml:space="preserve">5. Gender equality </v>
      </c>
      <c r="AE201" s="135" t="str">
        <f>IFERROR(INDEX(BA!$O$2:$O$961,MATCH($AB201,BA!$P$2:$P$961,0)),"")</f>
        <v xml:space="preserve">Women empowerment and gender equality </v>
      </c>
      <c r="AF201" s="135"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G201" s="117" t="e">
        <f>INDEX(BA!#REF!,MATCH($AB201,BA!$P$57:$P$547,0))</f>
        <v>#REF!</v>
      </c>
      <c r="AH201" s="117" t="str">
        <f>INDEX(BA!$Q$57:$Q$547,MATCH($AB201,BA!$P$57:$P$547,0))</f>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
      <c r="AI201" s="117" t="str">
        <f>INDEX(BA!$S$57:$S$547,MATCH($AB201,BA!$P$57:$P$547,0))</f>
        <v>%</v>
      </c>
      <c r="AJ201" s="117" t="str">
        <f>INDEX(BA!$T$57:$T$547,MATCH($AB201,BA!$P$57:$P$547,0))</f>
        <v>24-hour diary (light diary) or stylized questionnaire</v>
      </c>
      <c r="AK201" s="117" t="str">
        <f>INDEX(BA!$U$57:$U$547,MATCH($AB201,BA!$P$57:$P$547,0))</f>
        <v xml:space="preserve">Survey in representative population </v>
      </c>
      <c r="AL201" s="117" t="str">
        <f>INDEX(BA!$V$57:$V$547,MATCH($AB201,BA!$P$57:$P$547,0))</f>
        <v>Annual</v>
      </c>
      <c r="AM201" s="117" t="str">
        <f>INDEX(BA!$W$57:$W$547,MATCH($AB201,BA!$P$57:$P$547,0))</f>
        <v>Guide to Producing Statistics on Time-Use: Measuring Paid und Unpaid Work &lt;https://unstats.un.org/unsd/publication/SeriesF/SeriesF_93E.pdf&gt;
International Classification of Activities for Time Use Statistics 2016: https://unstats.un.org/unsd/demographic-social/time-use/icatus-2016/</v>
      </c>
      <c r="AN201" s="117" t="str">
        <f>INDEX(BA!$R$57:$R$547,MATCH($AB201,BA!$P$57:$P$547,0))</f>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
      <c r="AO201" s="117" t="str">
        <f>INDEX(BA!$Y$57:$Y$547,MATCH($AB201,BA!$P$57:$P$547,0))</f>
        <v>TBA</v>
      </c>
      <c r="AP201" s="117">
        <f>INDEX(BA!$Z$57:$Z$547,MATCH($AB201,BA!$P$57:$P$547,0))</f>
        <v>0</v>
      </c>
      <c r="AQ201" s="117">
        <f>INDEX(BA!$AA$57:$AA$547,MATCH($AB201,BA!$P$57:$P$547,0))</f>
        <v>0</v>
      </c>
      <c r="AR201" s="117">
        <f>INDEX(BA!$AB$57:$AB$547,MATCH($AB201,BA!$P$57:$P$547,0))</f>
        <v>0</v>
      </c>
      <c r="AX201" s="117" t="str" cm="1">
        <f t="array" ref="AX201">IF(ROWS($AD$163:AD200)&lt;=AX$162,INDEX($AB$163:$AB$211,_xlfn.AGGREGATE(15,3,($AD$163:$AD$211=Mapping!$AX$163)/($AD$163:$AD$211=Mapping!$AX$163)*ROW($AD$2:$AD$50)-ROWS($AD$163),ROWS($AD$163:AD200))),"")</f>
        <v/>
      </c>
      <c r="AY201" s="117" t="str" cm="1">
        <f t="array" ref="AY201">IF(ROWS($AD$163:AD200)&lt;=AY$162,INDEX($AB$163:$AB$211,_xlfn.AGGREGATE(15,3,($AD$163:$AD$211=Mapping!$AY$163)/($AD$163:$AD$211=Mapping!$AY$163)*ROW($AD$2:$AD$50)-ROWS($AD$163),ROWS($AD$163:AD200))),"")</f>
        <v/>
      </c>
      <c r="AZ201" s="117" t="str" cm="1">
        <f t="array" ref="AZ201">IF(ROWS($AD$163:AE200)&lt;=AZ$162,INDEX($AB$163:$AB$211,_xlfn.AGGREGATE(15,3,($AD$163:$AD$211=Mapping!$AZ$163)/($AD$163:$AD$211=Mapping!$AZ$163)*ROW($AD$2:$AD$50)-ROWS($AD$163),ROWS($AD$163:AE200))),"")</f>
        <v/>
      </c>
      <c r="BA201" s="117" t="str" cm="1">
        <f t="array" ref="BA201">IF(ROWS($AD$163:AF200)&lt;=BA$162,INDEX($AB$163:$AB$211,_xlfn.AGGREGATE(15,3,($AD$163:$AD$211=Mapping!$BA$163)/($AD$163:$AD$211=Mapping!$BA$163)*ROW($AD$2:$AD$50)-ROWS($AD$163),ROWS($AD$163:AF200))),"")</f>
        <v/>
      </c>
      <c r="BB201" s="117" t="str" cm="1">
        <f t="array" ref="BB201">IF(ROWS($AD$163:AG200)&lt;=BB$162,INDEX($AB$163:$AB$211,_xlfn.AGGREGATE(15,3,($AD$163:$AD$211=Mapping!$BB$163)/($AD$163:$AD$211=Mapping!$BB$163)*ROW($AD$2:$AD$50)-ROWS($AD$163),ROWS($AD$163:AG200))),"")</f>
        <v/>
      </c>
      <c r="BC201" s="117" t="str" cm="1">
        <f t="array" ref="BC201">IF(ROWS($AD$163:AH200)&lt;=BC$162,INDEX($AB$163:$AB$211,_xlfn.AGGREGATE(15,3,($AD$163:$AD$211=Mapping!$BC$163)/($AD$163:$AD$211=Mapping!$BC$163)*ROW($AD$2:$AD$50)-ROWS($AD$163),ROWS($AD$163:AH200))),"")</f>
        <v/>
      </c>
      <c r="BD201" s="117" t="str" cm="1">
        <f t="array" ref="BD201">IF(ROWS($AD$163:AI200)&lt;=BD$162,INDEX($AB$163:$AB$211,_xlfn.AGGREGATE(15,3,($AD$163:$AD$211=Mapping!$BD$163)/($AD$163:$AD$211=Mapping!$BD$163)*ROW($AD$2:$AD$50)-ROWS($AD$163),ROWS($AD$163:AI200))),"")</f>
        <v/>
      </c>
      <c r="BE201" s="117" t="str" cm="1">
        <f t="array" ref="BE201">IF(ROWS($AD$163:AJ200)&lt;=BE$162,INDEX($AB$163:$AB$211,_xlfn.AGGREGATE(15,3,($AD$163:$AD$211=Mapping!$BE$163)/($AD$163:$AD$211=Mapping!$BE$163)*ROW($AD$2:$AD$50)-ROWS($AD$163),ROWS($AD$163:AJ200))),"")</f>
        <v/>
      </c>
      <c r="BF201" s="117" t="str" cm="1">
        <f t="array" ref="BF201">IF(ROWS($AD$163:AK200)&lt;=BF$162,INDEX($AB$163:$AB$211,_xlfn.AGGREGATE(15,3,($AD$163:$AD$211=Mapping!$BF$163)/($AD$163:$AD$211=Mapping!$BF$163)*ROW($AD$2:$AD$50)-ROWS($AD$163),ROWS($AD$163:AK200))),"")</f>
        <v/>
      </c>
      <c r="BG201" s="117" t="str" cm="1">
        <f t="array" ref="BG201">IF(ROWS($AD$163:AL200)&lt;=BG$162,INDEX($AB$163:$AB$211,_xlfn.AGGREGATE(15,3,($AD$163:$AD$211=Mapping!$BG$163)/($AD$163:$AD$211=Mapping!$BG$163)*ROW($AD$2:$AD$50)-ROWS($AD$163),ROWS($AD$163:AL200))),"")</f>
        <v/>
      </c>
      <c r="BH201" s="117" t="str" cm="1">
        <f t="array" ref="BH201">IF(ROWS($AD$163:AM200)&lt;=BH$162,INDEX($AB$163:$AB$211,_xlfn.AGGREGATE(15,3,($AD$163:$AD$211=Mapping!$BH$163)/($AD$163:$AD$211=Mapping!$BH$163)*ROW($AD$2:$AD$50)-ROWS($AD$163),ROWS($AD$163:AM200))),"")</f>
        <v/>
      </c>
      <c r="BI201" s="117" t="str" cm="1">
        <f t="array" ref="BI201">IF(ROWS($AD$163:AN200)&lt;=BI$162,INDEX($AB$163:$AB$211,_xlfn.AGGREGATE(15,3,($AD$163:$AD$211=Mapping!$BI$163)/($AD$163:$AD$211=Mapping!$BI$163)*ROW($AD$2:$AD$50)-ROWS($AD$163),ROWS($AD$163:AN200))),"")</f>
        <v/>
      </c>
      <c r="BJ201" s="117" t="str" cm="1">
        <f t="array" ref="BJ201">IF(ROWS($AD$163:AO200)&lt;=BJ$162,INDEX($AB$163:$AB$211,_xlfn.AGGREGATE(15,3,($AD$163:$AD$211=Mapping!$BJ$163)/($AD$163:$AD$211=Mapping!$BJ$163)*ROW($AD$2:$AD$50)-ROWS($AD$163),ROWS($AD$163:AO200))),"")</f>
        <v/>
      </c>
      <c r="BK201" s="117" t="str" cm="1">
        <f t="array" ref="BK201">IF(ROWS($AD$163:AP200)&lt;=BK$162,INDEX($AB$163:$AB$211,_xlfn.AGGREGATE(15,3,($AD$163:$AD$211=Mapping!$BK$163)/($AD$163:$AD$211=Mapping!$BK$163)*ROW($AD$2:$AD$50)-ROWS($AD$163),ROWS($AD$163:AP200))),"")</f>
        <v/>
      </c>
      <c r="BL201" s="117" t="str" cm="1">
        <f t="array" ref="BL201">IF(ROWS($AD$163:AQ200)&lt;=BL$162,INDEX($AB$163:$AB$211,_xlfn.AGGREGATE(15,3,($AD$163:$AD$211=Mapping!$BL$163)/($AD$163:$AD$211=Mapping!$BL$163)*ROW($AD$2:$AD$50)-ROWS($AD$163),ROWS($AD$163:AQ200))),"")</f>
        <v/>
      </c>
      <c r="BM201" s="117" t="str" cm="1">
        <f t="array" ref="BM201">IF(ROWS($AD$163:AR200)&lt;=BM$162,INDEX($AB$163:$AB$211,_xlfn.AGGREGATE(15,3,($AD$163:$AD$211=Mapping!$BM$163)/($AD$163:$AD$211=Mapping!$BM$163)*ROW($AD$2:$AD$50)-ROWS($AD$163),ROWS($AD$163:AR200))),"")</f>
        <v/>
      </c>
      <c r="BN201" s="117" t="str" cm="1">
        <f t="array" ref="BN201">IF(ROWS($AD$163:AS200)&lt;=BN$162,INDEX($AB$163:$AB$211,_xlfn.AGGREGATE(15,3,($AD$163:$AD$211=Mapping!$BN$163)/($AD$163:$AD$211=Mapping!$BN$163)*ROW($AD$2:$AD$50)-ROWS($AD$163),ROWS($AD$163:AS200))),"")</f>
        <v/>
      </c>
    </row>
    <row r="202" spans="1:66" outlineLevel="1">
      <c r="A202" s="152"/>
      <c r="B202" s="142" t="str" cm="1">
        <f t="array" ref="B202">IF(ROWS($AC$163:AC201)&lt;=B$162,INDEX($AB$163:$AB$211,_xlfn.AGGREGATE(15,3,($AC$163:$AC$211=Mapping!$B$163)/($AC$163:$AC$211=Mapping!$B$163)*ROW($AC$2:$AC$50)-ROWS($AC$163),ROWS($AC$163:AC201))),"")</f>
        <v/>
      </c>
      <c r="C202" s="142" t="str" cm="1">
        <f t="array" ref="C202">IF(ROWS($AC$163:AC201)&lt;=C$162,INDEX($AB$163:$AB$211,_xlfn.AGGREGATE(15,3,($AC$163:$AC$211=Mapping!$C$163)/($AC$163:$AC$211=Mapping!$C$163)*ROW($AC$2:$AC$50)-ROWS($AC$163),ROWS($AC$163:AC201))),"")</f>
        <v/>
      </c>
      <c r="D202" s="142" t="str" cm="1">
        <f t="array" ref="D202">IF(ROWS($AC$163:AC201)&lt;=D$162,INDEX($AB$163:$AB$211,_xlfn.AGGREGATE(15,3,($AC$163:$AC$211=Mapping!$D$163)/($AC$163:$AC$211=Mapping!$D$163)*ROW($AC$2:$AC$50)-ROWS($AC$163),ROWS($AC$163:AC201))),"")</f>
        <v/>
      </c>
      <c r="E202" s="142" t="str" cm="1">
        <f t="array" ref="E202">IF(ROWS($AC$163:AC201)&lt;=E$162,INDEX($AB$163:$AB$211,_xlfn.AGGREGATE(15,3,($AC$163:$AC$211=Mapping!$E$163)/($AC$163:$AC$211=Mapping!$E$163)*ROW($AC$2:$AC$50)-ROWS($AC$163),ROWS($AC$163:AC201))),"")</f>
        <v/>
      </c>
      <c r="F202" s="142" t="str" cm="1">
        <f t="array" ref="F202">IF(ROWS($AC$163:AC201)&lt;=F$162,INDEX($AB$163:$AB$211,_xlfn.AGGREGATE(15,3,($AC$163:$AC$211=Mapping!$F$163)/($AC$163:$AC$211=Mapping!$F$163)*ROW($AC$2:$AC$50)-ROWS($AC$163),ROWS($AC$163:AC201))),"")</f>
        <v/>
      </c>
      <c r="G202" s="142" t="str" cm="1">
        <f t="array" ref="G202">IF(ROWS($AC$163:AC201)&lt;=G$162,INDEX($AB$163:$AB$211,_xlfn.AGGREGATE(15,3,($AC$163:$AC$211=Mapping!$G$163)/($AC$163:$AC$211=Mapping!$G$163)*ROW($AC$2:$AC$50)-ROWS($AC$163),ROWS($AC$163:AC201))),"")</f>
        <v/>
      </c>
      <c r="H202" s="142" t="str" cm="1">
        <f t="array" ref="H202">IF(ROWS($AC$163:AC201)&lt;=H$162,INDEX($AB$163:$AB$211,_xlfn.AGGREGATE(15,3,($AC$163:$AC$211=Mapping!$H$163)/($AC$163:$AC$211=Mapping!$H$163)*ROW($AC$2:$AC$50)-ROWS($AC$163),ROWS($AC$163:AC201))),"")</f>
        <v/>
      </c>
      <c r="I202" s="142" t="str" cm="1">
        <f t="array" ref="I202">IF(ROWS($AC$163:AC201)&lt;=I$162,INDEX($AB$163:$AB$211,_xlfn.AGGREGATE(15,3,($AC$163:$AC$211=Mapping!$I$163)/($AC$163:$AC$211=Mapping!$I$163)*ROW($AC$2:$AC$50)-ROWS($AC$163),ROWS($AC$163:AC201))),"")</f>
        <v/>
      </c>
      <c r="J202" s="142" t="str" cm="1">
        <f t="array" ref="J202">IF(ROWS($AC$163:AC201)&lt;=J$162,INDEX($AB$163:$AB$211,_xlfn.AGGREGATE(15,3,($AC$163:$AC$211=Mapping!$J$163)/($AC$163:$AC$211=Mapping!$J$163)*ROW($AC$2:$AC$50)-ROWS($AC$163),ROWS($AC$163:AC201))),"")</f>
        <v/>
      </c>
      <c r="K202" s="142" t="str" cm="1">
        <f t="array" ref="K202">IF(ROWS($AC$163:AC201)&lt;=K$162,INDEX($AB$163:$AB$211,_xlfn.AGGREGATE(15,3,($AC$163:$AC$211=Mapping!$K$163)/($AC$163:$AC$211=Mapping!$K$163)*ROW($AC$2:$AC$50)-ROWS($AC$163),ROWS($AC$163:AC201))),"")</f>
        <v/>
      </c>
      <c r="L202" s="142" t="str" cm="1">
        <f t="array" ref="L202">IF(ROWS($AC$163:AC201)&lt;=L$162,INDEX($AB$163:$AB$211,_xlfn.AGGREGATE(15,3,($AC$163:$AC$211=Mapping!$L$163)/($AC$163:$AC$211=Mapping!$L$163)*ROW($AC$2:$AC$50)-ROWS($AC$163),ROWS($AC$163:AC201))),"")</f>
        <v/>
      </c>
      <c r="M202" s="142" t="str" cm="1">
        <f t="array" ref="M202">IF(ROWS($AC$163:AC201)&lt;=M$162,INDEX($AB$163:$AB$211,_xlfn.AGGREGATE(15,3,($AC$163:$AC$211=Mapping!$M$162)/($AC$163:$AC$211=Mapping!$M$163)*ROW($AC$2:$AC$50)-ROWS($AC$163),ROWS($AC$163:AC201))),"")</f>
        <v/>
      </c>
      <c r="N202" s="142" t="str" cm="1">
        <f t="array" ref="N202">IF(ROWS($AC$163:AC201)&lt;=N$162,INDEX($AB$163:$AB$211,_xlfn.AGGREGATE(15,3,($AC$163:$AC$211=Mapping!$N$163)/($AC$163:$AC$211=Mapping!$N$163)*ROW($AC$2:$AC$50)-ROWS($AC$163),ROWS($AC$163:AC201))),"")</f>
        <v/>
      </c>
      <c r="O202" s="142" t="str" cm="1">
        <f t="array" ref="O202">IF(ROWS($AC$163:AC201)&lt;=O$162,INDEX($AB$163:$AB$211,_xlfn.AGGREGATE(15,3,($AC$163:$AC$211=Mapping!$O$163)/($AC$163:$AC$211=Mapping!$O$163)*ROW($AC$2:$AC$50)-ROWS($AC$163),ROWS($AC$163:AC201))),"")</f>
        <v/>
      </c>
      <c r="P202" s="142" t="str" cm="1">
        <f t="array" ref="P202">IF(ROWS($AC$163:AC201)&lt;=P$162,INDEX($AB$163:$AB$211,_xlfn.AGGREGATE(15,3,($AC$163:$AC$211=Mapping!$P$163)/($AC$163:$AC$211=Mapping!$P$163)*ROW($AC$2:$AC$50)-ROWS($AC$163),ROWS($AC$163:AC201))),"")</f>
        <v/>
      </c>
      <c r="Q202" s="142" t="str" cm="1">
        <f t="array" ref="Q202">IF(ROWS($AC$163:AC201)&lt;=Q$162,INDEX($AB$163:$AB$211,_xlfn.AGGREGATE(15,3,($AC$163:$AC$211=Mapping!$Q$163)/($AC$163:$AC$211=Mapping!$Q$163)*ROW($AC$2:$AC$50)-ROWS($AC$163),ROWS($AC$163:AC201))),"")</f>
        <v/>
      </c>
      <c r="R202" s="142" t="str" cm="1">
        <f t="array" ref="R202">IF(ROWS($AC$163:AC201)&lt;=R$162,INDEX($AB$163:$AB$211,_xlfn.AGGREGATE(15,3,($AC$163:$AC$211=Mapping!$R$163)/($AC$163:$AC$211=Mapping!$R$163)*ROW($AC$2:$AC$50)-ROWS($AC$163),ROWS($AC$163:AC201))),"")</f>
        <v/>
      </c>
      <c r="S202" s="142" t="str" cm="1">
        <f t="array" ref="S202">IF(ROWS($AC$163:AC201)&lt;=S$162,INDEX($AB$163:$AB$211,_xlfn.AGGREGATE(15,3,($AC$163:$AC$211=Mapping!$S$163)/($AC$163:$AC$211=Mapping!$S$163)*ROW($AC$2:$AC$50)-ROWS($AC$163),ROWS($AC$163:AC201))),"")</f>
        <v/>
      </c>
      <c r="AB202" s="135" t="str" cm="1">
        <f t="array" ref="AB202">IF(ROWS(BA!$D$2:D40)&lt;=AB$162,INDEX(BA!$P$2:$P$547,_xlfn.AGGREGATE(15,3,(BA!$D$2:$D$547=Mapping!$AA$164)/(BA!$D$2:$D$547=Mapping!$AA$164)*ROW(BA!$D$2:$D$547)-ROWS(BA!$D$2),ROWS(BA!$D$2:D40))),"")</f>
        <v>5.5.2 Proportion of women in managerial positions</v>
      </c>
      <c r="AC202" s="135" t="str">
        <f>IFERROR(INDEX(BA!$L$2:$L$961,MATCH($AB202,BA!$P$2:$P$961,0)),"")</f>
        <v>Gender</v>
      </c>
      <c r="AD202" s="135" t="str">
        <f>IFERROR(INDEX(BA!$M$2:$M$961,MATCH($AB202,BA!$P$2:$P$961,0)),"")</f>
        <v xml:space="preserve">5. Gender equality </v>
      </c>
      <c r="AE202" s="135" t="str">
        <f>IFERROR(INDEX(BA!$O$2:$O$961,MATCH($AB202,BA!$P$2:$P$961,0)),"")</f>
        <v xml:space="preserve">Women empowerment and gender equality </v>
      </c>
      <c r="AF202" s="135" t="str">
        <f>IFERROR(INDEX(BA!$N$2:$N$961,MATCH($AB202,BA!$P$2:$P$961,0)),"")</f>
        <v>5.5 Ensure women’s full and effective participation and equal opportunities for leadership at all levels of decision-making in political, economic and public life</v>
      </c>
      <c r="AG202" s="117" t="e">
        <f>INDEX(BA!#REF!,MATCH($AB202,BA!$P$57:$P$547,0))</f>
        <v>#REF!</v>
      </c>
      <c r="AH202" s="117" t="str">
        <f>INDEX(BA!$Q$57:$Q$547,MATCH($AB202,BA!$P$57:$P$547,0))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02" s="117" t="str">
        <f>INDEX(BA!$S$57:$S$547,MATCH($AB202,BA!$P$57:$P$547,0))</f>
        <v>%</v>
      </c>
      <c r="AJ202" s="117" t="str">
        <f>INDEX(BA!$T$57:$T$547,MATCH($AB202,BA!$P$57:$P$547,0))</f>
        <v xml:space="preserve">Project activity </v>
      </c>
      <c r="AK202" s="117" t="str">
        <f>INDEX(BA!$U$57:$U$547,MATCH($AB202,BA!$P$57:$P$547,0))</f>
        <v>head count</v>
      </c>
      <c r="AL202" s="117" t="str">
        <f>INDEX(BA!$V$57:$V$547,MATCH($AB202,BA!$P$57:$P$547,0))</f>
        <v>Annual</v>
      </c>
      <c r="AM202" s="117" t="str">
        <f>INDEX(BA!$W$57:$W$547,MATCH($AB202,BA!$P$57:$P$547,0))</f>
        <v>Refer to indicator 5.5.2 &lt;https://unstats.un.org/sdgs/metadata/&gt;</v>
      </c>
      <c r="AN202" s="117" t="str">
        <f>INDEX(BA!$R$57:$R$547,MATCH($AB202,BA!$P$57:$P$547,0))</f>
        <v>Refer to indicator 5.5.2 &lt;https://unstats.un.org/sdgs/metadata/&gt;</v>
      </c>
      <c r="AO202" s="117" t="str">
        <f>INDEX(BA!$Y$57:$Y$547,MATCH($AB202,BA!$P$57:$P$547,0))</f>
        <v>Refer to indicator 5.5.2 &lt;https://unstats.un.org/sdgs/metadata/&gt;</v>
      </c>
      <c r="AP202" s="117">
        <f>INDEX(BA!$Z$57:$Z$547,MATCH($AB202,BA!$P$57:$P$547,0))</f>
        <v>0</v>
      </c>
      <c r="AQ202" s="117">
        <f>INDEX(BA!$AA$57:$AA$547,MATCH($AB202,BA!$P$57:$P$547,0))</f>
        <v>0</v>
      </c>
      <c r="AR202" s="117">
        <f>INDEX(BA!$AB$57:$AB$547,MATCH($AB202,BA!$P$57:$P$547,0))</f>
        <v>0</v>
      </c>
      <c r="AX202" s="117" t="str" cm="1">
        <f t="array" ref="AX202">IF(ROWS($AD$163:AD201)&lt;=AX$162,INDEX($AB$163:$AB$211,_xlfn.AGGREGATE(15,3,($AD$163:$AD$211=Mapping!$AX$163)/($AD$163:$AD$211=Mapping!$AX$163)*ROW($AD$2:$AD$50)-ROWS($AD$163),ROWS($AD$163:AD201))),"")</f>
        <v/>
      </c>
      <c r="AY202" s="117" t="str" cm="1">
        <f t="array" ref="AY202">IF(ROWS($AD$163:AD201)&lt;=AY$162,INDEX($AB$163:$AB$211,_xlfn.AGGREGATE(15,3,($AD$163:$AD$211=Mapping!$AY$163)/($AD$163:$AD$211=Mapping!$AY$163)*ROW($AD$2:$AD$50)-ROWS($AD$163),ROWS($AD$163:AD201))),"")</f>
        <v/>
      </c>
      <c r="AZ202" s="117" t="str" cm="1">
        <f t="array" ref="AZ202">IF(ROWS($AD$163:AE201)&lt;=AZ$162,INDEX($AB$163:$AB$211,_xlfn.AGGREGATE(15,3,($AD$163:$AD$211=Mapping!$AZ$163)/($AD$163:$AD$211=Mapping!$AZ$163)*ROW($AD$2:$AD$50)-ROWS($AD$163),ROWS($AD$163:AE201))),"")</f>
        <v/>
      </c>
      <c r="BA202" s="117" t="str" cm="1">
        <f t="array" ref="BA202">IF(ROWS($AD$163:AF201)&lt;=BA$162,INDEX($AB$163:$AB$211,_xlfn.AGGREGATE(15,3,($AD$163:$AD$211=Mapping!$BA$163)/($AD$163:$AD$211=Mapping!$BA$163)*ROW($AD$2:$AD$50)-ROWS($AD$163),ROWS($AD$163:AF201))),"")</f>
        <v/>
      </c>
      <c r="BB202" s="117" t="str" cm="1">
        <f t="array" ref="BB202">IF(ROWS($AD$163:AG201)&lt;=BB$162,INDEX($AB$163:$AB$211,_xlfn.AGGREGATE(15,3,($AD$163:$AD$211=Mapping!$BB$163)/($AD$163:$AD$211=Mapping!$BB$163)*ROW($AD$2:$AD$50)-ROWS($AD$163),ROWS($AD$163:AG201))),"")</f>
        <v/>
      </c>
      <c r="BC202" s="117" t="str" cm="1">
        <f t="array" ref="BC202">IF(ROWS($AD$163:AH201)&lt;=BC$162,INDEX($AB$163:$AB$211,_xlfn.AGGREGATE(15,3,($AD$163:$AD$211=Mapping!$BC$163)/($AD$163:$AD$211=Mapping!$BC$163)*ROW($AD$2:$AD$50)-ROWS($AD$163),ROWS($AD$163:AH201))),"")</f>
        <v/>
      </c>
      <c r="BD202" s="117" t="str" cm="1">
        <f t="array" ref="BD202">IF(ROWS($AD$163:AI201)&lt;=BD$162,INDEX($AB$163:$AB$211,_xlfn.AGGREGATE(15,3,($AD$163:$AD$211=Mapping!$BD$163)/($AD$163:$AD$211=Mapping!$BD$163)*ROW($AD$2:$AD$50)-ROWS($AD$163),ROWS($AD$163:AI201))),"")</f>
        <v/>
      </c>
      <c r="BE202" s="117" t="str" cm="1">
        <f t="array" ref="BE202">IF(ROWS($AD$163:AJ201)&lt;=BE$162,INDEX($AB$163:$AB$211,_xlfn.AGGREGATE(15,3,($AD$163:$AD$211=Mapping!$BE$163)/($AD$163:$AD$211=Mapping!$BE$163)*ROW($AD$2:$AD$50)-ROWS($AD$163),ROWS($AD$163:AJ201))),"")</f>
        <v/>
      </c>
      <c r="BF202" s="117" t="str" cm="1">
        <f t="array" ref="BF202">IF(ROWS($AD$163:AK201)&lt;=BF$162,INDEX($AB$163:$AB$211,_xlfn.AGGREGATE(15,3,($AD$163:$AD$211=Mapping!$BF$163)/($AD$163:$AD$211=Mapping!$BF$163)*ROW($AD$2:$AD$50)-ROWS($AD$163),ROWS($AD$163:AK201))),"")</f>
        <v/>
      </c>
      <c r="BG202" s="117" t="str" cm="1">
        <f t="array" ref="BG202">IF(ROWS($AD$163:AL201)&lt;=BG$162,INDEX($AB$163:$AB$211,_xlfn.AGGREGATE(15,3,($AD$163:$AD$211=Mapping!$BG$163)/($AD$163:$AD$211=Mapping!$BG$163)*ROW($AD$2:$AD$50)-ROWS($AD$163),ROWS($AD$163:AL201))),"")</f>
        <v/>
      </c>
      <c r="BH202" s="117" t="str" cm="1">
        <f t="array" ref="BH202">IF(ROWS($AD$163:AM201)&lt;=BH$162,INDEX($AB$163:$AB$211,_xlfn.AGGREGATE(15,3,($AD$163:$AD$211=Mapping!$BH$163)/($AD$163:$AD$211=Mapping!$BH$163)*ROW($AD$2:$AD$50)-ROWS($AD$163),ROWS($AD$163:AM201))),"")</f>
        <v/>
      </c>
      <c r="BI202" s="117" t="str" cm="1">
        <f t="array" ref="BI202">IF(ROWS($AD$163:AN201)&lt;=BI$162,INDEX($AB$163:$AB$211,_xlfn.AGGREGATE(15,3,($AD$163:$AD$211=Mapping!$BI$163)/($AD$163:$AD$211=Mapping!$BI$163)*ROW($AD$2:$AD$50)-ROWS($AD$163),ROWS($AD$163:AN201))),"")</f>
        <v/>
      </c>
      <c r="BJ202" s="117" t="str" cm="1">
        <f t="array" ref="BJ202">IF(ROWS($AD$163:AO201)&lt;=BJ$162,INDEX($AB$163:$AB$211,_xlfn.AGGREGATE(15,3,($AD$163:$AD$211=Mapping!$BJ$163)/($AD$163:$AD$211=Mapping!$BJ$163)*ROW($AD$2:$AD$50)-ROWS($AD$163),ROWS($AD$163:AO201))),"")</f>
        <v/>
      </c>
      <c r="BK202" s="117" t="str" cm="1">
        <f t="array" ref="BK202">IF(ROWS($AD$163:AP201)&lt;=BK$162,INDEX($AB$163:$AB$211,_xlfn.AGGREGATE(15,3,($AD$163:$AD$211=Mapping!$BK$163)/($AD$163:$AD$211=Mapping!$BK$163)*ROW($AD$2:$AD$50)-ROWS($AD$163),ROWS($AD$163:AP201))),"")</f>
        <v/>
      </c>
      <c r="BL202" s="117" t="str" cm="1">
        <f t="array" ref="BL202">IF(ROWS($AD$163:AQ201)&lt;=BL$162,INDEX($AB$163:$AB$211,_xlfn.AGGREGATE(15,3,($AD$163:$AD$211=Mapping!$BL$163)/($AD$163:$AD$211=Mapping!$BL$163)*ROW($AD$2:$AD$50)-ROWS($AD$163),ROWS($AD$163:AQ201))),"")</f>
        <v/>
      </c>
      <c r="BM202" s="117" t="str" cm="1">
        <f t="array" ref="BM202">IF(ROWS($AD$163:AR201)&lt;=BM$162,INDEX($AB$163:$AB$211,_xlfn.AGGREGATE(15,3,($AD$163:$AD$211=Mapping!$BM$163)/($AD$163:$AD$211=Mapping!$BM$163)*ROW($AD$2:$AD$50)-ROWS($AD$163),ROWS($AD$163:AR201))),"")</f>
        <v/>
      </c>
      <c r="BN202" s="117" t="str" cm="1">
        <f t="array" ref="BN202">IF(ROWS($AD$163:AS201)&lt;=BN$162,INDEX($AB$163:$AB$211,_xlfn.AGGREGATE(15,3,($AD$163:$AD$211=Mapping!$BN$163)/($AD$163:$AD$211=Mapping!$BN$163)*ROW($AD$2:$AD$50)-ROWS($AD$163),ROWS($AD$163:AS201))),"")</f>
        <v/>
      </c>
    </row>
    <row r="203" spans="1:66" outlineLevel="1">
      <c r="A203" s="152"/>
      <c r="B203" s="142" t="str" cm="1">
        <f t="array" ref="B203">IF(ROWS($AC$163:AC202)&lt;=B$162,INDEX($AB$163:$AB$211,_xlfn.AGGREGATE(15,3,($AC$163:$AC$211=Mapping!$B$163)/($AC$163:$AC$211=Mapping!$B$163)*ROW($AC$2:$AC$50)-ROWS($AC$163),ROWS($AC$163:AC202))),"")</f>
        <v/>
      </c>
      <c r="C203" s="142" t="str" cm="1">
        <f t="array" ref="C203">IF(ROWS($AC$163:AC202)&lt;=C$162,INDEX($AB$163:$AB$211,_xlfn.AGGREGATE(15,3,($AC$163:$AC$211=Mapping!$C$163)/($AC$163:$AC$211=Mapping!$C$163)*ROW($AC$2:$AC$50)-ROWS($AC$163),ROWS($AC$163:AC202))),"")</f>
        <v/>
      </c>
      <c r="D203" s="142" t="str" cm="1">
        <f t="array" ref="D203">IF(ROWS($AC$163:AC202)&lt;=D$162,INDEX($AB$163:$AB$211,_xlfn.AGGREGATE(15,3,($AC$163:$AC$211=Mapping!$D$163)/($AC$163:$AC$211=Mapping!$D$163)*ROW($AC$2:$AC$50)-ROWS($AC$163),ROWS($AC$163:AC202))),"")</f>
        <v/>
      </c>
      <c r="E203" s="142" t="str" cm="1">
        <f t="array" ref="E203">IF(ROWS($AC$163:AC202)&lt;=E$162,INDEX($AB$163:$AB$211,_xlfn.AGGREGATE(15,3,($AC$163:$AC$211=Mapping!$E$163)/($AC$163:$AC$211=Mapping!$E$163)*ROW($AC$2:$AC$50)-ROWS($AC$163),ROWS($AC$163:AC202))),"")</f>
        <v/>
      </c>
      <c r="F203" s="142" t="str" cm="1">
        <f t="array" ref="F203">IF(ROWS($AC$163:AC202)&lt;=F$162,INDEX($AB$163:$AB$211,_xlfn.AGGREGATE(15,3,($AC$163:$AC$211=Mapping!$F$163)/($AC$163:$AC$211=Mapping!$F$163)*ROW($AC$2:$AC$50)-ROWS($AC$163),ROWS($AC$163:AC202))),"")</f>
        <v/>
      </c>
      <c r="G203" s="142" t="str" cm="1">
        <f t="array" ref="G203">IF(ROWS($AC$163:AC202)&lt;=G$162,INDEX($AB$163:$AB$211,_xlfn.AGGREGATE(15,3,($AC$163:$AC$211=Mapping!$G$163)/($AC$163:$AC$211=Mapping!$G$163)*ROW($AC$2:$AC$50)-ROWS($AC$163),ROWS($AC$163:AC202))),"")</f>
        <v/>
      </c>
      <c r="H203" s="142" t="str" cm="1">
        <f t="array" ref="H203">IF(ROWS($AC$163:AC202)&lt;=H$162,INDEX($AB$163:$AB$211,_xlfn.AGGREGATE(15,3,($AC$163:$AC$211=Mapping!$H$163)/($AC$163:$AC$211=Mapping!$H$163)*ROW($AC$2:$AC$50)-ROWS($AC$163),ROWS($AC$163:AC202))),"")</f>
        <v/>
      </c>
      <c r="I203" s="142" t="str" cm="1">
        <f t="array" ref="I203">IF(ROWS($AC$163:AC202)&lt;=I$162,INDEX($AB$163:$AB$211,_xlfn.AGGREGATE(15,3,($AC$163:$AC$211=Mapping!$I$163)/($AC$163:$AC$211=Mapping!$I$163)*ROW($AC$2:$AC$50)-ROWS($AC$163),ROWS($AC$163:AC202))),"")</f>
        <v/>
      </c>
      <c r="J203" s="142" t="str" cm="1">
        <f t="array" ref="J203">IF(ROWS($AC$163:AC202)&lt;=J$162,INDEX($AB$163:$AB$211,_xlfn.AGGREGATE(15,3,($AC$163:$AC$211=Mapping!$J$163)/($AC$163:$AC$211=Mapping!$J$163)*ROW($AC$2:$AC$50)-ROWS($AC$163),ROWS($AC$163:AC202))),"")</f>
        <v/>
      </c>
      <c r="K203" s="142" t="str" cm="1">
        <f t="array" ref="K203">IF(ROWS($AC$163:AC202)&lt;=K$162,INDEX($AB$163:$AB$211,_xlfn.AGGREGATE(15,3,($AC$163:$AC$211=Mapping!$K$163)/($AC$163:$AC$211=Mapping!$K$163)*ROW($AC$2:$AC$50)-ROWS($AC$163),ROWS($AC$163:AC202))),"")</f>
        <v/>
      </c>
      <c r="L203" s="142" t="str" cm="1">
        <f t="array" ref="L203">IF(ROWS($AC$163:AC202)&lt;=L$162,INDEX($AB$163:$AB$211,_xlfn.AGGREGATE(15,3,($AC$163:$AC$211=Mapping!$L$163)/($AC$163:$AC$211=Mapping!$L$163)*ROW($AC$2:$AC$50)-ROWS($AC$163),ROWS($AC$163:AC202))),"")</f>
        <v/>
      </c>
      <c r="M203" s="142" t="str" cm="1">
        <f t="array" ref="M203">IF(ROWS($AC$163:AC202)&lt;=M$162,INDEX($AB$163:$AB$211,_xlfn.AGGREGATE(15,3,($AC$163:$AC$211=Mapping!$M$162)/($AC$163:$AC$211=Mapping!$M$163)*ROW($AC$2:$AC$50)-ROWS($AC$163),ROWS($AC$163:AC202))),"")</f>
        <v/>
      </c>
      <c r="N203" s="142" t="str" cm="1">
        <f t="array" ref="N203">IF(ROWS($AC$163:AC202)&lt;=N$162,INDEX($AB$163:$AB$211,_xlfn.AGGREGATE(15,3,($AC$163:$AC$211=Mapping!$N$163)/($AC$163:$AC$211=Mapping!$N$163)*ROW($AC$2:$AC$50)-ROWS($AC$163),ROWS($AC$163:AC202))),"")</f>
        <v/>
      </c>
      <c r="O203" s="142" t="str" cm="1">
        <f t="array" ref="O203">IF(ROWS($AC$163:AC202)&lt;=O$162,INDEX($AB$163:$AB$211,_xlfn.AGGREGATE(15,3,($AC$163:$AC$211=Mapping!$O$163)/($AC$163:$AC$211=Mapping!$O$163)*ROW($AC$2:$AC$50)-ROWS($AC$163),ROWS($AC$163:AC202))),"")</f>
        <v/>
      </c>
      <c r="P203" s="142" t="str" cm="1">
        <f t="array" ref="P203">IF(ROWS($AC$163:AC202)&lt;=P$162,INDEX($AB$163:$AB$211,_xlfn.AGGREGATE(15,3,($AC$163:$AC$211=Mapping!$P$163)/($AC$163:$AC$211=Mapping!$P$163)*ROW($AC$2:$AC$50)-ROWS($AC$163),ROWS($AC$163:AC202))),"")</f>
        <v/>
      </c>
      <c r="Q203" s="142" t="str" cm="1">
        <f t="array" ref="Q203">IF(ROWS($AC$163:AC202)&lt;=Q$162,INDEX($AB$163:$AB$211,_xlfn.AGGREGATE(15,3,($AC$163:$AC$211=Mapping!$Q$163)/($AC$163:$AC$211=Mapping!$Q$163)*ROW($AC$2:$AC$50)-ROWS($AC$163),ROWS($AC$163:AC202))),"")</f>
        <v/>
      </c>
      <c r="R203" s="142" t="str" cm="1">
        <f t="array" ref="R203">IF(ROWS($AC$163:AC202)&lt;=R$162,INDEX($AB$163:$AB$211,_xlfn.AGGREGATE(15,3,($AC$163:$AC$211=Mapping!$R$163)/($AC$163:$AC$211=Mapping!$R$163)*ROW($AC$2:$AC$50)-ROWS($AC$163),ROWS($AC$163:AC202))),"")</f>
        <v/>
      </c>
      <c r="S203" s="142" t="str" cm="1">
        <f t="array" ref="S203">IF(ROWS($AC$163:AC202)&lt;=S$162,INDEX($AB$163:$AB$211,_xlfn.AGGREGATE(15,3,($AC$163:$AC$211=Mapping!$S$163)/($AC$163:$AC$211=Mapping!$S$163)*ROW($AC$2:$AC$50)-ROWS($AC$163),ROWS($AC$163:AC202))),"")</f>
        <v/>
      </c>
      <c r="AB203" s="135"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35" t="str">
        <f>IFERROR(INDEX(BA!$L$2:$L$961,MATCH($AB203,BA!$P$2:$P$961,0)),"")</f>
        <v>Gender</v>
      </c>
      <c r="AD203" s="135" t="str">
        <f>IFERROR(INDEX(BA!$M$2:$M$961,MATCH($AB203,BA!$P$2:$P$961,0)),"")</f>
        <v xml:space="preserve">5. Gender equality </v>
      </c>
      <c r="AE203" s="135" t="str">
        <f>IFERROR(INDEX(BA!$O$2:$O$961,MATCH($AB203,BA!$P$2:$P$961,0)),"")</f>
        <v xml:space="preserve">Women empowerment and gender equality </v>
      </c>
      <c r="AF203" s="135"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G203" s="117" t="e">
        <f>INDEX(BA!#REF!,MATCH($AB203,BA!$P$57:$P$547,0))</f>
        <v>#REF!</v>
      </c>
      <c r="AH203" s="117" t="str">
        <f>INDEX(BA!$Q$57:$Q$547,MATCH($AB203,BA!$P$57:$P$547,0))</f>
        <v>Refer to indicator 5.a.1 &lt;https://unstats.un.org/sdgs/metadata/&gt;</v>
      </c>
      <c r="AI203" s="117" t="str">
        <f>INDEX(BA!$S$57:$S$547,MATCH($AB203,BA!$P$57:$P$547,0))</f>
        <v>%</v>
      </c>
      <c r="AJ203" s="117" t="str">
        <f>INDEX(BA!$T$57:$T$547,MATCH($AB203,BA!$P$57:$P$547,0))</f>
        <v xml:space="preserve">Project activity </v>
      </c>
      <c r="AK203" s="117" t="str">
        <f>INDEX(BA!$U$57:$U$547,MATCH($AB203,BA!$P$57:$P$547,0))</f>
        <v>Calculation</v>
      </c>
      <c r="AL203" s="117" t="str">
        <f>INDEX(BA!$V$57:$V$547,MATCH($AB203,BA!$P$57:$P$547,0))</f>
        <v>Annual</v>
      </c>
      <c r="AM203" s="117" t="str">
        <f>INDEX(BA!$W$57:$W$547,MATCH($AB203,BA!$P$57:$P$547,0))</f>
        <v>Refer to indicator 5.a.1 &lt;https://unstats.un.org/sdgs/metadata/&gt;</v>
      </c>
      <c r="AN203" s="117" t="str">
        <f>INDEX(BA!$R$57:$R$547,MATCH($AB203,BA!$P$57:$P$547,0))</f>
        <v>Refer to indicator 5.a.1 &lt;https://unstats.un.org/sdgs/metadata/&gt;</v>
      </c>
      <c r="AO203" s="117" t="str">
        <f>INDEX(BA!$Y$57:$Y$547,MATCH($AB203,BA!$P$57:$P$547,0))</f>
        <v>Refer to indicator 5.a.1 &lt;https://unstats.un.org/sdgs/metadata/&gt;</v>
      </c>
      <c r="AP203" s="117">
        <f>INDEX(BA!$Z$57:$Z$547,MATCH($AB203,BA!$P$57:$P$547,0))</f>
        <v>0</v>
      </c>
      <c r="AQ203" s="117">
        <f>INDEX(BA!$AA$57:$AA$547,MATCH($AB203,BA!$P$57:$P$547,0))</f>
        <v>0</v>
      </c>
      <c r="AR203" s="117">
        <f>INDEX(BA!$AB$57:$AB$547,MATCH($AB203,BA!$P$57:$P$547,0))</f>
        <v>0</v>
      </c>
      <c r="AX203" s="117" t="str" cm="1">
        <f t="array" ref="AX203">IF(ROWS($AD$163:AD202)&lt;=AX$162,INDEX($AB$163:$AB$211,_xlfn.AGGREGATE(15,3,($AD$163:$AD$211=Mapping!$AX$163)/($AD$163:$AD$211=Mapping!$AX$163)*ROW($AD$2:$AD$50)-ROWS($AD$163),ROWS($AD$163:AD202))),"")</f>
        <v/>
      </c>
      <c r="AY203" s="117" t="str" cm="1">
        <f t="array" ref="AY203">IF(ROWS($AD$163:AD202)&lt;=AY$162,INDEX($AB$163:$AB$211,_xlfn.AGGREGATE(15,3,($AD$163:$AD$211=Mapping!$AY$163)/($AD$163:$AD$211=Mapping!$AY$163)*ROW($AD$2:$AD$50)-ROWS($AD$163),ROWS($AD$163:AD202))),"")</f>
        <v/>
      </c>
      <c r="AZ203" s="117" t="str" cm="1">
        <f t="array" ref="AZ203">IF(ROWS($AD$163:AE202)&lt;=AZ$162,INDEX($AB$163:$AB$211,_xlfn.AGGREGATE(15,3,($AD$163:$AD$211=Mapping!$AZ$163)/($AD$163:$AD$211=Mapping!$AZ$163)*ROW($AD$2:$AD$50)-ROWS($AD$163),ROWS($AD$163:AE202))),"")</f>
        <v/>
      </c>
      <c r="BA203" s="117" t="str" cm="1">
        <f t="array" ref="BA203">IF(ROWS($AD$163:AF202)&lt;=BA$162,INDEX($AB$163:$AB$211,_xlfn.AGGREGATE(15,3,($AD$163:$AD$211=Mapping!$BA$163)/($AD$163:$AD$211=Mapping!$BA$163)*ROW($AD$2:$AD$50)-ROWS($AD$163),ROWS($AD$163:AF202))),"")</f>
        <v/>
      </c>
      <c r="BB203" s="117" t="str" cm="1">
        <f t="array" ref="BB203">IF(ROWS($AD$163:AG202)&lt;=BB$162,INDEX($AB$163:$AB$211,_xlfn.AGGREGATE(15,3,($AD$163:$AD$211=Mapping!$BB$163)/($AD$163:$AD$211=Mapping!$BB$163)*ROW($AD$2:$AD$50)-ROWS($AD$163),ROWS($AD$163:AG202))),"")</f>
        <v/>
      </c>
      <c r="BC203" s="117" t="str" cm="1">
        <f t="array" ref="BC203">IF(ROWS($AD$163:AH202)&lt;=BC$162,INDEX($AB$163:$AB$211,_xlfn.AGGREGATE(15,3,($AD$163:$AD$211=Mapping!$BC$163)/($AD$163:$AD$211=Mapping!$BC$163)*ROW($AD$2:$AD$50)-ROWS($AD$163),ROWS($AD$163:AH202))),"")</f>
        <v/>
      </c>
      <c r="BD203" s="117" t="str" cm="1">
        <f t="array" ref="BD203">IF(ROWS($AD$163:AI202)&lt;=BD$162,INDEX($AB$163:$AB$211,_xlfn.AGGREGATE(15,3,($AD$163:$AD$211=Mapping!$BD$163)/($AD$163:$AD$211=Mapping!$BD$163)*ROW($AD$2:$AD$50)-ROWS($AD$163),ROWS($AD$163:AI202))),"")</f>
        <v/>
      </c>
      <c r="BE203" s="117" t="str" cm="1">
        <f t="array" ref="BE203">IF(ROWS($AD$163:AJ202)&lt;=BE$162,INDEX($AB$163:$AB$211,_xlfn.AGGREGATE(15,3,($AD$163:$AD$211=Mapping!$BE$163)/($AD$163:$AD$211=Mapping!$BE$163)*ROW($AD$2:$AD$50)-ROWS($AD$163),ROWS($AD$163:AJ202))),"")</f>
        <v/>
      </c>
      <c r="BF203" s="117" t="str" cm="1">
        <f t="array" ref="BF203">IF(ROWS($AD$163:AK202)&lt;=BF$162,INDEX($AB$163:$AB$211,_xlfn.AGGREGATE(15,3,($AD$163:$AD$211=Mapping!$BF$163)/($AD$163:$AD$211=Mapping!$BF$163)*ROW($AD$2:$AD$50)-ROWS($AD$163),ROWS($AD$163:AK202))),"")</f>
        <v/>
      </c>
      <c r="BG203" s="117" t="str" cm="1">
        <f t="array" ref="BG203">IF(ROWS($AD$163:AL202)&lt;=BG$162,INDEX($AB$163:$AB$211,_xlfn.AGGREGATE(15,3,($AD$163:$AD$211=Mapping!$BG$163)/($AD$163:$AD$211=Mapping!$BG$163)*ROW($AD$2:$AD$50)-ROWS($AD$163),ROWS($AD$163:AL202))),"")</f>
        <v/>
      </c>
      <c r="BH203" s="117" t="str" cm="1">
        <f t="array" ref="BH203">IF(ROWS($AD$163:AM202)&lt;=BH$162,INDEX($AB$163:$AB$211,_xlfn.AGGREGATE(15,3,($AD$163:$AD$211=Mapping!$BH$163)/($AD$163:$AD$211=Mapping!$BH$163)*ROW($AD$2:$AD$50)-ROWS($AD$163),ROWS($AD$163:AM202))),"")</f>
        <v/>
      </c>
      <c r="BI203" s="117" t="str" cm="1">
        <f t="array" ref="BI203">IF(ROWS($AD$163:AN202)&lt;=BI$162,INDEX($AB$163:$AB$211,_xlfn.AGGREGATE(15,3,($AD$163:$AD$211=Mapping!$BI$163)/($AD$163:$AD$211=Mapping!$BI$163)*ROW($AD$2:$AD$50)-ROWS($AD$163),ROWS($AD$163:AN202))),"")</f>
        <v/>
      </c>
      <c r="BJ203" s="117" t="str" cm="1">
        <f t="array" ref="BJ203">IF(ROWS($AD$163:AO202)&lt;=BJ$162,INDEX($AB$163:$AB$211,_xlfn.AGGREGATE(15,3,($AD$163:$AD$211=Mapping!$BJ$163)/($AD$163:$AD$211=Mapping!$BJ$163)*ROW($AD$2:$AD$50)-ROWS($AD$163),ROWS($AD$163:AO202))),"")</f>
        <v/>
      </c>
      <c r="BK203" s="117" t="str" cm="1">
        <f t="array" ref="BK203">IF(ROWS($AD$163:AP202)&lt;=BK$162,INDEX($AB$163:$AB$211,_xlfn.AGGREGATE(15,3,($AD$163:$AD$211=Mapping!$BK$163)/($AD$163:$AD$211=Mapping!$BK$163)*ROW($AD$2:$AD$50)-ROWS($AD$163),ROWS($AD$163:AP202))),"")</f>
        <v/>
      </c>
      <c r="BL203" s="117" t="str" cm="1">
        <f t="array" ref="BL203">IF(ROWS($AD$163:AQ202)&lt;=BL$162,INDEX($AB$163:$AB$211,_xlfn.AGGREGATE(15,3,($AD$163:$AD$211=Mapping!$BL$163)/($AD$163:$AD$211=Mapping!$BL$163)*ROW($AD$2:$AD$50)-ROWS($AD$163),ROWS($AD$163:AQ202))),"")</f>
        <v/>
      </c>
      <c r="BM203" s="117" t="str" cm="1">
        <f t="array" ref="BM203">IF(ROWS($AD$163:AR202)&lt;=BM$162,INDEX($AB$163:$AB$211,_xlfn.AGGREGATE(15,3,($AD$163:$AD$211=Mapping!$BM$163)/($AD$163:$AD$211=Mapping!$BM$163)*ROW($AD$2:$AD$50)-ROWS($AD$163),ROWS($AD$163:AR202))),"")</f>
        <v/>
      </c>
      <c r="BN203" s="117" t="str" cm="1">
        <f t="array" ref="BN203">IF(ROWS($AD$163:AS202)&lt;=BN$162,INDEX($AB$163:$AB$211,_xlfn.AGGREGATE(15,3,($AD$163:$AD$211=Mapping!$BN$163)/($AD$163:$AD$211=Mapping!$BN$163)*ROW($AD$2:$AD$50)-ROWS($AD$163),ROWS($AD$163:AS202))),"")</f>
        <v/>
      </c>
    </row>
    <row r="204" spans="1:66" outlineLevel="1">
      <c r="A204" s="152"/>
      <c r="B204" s="142" t="str" cm="1">
        <f t="array" ref="B204">IF(ROWS($AC$163:AC203)&lt;=B$162,INDEX($AB$163:$AB$211,_xlfn.AGGREGATE(15,3,($AC$163:$AC$211=Mapping!$B$163)/($AC$163:$AC$211=Mapping!$B$163)*ROW($AC$2:$AC$50)-ROWS($AC$163),ROWS($AC$163:AC203))),"")</f>
        <v/>
      </c>
      <c r="C204" s="142" t="str" cm="1">
        <f t="array" ref="C204">IF(ROWS($AC$163:AC203)&lt;=C$162,INDEX($AB$163:$AB$211,_xlfn.AGGREGATE(15,3,($AC$163:$AC$211=Mapping!$C$163)/($AC$163:$AC$211=Mapping!$C$163)*ROW($AC$2:$AC$50)-ROWS($AC$163),ROWS($AC$163:AC203))),"")</f>
        <v/>
      </c>
      <c r="D204" s="142" t="str" cm="1">
        <f t="array" ref="D204">IF(ROWS($AC$163:AC203)&lt;=D$162,INDEX($AB$163:$AB$211,_xlfn.AGGREGATE(15,3,($AC$163:$AC$211=Mapping!$D$163)/($AC$163:$AC$211=Mapping!$D$163)*ROW($AC$2:$AC$50)-ROWS($AC$163),ROWS($AC$163:AC203))),"")</f>
        <v/>
      </c>
      <c r="E204" s="142" t="str" cm="1">
        <f t="array" ref="E204">IF(ROWS($AC$163:AC203)&lt;=E$162,INDEX($AB$163:$AB$211,_xlfn.AGGREGATE(15,3,($AC$163:$AC$211=Mapping!$E$163)/($AC$163:$AC$211=Mapping!$E$163)*ROW($AC$2:$AC$50)-ROWS($AC$163),ROWS($AC$163:AC203))),"")</f>
        <v/>
      </c>
      <c r="F204" s="142" t="str" cm="1">
        <f t="array" ref="F204">IF(ROWS($AC$163:AC203)&lt;=F$162,INDEX($AB$163:$AB$211,_xlfn.AGGREGATE(15,3,($AC$163:$AC$211=Mapping!$F$163)/($AC$163:$AC$211=Mapping!$F$163)*ROW($AC$2:$AC$50)-ROWS($AC$163),ROWS($AC$163:AC203))),"")</f>
        <v/>
      </c>
      <c r="G204" s="142" t="str" cm="1">
        <f t="array" ref="G204">IF(ROWS($AC$163:AC203)&lt;=G$162,INDEX($AB$163:$AB$211,_xlfn.AGGREGATE(15,3,($AC$163:$AC$211=Mapping!$G$163)/($AC$163:$AC$211=Mapping!$G$163)*ROW($AC$2:$AC$50)-ROWS($AC$163),ROWS($AC$163:AC203))),"")</f>
        <v/>
      </c>
      <c r="H204" s="142" t="str" cm="1">
        <f t="array" ref="H204">IF(ROWS($AC$163:AC203)&lt;=H$162,INDEX($AB$163:$AB$211,_xlfn.AGGREGATE(15,3,($AC$163:$AC$211=Mapping!$H$163)/($AC$163:$AC$211=Mapping!$H$163)*ROW($AC$2:$AC$50)-ROWS($AC$163),ROWS($AC$163:AC203))),"")</f>
        <v/>
      </c>
      <c r="I204" s="142" t="str" cm="1">
        <f t="array" ref="I204">IF(ROWS($AC$163:AC203)&lt;=I$162,INDEX($AB$163:$AB$211,_xlfn.AGGREGATE(15,3,($AC$163:$AC$211=Mapping!$I$163)/($AC$163:$AC$211=Mapping!$I$163)*ROW($AC$2:$AC$50)-ROWS($AC$163),ROWS($AC$163:AC203))),"")</f>
        <v/>
      </c>
      <c r="J204" s="142" t="str" cm="1">
        <f t="array" ref="J204">IF(ROWS($AC$163:AC203)&lt;=J$162,INDEX($AB$163:$AB$211,_xlfn.AGGREGATE(15,3,($AC$163:$AC$211=Mapping!$J$163)/($AC$163:$AC$211=Mapping!$J$163)*ROW($AC$2:$AC$50)-ROWS($AC$163),ROWS($AC$163:AC203))),"")</f>
        <v/>
      </c>
      <c r="K204" s="142" t="str" cm="1">
        <f t="array" ref="K204">IF(ROWS($AC$163:AC203)&lt;=K$162,INDEX($AB$163:$AB$211,_xlfn.AGGREGATE(15,3,($AC$163:$AC$211=Mapping!$K$163)/($AC$163:$AC$211=Mapping!$K$163)*ROW($AC$2:$AC$50)-ROWS($AC$163),ROWS($AC$163:AC203))),"")</f>
        <v/>
      </c>
      <c r="L204" s="142" t="str" cm="1">
        <f t="array" ref="L204">IF(ROWS($AC$163:AC203)&lt;=L$162,INDEX($AB$163:$AB$211,_xlfn.AGGREGATE(15,3,($AC$163:$AC$211=Mapping!$L$163)/($AC$163:$AC$211=Mapping!$L$163)*ROW($AC$2:$AC$50)-ROWS($AC$163),ROWS($AC$163:AC203))),"")</f>
        <v/>
      </c>
      <c r="M204" s="142" t="str" cm="1">
        <f t="array" ref="M204">IF(ROWS($AC$163:AC203)&lt;=M$162,INDEX($AB$163:$AB$211,_xlfn.AGGREGATE(15,3,($AC$163:$AC$211=Mapping!$M$162)/($AC$163:$AC$211=Mapping!$M$163)*ROW($AC$2:$AC$50)-ROWS($AC$163),ROWS($AC$163:AC203))),"")</f>
        <v/>
      </c>
      <c r="N204" s="142" t="str" cm="1">
        <f t="array" ref="N204">IF(ROWS($AC$163:AC203)&lt;=N$162,INDEX($AB$163:$AB$211,_xlfn.AGGREGATE(15,3,($AC$163:$AC$211=Mapping!$N$163)/($AC$163:$AC$211=Mapping!$N$163)*ROW($AC$2:$AC$50)-ROWS($AC$163),ROWS($AC$163:AC203))),"")</f>
        <v/>
      </c>
      <c r="O204" s="142" t="str" cm="1">
        <f t="array" ref="O204">IF(ROWS($AC$163:AC203)&lt;=O$162,INDEX($AB$163:$AB$211,_xlfn.AGGREGATE(15,3,($AC$163:$AC$211=Mapping!$O$163)/($AC$163:$AC$211=Mapping!$O$163)*ROW($AC$2:$AC$50)-ROWS($AC$163),ROWS($AC$163:AC203))),"")</f>
        <v/>
      </c>
      <c r="P204" s="142" t="str" cm="1">
        <f t="array" ref="P204">IF(ROWS($AC$163:AC203)&lt;=P$162,INDEX($AB$163:$AB$211,_xlfn.AGGREGATE(15,3,($AC$163:$AC$211=Mapping!$P$163)/($AC$163:$AC$211=Mapping!$P$163)*ROW($AC$2:$AC$50)-ROWS($AC$163),ROWS($AC$163:AC203))),"")</f>
        <v/>
      </c>
      <c r="Q204" s="142" t="str" cm="1">
        <f t="array" ref="Q204">IF(ROWS($AC$163:AC203)&lt;=Q$162,INDEX($AB$163:$AB$211,_xlfn.AGGREGATE(15,3,($AC$163:$AC$211=Mapping!$Q$163)/($AC$163:$AC$211=Mapping!$Q$163)*ROW($AC$2:$AC$50)-ROWS($AC$163),ROWS($AC$163:AC203))),"")</f>
        <v/>
      </c>
      <c r="R204" s="142" t="str" cm="1">
        <f t="array" ref="R204">IF(ROWS($AC$163:AC203)&lt;=R$162,INDEX($AB$163:$AB$211,_xlfn.AGGREGATE(15,3,($AC$163:$AC$211=Mapping!$R$163)/($AC$163:$AC$211=Mapping!$R$163)*ROW($AC$2:$AC$50)-ROWS($AC$163),ROWS($AC$163:AC203))),"")</f>
        <v/>
      </c>
      <c r="S204" s="142" t="str" cm="1">
        <f t="array" ref="S204">IF(ROWS($AC$163:AC203)&lt;=S$162,INDEX($AB$163:$AB$211,_xlfn.AGGREGATE(15,3,($AC$163:$AC$211=Mapping!$S$163)/($AC$163:$AC$211=Mapping!$S$163)*ROW($AC$2:$AC$50)-ROWS($AC$163),ROWS($AC$163:AC203))),"")</f>
        <v/>
      </c>
      <c r="AB204" s="135" t="str" cm="1">
        <f t="array" ref="AB204">IF(ROWS(BA!$D$2:D42)&lt;=AB$162,INDEX(BA!$P$2:$P$547,_xlfn.AGGREGATE(15,3,(BA!$D$2:$D$547=Mapping!$AA$164)/(BA!$D$2:$D$547=Mapping!$AA$164)*ROW(BA!$D$2:$D$547)-ROWS(BA!$D$2),ROWS(BA!$D$2:D42))),"")</f>
        <v/>
      </c>
      <c r="AC204" s="135" t="str">
        <f>IFERROR(INDEX(BA!$L$2:$L$961,MATCH($AB204,BA!$P$2:$P$961,0)),"")</f>
        <v/>
      </c>
      <c r="AD204" s="135" t="str">
        <f>IFERROR(INDEX(BA!$M$2:$M$961,MATCH($AB204,BA!$P$2:$P$961,0)),"")</f>
        <v/>
      </c>
      <c r="AE204" s="135" t="str">
        <f>IFERROR(INDEX(BA!$O$2:$O$961,MATCH($AB204,BA!$P$2:$P$961,0)),"")</f>
        <v/>
      </c>
      <c r="AF204" s="135" t="str">
        <f>IFERROR(INDEX(BA!$N$2:$N$961,MATCH($AB204,BA!$P$2:$P$961,0)),"")</f>
        <v/>
      </c>
      <c r="AG204" s="117" t="e">
        <f>INDEX(BA!#REF!,MATCH($AB204,BA!$P$57:$P$547,0))</f>
        <v>#REF!</v>
      </c>
      <c r="AH204" s="117" t="e">
        <f>INDEX(BA!$Q$57:$Q$547,MATCH($AB204,BA!$P$57:$P$547,0))</f>
        <v>#N/A</v>
      </c>
      <c r="AI204" s="117" t="e">
        <f>INDEX(BA!$S$57:$S$547,MATCH($AB204,BA!$P$57:$P$547,0))</f>
        <v>#N/A</v>
      </c>
      <c r="AJ204" s="117" t="e">
        <f>INDEX(BA!$T$57:$T$547,MATCH($AB204,BA!$P$57:$P$547,0))</f>
        <v>#N/A</v>
      </c>
      <c r="AK204" s="117" t="e">
        <f>INDEX(BA!$U$57:$U$547,MATCH($AB204,BA!$P$57:$P$547,0))</f>
        <v>#N/A</v>
      </c>
      <c r="AL204" s="117" t="e">
        <f>INDEX(BA!$V$57:$V$547,MATCH($AB204,BA!$P$57:$P$547,0))</f>
        <v>#N/A</v>
      </c>
      <c r="AM204" s="117" t="e">
        <f>INDEX(BA!$W$57:$W$547,MATCH($AB204,BA!$P$57:$P$547,0))</f>
        <v>#N/A</v>
      </c>
      <c r="AN204" s="117" t="e">
        <f>INDEX(BA!$R$57:$R$547,MATCH($AB204,BA!$P$57:$P$547,0))</f>
        <v>#N/A</v>
      </c>
      <c r="AO204" s="117" t="e">
        <f>INDEX(BA!$Y$57:$Y$547,MATCH($AB204,BA!$P$57:$P$547,0))</f>
        <v>#N/A</v>
      </c>
      <c r="AP204" s="117" t="e">
        <f>INDEX(BA!$Z$57:$Z$547,MATCH($AB204,BA!$P$57:$P$547,0))</f>
        <v>#N/A</v>
      </c>
      <c r="AQ204" s="117" t="e">
        <f>INDEX(BA!$AA$57:$AA$547,MATCH($AB204,BA!$P$57:$P$547,0))</f>
        <v>#N/A</v>
      </c>
      <c r="AR204" s="117" t="e">
        <f>INDEX(BA!$AB$57:$AB$547,MATCH($AB204,BA!$P$57:$P$547,0))</f>
        <v>#N/A</v>
      </c>
      <c r="AX204" s="117" t="str" cm="1">
        <f t="array" ref="AX204">IF(ROWS($AD$163:AD203)&lt;=AX$162,INDEX($AB$163:$AB$211,_xlfn.AGGREGATE(15,3,($AD$163:$AD$211=Mapping!$AX$163)/($AD$163:$AD$211=Mapping!$AX$163)*ROW($AD$2:$AD$50)-ROWS($AD$163),ROWS($AD$163:AD203))),"")</f>
        <v/>
      </c>
      <c r="AY204" s="117" t="str" cm="1">
        <f t="array" ref="AY204">IF(ROWS($AD$163:AD203)&lt;=AY$162,INDEX($AB$163:$AB$211,_xlfn.AGGREGATE(15,3,($AD$163:$AD$211=Mapping!$AY$163)/($AD$163:$AD$211=Mapping!$AY$163)*ROW($AD$2:$AD$50)-ROWS($AD$163),ROWS($AD$163:AD203))),"")</f>
        <v/>
      </c>
      <c r="AZ204" s="117" t="str" cm="1">
        <f t="array" ref="AZ204">IF(ROWS($AD$163:AE203)&lt;=AZ$162,INDEX($AB$163:$AB$211,_xlfn.AGGREGATE(15,3,($AD$163:$AD$211=Mapping!$AZ$163)/($AD$163:$AD$211=Mapping!$AZ$163)*ROW($AD$2:$AD$50)-ROWS($AD$163),ROWS($AD$163:AE203))),"")</f>
        <v/>
      </c>
      <c r="BA204" s="117" t="str" cm="1">
        <f t="array" ref="BA204">IF(ROWS($AD$163:AF203)&lt;=BA$162,INDEX($AB$163:$AB$211,_xlfn.AGGREGATE(15,3,($AD$163:$AD$211=Mapping!$BA$163)/($AD$163:$AD$211=Mapping!$BA$163)*ROW($AD$2:$AD$50)-ROWS($AD$163),ROWS($AD$163:AF203))),"")</f>
        <v/>
      </c>
      <c r="BB204" s="117" t="str" cm="1">
        <f t="array" ref="BB204">IF(ROWS($AD$163:AG203)&lt;=BB$162,INDEX($AB$163:$AB$211,_xlfn.AGGREGATE(15,3,($AD$163:$AD$211=Mapping!$BB$163)/($AD$163:$AD$211=Mapping!$BB$163)*ROW($AD$2:$AD$50)-ROWS($AD$163),ROWS($AD$163:AG203))),"")</f>
        <v/>
      </c>
      <c r="BC204" s="117" t="str" cm="1">
        <f t="array" ref="BC204">IF(ROWS($AD$163:AH203)&lt;=BC$162,INDEX($AB$163:$AB$211,_xlfn.AGGREGATE(15,3,($AD$163:$AD$211=Mapping!$BC$163)/($AD$163:$AD$211=Mapping!$BC$163)*ROW($AD$2:$AD$50)-ROWS($AD$163),ROWS($AD$163:AH203))),"")</f>
        <v/>
      </c>
      <c r="BD204" s="117" t="str" cm="1">
        <f t="array" ref="BD204">IF(ROWS($AD$163:AI203)&lt;=BD$162,INDEX($AB$163:$AB$211,_xlfn.AGGREGATE(15,3,($AD$163:$AD$211=Mapping!$BD$163)/($AD$163:$AD$211=Mapping!$BD$163)*ROW($AD$2:$AD$50)-ROWS($AD$163),ROWS($AD$163:AI203))),"")</f>
        <v/>
      </c>
      <c r="BE204" s="117" t="str" cm="1">
        <f t="array" ref="BE204">IF(ROWS($AD$163:AJ203)&lt;=BE$162,INDEX($AB$163:$AB$211,_xlfn.AGGREGATE(15,3,($AD$163:$AD$211=Mapping!$BE$163)/($AD$163:$AD$211=Mapping!$BE$163)*ROW($AD$2:$AD$50)-ROWS($AD$163),ROWS($AD$163:AJ203))),"")</f>
        <v/>
      </c>
      <c r="BF204" s="117" t="str" cm="1">
        <f t="array" ref="BF204">IF(ROWS($AD$163:AK203)&lt;=BF$162,INDEX($AB$163:$AB$211,_xlfn.AGGREGATE(15,3,($AD$163:$AD$211=Mapping!$BF$163)/($AD$163:$AD$211=Mapping!$BF$163)*ROW($AD$2:$AD$50)-ROWS($AD$163),ROWS($AD$163:AK203))),"")</f>
        <v/>
      </c>
      <c r="BG204" s="117" t="str" cm="1">
        <f t="array" ref="BG204">IF(ROWS($AD$163:AL203)&lt;=BG$162,INDEX($AB$163:$AB$211,_xlfn.AGGREGATE(15,3,($AD$163:$AD$211=Mapping!$BG$163)/($AD$163:$AD$211=Mapping!$BG$163)*ROW($AD$2:$AD$50)-ROWS($AD$163),ROWS($AD$163:AL203))),"")</f>
        <v/>
      </c>
      <c r="BH204" s="117" t="str" cm="1">
        <f t="array" ref="BH204">IF(ROWS($AD$163:AM203)&lt;=BH$162,INDEX($AB$163:$AB$211,_xlfn.AGGREGATE(15,3,($AD$163:$AD$211=Mapping!$BH$163)/($AD$163:$AD$211=Mapping!$BH$163)*ROW($AD$2:$AD$50)-ROWS($AD$163),ROWS($AD$163:AM203))),"")</f>
        <v/>
      </c>
      <c r="BI204" s="117" t="str" cm="1">
        <f t="array" ref="BI204">IF(ROWS($AD$163:AN203)&lt;=BI$162,INDEX($AB$163:$AB$211,_xlfn.AGGREGATE(15,3,($AD$163:$AD$211=Mapping!$BI$163)/($AD$163:$AD$211=Mapping!$BI$163)*ROW($AD$2:$AD$50)-ROWS($AD$163),ROWS($AD$163:AN203))),"")</f>
        <v/>
      </c>
      <c r="BJ204" s="117" t="str" cm="1">
        <f t="array" ref="BJ204">IF(ROWS($AD$163:AO203)&lt;=BJ$162,INDEX($AB$163:$AB$211,_xlfn.AGGREGATE(15,3,($AD$163:$AD$211=Mapping!$BJ$163)/($AD$163:$AD$211=Mapping!$BJ$163)*ROW($AD$2:$AD$50)-ROWS($AD$163),ROWS($AD$163:AO203))),"")</f>
        <v/>
      </c>
      <c r="BK204" s="117" t="str" cm="1">
        <f t="array" ref="BK204">IF(ROWS($AD$163:AP203)&lt;=BK$162,INDEX($AB$163:$AB$211,_xlfn.AGGREGATE(15,3,($AD$163:$AD$211=Mapping!$BK$163)/($AD$163:$AD$211=Mapping!$BK$163)*ROW($AD$2:$AD$50)-ROWS($AD$163),ROWS($AD$163:AP203))),"")</f>
        <v/>
      </c>
      <c r="BL204" s="117" t="str" cm="1">
        <f t="array" ref="BL204">IF(ROWS($AD$163:AQ203)&lt;=BL$162,INDEX($AB$163:$AB$211,_xlfn.AGGREGATE(15,3,($AD$163:$AD$211=Mapping!$BL$163)/($AD$163:$AD$211=Mapping!$BL$163)*ROW($AD$2:$AD$50)-ROWS($AD$163),ROWS($AD$163:AQ203))),"")</f>
        <v/>
      </c>
      <c r="BM204" s="117" t="str" cm="1">
        <f t="array" ref="BM204">IF(ROWS($AD$163:AR203)&lt;=BM$162,INDEX($AB$163:$AB$211,_xlfn.AGGREGATE(15,3,($AD$163:$AD$211=Mapping!$BM$163)/($AD$163:$AD$211=Mapping!$BM$163)*ROW($AD$2:$AD$50)-ROWS($AD$163),ROWS($AD$163:AR203))),"")</f>
        <v/>
      </c>
      <c r="BN204" s="117" t="str" cm="1">
        <f t="array" ref="BN204">IF(ROWS($AD$163:AS203)&lt;=BN$162,INDEX($AB$163:$AB$211,_xlfn.AGGREGATE(15,3,($AD$163:$AD$211=Mapping!$BN$163)/($AD$163:$AD$211=Mapping!$BN$163)*ROW($AD$2:$AD$50)-ROWS($AD$163),ROWS($AD$163:AS203))),"")</f>
        <v/>
      </c>
    </row>
    <row r="205" spans="1:66" outlineLevel="1">
      <c r="A205" s="152"/>
      <c r="B205" s="142" t="str" cm="1">
        <f t="array" ref="B205">IF(ROWS($AC$163:AC204)&lt;=B$162,INDEX($AB$163:$AB$211,_xlfn.AGGREGATE(15,3,($AC$163:$AC$211=Mapping!$B$163)/($AC$163:$AC$211=Mapping!$B$163)*ROW($AC$2:$AC$50)-ROWS($AC$163),ROWS($AC$163:AC204))),"")</f>
        <v/>
      </c>
      <c r="C205" s="142" t="str" cm="1">
        <f t="array" ref="C205">IF(ROWS($AC$163:AC204)&lt;=C$162,INDEX($AB$163:$AB$211,_xlfn.AGGREGATE(15,3,($AC$163:$AC$211=Mapping!$C$163)/($AC$163:$AC$211=Mapping!$C$163)*ROW($AC$2:$AC$50)-ROWS($AC$163),ROWS($AC$163:AC204))),"")</f>
        <v/>
      </c>
      <c r="D205" s="142" t="str" cm="1">
        <f t="array" ref="D205">IF(ROWS($AC$163:AC204)&lt;=D$162,INDEX($AB$163:$AB$211,_xlfn.AGGREGATE(15,3,($AC$163:$AC$211=Mapping!$D$163)/($AC$163:$AC$211=Mapping!$D$163)*ROW($AC$2:$AC$50)-ROWS($AC$163),ROWS($AC$163:AC204))),"")</f>
        <v/>
      </c>
      <c r="E205" s="142" t="str" cm="1">
        <f t="array" ref="E205">IF(ROWS($AC$163:AC204)&lt;=E$162,INDEX($AB$163:$AB$211,_xlfn.AGGREGATE(15,3,($AC$163:$AC$211=Mapping!$E$163)/($AC$163:$AC$211=Mapping!$E$163)*ROW($AC$2:$AC$50)-ROWS($AC$163),ROWS($AC$163:AC204))),"")</f>
        <v/>
      </c>
      <c r="F205" s="142" t="str" cm="1">
        <f t="array" ref="F205">IF(ROWS($AC$163:AC204)&lt;=F$162,INDEX($AB$163:$AB$211,_xlfn.AGGREGATE(15,3,($AC$163:$AC$211=Mapping!$F$163)/($AC$163:$AC$211=Mapping!$F$163)*ROW($AC$2:$AC$50)-ROWS($AC$163),ROWS($AC$163:AC204))),"")</f>
        <v/>
      </c>
      <c r="G205" s="142" t="str" cm="1">
        <f t="array" ref="G205">IF(ROWS($AC$163:AC204)&lt;=G$162,INDEX($AB$163:$AB$211,_xlfn.AGGREGATE(15,3,($AC$163:$AC$211=Mapping!$G$163)/($AC$163:$AC$211=Mapping!$G$163)*ROW($AC$2:$AC$50)-ROWS($AC$163),ROWS($AC$163:AC204))),"")</f>
        <v/>
      </c>
      <c r="H205" s="142" t="str" cm="1">
        <f t="array" ref="H205">IF(ROWS($AC$163:AC204)&lt;=H$162,INDEX($AB$163:$AB$211,_xlfn.AGGREGATE(15,3,($AC$163:$AC$211=Mapping!$H$163)/($AC$163:$AC$211=Mapping!$H$163)*ROW($AC$2:$AC$50)-ROWS($AC$163),ROWS($AC$163:AC204))),"")</f>
        <v/>
      </c>
      <c r="I205" s="142" t="str" cm="1">
        <f t="array" ref="I205">IF(ROWS($AC$163:AC204)&lt;=I$162,INDEX($AB$163:$AB$211,_xlfn.AGGREGATE(15,3,($AC$163:$AC$211=Mapping!$I$163)/($AC$163:$AC$211=Mapping!$I$163)*ROW($AC$2:$AC$50)-ROWS($AC$163),ROWS($AC$163:AC204))),"")</f>
        <v/>
      </c>
      <c r="J205" s="142" t="str" cm="1">
        <f t="array" ref="J205">IF(ROWS($AC$163:AC204)&lt;=J$162,INDEX($AB$163:$AB$211,_xlfn.AGGREGATE(15,3,($AC$163:$AC$211=Mapping!$J$163)/($AC$163:$AC$211=Mapping!$J$163)*ROW($AC$2:$AC$50)-ROWS($AC$163),ROWS($AC$163:AC204))),"")</f>
        <v/>
      </c>
      <c r="K205" s="142" t="str" cm="1">
        <f t="array" ref="K205">IF(ROWS($AC$163:AC204)&lt;=K$162,INDEX($AB$163:$AB$211,_xlfn.AGGREGATE(15,3,($AC$163:$AC$211=Mapping!$K$163)/($AC$163:$AC$211=Mapping!$K$163)*ROW($AC$2:$AC$50)-ROWS($AC$163),ROWS($AC$163:AC204))),"")</f>
        <v/>
      </c>
      <c r="L205" s="142" t="str" cm="1">
        <f t="array" ref="L205">IF(ROWS($AC$163:AC204)&lt;=L$162,INDEX($AB$163:$AB$211,_xlfn.AGGREGATE(15,3,($AC$163:$AC$211=Mapping!$L$163)/($AC$163:$AC$211=Mapping!$L$163)*ROW($AC$2:$AC$50)-ROWS($AC$163),ROWS($AC$163:AC204))),"")</f>
        <v/>
      </c>
      <c r="M205" s="142" t="str" cm="1">
        <f t="array" ref="M205">IF(ROWS($AC$163:AC204)&lt;=M$162,INDEX($AB$163:$AB$211,_xlfn.AGGREGATE(15,3,($AC$163:$AC$211=Mapping!$M$162)/($AC$163:$AC$211=Mapping!$M$163)*ROW($AC$2:$AC$50)-ROWS($AC$163),ROWS($AC$163:AC204))),"")</f>
        <v/>
      </c>
      <c r="N205" s="142" t="str" cm="1">
        <f t="array" ref="N205">IF(ROWS($AC$163:AC204)&lt;=N$162,INDEX($AB$163:$AB$211,_xlfn.AGGREGATE(15,3,($AC$163:$AC$211=Mapping!$N$163)/($AC$163:$AC$211=Mapping!$N$163)*ROW($AC$2:$AC$50)-ROWS($AC$163),ROWS($AC$163:AC204))),"")</f>
        <v/>
      </c>
      <c r="O205" s="142" t="str" cm="1">
        <f t="array" ref="O205">IF(ROWS($AC$163:AC204)&lt;=O$162,INDEX($AB$163:$AB$211,_xlfn.AGGREGATE(15,3,($AC$163:$AC$211=Mapping!$O$163)/($AC$163:$AC$211=Mapping!$O$163)*ROW($AC$2:$AC$50)-ROWS($AC$163),ROWS($AC$163:AC204))),"")</f>
        <v/>
      </c>
      <c r="P205" s="142" t="str" cm="1">
        <f t="array" ref="P205">IF(ROWS($AC$163:AC204)&lt;=P$162,INDEX($AB$163:$AB$211,_xlfn.AGGREGATE(15,3,($AC$163:$AC$211=Mapping!$P$163)/($AC$163:$AC$211=Mapping!$P$163)*ROW($AC$2:$AC$50)-ROWS($AC$163),ROWS($AC$163:AC204))),"")</f>
        <v/>
      </c>
      <c r="Q205" s="142" t="str" cm="1">
        <f t="array" ref="Q205">IF(ROWS($AC$163:AC204)&lt;=Q$162,INDEX($AB$163:$AB$211,_xlfn.AGGREGATE(15,3,($AC$163:$AC$211=Mapping!$Q$163)/($AC$163:$AC$211=Mapping!$Q$163)*ROW($AC$2:$AC$50)-ROWS($AC$163),ROWS($AC$163:AC204))),"")</f>
        <v/>
      </c>
      <c r="R205" s="142" t="str" cm="1">
        <f t="array" ref="R205">IF(ROWS($AC$163:AC204)&lt;=R$162,INDEX($AB$163:$AB$211,_xlfn.AGGREGATE(15,3,($AC$163:$AC$211=Mapping!$R$163)/($AC$163:$AC$211=Mapping!$R$163)*ROW($AC$2:$AC$50)-ROWS($AC$163),ROWS($AC$163:AC204))),"")</f>
        <v/>
      </c>
      <c r="S205" s="142" t="str" cm="1">
        <f t="array" ref="S205">IF(ROWS($AC$163:AC204)&lt;=S$162,INDEX($AB$163:$AB$211,_xlfn.AGGREGATE(15,3,($AC$163:$AC$211=Mapping!$S$163)/($AC$163:$AC$211=Mapping!$S$163)*ROW($AC$2:$AC$50)-ROWS($AC$163),ROWS($AC$163:AC204))),"")</f>
        <v/>
      </c>
      <c r="AB205" s="135" t="str" cm="1">
        <f t="array" ref="AB205">IF(ROWS(BA!$D$2:D43)&lt;=AB$162,INDEX(BA!$P$2:$P$547,_xlfn.AGGREGATE(15,3,(BA!$D$2:$D$547=Mapping!$AA$164)/(BA!$D$2:$D$547=Mapping!$AA$164)*ROW(BA!$D$2:$D$547)-ROWS(BA!$D$2),ROWS(BA!$D$2:D43))),"")</f>
        <v/>
      </c>
      <c r="AC205" s="135" t="str">
        <f>IFERROR(INDEX(BA!$L$2:$L$961,MATCH($AB205,BA!$P$2:$P$961,0)),"")</f>
        <v/>
      </c>
      <c r="AD205" s="135" t="str">
        <f>IFERROR(INDEX(BA!$M$2:$M$961,MATCH($AB205,BA!$P$2:$P$961,0)),"")</f>
        <v/>
      </c>
      <c r="AE205" s="135" t="str">
        <f>IFERROR(INDEX(BA!$O$2:$O$961,MATCH($AB205,BA!$P$2:$P$961,0)),"")</f>
        <v/>
      </c>
      <c r="AF205" s="135" t="str">
        <f>IFERROR(INDEX(BA!$N$2:$N$961,MATCH($AB205,BA!$P$2:$P$961,0)),"")</f>
        <v/>
      </c>
      <c r="AG205" s="117" t="e">
        <f>INDEX(BA!#REF!,MATCH($AB205,BA!$P$57:$P$547,0))</f>
        <v>#REF!</v>
      </c>
      <c r="AH205" s="117" t="e">
        <f>INDEX(BA!$Q$57:$Q$547,MATCH($AB205,BA!$P$57:$P$547,0))</f>
        <v>#N/A</v>
      </c>
      <c r="AI205" s="117" t="e">
        <f>INDEX(BA!$S$57:$S$547,MATCH($AB205,BA!$P$57:$P$547,0))</f>
        <v>#N/A</v>
      </c>
      <c r="AJ205" s="117" t="e">
        <f>INDEX(BA!$T$57:$T$547,MATCH($AB205,BA!$P$57:$P$547,0))</f>
        <v>#N/A</v>
      </c>
      <c r="AK205" s="117" t="e">
        <f>INDEX(BA!$U$57:$U$547,MATCH($AB205,BA!$P$57:$P$547,0))</f>
        <v>#N/A</v>
      </c>
      <c r="AL205" s="117" t="e">
        <f>INDEX(BA!$V$57:$V$547,MATCH($AB205,BA!$P$57:$P$547,0))</f>
        <v>#N/A</v>
      </c>
      <c r="AM205" s="117" t="e">
        <f>INDEX(BA!$W$57:$W$547,MATCH($AB205,BA!$P$57:$P$547,0))</f>
        <v>#N/A</v>
      </c>
      <c r="AN205" s="117" t="e">
        <f>INDEX(BA!$R$57:$R$547,MATCH($AB205,BA!$P$57:$P$547,0))</f>
        <v>#N/A</v>
      </c>
      <c r="AO205" s="117" t="e">
        <f>INDEX(BA!$Y$57:$Y$547,MATCH($AB205,BA!$P$57:$P$547,0))</f>
        <v>#N/A</v>
      </c>
      <c r="AP205" s="117" t="e">
        <f>INDEX(BA!$Z$57:$Z$547,MATCH($AB205,BA!$P$57:$P$547,0))</f>
        <v>#N/A</v>
      </c>
      <c r="AQ205" s="117" t="e">
        <f>INDEX(BA!$AA$57:$AA$547,MATCH($AB205,BA!$P$57:$P$547,0))</f>
        <v>#N/A</v>
      </c>
      <c r="AR205" s="117" t="e">
        <f>INDEX(BA!$AB$57:$AB$547,MATCH($AB205,BA!$P$57:$P$547,0))</f>
        <v>#N/A</v>
      </c>
      <c r="AX205" s="117" t="str" cm="1">
        <f t="array" ref="AX205">IF(ROWS($AD$163:AD204)&lt;=AX$162,INDEX($AB$163:$AB$211,_xlfn.AGGREGATE(15,3,($AD$163:$AD$211=Mapping!$AX$163)/($AD$163:$AD$211=Mapping!$AX$163)*ROW($AD$2:$AD$50)-ROWS($AD$163),ROWS($AD$163:AD204))),"")</f>
        <v/>
      </c>
      <c r="AY205" s="117" t="str" cm="1">
        <f t="array" ref="AY205">IF(ROWS($AD$163:AD204)&lt;=AY$162,INDEX($AB$163:$AB$211,_xlfn.AGGREGATE(15,3,($AD$163:$AD$211=Mapping!$AY$163)/($AD$163:$AD$211=Mapping!$AY$163)*ROW($AD$2:$AD$50)-ROWS($AD$163),ROWS($AD$163:AD204))),"")</f>
        <v/>
      </c>
      <c r="AZ205" s="117" t="str" cm="1">
        <f t="array" ref="AZ205">IF(ROWS($AD$163:AE204)&lt;=AZ$162,INDEX($AB$163:$AB$211,_xlfn.AGGREGATE(15,3,($AD$163:$AD$211=Mapping!$AZ$163)/($AD$163:$AD$211=Mapping!$AZ$163)*ROW($AD$2:$AD$50)-ROWS($AD$163),ROWS($AD$163:AE204))),"")</f>
        <v/>
      </c>
      <c r="BA205" s="117" t="str" cm="1">
        <f t="array" ref="BA205">IF(ROWS($AD$163:AF204)&lt;=BA$162,INDEX($AB$163:$AB$211,_xlfn.AGGREGATE(15,3,($AD$163:$AD$211=Mapping!$BA$163)/($AD$163:$AD$211=Mapping!$BA$163)*ROW($AD$2:$AD$50)-ROWS($AD$163),ROWS($AD$163:AF204))),"")</f>
        <v/>
      </c>
      <c r="BB205" s="117" t="str" cm="1">
        <f t="array" ref="BB205">IF(ROWS($AD$163:AG204)&lt;=BB$162,INDEX($AB$163:$AB$211,_xlfn.AGGREGATE(15,3,($AD$163:$AD$211=Mapping!$BB$163)/($AD$163:$AD$211=Mapping!$BB$163)*ROW($AD$2:$AD$50)-ROWS($AD$163),ROWS($AD$163:AG204))),"")</f>
        <v/>
      </c>
      <c r="BC205" s="117" t="str" cm="1">
        <f t="array" ref="BC205">IF(ROWS($AD$163:AH204)&lt;=BC$162,INDEX($AB$163:$AB$211,_xlfn.AGGREGATE(15,3,($AD$163:$AD$211=Mapping!$BC$163)/($AD$163:$AD$211=Mapping!$BC$163)*ROW($AD$2:$AD$50)-ROWS($AD$163),ROWS($AD$163:AH204))),"")</f>
        <v/>
      </c>
      <c r="BD205" s="117" t="str" cm="1">
        <f t="array" ref="BD205">IF(ROWS($AD$163:AI204)&lt;=BD$162,INDEX($AB$163:$AB$211,_xlfn.AGGREGATE(15,3,($AD$163:$AD$211=Mapping!$BD$163)/($AD$163:$AD$211=Mapping!$BD$163)*ROW($AD$2:$AD$50)-ROWS($AD$163),ROWS($AD$163:AI204))),"")</f>
        <v/>
      </c>
      <c r="BE205" s="117" t="str" cm="1">
        <f t="array" ref="BE205">IF(ROWS($AD$163:AJ204)&lt;=BE$162,INDEX($AB$163:$AB$211,_xlfn.AGGREGATE(15,3,($AD$163:$AD$211=Mapping!$BE$163)/($AD$163:$AD$211=Mapping!$BE$163)*ROW($AD$2:$AD$50)-ROWS($AD$163),ROWS($AD$163:AJ204))),"")</f>
        <v/>
      </c>
      <c r="BF205" s="117" t="str" cm="1">
        <f t="array" ref="BF205">IF(ROWS($AD$163:AK204)&lt;=BF$162,INDEX($AB$163:$AB$211,_xlfn.AGGREGATE(15,3,($AD$163:$AD$211=Mapping!$BF$163)/($AD$163:$AD$211=Mapping!$BF$163)*ROW($AD$2:$AD$50)-ROWS($AD$163),ROWS($AD$163:AK204))),"")</f>
        <v/>
      </c>
      <c r="BG205" s="117" t="str" cm="1">
        <f t="array" ref="BG205">IF(ROWS($AD$163:AL204)&lt;=BG$162,INDEX($AB$163:$AB$211,_xlfn.AGGREGATE(15,3,($AD$163:$AD$211=Mapping!$BG$163)/($AD$163:$AD$211=Mapping!$BG$163)*ROW($AD$2:$AD$50)-ROWS($AD$163),ROWS($AD$163:AL204))),"")</f>
        <v/>
      </c>
      <c r="BH205" s="117" t="str" cm="1">
        <f t="array" ref="BH205">IF(ROWS($AD$163:AM204)&lt;=BH$162,INDEX($AB$163:$AB$211,_xlfn.AGGREGATE(15,3,($AD$163:$AD$211=Mapping!$BH$163)/($AD$163:$AD$211=Mapping!$BH$163)*ROW($AD$2:$AD$50)-ROWS($AD$163),ROWS($AD$163:AM204))),"")</f>
        <v/>
      </c>
      <c r="BI205" s="117" t="str" cm="1">
        <f t="array" ref="BI205">IF(ROWS($AD$163:AN204)&lt;=BI$162,INDEX($AB$163:$AB$211,_xlfn.AGGREGATE(15,3,($AD$163:$AD$211=Mapping!$BI$163)/($AD$163:$AD$211=Mapping!$BI$163)*ROW($AD$2:$AD$50)-ROWS($AD$163),ROWS($AD$163:AN204))),"")</f>
        <v/>
      </c>
      <c r="BJ205" s="117" t="str" cm="1">
        <f t="array" ref="BJ205">IF(ROWS($AD$163:AO204)&lt;=BJ$162,INDEX($AB$163:$AB$211,_xlfn.AGGREGATE(15,3,($AD$163:$AD$211=Mapping!$BJ$163)/($AD$163:$AD$211=Mapping!$BJ$163)*ROW($AD$2:$AD$50)-ROWS($AD$163),ROWS($AD$163:AO204))),"")</f>
        <v/>
      </c>
      <c r="BK205" s="117" t="str" cm="1">
        <f t="array" ref="BK205">IF(ROWS($AD$163:AP204)&lt;=BK$162,INDEX($AB$163:$AB$211,_xlfn.AGGREGATE(15,3,($AD$163:$AD$211=Mapping!$BK$163)/($AD$163:$AD$211=Mapping!$BK$163)*ROW($AD$2:$AD$50)-ROWS($AD$163),ROWS($AD$163:AP204))),"")</f>
        <v/>
      </c>
      <c r="BL205" s="117" t="str" cm="1">
        <f t="array" ref="BL205">IF(ROWS($AD$163:AQ204)&lt;=BL$162,INDEX($AB$163:$AB$211,_xlfn.AGGREGATE(15,3,($AD$163:$AD$211=Mapping!$BL$163)/($AD$163:$AD$211=Mapping!$BL$163)*ROW($AD$2:$AD$50)-ROWS($AD$163),ROWS($AD$163:AQ204))),"")</f>
        <v/>
      </c>
      <c r="BM205" s="117" t="str" cm="1">
        <f t="array" ref="BM205">IF(ROWS($AD$163:AR204)&lt;=BM$162,INDEX($AB$163:$AB$211,_xlfn.AGGREGATE(15,3,($AD$163:$AD$211=Mapping!$BM$163)/($AD$163:$AD$211=Mapping!$BM$163)*ROW($AD$2:$AD$50)-ROWS($AD$163),ROWS($AD$163:AR204))),"")</f>
        <v/>
      </c>
      <c r="BN205" s="117" t="str" cm="1">
        <f t="array" ref="BN205">IF(ROWS($AD$163:AS204)&lt;=BN$162,INDEX($AB$163:$AB$211,_xlfn.AGGREGATE(15,3,($AD$163:$AD$211=Mapping!$BN$163)/($AD$163:$AD$211=Mapping!$BN$163)*ROW($AD$2:$AD$50)-ROWS($AD$163),ROWS($AD$163:AS204))),"")</f>
        <v/>
      </c>
    </row>
    <row r="206" spans="1:66" outlineLevel="1">
      <c r="A206" s="152"/>
      <c r="B206" s="142" t="str" cm="1">
        <f t="array" ref="B206">IF(ROWS($AC$163:AC205)&lt;=B$162,INDEX($AB$163:$AB$211,_xlfn.AGGREGATE(15,3,($AC$163:$AC$211=Mapping!$B$163)/($AC$163:$AC$211=Mapping!$B$163)*ROW($AC$2:$AC$50)-ROWS($AC$163),ROWS($AC$163:AC205))),"")</f>
        <v/>
      </c>
      <c r="C206" s="142" t="str" cm="1">
        <f t="array" ref="C206">IF(ROWS($AC$163:AC205)&lt;=C$162,INDEX($AB$163:$AB$211,_xlfn.AGGREGATE(15,3,($AC$163:$AC$211=Mapping!$C$163)/($AC$163:$AC$211=Mapping!$C$163)*ROW($AC$2:$AC$50)-ROWS($AC$163),ROWS($AC$163:AC205))),"")</f>
        <v/>
      </c>
      <c r="D206" s="142" t="str" cm="1">
        <f t="array" ref="D206">IF(ROWS($AC$163:AC205)&lt;=D$162,INDEX($AB$163:$AB$211,_xlfn.AGGREGATE(15,3,($AC$163:$AC$211=Mapping!$D$163)/($AC$163:$AC$211=Mapping!$D$163)*ROW($AC$2:$AC$50)-ROWS($AC$163),ROWS($AC$163:AC205))),"")</f>
        <v/>
      </c>
      <c r="E206" s="142" t="str" cm="1">
        <f t="array" ref="E206">IF(ROWS($AC$163:AC205)&lt;=E$162,INDEX($AB$163:$AB$211,_xlfn.AGGREGATE(15,3,($AC$163:$AC$211=Mapping!$E$163)/($AC$163:$AC$211=Mapping!$E$163)*ROW($AC$2:$AC$50)-ROWS($AC$163),ROWS($AC$163:AC205))),"")</f>
        <v/>
      </c>
      <c r="F206" s="142" t="str" cm="1">
        <f t="array" ref="F206">IF(ROWS($AC$163:AC205)&lt;=F$162,INDEX($AB$163:$AB$211,_xlfn.AGGREGATE(15,3,($AC$163:$AC$211=Mapping!$F$163)/($AC$163:$AC$211=Mapping!$F$163)*ROW($AC$2:$AC$50)-ROWS($AC$163),ROWS($AC$163:AC205))),"")</f>
        <v/>
      </c>
      <c r="G206" s="142" t="str" cm="1">
        <f t="array" ref="G206">IF(ROWS($AC$163:AC205)&lt;=G$162,INDEX($AB$163:$AB$211,_xlfn.AGGREGATE(15,3,($AC$163:$AC$211=Mapping!$G$163)/($AC$163:$AC$211=Mapping!$G$163)*ROW($AC$2:$AC$50)-ROWS($AC$163),ROWS($AC$163:AC205))),"")</f>
        <v/>
      </c>
      <c r="H206" s="142" t="str" cm="1">
        <f t="array" ref="H206">IF(ROWS($AC$163:AC205)&lt;=H$162,INDEX($AB$163:$AB$211,_xlfn.AGGREGATE(15,3,($AC$163:$AC$211=Mapping!$H$163)/($AC$163:$AC$211=Mapping!$H$163)*ROW($AC$2:$AC$50)-ROWS($AC$163),ROWS($AC$163:AC205))),"")</f>
        <v/>
      </c>
      <c r="I206" s="142" t="str" cm="1">
        <f t="array" ref="I206">IF(ROWS($AC$163:AC205)&lt;=I$162,INDEX($AB$163:$AB$211,_xlfn.AGGREGATE(15,3,($AC$163:$AC$211=Mapping!$I$163)/($AC$163:$AC$211=Mapping!$I$163)*ROW($AC$2:$AC$50)-ROWS($AC$163),ROWS($AC$163:AC205))),"")</f>
        <v/>
      </c>
      <c r="J206" s="142" t="str" cm="1">
        <f t="array" ref="J206">IF(ROWS($AC$163:AC205)&lt;=J$162,INDEX($AB$163:$AB$211,_xlfn.AGGREGATE(15,3,($AC$163:$AC$211=Mapping!$J$163)/($AC$163:$AC$211=Mapping!$J$163)*ROW($AC$2:$AC$50)-ROWS($AC$163),ROWS($AC$163:AC205))),"")</f>
        <v/>
      </c>
      <c r="K206" s="142" t="str" cm="1">
        <f t="array" ref="K206">IF(ROWS($AC$163:AC205)&lt;=K$162,INDEX($AB$163:$AB$211,_xlfn.AGGREGATE(15,3,($AC$163:$AC$211=Mapping!$K$163)/($AC$163:$AC$211=Mapping!$K$163)*ROW($AC$2:$AC$50)-ROWS($AC$163),ROWS($AC$163:AC205))),"")</f>
        <v/>
      </c>
      <c r="L206" s="142" t="str" cm="1">
        <f t="array" ref="L206">IF(ROWS($AC$163:AC205)&lt;=L$162,INDEX($AB$163:$AB$211,_xlfn.AGGREGATE(15,3,($AC$163:$AC$211=Mapping!$L$163)/($AC$163:$AC$211=Mapping!$L$163)*ROW($AC$2:$AC$50)-ROWS($AC$163),ROWS($AC$163:AC205))),"")</f>
        <v/>
      </c>
      <c r="M206" s="142" t="str" cm="1">
        <f t="array" ref="M206">IF(ROWS($AC$163:AC205)&lt;=M$162,INDEX($AB$163:$AB$211,_xlfn.AGGREGATE(15,3,($AC$163:$AC$211=Mapping!$M$162)/($AC$163:$AC$211=Mapping!$M$163)*ROW($AC$2:$AC$50)-ROWS($AC$163),ROWS($AC$163:AC205))),"")</f>
        <v/>
      </c>
      <c r="N206" s="142" t="str" cm="1">
        <f t="array" ref="N206">IF(ROWS($AC$163:AC205)&lt;=N$162,INDEX($AB$163:$AB$211,_xlfn.AGGREGATE(15,3,($AC$163:$AC$211=Mapping!$N$163)/($AC$163:$AC$211=Mapping!$N$163)*ROW($AC$2:$AC$50)-ROWS($AC$163),ROWS($AC$163:AC205))),"")</f>
        <v/>
      </c>
      <c r="O206" s="142" t="str" cm="1">
        <f t="array" ref="O206">IF(ROWS($AC$163:AC205)&lt;=O$162,INDEX($AB$163:$AB$211,_xlfn.AGGREGATE(15,3,($AC$163:$AC$211=Mapping!$O$163)/($AC$163:$AC$211=Mapping!$O$163)*ROW($AC$2:$AC$50)-ROWS($AC$163),ROWS($AC$163:AC205))),"")</f>
        <v/>
      </c>
      <c r="P206" s="142" t="str" cm="1">
        <f t="array" ref="P206">IF(ROWS($AC$163:AC205)&lt;=P$162,INDEX($AB$163:$AB$211,_xlfn.AGGREGATE(15,3,($AC$163:$AC$211=Mapping!$P$163)/($AC$163:$AC$211=Mapping!$P$163)*ROW($AC$2:$AC$50)-ROWS($AC$163),ROWS($AC$163:AC205))),"")</f>
        <v/>
      </c>
      <c r="Q206" s="142" t="str" cm="1">
        <f t="array" ref="Q206">IF(ROWS($AC$163:AC205)&lt;=Q$162,INDEX($AB$163:$AB$211,_xlfn.AGGREGATE(15,3,($AC$163:$AC$211=Mapping!$Q$163)/($AC$163:$AC$211=Mapping!$Q$163)*ROW($AC$2:$AC$50)-ROWS($AC$163),ROWS($AC$163:AC205))),"")</f>
        <v/>
      </c>
      <c r="R206" s="142" t="str" cm="1">
        <f t="array" ref="R206">IF(ROWS($AC$163:AC205)&lt;=R$162,INDEX($AB$163:$AB$211,_xlfn.AGGREGATE(15,3,($AC$163:$AC$211=Mapping!$R$163)/($AC$163:$AC$211=Mapping!$R$163)*ROW($AC$2:$AC$50)-ROWS($AC$163),ROWS($AC$163:AC205))),"")</f>
        <v/>
      </c>
      <c r="S206" s="142" t="str" cm="1">
        <f t="array" ref="S206">IF(ROWS($AC$163:AC205)&lt;=S$162,INDEX($AB$163:$AB$211,_xlfn.AGGREGATE(15,3,($AC$163:$AC$211=Mapping!$S$163)/($AC$163:$AC$211=Mapping!$S$163)*ROW($AC$2:$AC$50)-ROWS($AC$163),ROWS($AC$163:AC205))),"")</f>
        <v/>
      </c>
      <c r="AB206" s="135" t="str" cm="1">
        <f t="array" ref="AB206">IF(ROWS(BA!$D$2:D44)&lt;=AB$162,INDEX(BA!$P$2:$P$547,_xlfn.AGGREGATE(15,3,(BA!$D$2:$D$547=Mapping!$AA$164)/(BA!$D$2:$D$547=Mapping!$AA$164)*ROW(BA!$D$2:$D$547)-ROWS(BA!$D$2),ROWS(BA!$D$2:D44))),"")</f>
        <v/>
      </c>
      <c r="AC206" s="135" t="str">
        <f>IFERROR(INDEX(BA!$L$2:$L$961,MATCH($AB206,BA!$P$2:$P$961,0)),"")</f>
        <v/>
      </c>
      <c r="AD206" s="135" t="str">
        <f>IFERROR(INDEX(BA!$M$2:$M$961,MATCH($AB206,BA!$P$2:$P$961,0)),"")</f>
        <v/>
      </c>
      <c r="AE206" s="135" t="str">
        <f>IFERROR(INDEX(BA!$O$2:$O$961,MATCH($AB206,BA!$P$2:$P$961,0)),"")</f>
        <v/>
      </c>
      <c r="AF206" s="135" t="str">
        <f>IFERROR(INDEX(BA!$N$2:$N$961,MATCH($AB206,BA!$P$2:$P$961,0)),"")</f>
        <v/>
      </c>
      <c r="AG206" s="117" t="e">
        <f>INDEX(BA!#REF!,MATCH($AB206,BA!$P$57:$P$547,0))</f>
        <v>#REF!</v>
      </c>
      <c r="AH206" s="117" t="e">
        <f>INDEX(BA!$Q$57:$Q$547,MATCH($AB206,BA!$P$57:$P$547,0))</f>
        <v>#N/A</v>
      </c>
      <c r="AI206" s="117" t="e">
        <f>INDEX(BA!$S$57:$S$547,MATCH($AB206,BA!$P$57:$P$547,0))</f>
        <v>#N/A</v>
      </c>
      <c r="AJ206" s="117" t="e">
        <f>INDEX(BA!$T$57:$T$547,MATCH($AB206,BA!$P$57:$P$547,0))</f>
        <v>#N/A</v>
      </c>
      <c r="AK206" s="117" t="e">
        <f>INDEX(BA!$U$57:$U$547,MATCH($AB206,BA!$P$57:$P$547,0))</f>
        <v>#N/A</v>
      </c>
      <c r="AL206" s="117" t="e">
        <f>INDEX(BA!$V$57:$V$547,MATCH($AB206,BA!$P$57:$P$547,0))</f>
        <v>#N/A</v>
      </c>
      <c r="AM206" s="117" t="e">
        <f>INDEX(BA!$W$57:$W$547,MATCH($AB206,BA!$P$57:$P$547,0))</f>
        <v>#N/A</v>
      </c>
      <c r="AN206" s="117" t="e">
        <f>INDEX(BA!$R$57:$R$547,MATCH($AB206,BA!$P$57:$P$547,0))</f>
        <v>#N/A</v>
      </c>
      <c r="AO206" s="117" t="e">
        <f>INDEX(BA!$Y$57:$Y$547,MATCH($AB206,BA!$P$57:$P$547,0))</f>
        <v>#N/A</v>
      </c>
      <c r="AP206" s="117" t="e">
        <f>INDEX(BA!$Z$57:$Z$547,MATCH($AB206,BA!$P$57:$P$547,0))</f>
        <v>#N/A</v>
      </c>
      <c r="AQ206" s="117" t="e">
        <f>INDEX(BA!$AA$57:$AA$547,MATCH($AB206,BA!$P$57:$P$547,0))</f>
        <v>#N/A</v>
      </c>
      <c r="AR206" s="117" t="e">
        <f>INDEX(BA!$AB$57:$AB$547,MATCH($AB206,BA!$P$57:$P$547,0))</f>
        <v>#N/A</v>
      </c>
      <c r="AX206" s="117" t="str" cm="1">
        <f t="array" ref="AX206">IF(ROWS($AD$163:AD205)&lt;=AX$162,INDEX($AB$163:$AB$211,_xlfn.AGGREGATE(15,3,($AD$163:$AD$211=Mapping!$AX$163)/($AD$163:$AD$211=Mapping!$AX$163)*ROW($AD$2:$AD$50)-ROWS($AD$163),ROWS($AD$163:AD205))),"")</f>
        <v/>
      </c>
      <c r="AY206" s="117" t="str" cm="1">
        <f t="array" ref="AY206">IF(ROWS($AD$163:AD205)&lt;=AY$162,INDEX($AB$163:$AB$211,_xlfn.AGGREGATE(15,3,($AD$163:$AD$211=Mapping!$AY$163)/($AD$163:$AD$211=Mapping!$AY$163)*ROW($AD$2:$AD$50)-ROWS($AD$163),ROWS($AD$163:AD205))),"")</f>
        <v/>
      </c>
      <c r="AZ206" s="117" t="str" cm="1">
        <f t="array" ref="AZ206">IF(ROWS($AD$163:AE205)&lt;=AZ$162,INDEX($AB$163:$AB$211,_xlfn.AGGREGATE(15,3,($AD$163:$AD$211=Mapping!$AZ$163)/($AD$163:$AD$211=Mapping!$AZ$163)*ROW($AD$2:$AD$50)-ROWS($AD$163),ROWS($AD$163:AE205))),"")</f>
        <v/>
      </c>
      <c r="BA206" s="117" t="str" cm="1">
        <f t="array" ref="BA206">IF(ROWS($AD$163:AF205)&lt;=BA$162,INDEX($AB$163:$AB$211,_xlfn.AGGREGATE(15,3,($AD$163:$AD$211=Mapping!$BA$163)/($AD$163:$AD$211=Mapping!$BA$163)*ROW($AD$2:$AD$50)-ROWS($AD$163),ROWS($AD$163:AF205))),"")</f>
        <v/>
      </c>
      <c r="BB206" s="117" t="str" cm="1">
        <f t="array" ref="BB206">IF(ROWS($AD$163:AG205)&lt;=BB$162,INDEX($AB$163:$AB$211,_xlfn.AGGREGATE(15,3,($AD$163:$AD$211=Mapping!$BB$163)/($AD$163:$AD$211=Mapping!$BB$163)*ROW($AD$2:$AD$50)-ROWS($AD$163),ROWS($AD$163:AG205))),"")</f>
        <v/>
      </c>
      <c r="BC206" s="117" t="str" cm="1">
        <f t="array" ref="BC206">IF(ROWS($AD$163:AH205)&lt;=BC$162,INDEX($AB$163:$AB$211,_xlfn.AGGREGATE(15,3,($AD$163:$AD$211=Mapping!$BC$163)/($AD$163:$AD$211=Mapping!$BC$163)*ROW($AD$2:$AD$50)-ROWS($AD$163),ROWS($AD$163:AH205))),"")</f>
        <v/>
      </c>
      <c r="BD206" s="117" t="str" cm="1">
        <f t="array" ref="BD206">IF(ROWS($AD$163:AI205)&lt;=BD$162,INDEX($AB$163:$AB$211,_xlfn.AGGREGATE(15,3,($AD$163:$AD$211=Mapping!$BD$163)/($AD$163:$AD$211=Mapping!$BD$163)*ROW($AD$2:$AD$50)-ROWS($AD$163),ROWS($AD$163:AI205))),"")</f>
        <v/>
      </c>
      <c r="BE206" s="117" t="str" cm="1">
        <f t="array" ref="BE206">IF(ROWS($AD$163:AJ205)&lt;=BE$162,INDEX($AB$163:$AB$211,_xlfn.AGGREGATE(15,3,($AD$163:$AD$211=Mapping!$BE$163)/($AD$163:$AD$211=Mapping!$BE$163)*ROW($AD$2:$AD$50)-ROWS($AD$163),ROWS($AD$163:AJ205))),"")</f>
        <v/>
      </c>
      <c r="BF206" s="117" t="str" cm="1">
        <f t="array" ref="BF206">IF(ROWS($AD$163:AK205)&lt;=BF$162,INDEX($AB$163:$AB$211,_xlfn.AGGREGATE(15,3,($AD$163:$AD$211=Mapping!$BF$163)/($AD$163:$AD$211=Mapping!$BF$163)*ROW($AD$2:$AD$50)-ROWS($AD$163),ROWS($AD$163:AK205))),"")</f>
        <v/>
      </c>
      <c r="BG206" s="117" t="str" cm="1">
        <f t="array" ref="BG206">IF(ROWS($AD$163:AL205)&lt;=BG$162,INDEX($AB$163:$AB$211,_xlfn.AGGREGATE(15,3,($AD$163:$AD$211=Mapping!$BG$163)/($AD$163:$AD$211=Mapping!$BG$163)*ROW($AD$2:$AD$50)-ROWS($AD$163),ROWS($AD$163:AL205))),"")</f>
        <v/>
      </c>
      <c r="BH206" s="117" t="str" cm="1">
        <f t="array" ref="BH206">IF(ROWS($AD$163:AM205)&lt;=BH$162,INDEX($AB$163:$AB$211,_xlfn.AGGREGATE(15,3,($AD$163:$AD$211=Mapping!$BH$163)/($AD$163:$AD$211=Mapping!$BH$163)*ROW($AD$2:$AD$50)-ROWS($AD$163),ROWS($AD$163:AM205))),"")</f>
        <v/>
      </c>
      <c r="BI206" s="117" t="str" cm="1">
        <f t="array" ref="BI206">IF(ROWS($AD$163:AN205)&lt;=BI$162,INDEX($AB$163:$AB$211,_xlfn.AGGREGATE(15,3,($AD$163:$AD$211=Mapping!$BI$163)/($AD$163:$AD$211=Mapping!$BI$163)*ROW($AD$2:$AD$50)-ROWS($AD$163),ROWS($AD$163:AN205))),"")</f>
        <v/>
      </c>
      <c r="BJ206" s="117" t="str" cm="1">
        <f t="array" ref="BJ206">IF(ROWS($AD$163:AO205)&lt;=BJ$162,INDEX($AB$163:$AB$211,_xlfn.AGGREGATE(15,3,($AD$163:$AD$211=Mapping!$BJ$163)/($AD$163:$AD$211=Mapping!$BJ$163)*ROW($AD$2:$AD$50)-ROWS($AD$163),ROWS($AD$163:AO205))),"")</f>
        <v/>
      </c>
      <c r="BK206" s="117" t="str" cm="1">
        <f t="array" ref="BK206">IF(ROWS($AD$163:AP205)&lt;=BK$162,INDEX($AB$163:$AB$211,_xlfn.AGGREGATE(15,3,($AD$163:$AD$211=Mapping!$BK$163)/($AD$163:$AD$211=Mapping!$BK$163)*ROW($AD$2:$AD$50)-ROWS($AD$163),ROWS($AD$163:AP205))),"")</f>
        <v/>
      </c>
      <c r="BL206" s="117" t="str" cm="1">
        <f t="array" ref="BL206">IF(ROWS($AD$163:AQ205)&lt;=BL$162,INDEX($AB$163:$AB$211,_xlfn.AGGREGATE(15,3,($AD$163:$AD$211=Mapping!$BL$163)/($AD$163:$AD$211=Mapping!$BL$163)*ROW($AD$2:$AD$50)-ROWS($AD$163),ROWS($AD$163:AQ205))),"")</f>
        <v/>
      </c>
      <c r="BM206" s="117" t="str" cm="1">
        <f t="array" ref="BM206">IF(ROWS($AD$163:AR205)&lt;=BM$162,INDEX($AB$163:$AB$211,_xlfn.AGGREGATE(15,3,($AD$163:$AD$211=Mapping!$BM$163)/($AD$163:$AD$211=Mapping!$BM$163)*ROW($AD$2:$AD$50)-ROWS($AD$163),ROWS($AD$163:AR205))),"")</f>
        <v/>
      </c>
      <c r="BN206" s="117" t="str" cm="1">
        <f t="array" ref="BN206">IF(ROWS($AD$163:AS205)&lt;=BN$162,INDEX($AB$163:$AB$211,_xlfn.AGGREGATE(15,3,($AD$163:$AD$211=Mapping!$BN$163)/($AD$163:$AD$211=Mapping!$BN$163)*ROW($AD$2:$AD$50)-ROWS($AD$163),ROWS($AD$163:AS205))),"")</f>
        <v/>
      </c>
    </row>
    <row r="207" spans="1:66" outlineLevel="1">
      <c r="A207" s="152"/>
      <c r="B207" s="142" t="str" cm="1">
        <f t="array" ref="B207">IF(ROWS($AC$163:AC206)&lt;=B$162,INDEX($AB$163:$AB$211,_xlfn.AGGREGATE(15,3,($AC$163:$AC$211=Mapping!$B$163)/($AC$163:$AC$211=Mapping!$B$163)*ROW($AC$2:$AC$50)-ROWS($AC$163),ROWS($AC$163:AC206))),"")</f>
        <v/>
      </c>
      <c r="C207" s="142" t="str" cm="1">
        <f t="array" ref="C207">IF(ROWS($AC$163:AC206)&lt;=C$162,INDEX($AB$163:$AB$211,_xlfn.AGGREGATE(15,3,($AC$163:$AC$211=Mapping!$C$163)/($AC$163:$AC$211=Mapping!$C$163)*ROW($AC$2:$AC$50)-ROWS($AC$163),ROWS($AC$163:AC206))),"")</f>
        <v/>
      </c>
      <c r="D207" s="142" t="str" cm="1">
        <f t="array" ref="D207">IF(ROWS($AC$163:AC206)&lt;=D$162,INDEX($AB$163:$AB$211,_xlfn.AGGREGATE(15,3,($AC$163:$AC$211=Mapping!$D$163)/($AC$163:$AC$211=Mapping!$D$163)*ROW($AC$2:$AC$50)-ROWS($AC$163),ROWS($AC$163:AC206))),"")</f>
        <v/>
      </c>
      <c r="E207" s="142" t="str" cm="1">
        <f t="array" ref="E207">IF(ROWS($AC$163:AC206)&lt;=E$162,INDEX($AB$163:$AB$211,_xlfn.AGGREGATE(15,3,($AC$163:$AC$211=Mapping!$E$163)/($AC$163:$AC$211=Mapping!$E$163)*ROW($AC$2:$AC$50)-ROWS($AC$163),ROWS($AC$163:AC206))),"")</f>
        <v/>
      </c>
      <c r="F207" s="142" t="str" cm="1">
        <f t="array" ref="F207">IF(ROWS($AC$163:AC206)&lt;=F$162,INDEX($AB$163:$AB$211,_xlfn.AGGREGATE(15,3,($AC$163:$AC$211=Mapping!$F$163)/($AC$163:$AC$211=Mapping!$F$163)*ROW($AC$2:$AC$50)-ROWS($AC$163),ROWS($AC$163:AC206))),"")</f>
        <v/>
      </c>
      <c r="G207" s="142" t="str" cm="1">
        <f t="array" ref="G207">IF(ROWS($AC$163:AC206)&lt;=G$162,INDEX($AB$163:$AB$211,_xlfn.AGGREGATE(15,3,($AC$163:$AC$211=Mapping!$G$163)/($AC$163:$AC$211=Mapping!$G$163)*ROW($AC$2:$AC$50)-ROWS($AC$163),ROWS($AC$163:AC206))),"")</f>
        <v/>
      </c>
      <c r="H207" s="142" t="str" cm="1">
        <f t="array" ref="H207">IF(ROWS($AC$163:AC206)&lt;=H$162,INDEX($AB$163:$AB$211,_xlfn.AGGREGATE(15,3,($AC$163:$AC$211=Mapping!$H$163)/($AC$163:$AC$211=Mapping!$H$163)*ROW($AC$2:$AC$50)-ROWS($AC$163),ROWS($AC$163:AC206))),"")</f>
        <v/>
      </c>
      <c r="I207" s="142" t="str" cm="1">
        <f t="array" ref="I207">IF(ROWS($AC$163:AC206)&lt;=I$162,INDEX($AB$163:$AB$211,_xlfn.AGGREGATE(15,3,($AC$163:$AC$211=Mapping!$I$163)/($AC$163:$AC$211=Mapping!$I$163)*ROW($AC$2:$AC$50)-ROWS($AC$163),ROWS($AC$163:AC206))),"")</f>
        <v/>
      </c>
      <c r="J207" s="142" t="str" cm="1">
        <f t="array" ref="J207">IF(ROWS($AC$163:AC206)&lt;=J$162,INDEX($AB$163:$AB$211,_xlfn.AGGREGATE(15,3,($AC$163:$AC$211=Mapping!$J$163)/($AC$163:$AC$211=Mapping!$J$163)*ROW($AC$2:$AC$50)-ROWS($AC$163),ROWS($AC$163:AC206))),"")</f>
        <v/>
      </c>
      <c r="K207" s="142" t="str" cm="1">
        <f t="array" ref="K207">IF(ROWS($AC$163:AC206)&lt;=K$162,INDEX($AB$163:$AB$211,_xlfn.AGGREGATE(15,3,($AC$163:$AC$211=Mapping!$K$163)/($AC$163:$AC$211=Mapping!$K$163)*ROW($AC$2:$AC$50)-ROWS($AC$163),ROWS($AC$163:AC206))),"")</f>
        <v/>
      </c>
      <c r="L207" s="142" t="str" cm="1">
        <f t="array" ref="L207">IF(ROWS($AC$163:AC206)&lt;=L$162,INDEX($AB$163:$AB$211,_xlfn.AGGREGATE(15,3,($AC$163:$AC$211=Mapping!$L$163)/($AC$163:$AC$211=Mapping!$L$163)*ROW($AC$2:$AC$50)-ROWS($AC$163),ROWS($AC$163:AC206))),"")</f>
        <v/>
      </c>
      <c r="M207" s="142" t="str" cm="1">
        <f t="array" ref="M207">IF(ROWS($AC$163:AC206)&lt;=M$162,INDEX($AB$163:$AB$211,_xlfn.AGGREGATE(15,3,($AC$163:$AC$211=Mapping!$M$162)/($AC$163:$AC$211=Mapping!$M$163)*ROW($AC$2:$AC$50)-ROWS($AC$163),ROWS($AC$163:AC206))),"")</f>
        <v/>
      </c>
      <c r="N207" s="142" t="str" cm="1">
        <f t="array" ref="N207">IF(ROWS($AC$163:AC206)&lt;=N$162,INDEX($AB$163:$AB$211,_xlfn.AGGREGATE(15,3,($AC$163:$AC$211=Mapping!$N$163)/($AC$163:$AC$211=Mapping!$N$163)*ROW($AC$2:$AC$50)-ROWS($AC$163),ROWS($AC$163:AC206))),"")</f>
        <v/>
      </c>
      <c r="O207" s="142" t="str" cm="1">
        <f t="array" ref="O207">IF(ROWS($AC$163:AC206)&lt;=O$162,INDEX($AB$163:$AB$211,_xlfn.AGGREGATE(15,3,($AC$163:$AC$211=Mapping!$O$163)/($AC$163:$AC$211=Mapping!$O$163)*ROW($AC$2:$AC$50)-ROWS($AC$163),ROWS($AC$163:AC206))),"")</f>
        <v/>
      </c>
      <c r="P207" s="142" t="str" cm="1">
        <f t="array" ref="P207">IF(ROWS($AC$163:AC206)&lt;=P$162,INDEX($AB$163:$AB$211,_xlfn.AGGREGATE(15,3,($AC$163:$AC$211=Mapping!$P$163)/($AC$163:$AC$211=Mapping!$P$163)*ROW($AC$2:$AC$50)-ROWS($AC$163),ROWS($AC$163:AC206))),"")</f>
        <v/>
      </c>
      <c r="Q207" s="142" t="str" cm="1">
        <f t="array" ref="Q207">IF(ROWS($AC$163:AC206)&lt;=Q$162,INDEX($AB$163:$AB$211,_xlfn.AGGREGATE(15,3,($AC$163:$AC$211=Mapping!$Q$163)/($AC$163:$AC$211=Mapping!$Q$163)*ROW($AC$2:$AC$50)-ROWS($AC$163),ROWS($AC$163:AC206))),"")</f>
        <v/>
      </c>
      <c r="R207" s="142" t="str" cm="1">
        <f t="array" ref="R207">IF(ROWS($AC$163:AC206)&lt;=R$162,INDEX($AB$163:$AB$211,_xlfn.AGGREGATE(15,3,($AC$163:$AC$211=Mapping!$R$163)/($AC$163:$AC$211=Mapping!$R$163)*ROW($AC$2:$AC$50)-ROWS($AC$163),ROWS($AC$163:AC206))),"")</f>
        <v/>
      </c>
      <c r="S207" s="142" t="str" cm="1">
        <f t="array" ref="S207">IF(ROWS($AC$163:AC206)&lt;=S$162,INDEX($AB$163:$AB$211,_xlfn.AGGREGATE(15,3,($AC$163:$AC$211=Mapping!$S$163)/($AC$163:$AC$211=Mapping!$S$163)*ROW($AC$2:$AC$50)-ROWS($AC$163),ROWS($AC$163:AC206))),"")</f>
        <v/>
      </c>
      <c r="AB207" s="135" t="str" cm="1">
        <f t="array" ref="AB207">IF(ROWS(BA!$D$2:D45)&lt;=AB$162,INDEX(BA!$P$2:$P$547,_xlfn.AGGREGATE(15,3,(BA!$D$2:$D$547=Mapping!$AA$164)/(BA!$D$2:$D$547=Mapping!$AA$164)*ROW(BA!$D$2:$D$547)-ROWS(BA!$D$2),ROWS(BA!$D$2:D45))),"")</f>
        <v/>
      </c>
      <c r="AC207" s="135" t="str">
        <f>IFERROR(INDEX(BA!$L$2:$L$961,MATCH($AB207,BA!$P$2:$P$961,0)),"")</f>
        <v/>
      </c>
      <c r="AD207" s="135" t="str">
        <f>IFERROR(INDEX(BA!$M$2:$M$961,MATCH($AB207,BA!$P$2:$P$961,0)),"")</f>
        <v/>
      </c>
      <c r="AE207" s="135" t="str">
        <f>IFERROR(INDEX(BA!$O$2:$O$961,MATCH($AB207,BA!$P$2:$P$961,0)),"")</f>
        <v/>
      </c>
      <c r="AF207" s="135" t="str">
        <f>IFERROR(INDEX(BA!$N$2:$N$961,MATCH($AB207,BA!$P$2:$P$961,0)),"")</f>
        <v/>
      </c>
      <c r="AG207" s="117" t="e">
        <f>INDEX(BA!#REF!,MATCH($AB207,BA!$P$57:$P$547,0))</f>
        <v>#REF!</v>
      </c>
      <c r="AH207" s="117" t="e">
        <f>INDEX(BA!$Q$57:$Q$547,MATCH($AB207,BA!$P$57:$P$547,0))</f>
        <v>#N/A</v>
      </c>
      <c r="AI207" s="117" t="e">
        <f>INDEX(BA!$S$57:$S$547,MATCH($AB207,BA!$P$57:$P$547,0))</f>
        <v>#N/A</v>
      </c>
      <c r="AJ207" s="117" t="e">
        <f>INDEX(BA!$T$57:$T$547,MATCH($AB207,BA!$P$57:$P$547,0))</f>
        <v>#N/A</v>
      </c>
      <c r="AK207" s="117" t="e">
        <f>INDEX(BA!$U$57:$U$547,MATCH($AB207,BA!$P$57:$P$547,0))</f>
        <v>#N/A</v>
      </c>
      <c r="AL207" s="117" t="e">
        <f>INDEX(BA!$V$57:$V$547,MATCH($AB207,BA!$P$57:$P$547,0))</f>
        <v>#N/A</v>
      </c>
      <c r="AM207" s="117" t="e">
        <f>INDEX(BA!$W$57:$W$547,MATCH($AB207,BA!$P$57:$P$547,0))</f>
        <v>#N/A</v>
      </c>
      <c r="AN207" s="117" t="e">
        <f>INDEX(BA!$R$57:$R$547,MATCH($AB207,BA!$P$57:$P$547,0))</f>
        <v>#N/A</v>
      </c>
      <c r="AO207" s="117" t="e">
        <f>INDEX(BA!$Y$57:$Y$547,MATCH($AB207,BA!$P$57:$P$547,0))</f>
        <v>#N/A</v>
      </c>
      <c r="AP207" s="117" t="e">
        <f>INDEX(BA!$Z$57:$Z$547,MATCH($AB207,BA!$P$57:$P$547,0))</f>
        <v>#N/A</v>
      </c>
      <c r="AQ207" s="117" t="e">
        <f>INDEX(BA!$AA$57:$AA$547,MATCH($AB207,BA!$P$57:$P$547,0))</f>
        <v>#N/A</v>
      </c>
      <c r="AR207" s="117" t="e">
        <f>INDEX(BA!$AB$57:$AB$547,MATCH($AB207,BA!$P$57:$P$547,0))</f>
        <v>#N/A</v>
      </c>
      <c r="AX207" s="117" t="str" cm="1">
        <f t="array" ref="AX207">IF(ROWS($AD$163:AD206)&lt;=AX$162,INDEX($AB$163:$AB$211,_xlfn.AGGREGATE(15,3,($AD$163:$AD$211=Mapping!$AX$163)/($AD$163:$AD$211=Mapping!$AX$163)*ROW($AD$2:$AD$50)-ROWS($AD$163),ROWS($AD$163:AD206))),"")</f>
        <v/>
      </c>
      <c r="AY207" s="117" t="str" cm="1">
        <f t="array" ref="AY207">IF(ROWS($AD$163:AD206)&lt;=AY$162,INDEX($AB$163:$AB$211,_xlfn.AGGREGATE(15,3,($AD$163:$AD$211=Mapping!$AY$163)/($AD$163:$AD$211=Mapping!$AY$163)*ROW($AD$2:$AD$50)-ROWS($AD$163),ROWS($AD$163:AD206))),"")</f>
        <v/>
      </c>
      <c r="AZ207" s="117" t="str" cm="1">
        <f t="array" ref="AZ207">IF(ROWS($AD$163:AE206)&lt;=AZ$162,INDEX($AB$163:$AB$211,_xlfn.AGGREGATE(15,3,($AD$163:$AD$211=Mapping!$AZ$163)/($AD$163:$AD$211=Mapping!$AZ$163)*ROW($AD$2:$AD$50)-ROWS($AD$163),ROWS($AD$163:AE206))),"")</f>
        <v/>
      </c>
      <c r="BA207" s="117" t="str" cm="1">
        <f t="array" ref="BA207">IF(ROWS($AD$163:AF206)&lt;=BA$162,INDEX($AB$163:$AB$211,_xlfn.AGGREGATE(15,3,($AD$163:$AD$211=Mapping!$BA$163)/($AD$163:$AD$211=Mapping!$BA$163)*ROW($AD$2:$AD$50)-ROWS($AD$163),ROWS($AD$163:AF206))),"")</f>
        <v/>
      </c>
      <c r="BB207" s="117" t="str" cm="1">
        <f t="array" ref="BB207">IF(ROWS($AD$163:AG206)&lt;=BB$162,INDEX($AB$163:$AB$211,_xlfn.AGGREGATE(15,3,($AD$163:$AD$211=Mapping!$BB$163)/($AD$163:$AD$211=Mapping!$BB$163)*ROW($AD$2:$AD$50)-ROWS($AD$163),ROWS($AD$163:AG206))),"")</f>
        <v/>
      </c>
      <c r="BC207" s="117" t="str" cm="1">
        <f t="array" ref="BC207">IF(ROWS($AD$163:AH206)&lt;=BC$162,INDEX($AB$163:$AB$211,_xlfn.AGGREGATE(15,3,($AD$163:$AD$211=Mapping!$BC$163)/($AD$163:$AD$211=Mapping!$BC$163)*ROW($AD$2:$AD$50)-ROWS($AD$163),ROWS($AD$163:AH206))),"")</f>
        <v/>
      </c>
      <c r="BD207" s="117" t="str" cm="1">
        <f t="array" ref="BD207">IF(ROWS($AD$163:AI206)&lt;=BD$162,INDEX($AB$163:$AB$211,_xlfn.AGGREGATE(15,3,($AD$163:$AD$211=Mapping!$BD$163)/($AD$163:$AD$211=Mapping!$BD$163)*ROW($AD$2:$AD$50)-ROWS($AD$163),ROWS($AD$163:AI206))),"")</f>
        <v/>
      </c>
      <c r="BE207" s="117" t="str" cm="1">
        <f t="array" ref="BE207">IF(ROWS($AD$163:AJ206)&lt;=BE$162,INDEX($AB$163:$AB$211,_xlfn.AGGREGATE(15,3,($AD$163:$AD$211=Mapping!$BE$163)/($AD$163:$AD$211=Mapping!$BE$163)*ROW($AD$2:$AD$50)-ROWS($AD$163),ROWS($AD$163:AJ206))),"")</f>
        <v/>
      </c>
      <c r="BF207" s="117" t="str" cm="1">
        <f t="array" ref="BF207">IF(ROWS($AD$163:AK206)&lt;=BF$162,INDEX($AB$163:$AB$211,_xlfn.AGGREGATE(15,3,($AD$163:$AD$211=Mapping!$BF$163)/($AD$163:$AD$211=Mapping!$BF$163)*ROW($AD$2:$AD$50)-ROWS($AD$163),ROWS($AD$163:AK206))),"")</f>
        <v/>
      </c>
      <c r="BG207" s="117" t="str" cm="1">
        <f t="array" ref="BG207">IF(ROWS($AD$163:AL206)&lt;=BG$162,INDEX($AB$163:$AB$211,_xlfn.AGGREGATE(15,3,($AD$163:$AD$211=Mapping!$BG$163)/($AD$163:$AD$211=Mapping!$BG$163)*ROW($AD$2:$AD$50)-ROWS($AD$163),ROWS($AD$163:AL206))),"")</f>
        <v/>
      </c>
      <c r="BH207" s="117" t="str" cm="1">
        <f t="array" ref="BH207">IF(ROWS($AD$163:AM206)&lt;=BH$162,INDEX($AB$163:$AB$211,_xlfn.AGGREGATE(15,3,($AD$163:$AD$211=Mapping!$BH$163)/($AD$163:$AD$211=Mapping!$BH$163)*ROW($AD$2:$AD$50)-ROWS($AD$163),ROWS($AD$163:AM206))),"")</f>
        <v/>
      </c>
      <c r="BI207" s="117" t="str" cm="1">
        <f t="array" ref="BI207">IF(ROWS($AD$163:AN206)&lt;=BI$162,INDEX($AB$163:$AB$211,_xlfn.AGGREGATE(15,3,($AD$163:$AD$211=Mapping!$BI$163)/($AD$163:$AD$211=Mapping!$BI$163)*ROW($AD$2:$AD$50)-ROWS($AD$163),ROWS($AD$163:AN206))),"")</f>
        <v/>
      </c>
      <c r="BJ207" s="117" t="str" cm="1">
        <f t="array" ref="BJ207">IF(ROWS($AD$163:AO206)&lt;=BJ$162,INDEX($AB$163:$AB$211,_xlfn.AGGREGATE(15,3,($AD$163:$AD$211=Mapping!$BJ$163)/($AD$163:$AD$211=Mapping!$BJ$163)*ROW($AD$2:$AD$50)-ROWS($AD$163),ROWS($AD$163:AO206))),"")</f>
        <v/>
      </c>
      <c r="BK207" s="117" t="str" cm="1">
        <f t="array" ref="BK207">IF(ROWS($AD$163:AP206)&lt;=BK$162,INDEX($AB$163:$AB$211,_xlfn.AGGREGATE(15,3,($AD$163:$AD$211=Mapping!$BK$163)/($AD$163:$AD$211=Mapping!$BK$163)*ROW($AD$2:$AD$50)-ROWS($AD$163),ROWS($AD$163:AP206))),"")</f>
        <v/>
      </c>
      <c r="BL207" s="117" t="str" cm="1">
        <f t="array" ref="BL207">IF(ROWS($AD$163:AQ206)&lt;=BL$162,INDEX($AB$163:$AB$211,_xlfn.AGGREGATE(15,3,($AD$163:$AD$211=Mapping!$BL$163)/($AD$163:$AD$211=Mapping!$BL$163)*ROW($AD$2:$AD$50)-ROWS($AD$163),ROWS($AD$163:AQ206))),"")</f>
        <v/>
      </c>
      <c r="BM207" s="117" t="str" cm="1">
        <f t="array" ref="BM207">IF(ROWS($AD$163:AR206)&lt;=BM$162,INDEX($AB$163:$AB$211,_xlfn.AGGREGATE(15,3,($AD$163:$AD$211=Mapping!$BM$163)/($AD$163:$AD$211=Mapping!$BM$163)*ROW($AD$2:$AD$50)-ROWS($AD$163),ROWS($AD$163:AR206))),"")</f>
        <v/>
      </c>
      <c r="BN207" s="117" t="str" cm="1">
        <f t="array" ref="BN207">IF(ROWS($AD$163:AS206)&lt;=BN$162,INDEX($AB$163:$AB$211,_xlfn.AGGREGATE(15,3,($AD$163:$AD$211=Mapping!$BN$163)/($AD$163:$AD$211=Mapping!$BN$163)*ROW($AD$2:$AD$50)-ROWS($AD$163),ROWS($AD$163:AS206))),"")</f>
        <v/>
      </c>
    </row>
    <row r="208" spans="1:66" outlineLevel="1">
      <c r="A208" s="152"/>
      <c r="B208" s="142" t="str" cm="1">
        <f t="array" ref="B208">IF(ROWS($AC$163:AC207)&lt;=B$162,INDEX($AB$163:$AB$211,_xlfn.AGGREGATE(15,3,($AC$163:$AC$211=Mapping!$B$163)/($AC$163:$AC$211=Mapping!$B$163)*ROW($AC$2:$AC$50)-ROWS($AC$163),ROWS($AC$163:AC207))),"")</f>
        <v/>
      </c>
      <c r="C208" s="142" t="str" cm="1">
        <f t="array" ref="C208">IF(ROWS($AC$163:AC207)&lt;=C$162,INDEX($AB$163:$AB$211,_xlfn.AGGREGATE(15,3,($AC$163:$AC$211=Mapping!$C$163)/($AC$163:$AC$211=Mapping!$C$163)*ROW($AC$2:$AC$50)-ROWS($AC$163),ROWS($AC$163:AC207))),"")</f>
        <v/>
      </c>
      <c r="D208" s="142" t="str" cm="1">
        <f t="array" ref="D208">IF(ROWS($AC$163:AC207)&lt;=D$162,INDEX($AB$163:$AB$211,_xlfn.AGGREGATE(15,3,($AC$163:$AC$211=Mapping!$D$163)/($AC$163:$AC$211=Mapping!$D$163)*ROW($AC$2:$AC$50)-ROWS($AC$163),ROWS($AC$163:AC207))),"")</f>
        <v/>
      </c>
      <c r="E208" s="142" t="str" cm="1">
        <f t="array" ref="E208">IF(ROWS($AC$163:AC207)&lt;=E$162,INDEX($AB$163:$AB$211,_xlfn.AGGREGATE(15,3,($AC$163:$AC$211=Mapping!$E$163)/($AC$163:$AC$211=Mapping!$E$163)*ROW($AC$2:$AC$50)-ROWS($AC$163),ROWS($AC$163:AC207))),"")</f>
        <v/>
      </c>
      <c r="F208" s="142" t="str" cm="1">
        <f t="array" ref="F208">IF(ROWS($AC$163:AC207)&lt;=F$162,INDEX($AB$163:$AB$211,_xlfn.AGGREGATE(15,3,($AC$163:$AC$211=Mapping!$F$163)/($AC$163:$AC$211=Mapping!$F$163)*ROW($AC$2:$AC$50)-ROWS($AC$163),ROWS($AC$163:AC207))),"")</f>
        <v/>
      </c>
      <c r="G208" s="142" t="str" cm="1">
        <f t="array" ref="G208">IF(ROWS($AC$163:AC207)&lt;=G$162,INDEX($AB$163:$AB$211,_xlfn.AGGREGATE(15,3,($AC$163:$AC$211=Mapping!$G$163)/($AC$163:$AC$211=Mapping!$G$163)*ROW($AC$2:$AC$50)-ROWS($AC$163),ROWS($AC$163:AC207))),"")</f>
        <v/>
      </c>
      <c r="H208" s="142" t="str" cm="1">
        <f t="array" ref="H208">IF(ROWS($AC$163:AC207)&lt;=H$162,INDEX($AB$163:$AB$211,_xlfn.AGGREGATE(15,3,($AC$163:$AC$211=Mapping!$H$163)/($AC$163:$AC$211=Mapping!$H$163)*ROW($AC$2:$AC$50)-ROWS($AC$163),ROWS($AC$163:AC207))),"")</f>
        <v/>
      </c>
      <c r="I208" s="142" t="str" cm="1">
        <f t="array" ref="I208">IF(ROWS($AC$163:AC207)&lt;=I$162,INDEX($AB$163:$AB$211,_xlfn.AGGREGATE(15,3,($AC$163:$AC$211=Mapping!$I$163)/($AC$163:$AC$211=Mapping!$I$163)*ROW($AC$2:$AC$50)-ROWS($AC$163),ROWS($AC$163:AC207))),"")</f>
        <v/>
      </c>
      <c r="J208" s="142" t="str" cm="1">
        <f t="array" ref="J208">IF(ROWS($AC$163:AC207)&lt;=J$162,INDEX($AB$163:$AB$211,_xlfn.AGGREGATE(15,3,($AC$163:$AC$211=Mapping!$J$163)/($AC$163:$AC$211=Mapping!$J$163)*ROW($AC$2:$AC$50)-ROWS($AC$163),ROWS($AC$163:AC207))),"")</f>
        <v/>
      </c>
      <c r="K208" s="142" t="str" cm="1">
        <f t="array" ref="K208">IF(ROWS($AC$163:AC207)&lt;=K$162,INDEX($AB$163:$AB$211,_xlfn.AGGREGATE(15,3,($AC$163:$AC$211=Mapping!$K$163)/($AC$163:$AC$211=Mapping!$K$163)*ROW($AC$2:$AC$50)-ROWS($AC$163),ROWS($AC$163:AC207))),"")</f>
        <v/>
      </c>
      <c r="L208" s="142" t="str" cm="1">
        <f t="array" ref="L208">IF(ROWS($AC$163:AC207)&lt;=L$162,INDEX($AB$163:$AB$211,_xlfn.AGGREGATE(15,3,($AC$163:$AC$211=Mapping!$L$163)/($AC$163:$AC$211=Mapping!$L$163)*ROW($AC$2:$AC$50)-ROWS($AC$163),ROWS($AC$163:AC207))),"")</f>
        <v/>
      </c>
      <c r="M208" s="142" t="str" cm="1">
        <f t="array" ref="M208">IF(ROWS($AC$163:AC207)&lt;=M$162,INDEX($AB$163:$AB$211,_xlfn.AGGREGATE(15,3,($AC$163:$AC$211=Mapping!$M$162)/($AC$163:$AC$211=Mapping!$M$163)*ROW($AC$2:$AC$50)-ROWS($AC$163),ROWS($AC$163:AC207))),"")</f>
        <v/>
      </c>
      <c r="N208" s="142" t="str" cm="1">
        <f t="array" ref="N208">IF(ROWS($AC$163:AC207)&lt;=N$162,INDEX($AB$163:$AB$211,_xlfn.AGGREGATE(15,3,($AC$163:$AC$211=Mapping!$N$163)/($AC$163:$AC$211=Mapping!$N$163)*ROW($AC$2:$AC$50)-ROWS($AC$163),ROWS($AC$163:AC207))),"")</f>
        <v/>
      </c>
      <c r="O208" s="142" t="str" cm="1">
        <f t="array" ref="O208">IF(ROWS($AC$163:AC207)&lt;=O$162,INDEX($AB$163:$AB$211,_xlfn.AGGREGATE(15,3,($AC$163:$AC$211=Mapping!$O$163)/($AC$163:$AC$211=Mapping!$O$163)*ROW($AC$2:$AC$50)-ROWS($AC$163),ROWS($AC$163:AC207))),"")</f>
        <v/>
      </c>
      <c r="P208" s="142" t="str" cm="1">
        <f t="array" ref="P208">IF(ROWS($AC$163:AC207)&lt;=P$162,INDEX($AB$163:$AB$211,_xlfn.AGGREGATE(15,3,($AC$163:$AC$211=Mapping!$P$163)/($AC$163:$AC$211=Mapping!$P$163)*ROW($AC$2:$AC$50)-ROWS($AC$163),ROWS($AC$163:AC207))),"")</f>
        <v/>
      </c>
      <c r="Q208" s="142" t="str" cm="1">
        <f t="array" ref="Q208">IF(ROWS($AC$163:AC207)&lt;=Q$162,INDEX($AB$163:$AB$211,_xlfn.AGGREGATE(15,3,($AC$163:$AC$211=Mapping!$Q$163)/($AC$163:$AC$211=Mapping!$Q$163)*ROW($AC$2:$AC$50)-ROWS($AC$163),ROWS($AC$163:AC207))),"")</f>
        <v/>
      </c>
      <c r="R208" s="142" t="str" cm="1">
        <f t="array" ref="R208">IF(ROWS($AC$163:AC207)&lt;=R$162,INDEX($AB$163:$AB$211,_xlfn.AGGREGATE(15,3,($AC$163:$AC$211=Mapping!$R$163)/($AC$163:$AC$211=Mapping!$R$163)*ROW($AC$2:$AC$50)-ROWS($AC$163),ROWS($AC$163:AC207))),"")</f>
        <v/>
      </c>
      <c r="S208" s="142" t="str" cm="1">
        <f t="array" ref="S208">IF(ROWS($AC$163:AC207)&lt;=S$162,INDEX($AB$163:$AB$211,_xlfn.AGGREGATE(15,3,($AC$163:$AC$211=Mapping!$S$163)/($AC$163:$AC$211=Mapping!$S$163)*ROW($AC$2:$AC$50)-ROWS($AC$163),ROWS($AC$163:AC207))),"")</f>
        <v/>
      </c>
      <c r="AB208" s="135" t="str" cm="1">
        <f t="array" ref="AB208">IF(ROWS(BA!$D$2:D46)&lt;=AB$162,INDEX(BA!$P$2:$P$547,_xlfn.AGGREGATE(15,3,(BA!$D$2:$D$547=Mapping!$AA$164)/(BA!$D$2:$D$547=Mapping!$AA$164)*ROW(BA!$D$2:$D$547)-ROWS(BA!$D$2),ROWS(BA!$D$2:D46))),"")</f>
        <v/>
      </c>
      <c r="AC208" s="135" t="str">
        <f>IFERROR(INDEX(BA!$L$2:$L$961,MATCH($AB208,BA!$P$2:$P$961,0)),"")</f>
        <v/>
      </c>
      <c r="AD208" s="135" t="str">
        <f>IFERROR(INDEX(BA!$M$2:$M$961,MATCH($AB208,BA!$P$2:$P$961,0)),"")</f>
        <v/>
      </c>
      <c r="AE208" s="135" t="str">
        <f>IFERROR(INDEX(BA!$O$2:$O$961,MATCH($AB208,BA!$P$2:$P$961,0)),"")</f>
        <v/>
      </c>
      <c r="AF208" s="135" t="str">
        <f>IFERROR(INDEX(BA!$N$2:$N$961,MATCH($AB208,BA!$P$2:$P$961,0)),"")</f>
        <v/>
      </c>
      <c r="AG208" s="117" t="e">
        <f>INDEX(BA!#REF!,MATCH($AB208,BA!$P$57:$P$547,0))</f>
        <v>#REF!</v>
      </c>
      <c r="AH208" s="117" t="e">
        <f>INDEX(BA!$Q$57:$Q$547,MATCH($AB208,BA!$P$57:$P$547,0))</f>
        <v>#N/A</v>
      </c>
      <c r="AI208" s="117" t="e">
        <f>INDEX(BA!$S$57:$S$547,MATCH($AB208,BA!$P$57:$P$547,0))</f>
        <v>#N/A</v>
      </c>
      <c r="AJ208" s="117" t="e">
        <f>INDEX(BA!$T$57:$T$547,MATCH($AB208,BA!$P$57:$P$547,0))</f>
        <v>#N/A</v>
      </c>
      <c r="AK208" s="117" t="e">
        <f>INDEX(BA!$U$57:$U$547,MATCH($AB208,BA!$P$57:$P$547,0))</f>
        <v>#N/A</v>
      </c>
      <c r="AL208" s="117" t="e">
        <f>INDEX(BA!$V$57:$V$547,MATCH($AB208,BA!$P$57:$P$547,0))</f>
        <v>#N/A</v>
      </c>
      <c r="AM208" s="117" t="e">
        <f>INDEX(BA!$W$57:$W$547,MATCH($AB208,BA!$P$57:$P$547,0))</f>
        <v>#N/A</v>
      </c>
      <c r="AN208" s="117" t="e">
        <f>INDEX(BA!$R$57:$R$547,MATCH($AB208,BA!$P$57:$P$547,0))</f>
        <v>#N/A</v>
      </c>
      <c r="AO208" s="117" t="e">
        <f>INDEX(BA!$Y$57:$Y$547,MATCH($AB208,BA!$P$57:$P$547,0))</f>
        <v>#N/A</v>
      </c>
      <c r="AP208" s="117" t="e">
        <f>INDEX(BA!$Z$57:$Z$547,MATCH($AB208,BA!$P$57:$P$547,0))</f>
        <v>#N/A</v>
      </c>
      <c r="AQ208" s="117" t="e">
        <f>INDEX(BA!$AA$57:$AA$547,MATCH($AB208,BA!$P$57:$P$547,0))</f>
        <v>#N/A</v>
      </c>
      <c r="AR208" s="117" t="e">
        <f>INDEX(BA!$AB$57:$AB$547,MATCH($AB208,BA!$P$57:$P$547,0))</f>
        <v>#N/A</v>
      </c>
      <c r="AX208" s="117" t="str" cm="1">
        <f t="array" ref="AX208">IF(ROWS($AD$163:AD207)&lt;=AX$162,INDEX($AB$163:$AB$211,_xlfn.AGGREGATE(15,3,($AD$163:$AD$211=Mapping!$AX$163)/($AD$163:$AD$211=Mapping!$AX$163)*ROW($AD$2:$AD$50)-ROWS($AD$163),ROWS($AD$163:AD207))),"")</f>
        <v/>
      </c>
      <c r="AY208" s="117" t="str" cm="1">
        <f t="array" ref="AY208">IF(ROWS($AD$163:AD207)&lt;=AY$162,INDEX($AB$163:$AB$211,_xlfn.AGGREGATE(15,3,($AD$163:$AD$211=Mapping!$AY$163)/($AD$163:$AD$211=Mapping!$AY$163)*ROW($AD$2:$AD$50)-ROWS($AD$163),ROWS($AD$163:AD207))),"")</f>
        <v/>
      </c>
      <c r="AZ208" s="117" t="str" cm="1">
        <f t="array" ref="AZ208">IF(ROWS($AD$163:AE207)&lt;=AZ$162,INDEX($AB$163:$AB$211,_xlfn.AGGREGATE(15,3,($AD$163:$AD$211=Mapping!$AZ$163)/($AD$163:$AD$211=Mapping!$AZ$163)*ROW($AD$2:$AD$50)-ROWS($AD$163),ROWS($AD$163:AE207))),"")</f>
        <v/>
      </c>
      <c r="BA208" s="117" t="str" cm="1">
        <f t="array" ref="BA208">IF(ROWS($AD$163:AF207)&lt;=BA$162,INDEX($AB$163:$AB$211,_xlfn.AGGREGATE(15,3,($AD$163:$AD$211=Mapping!$BA$163)/($AD$163:$AD$211=Mapping!$BA$163)*ROW($AD$2:$AD$50)-ROWS($AD$163),ROWS($AD$163:AF207))),"")</f>
        <v/>
      </c>
      <c r="BB208" s="117" t="str" cm="1">
        <f t="array" ref="BB208">IF(ROWS($AD$163:AG207)&lt;=BB$162,INDEX($AB$163:$AB$211,_xlfn.AGGREGATE(15,3,($AD$163:$AD$211=Mapping!$BB$163)/($AD$163:$AD$211=Mapping!$BB$163)*ROW($AD$2:$AD$50)-ROWS($AD$163),ROWS($AD$163:AG207))),"")</f>
        <v/>
      </c>
      <c r="BC208" s="117" t="str" cm="1">
        <f t="array" ref="BC208">IF(ROWS($AD$163:AH207)&lt;=BC$162,INDEX($AB$163:$AB$211,_xlfn.AGGREGATE(15,3,($AD$163:$AD$211=Mapping!$BC$163)/($AD$163:$AD$211=Mapping!$BC$163)*ROW($AD$2:$AD$50)-ROWS($AD$163),ROWS($AD$163:AH207))),"")</f>
        <v/>
      </c>
      <c r="BD208" s="117" t="str" cm="1">
        <f t="array" ref="BD208">IF(ROWS($AD$163:AI207)&lt;=BD$162,INDEX($AB$163:$AB$211,_xlfn.AGGREGATE(15,3,($AD$163:$AD$211=Mapping!$BD$163)/($AD$163:$AD$211=Mapping!$BD$163)*ROW($AD$2:$AD$50)-ROWS($AD$163),ROWS($AD$163:AI207))),"")</f>
        <v/>
      </c>
      <c r="BE208" s="117" t="str" cm="1">
        <f t="array" ref="BE208">IF(ROWS($AD$163:AJ207)&lt;=BE$162,INDEX($AB$163:$AB$211,_xlfn.AGGREGATE(15,3,($AD$163:$AD$211=Mapping!$BE$163)/($AD$163:$AD$211=Mapping!$BE$163)*ROW($AD$2:$AD$50)-ROWS($AD$163),ROWS($AD$163:AJ207))),"")</f>
        <v/>
      </c>
      <c r="BF208" s="117" t="str" cm="1">
        <f t="array" ref="BF208">IF(ROWS($AD$163:AK207)&lt;=BF$162,INDEX($AB$163:$AB$211,_xlfn.AGGREGATE(15,3,($AD$163:$AD$211=Mapping!$BF$163)/($AD$163:$AD$211=Mapping!$BF$163)*ROW($AD$2:$AD$50)-ROWS($AD$163),ROWS($AD$163:AK207))),"")</f>
        <v/>
      </c>
      <c r="BG208" s="117" t="str" cm="1">
        <f t="array" ref="BG208">IF(ROWS($AD$163:AL207)&lt;=BG$162,INDEX($AB$163:$AB$211,_xlfn.AGGREGATE(15,3,($AD$163:$AD$211=Mapping!$BG$163)/($AD$163:$AD$211=Mapping!$BG$163)*ROW($AD$2:$AD$50)-ROWS($AD$163),ROWS($AD$163:AL207))),"")</f>
        <v/>
      </c>
      <c r="BH208" s="117" t="str" cm="1">
        <f t="array" ref="BH208">IF(ROWS($AD$163:AM207)&lt;=BH$162,INDEX($AB$163:$AB$211,_xlfn.AGGREGATE(15,3,($AD$163:$AD$211=Mapping!$BH$163)/($AD$163:$AD$211=Mapping!$BH$163)*ROW($AD$2:$AD$50)-ROWS($AD$163),ROWS($AD$163:AM207))),"")</f>
        <v/>
      </c>
      <c r="BI208" s="117" t="str" cm="1">
        <f t="array" ref="BI208">IF(ROWS($AD$163:AN207)&lt;=BI$162,INDEX($AB$163:$AB$211,_xlfn.AGGREGATE(15,3,($AD$163:$AD$211=Mapping!$BI$163)/($AD$163:$AD$211=Mapping!$BI$163)*ROW($AD$2:$AD$50)-ROWS($AD$163),ROWS($AD$163:AN207))),"")</f>
        <v/>
      </c>
      <c r="BJ208" s="117" t="str" cm="1">
        <f t="array" ref="BJ208">IF(ROWS($AD$163:AO207)&lt;=BJ$162,INDEX($AB$163:$AB$211,_xlfn.AGGREGATE(15,3,($AD$163:$AD$211=Mapping!$BJ$163)/($AD$163:$AD$211=Mapping!$BJ$163)*ROW($AD$2:$AD$50)-ROWS($AD$163),ROWS($AD$163:AO207))),"")</f>
        <v/>
      </c>
      <c r="BK208" s="117" t="str" cm="1">
        <f t="array" ref="BK208">IF(ROWS($AD$163:AP207)&lt;=BK$162,INDEX($AB$163:$AB$211,_xlfn.AGGREGATE(15,3,($AD$163:$AD$211=Mapping!$BK$163)/($AD$163:$AD$211=Mapping!$BK$163)*ROW($AD$2:$AD$50)-ROWS($AD$163),ROWS($AD$163:AP207))),"")</f>
        <v/>
      </c>
      <c r="BL208" s="117" t="str" cm="1">
        <f t="array" ref="BL208">IF(ROWS($AD$163:AQ207)&lt;=BL$162,INDEX($AB$163:$AB$211,_xlfn.AGGREGATE(15,3,($AD$163:$AD$211=Mapping!$BL$163)/($AD$163:$AD$211=Mapping!$BL$163)*ROW($AD$2:$AD$50)-ROWS($AD$163),ROWS($AD$163:AQ207))),"")</f>
        <v/>
      </c>
      <c r="BM208" s="117" t="str" cm="1">
        <f t="array" ref="BM208">IF(ROWS($AD$163:AR207)&lt;=BM$162,INDEX($AB$163:$AB$211,_xlfn.AGGREGATE(15,3,($AD$163:$AD$211=Mapping!$BM$163)/($AD$163:$AD$211=Mapping!$BM$163)*ROW($AD$2:$AD$50)-ROWS($AD$163),ROWS($AD$163:AR207))),"")</f>
        <v/>
      </c>
      <c r="BN208" s="117" t="str" cm="1">
        <f t="array" ref="BN208">IF(ROWS($AD$163:AS207)&lt;=BN$162,INDEX($AB$163:$AB$211,_xlfn.AGGREGATE(15,3,($AD$163:$AD$211=Mapping!$BN$163)/($AD$163:$AD$211=Mapping!$BN$163)*ROW($AD$2:$AD$50)-ROWS($AD$163),ROWS($AD$163:AS207))),"")</f>
        <v/>
      </c>
    </row>
    <row r="209" spans="1:66" outlineLevel="1">
      <c r="A209" s="152"/>
      <c r="B209" s="142" t="str" cm="1">
        <f t="array" ref="B209">IF(ROWS($AC$163:AC208)&lt;=B$162,INDEX($AB$163:$AB$211,_xlfn.AGGREGATE(15,3,($AC$163:$AC$211=Mapping!$B$163)/($AC$163:$AC$211=Mapping!$B$163)*ROW($AC$2:$AC$50)-ROWS($AC$163),ROWS($AC$163:AC208))),"")</f>
        <v/>
      </c>
      <c r="C209" s="142" t="str" cm="1">
        <f t="array" ref="C209">IF(ROWS($AC$163:AC208)&lt;=C$162,INDEX($AB$163:$AB$211,_xlfn.AGGREGATE(15,3,($AC$163:$AC$211=Mapping!$C$163)/($AC$163:$AC$211=Mapping!$C$163)*ROW($AC$2:$AC$50)-ROWS($AC$163),ROWS($AC$163:AC208))),"")</f>
        <v/>
      </c>
      <c r="D209" s="142" t="str" cm="1">
        <f t="array" ref="D209">IF(ROWS($AC$163:AC208)&lt;=D$162,INDEX($AB$163:$AB$211,_xlfn.AGGREGATE(15,3,($AC$163:$AC$211=Mapping!$D$163)/($AC$163:$AC$211=Mapping!$D$163)*ROW($AC$2:$AC$50)-ROWS($AC$163),ROWS($AC$163:AC208))),"")</f>
        <v/>
      </c>
      <c r="E209" s="142" t="str" cm="1">
        <f t="array" ref="E209">IF(ROWS($AC$163:AC208)&lt;=E$162,INDEX($AB$163:$AB$211,_xlfn.AGGREGATE(15,3,($AC$163:$AC$211=Mapping!$E$163)/($AC$163:$AC$211=Mapping!$E$163)*ROW($AC$2:$AC$50)-ROWS($AC$163),ROWS($AC$163:AC208))),"")</f>
        <v/>
      </c>
      <c r="F209" s="142" t="str" cm="1">
        <f t="array" ref="F209">IF(ROWS($AC$163:AC208)&lt;=F$162,INDEX($AB$163:$AB$211,_xlfn.AGGREGATE(15,3,($AC$163:$AC$211=Mapping!$F$163)/($AC$163:$AC$211=Mapping!$F$163)*ROW($AC$2:$AC$50)-ROWS($AC$163),ROWS($AC$163:AC208))),"")</f>
        <v/>
      </c>
      <c r="G209" s="142" t="str" cm="1">
        <f t="array" ref="G209">IF(ROWS($AC$163:AC208)&lt;=G$162,INDEX($AB$163:$AB$211,_xlfn.AGGREGATE(15,3,($AC$163:$AC$211=Mapping!$G$163)/($AC$163:$AC$211=Mapping!$G$163)*ROW($AC$2:$AC$50)-ROWS($AC$163),ROWS($AC$163:AC208))),"")</f>
        <v/>
      </c>
      <c r="H209" s="142" t="str" cm="1">
        <f t="array" ref="H209">IF(ROWS($AC$163:AC208)&lt;=H$162,INDEX($AB$163:$AB$211,_xlfn.AGGREGATE(15,3,($AC$163:$AC$211=Mapping!$H$163)/($AC$163:$AC$211=Mapping!$H$163)*ROW($AC$2:$AC$50)-ROWS($AC$163),ROWS($AC$163:AC208))),"")</f>
        <v/>
      </c>
      <c r="I209" s="142" t="str" cm="1">
        <f t="array" ref="I209">IF(ROWS($AC$163:AC208)&lt;=I$162,INDEX($AB$163:$AB$211,_xlfn.AGGREGATE(15,3,($AC$163:$AC$211=Mapping!$I$163)/($AC$163:$AC$211=Mapping!$I$163)*ROW($AC$2:$AC$50)-ROWS($AC$163),ROWS($AC$163:AC208))),"")</f>
        <v/>
      </c>
      <c r="J209" s="142" t="str" cm="1">
        <f t="array" ref="J209">IF(ROWS($AC$163:AC208)&lt;=J$162,INDEX($AB$163:$AB$211,_xlfn.AGGREGATE(15,3,($AC$163:$AC$211=Mapping!$J$163)/($AC$163:$AC$211=Mapping!$J$163)*ROW($AC$2:$AC$50)-ROWS($AC$163),ROWS($AC$163:AC208))),"")</f>
        <v/>
      </c>
      <c r="K209" s="142" t="str" cm="1">
        <f t="array" ref="K209">IF(ROWS($AC$163:AC208)&lt;=K$162,INDEX($AB$163:$AB$211,_xlfn.AGGREGATE(15,3,($AC$163:$AC$211=Mapping!$K$163)/($AC$163:$AC$211=Mapping!$K$163)*ROW($AC$2:$AC$50)-ROWS($AC$163),ROWS($AC$163:AC208))),"")</f>
        <v/>
      </c>
      <c r="L209" s="142" t="str" cm="1">
        <f t="array" ref="L209">IF(ROWS($AC$163:AC208)&lt;=L$162,INDEX($AB$163:$AB$211,_xlfn.AGGREGATE(15,3,($AC$163:$AC$211=Mapping!$L$163)/($AC$163:$AC$211=Mapping!$L$163)*ROW($AC$2:$AC$50)-ROWS($AC$163),ROWS($AC$163:AC208))),"")</f>
        <v/>
      </c>
      <c r="M209" s="142" t="str" cm="1">
        <f t="array" ref="M209">IF(ROWS($AC$163:AC208)&lt;=M$162,INDEX($AB$163:$AB$211,_xlfn.AGGREGATE(15,3,($AC$163:$AC$211=Mapping!$M$162)/($AC$163:$AC$211=Mapping!$M$163)*ROW($AC$2:$AC$50)-ROWS($AC$163),ROWS($AC$163:AC208))),"")</f>
        <v/>
      </c>
      <c r="N209" s="142" t="str" cm="1">
        <f t="array" ref="N209">IF(ROWS($AC$163:AC208)&lt;=N$162,INDEX($AB$163:$AB$211,_xlfn.AGGREGATE(15,3,($AC$163:$AC$211=Mapping!$N$163)/($AC$163:$AC$211=Mapping!$N$163)*ROW($AC$2:$AC$50)-ROWS($AC$163),ROWS($AC$163:AC208))),"")</f>
        <v/>
      </c>
      <c r="O209" s="142" t="str" cm="1">
        <f t="array" ref="O209">IF(ROWS($AC$163:AC208)&lt;=O$162,INDEX($AB$163:$AB$211,_xlfn.AGGREGATE(15,3,($AC$163:$AC$211=Mapping!$O$163)/($AC$163:$AC$211=Mapping!$O$163)*ROW($AC$2:$AC$50)-ROWS($AC$163),ROWS($AC$163:AC208))),"")</f>
        <v/>
      </c>
      <c r="P209" s="142" t="str" cm="1">
        <f t="array" ref="P209">IF(ROWS($AC$163:AC208)&lt;=P$162,INDEX($AB$163:$AB$211,_xlfn.AGGREGATE(15,3,($AC$163:$AC$211=Mapping!$P$163)/($AC$163:$AC$211=Mapping!$P$163)*ROW($AC$2:$AC$50)-ROWS($AC$163),ROWS($AC$163:AC208))),"")</f>
        <v/>
      </c>
      <c r="Q209" s="142" t="str" cm="1">
        <f t="array" ref="Q209">IF(ROWS($AC$163:AC208)&lt;=Q$162,INDEX($AB$163:$AB$211,_xlfn.AGGREGATE(15,3,($AC$163:$AC$211=Mapping!$Q$163)/($AC$163:$AC$211=Mapping!$Q$163)*ROW($AC$2:$AC$50)-ROWS($AC$163),ROWS($AC$163:AC208))),"")</f>
        <v/>
      </c>
      <c r="R209" s="142" t="str" cm="1">
        <f t="array" ref="R209">IF(ROWS($AC$163:AC208)&lt;=R$162,INDEX($AB$163:$AB$211,_xlfn.AGGREGATE(15,3,($AC$163:$AC$211=Mapping!$R$163)/($AC$163:$AC$211=Mapping!$R$163)*ROW($AC$2:$AC$50)-ROWS($AC$163),ROWS($AC$163:AC208))),"")</f>
        <v/>
      </c>
      <c r="S209" s="142" t="str" cm="1">
        <f t="array" ref="S209">IF(ROWS($AC$163:AC208)&lt;=S$162,INDEX($AB$163:$AB$211,_xlfn.AGGREGATE(15,3,($AC$163:$AC$211=Mapping!$S$163)/($AC$163:$AC$211=Mapping!$S$163)*ROW($AC$2:$AC$50)-ROWS($AC$163),ROWS($AC$163:AC208))),"")</f>
        <v/>
      </c>
      <c r="AB209" s="135" t="str" cm="1">
        <f t="array" ref="AB209">IF(ROWS(BA!$D$2:D47)&lt;=AB$162,INDEX(BA!$P$2:$P$547,_xlfn.AGGREGATE(15,3,(BA!$D$2:$D$547=Mapping!$AA$164)/(BA!$D$2:$D$547=Mapping!$AA$164)*ROW(BA!$D$2:$D$547)-ROWS(BA!$D$2),ROWS(BA!$D$2:D47))),"")</f>
        <v/>
      </c>
      <c r="AC209" s="135" t="str">
        <f>IFERROR(INDEX(BA!$L$2:$L$961,MATCH($AB209,BA!$P$2:$P$961,0)),"")</f>
        <v/>
      </c>
      <c r="AD209" s="135" t="str">
        <f>IFERROR(INDEX(BA!$M$2:$M$961,MATCH($AB209,BA!$P$2:$P$961,0)),"")</f>
        <v/>
      </c>
      <c r="AE209" s="135" t="str">
        <f>IFERROR(INDEX(BA!$O$2:$O$961,MATCH($AB209,BA!$P$2:$P$961,0)),"")</f>
        <v/>
      </c>
      <c r="AF209" s="135" t="str">
        <f>IFERROR(INDEX(BA!$N$2:$N$961,MATCH($AB209,BA!$P$2:$P$961,0)),"")</f>
        <v/>
      </c>
      <c r="AG209" s="117" t="e">
        <f>INDEX(BA!#REF!,MATCH($AB209,BA!$P$57:$P$547,0))</f>
        <v>#REF!</v>
      </c>
      <c r="AH209" s="117" t="e">
        <f>INDEX(BA!$Q$57:$Q$547,MATCH($AB209,BA!$P$57:$P$547,0))</f>
        <v>#N/A</v>
      </c>
      <c r="AI209" s="117" t="e">
        <f>INDEX(BA!$S$57:$S$547,MATCH($AB209,BA!$P$57:$P$547,0))</f>
        <v>#N/A</v>
      </c>
      <c r="AJ209" s="117" t="e">
        <f>INDEX(BA!$T$57:$T$547,MATCH($AB209,BA!$P$57:$P$547,0))</f>
        <v>#N/A</v>
      </c>
      <c r="AK209" s="117" t="e">
        <f>INDEX(BA!$U$57:$U$547,MATCH($AB209,BA!$P$57:$P$547,0))</f>
        <v>#N/A</v>
      </c>
      <c r="AL209" s="117" t="e">
        <f>INDEX(BA!$V$57:$V$547,MATCH($AB209,BA!$P$57:$P$547,0))</f>
        <v>#N/A</v>
      </c>
      <c r="AM209" s="117" t="e">
        <f>INDEX(BA!$W$57:$W$547,MATCH($AB209,BA!$P$57:$P$547,0))</f>
        <v>#N/A</v>
      </c>
      <c r="AN209" s="117" t="e">
        <f>INDEX(BA!$R$57:$R$547,MATCH($AB209,BA!$P$57:$P$547,0))</f>
        <v>#N/A</v>
      </c>
      <c r="AO209" s="117" t="e">
        <f>INDEX(BA!$Y$57:$Y$547,MATCH($AB209,BA!$P$57:$P$547,0))</f>
        <v>#N/A</v>
      </c>
      <c r="AP209" s="117" t="e">
        <f>INDEX(BA!$Z$57:$Z$547,MATCH($AB209,BA!$P$57:$P$547,0))</f>
        <v>#N/A</v>
      </c>
      <c r="AQ209" s="117" t="e">
        <f>INDEX(BA!$AA$57:$AA$547,MATCH($AB209,BA!$P$57:$P$547,0))</f>
        <v>#N/A</v>
      </c>
      <c r="AR209" s="117" t="e">
        <f>INDEX(BA!$AB$57:$AB$547,MATCH($AB209,BA!$P$57:$P$547,0))</f>
        <v>#N/A</v>
      </c>
      <c r="AX209" s="117" t="str" cm="1">
        <f t="array" ref="AX209">IF(ROWS($AD$163:AD208)&lt;=AX$162,INDEX($AB$163:$AB$211,_xlfn.AGGREGATE(15,3,($AD$163:$AD$211=Mapping!$AX$163)/($AD$163:$AD$211=Mapping!$AX$163)*ROW($AD$2:$AD$50)-ROWS($AD$163),ROWS($AD$163:AD208))),"")</f>
        <v/>
      </c>
      <c r="AY209" s="117" t="str" cm="1">
        <f t="array" ref="AY209">IF(ROWS($AD$163:AD208)&lt;=AY$162,INDEX($AB$163:$AB$211,_xlfn.AGGREGATE(15,3,($AD$163:$AD$211=Mapping!$AY$163)/($AD$163:$AD$211=Mapping!$AY$163)*ROW($AD$2:$AD$50)-ROWS($AD$163),ROWS($AD$163:AD208))),"")</f>
        <v/>
      </c>
      <c r="AZ209" s="117" t="str" cm="1">
        <f t="array" ref="AZ209">IF(ROWS($AD$163:AE208)&lt;=AZ$162,INDEX($AB$163:$AB$211,_xlfn.AGGREGATE(15,3,($AD$163:$AD$211=Mapping!$AZ$163)/($AD$163:$AD$211=Mapping!$AZ$163)*ROW($AD$2:$AD$50)-ROWS($AD$163),ROWS($AD$163:AE208))),"")</f>
        <v/>
      </c>
      <c r="BA209" s="117" t="str" cm="1">
        <f t="array" ref="BA209">IF(ROWS($AD$163:AF208)&lt;=BA$162,INDEX($AB$163:$AB$211,_xlfn.AGGREGATE(15,3,($AD$163:$AD$211=Mapping!$BA$163)/($AD$163:$AD$211=Mapping!$BA$163)*ROW($AD$2:$AD$50)-ROWS($AD$163),ROWS($AD$163:AF208))),"")</f>
        <v/>
      </c>
      <c r="BB209" s="117" t="str" cm="1">
        <f t="array" ref="BB209">IF(ROWS($AD$163:AG208)&lt;=BB$162,INDEX($AB$163:$AB$211,_xlfn.AGGREGATE(15,3,($AD$163:$AD$211=Mapping!$BB$163)/($AD$163:$AD$211=Mapping!$BB$163)*ROW($AD$2:$AD$50)-ROWS($AD$163),ROWS($AD$163:AG208))),"")</f>
        <v/>
      </c>
      <c r="BC209" s="117" t="str" cm="1">
        <f t="array" ref="BC209">IF(ROWS($AD$163:AH208)&lt;=BC$162,INDEX($AB$163:$AB$211,_xlfn.AGGREGATE(15,3,($AD$163:$AD$211=Mapping!$BC$163)/($AD$163:$AD$211=Mapping!$BC$163)*ROW($AD$2:$AD$50)-ROWS($AD$163),ROWS($AD$163:AH208))),"")</f>
        <v/>
      </c>
      <c r="BD209" s="117" t="str" cm="1">
        <f t="array" ref="BD209">IF(ROWS($AD$163:AI208)&lt;=BD$162,INDEX($AB$163:$AB$211,_xlfn.AGGREGATE(15,3,($AD$163:$AD$211=Mapping!$BD$163)/($AD$163:$AD$211=Mapping!$BD$163)*ROW($AD$2:$AD$50)-ROWS($AD$163),ROWS($AD$163:AI208))),"")</f>
        <v/>
      </c>
      <c r="BE209" s="117" t="str" cm="1">
        <f t="array" ref="BE209">IF(ROWS($AD$163:AJ208)&lt;=BE$162,INDEX($AB$163:$AB$211,_xlfn.AGGREGATE(15,3,($AD$163:$AD$211=Mapping!$BE$163)/($AD$163:$AD$211=Mapping!$BE$163)*ROW($AD$2:$AD$50)-ROWS($AD$163),ROWS($AD$163:AJ208))),"")</f>
        <v/>
      </c>
      <c r="BF209" s="117" t="str" cm="1">
        <f t="array" ref="BF209">IF(ROWS($AD$163:AK208)&lt;=BF$162,INDEX($AB$163:$AB$211,_xlfn.AGGREGATE(15,3,($AD$163:$AD$211=Mapping!$BF$163)/($AD$163:$AD$211=Mapping!$BF$163)*ROW($AD$2:$AD$50)-ROWS($AD$163),ROWS($AD$163:AK208))),"")</f>
        <v/>
      </c>
      <c r="BG209" s="117" t="str" cm="1">
        <f t="array" ref="BG209">IF(ROWS($AD$163:AL208)&lt;=BG$162,INDEX($AB$163:$AB$211,_xlfn.AGGREGATE(15,3,($AD$163:$AD$211=Mapping!$BG$163)/($AD$163:$AD$211=Mapping!$BG$163)*ROW($AD$2:$AD$50)-ROWS($AD$163),ROWS($AD$163:AL208))),"")</f>
        <v/>
      </c>
      <c r="BH209" s="117" t="str" cm="1">
        <f t="array" ref="BH209">IF(ROWS($AD$163:AM208)&lt;=BH$162,INDEX($AB$163:$AB$211,_xlfn.AGGREGATE(15,3,($AD$163:$AD$211=Mapping!$BH$163)/($AD$163:$AD$211=Mapping!$BH$163)*ROW($AD$2:$AD$50)-ROWS($AD$163),ROWS($AD$163:AM208))),"")</f>
        <v/>
      </c>
      <c r="BI209" s="117" t="str" cm="1">
        <f t="array" ref="BI209">IF(ROWS($AD$163:AN208)&lt;=BI$162,INDEX($AB$163:$AB$211,_xlfn.AGGREGATE(15,3,($AD$163:$AD$211=Mapping!$BI$163)/($AD$163:$AD$211=Mapping!$BI$163)*ROW($AD$2:$AD$50)-ROWS($AD$163),ROWS($AD$163:AN208))),"")</f>
        <v/>
      </c>
      <c r="BJ209" s="117" t="str" cm="1">
        <f t="array" ref="BJ209">IF(ROWS($AD$163:AO208)&lt;=BJ$162,INDEX($AB$163:$AB$211,_xlfn.AGGREGATE(15,3,($AD$163:$AD$211=Mapping!$BJ$163)/($AD$163:$AD$211=Mapping!$BJ$163)*ROW($AD$2:$AD$50)-ROWS($AD$163),ROWS($AD$163:AO208))),"")</f>
        <v/>
      </c>
      <c r="BK209" s="117" t="str" cm="1">
        <f t="array" ref="BK209">IF(ROWS($AD$163:AP208)&lt;=BK$162,INDEX($AB$163:$AB$211,_xlfn.AGGREGATE(15,3,($AD$163:$AD$211=Mapping!$BK$163)/($AD$163:$AD$211=Mapping!$BK$163)*ROW($AD$2:$AD$50)-ROWS($AD$163),ROWS($AD$163:AP208))),"")</f>
        <v/>
      </c>
      <c r="BL209" s="117" t="str" cm="1">
        <f t="array" ref="BL209">IF(ROWS($AD$163:AQ208)&lt;=BL$162,INDEX($AB$163:$AB$211,_xlfn.AGGREGATE(15,3,($AD$163:$AD$211=Mapping!$BL$163)/($AD$163:$AD$211=Mapping!$BL$163)*ROW($AD$2:$AD$50)-ROWS($AD$163),ROWS($AD$163:AQ208))),"")</f>
        <v/>
      </c>
      <c r="BM209" s="117" t="str" cm="1">
        <f t="array" ref="BM209">IF(ROWS($AD$163:AR208)&lt;=BM$162,INDEX($AB$163:$AB$211,_xlfn.AGGREGATE(15,3,($AD$163:$AD$211=Mapping!$BM$163)/($AD$163:$AD$211=Mapping!$BM$163)*ROW($AD$2:$AD$50)-ROWS($AD$163),ROWS($AD$163:AR208))),"")</f>
        <v/>
      </c>
      <c r="BN209" s="117" t="str" cm="1">
        <f t="array" ref="BN209">IF(ROWS($AD$163:AS208)&lt;=BN$162,INDEX($AB$163:$AB$211,_xlfn.AGGREGATE(15,3,($AD$163:$AD$211=Mapping!$BN$163)/($AD$163:$AD$211=Mapping!$BN$163)*ROW($AD$2:$AD$50)-ROWS($AD$163),ROWS($AD$163:AS208))),"")</f>
        <v/>
      </c>
    </row>
    <row r="210" spans="1:66" outlineLevel="1">
      <c r="A210" s="152"/>
      <c r="B210" s="142" t="str" cm="1">
        <f t="array" ref="B210">IF(ROWS($AC$163:AC209)&lt;=B$162,INDEX($AB$163:$AB$211,_xlfn.AGGREGATE(15,3,($AC$163:$AC$211=Mapping!$B$163)/($AC$163:$AC$211=Mapping!$B$163)*ROW($AC$2:$AC$50)-ROWS($AC$163),ROWS($AC$163:AC209))),"")</f>
        <v/>
      </c>
      <c r="C210" s="142" t="str" cm="1">
        <f t="array" ref="C210">IF(ROWS($AC$163:AC209)&lt;=C$162,INDEX($AB$163:$AB$211,_xlfn.AGGREGATE(15,3,($AC$163:$AC$211=Mapping!$C$163)/($AC$163:$AC$211=Mapping!$C$163)*ROW($AC$2:$AC$50)-ROWS($AC$163),ROWS($AC$163:AC209))),"")</f>
        <v/>
      </c>
      <c r="D210" s="142" t="str" cm="1">
        <f t="array" ref="D210">IF(ROWS($AC$163:AC209)&lt;=D$162,INDEX($AB$163:$AB$211,_xlfn.AGGREGATE(15,3,($AC$163:$AC$211=Mapping!$D$163)/($AC$163:$AC$211=Mapping!$D$163)*ROW($AC$2:$AC$50)-ROWS($AC$163),ROWS($AC$163:AC209))),"")</f>
        <v/>
      </c>
      <c r="E210" s="142" t="str" cm="1">
        <f t="array" ref="E210">IF(ROWS($AC$163:AC209)&lt;=E$162,INDEX($AB$163:$AB$211,_xlfn.AGGREGATE(15,3,($AC$163:$AC$211=Mapping!$E$163)/($AC$163:$AC$211=Mapping!$E$163)*ROW($AC$2:$AC$50)-ROWS($AC$163),ROWS($AC$163:AC209))),"")</f>
        <v/>
      </c>
      <c r="F210" s="142" t="str" cm="1">
        <f t="array" ref="F210">IF(ROWS($AC$163:AC209)&lt;=F$162,INDEX($AB$163:$AB$211,_xlfn.AGGREGATE(15,3,($AC$163:$AC$211=Mapping!$F$163)/($AC$163:$AC$211=Mapping!$F$163)*ROW($AC$2:$AC$50)-ROWS($AC$163),ROWS($AC$163:AC209))),"")</f>
        <v/>
      </c>
      <c r="G210" s="142" t="str" cm="1">
        <f t="array" ref="G210">IF(ROWS($AC$163:AC209)&lt;=G$162,INDEX($AB$163:$AB$211,_xlfn.AGGREGATE(15,3,($AC$163:$AC$211=Mapping!$G$163)/($AC$163:$AC$211=Mapping!$G$163)*ROW($AC$2:$AC$50)-ROWS($AC$163),ROWS($AC$163:AC209))),"")</f>
        <v/>
      </c>
      <c r="H210" s="142" t="str" cm="1">
        <f t="array" ref="H210">IF(ROWS($AC$163:AC209)&lt;=H$162,INDEX($AB$163:$AB$211,_xlfn.AGGREGATE(15,3,($AC$163:$AC$211=Mapping!$H$163)/($AC$163:$AC$211=Mapping!$H$163)*ROW($AC$2:$AC$50)-ROWS($AC$163),ROWS($AC$163:AC209))),"")</f>
        <v/>
      </c>
      <c r="I210" s="142" t="str" cm="1">
        <f t="array" ref="I210">IF(ROWS($AC$163:AC209)&lt;=I$162,INDEX($AB$163:$AB$211,_xlfn.AGGREGATE(15,3,($AC$163:$AC$211=Mapping!$I$163)/($AC$163:$AC$211=Mapping!$I$163)*ROW($AC$2:$AC$50)-ROWS($AC$163),ROWS($AC$163:AC209))),"")</f>
        <v/>
      </c>
      <c r="J210" s="142" t="str" cm="1">
        <f t="array" ref="J210">IF(ROWS($AC$163:AC209)&lt;=J$162,INDEX($AB$163:$AB$211,_xlfn.AGGREGATE(15,3,($AC$163:$AC$211=Mapping!$J$163)/($AC$163:$AC$211=Mapping!$J$163)*ROW($AC$2:$AC$50)-ROWS($AC$163),ROWS($AC$163:AC209))),"")</f>
        <v/>
      </c>
      <c r="K210" s="142" t="str" cm="1">
        <f t="array" ref="K210">IF(ROWS($AC$163:AC209)&lt;=K$162,INDEX($AB$163:$AB$211,_xlfn.AGGREGATE(15,3,($AC$163:$AC$211=Mapping!$K$163)/($AC$163:$AC$211=Mapping!$K$163)*ROW($AC$2:$AC$50)-ROWS($AC$163),ROWS($AC$163:AC209))),"")</f>
        <v/>
      </c>
      <c r="L210" s="142" t="str" cm="1">
        <f t="array" ref="L210">IF(ROWS($AC$163:AC209)&lt;=L$162,INDEX($AB$163:$AB$211,_xlfn.AGGREGATE(15,3,($AC$163:$AC$211=Mapping!$L$163)/($AC$163:$AC$211=Mapping!$L$163)*ROW($AC$2:$AC$50)-ROWS($AC$163),ROWS($AC$163:AC209))),"")</f>
        <v/>
      </c>
      <c r="M210" s="142" t="str" cm="1">
        <f t="array" ref="M210">IF(ROWS($AC$163:AC209)&lt;=M$162,INDEX($AB$163:$AB$211,_xlfn.AGGREGATE(15,3,($AC$163:$AC$211=Mapping!$M$162)/($AC$163:$AC$211=Mapping!$M$163)*ROW($AC$2:$AC$50)-ROWS($AC$163),ROWS($AC$163:AC209))),"")</f>
        <v/>
      </c>
      <c r="N210" s="142" t="str" cm="1">
        <f t="array" ref="N210">IF(ROWS($AC$163:AC209)&lt;=N$162,INDEX($AB$163:$AB$211,_xlfn.AGGREGATE(15,3,($AC$163:$AC$211=Mapping!$N$163)/($AC$163:$AC$211=Mapping!$N$163)*ROW($AC$2:$AC$50)-ROWS($AC$163),ROWS($AC$163:AC209))),"")</f>
        <v/>
      </c>
      <c r="O210" s="142" t="str" cm="1">
        <f t="array" ref="O210">IF(ROWS($AC$163:AC209)&lt;=O$162,INDEX($AB$163:$AB$211,_xlfn.AGGREGATE(15,3,($AC$163:$AC$211=Mapping!$O$163)/($AC$163:$AC$211=Mapping!$O$163)*ROW($AC$2:$AC$50)-ROWS($AC$163),ROWS($AC$163:AC209))),"")</f>
        <v/>
      </c>
      <c r="P210" s="142" t="str" cm="1">
        <f t="array" ref="P210">IF(ROWS($AC$163:AC209)&lt;=P$162,INDEX($AB$163:$AB$211,_xlfn.AGGREGATE(15,3,($AC$163:$AC$211=Mapping!$P$163)/($AC$163:$AC$211=Mapping!$P$163)*ROW($AC$2:$AC$50)-ROWS($AC$163),ROWS($AC$163:AC209))),"")</f>
        <v/>
      </c>
      <c r="Q210" s="142" t="str" cm="1">
        <f t="array" ref="Q210">IF(ROWS($AC$163:AC209)&lt;=Q$162,INDEX($AB$163:$AB$211,_xlfn.AGGREGATE(15,3,($AC$163:$AC$211=Mapping!$Q$163)/($AC$163:$AC$211=Mapping!$Q$163)*ROW($AC$2:$AC$50)-ROWS($AC$163),ROWS($AC$163:AC209))),"")</f>
        <v/>
      </c>
      <c r="R210" s="142" t="str" cm="1">
        <f t="array" ref="R210">IF(ROWS($AC$163:AC209)&lt;=R$162,INDEX($AB$163:$AB$211,_xlfn.AGGREGATE(15,3,($AC$163:$AC$211=Mapping!$R$163)/($AC$163:$AC$211=Mapping!$R$163)*ROW($AC$2:$AC$50)-ROWS($AC$163),ROWS($AC$163:AC209))),"")</f>
        <v/>
      </c>
      <c r="S210" s="142" t="str" cm="1">
        <f t="array" ref="S210">IF(ROWS($AC$163:AC209)&lt;=S$162,INDEX($AB$163:$AB$211,_xlfn.AGGREGATE(15,3,($AC$163:$AC$211=Mapping!$S$163)/($AC$163:$AC$211=Mapping!$S$163)*ROW($AC$2:$AC$50)-ROWS($AC$163),ROWS($AC$163:AC209))),"")</f>
        <v/>
      </c>
      <c r="AB210" s="135" t="str" cm="1">
        <f t="array" ref="AB210">IF(ROWS(BA!$D$2:D48)&lt;=AB$162,INDEX(BA!$P$2:$P$547,_xlfn.AGGREGATE(15,3,(BA!$D$2:$D$547=Mapping!$AA$164)/(BA!$D$2:$D$547=Mapping!$AA$164)*ROW(BA!$D$2:$D$547)-ROWS(BA!$D$2),ROWS(BA!$D$2:D48))),"")</f>
        <v/>
      </c>
      <c r="AC210" s="135" t="str">
        <f>IFERROR(INDEX(BA!$L$2:$L$961,MATCH($AB210,BA!$P$2:$P$961,0)),"")</f>
        <v/>
      </c>
      <c r="AD210" s="135" t="str">
        <f>IFERROR(INDEX(BA!$M$2:$M$961,MATCH($AB210,BA!$P$2:$P$961,0)),"")</f>
        <v/>
      </c>
      <c r="AE210" s="135" t="str">
        <f>IFERROR(INDEX(BA!$O$2:$O$961,MATCH($AB210,BA!$P$2:$P$961,0)),"")</f>
        <v/>
      </c>
      <c r="AF210" s="135" t="str">
        <f>IFERROR(INDEX(BA!$N$2:$N$961,MATCH($AB210,BA!$P$2:$P$961,0)),"")</f>
        <v/>
      </c>
      <c r="AG210" s="117" t="e">
        <f>INDEX(BA!#REF!,MATCH($AB210,BA!$P$57:$P$547,0))</f>
        <v>#REF!</v>
      </c>
      <c r="AH210" s="117" t="e">
        <f>INDEX(BA!$Q$57:$Q$547,MATCH($AB210,BA!$P$57:$P$547,0))</f>
        <v>#N/A</v>
      </c>
      <c r="AI210" s="117" t="e">
        <f>INDEX(BA!$S$57:$S$547,MATCH($AB210,BA!$P$57:$P$547,0))</f>
        <v>#N/A</v>
      </c>
      <c r="AJ210" s="117" t="e">
        <f>INDEX(BA!$T$57:$T$547,MATCH($AB210,BA!$P$57:$P$547,0))</f>
        <v>#N/A</v>
      </c>
      <c r="AK210" s="117" t="e">
        <f>INDEX(BA!$U$57:$U$547,MATCH($AB210,BA!$P$57:$P$547,0))</f>
        <v>#N/A</v>
      </c>
      <c r="AL210" s="117" t="e">
        <f>INDEX(BA!$V$57:$V$547,MATCH($AB210,BA!$P$57:$P$547,0))</f>
        <v>#N/A</v>
      </c>
      <c r="AM210" s="117" t="e">
        <f>INDEX(BA!$W$57:$W$547,MATCH($AB210,BA!$P$57:$P$547,0))</f>
        <v>#N/A</v>
      </c>
      <c r="AN210" s="117" t="e">
        <f>INDEX(BA!$R$57:$R$547,MATCH($AB210,BA!$P$57:$P$547,0))</f>
        <v>#N/A</v>
      </c>
      <c r="AO210" s="117" t="e">
        <f>INDEX(BA!$Y$57:$Y$547,MATCH($AB210,BA!$P$57:$P$547,0))</f>
        <v>#N/A</v>
      </c>
      <c r="AP210" s="117" t="e">
        <f>INDEX(BA!$Z$57:$Z$547,MATCH($AB210,BA!$P$57:$P$547,0))</f>
        <v>#N/A</v>
      </c>
      <c r="AQ210" s="117" t="e">
        <f>INDEX(BA!$AA$57:$AA$547,MATCH($AB210,BA!$P$57:$P$547,0))</f>
        <v>#N/A</v>
      </c>
      <c r="AR210" s="117" t="e">
        <f>INDEX(BA!$AB$57:$AB$547,MATCH($AB210,BA!$P$57:$P$547,0))</f>
        <v>#N/A</v>
      </c>
      <c r="AX210" s="117" t="str" cm="1">
        <f t="array" ref="AX210">IF(ROWS($AD$163:AD209)&lt;=AX$162,INDEX($AB$163:$AB$211,_xlfn.AGGREGATE(15,3,($AD$163:$AD$211=Mapping!$AX$163)/($AD$163:$AD$211=Mapping!$AX$163)*ROW($AD$2:$AD$50)-ROWS($AD$163),ROWS($AD$163:AD209))),"")</f>
        <v/>
      </c>
      <c r="AY210" s="117" t="str" cm="1">
        <f t="array" ref="AY210">IF(ROWS($AD$163:AD209)&lt;=AY$162,INDEX($AB$163:$AB$211,_xlfn.AGGREGATE(15,3,($AD$163:$AD$211=Mapping!$AY$163)/($AD$163:$AD$211=Mapping!$AY$163)*ROW($AD$2:$AD$50)-ROWS($AD$163),ROWS($AD$163:AD209))),"")</f>
        <v/>
      </c>
      <c r="AZ210" s="117" t="str" cm="1">
        <f t="array" ref="AZ210">IF(ROWS($AD$163:AE209)&lt;=AZ$162,INDEX($AB$163:$AB$211,_xlfn.AGGREGATE(15,3,($AD$163:$AD$211=Mapping!$AZ$163)/($AD$163:$AD$211=Mapping!$AZ$163)*ROW($AD$2:$AD$50)-ROWS($AD$163),ROWS($AD$163:AE209))),"")</f>
        <v/>
      </c>
      <c r="BA210" s="117" t="str" cm="1">
        <f t="array" ref="BA210">IF(ROWS($AD$163:AF209)&lt;=BA$162,INDEX($AB$163:$AB$211,_xlfn.AGGREGATE(15,3,($AD$163:$AD$211=Mapping!$BA$163)/($AD$163:$AD$211=Mapping!$BA$163)*ROW($AD$2:$AD$50)-ROWS($AD$163),ROWS($AD$163:AF209))),"")</f>
        <v/>
      </c>
      <c r="BB210" s="117" t="str" cm="1">
        <f t="array" ref="BB210">IF(ROWS($AD$163:AG209)&lt;=BB$162,INDEX($AB$163:$AB$211,_xlfn.AGGREGATE(15,3,($AD$163:$AD$211=Mapping!$BB$163)/($AD$163:$AD$211=Mapping!$BB$163)*ROW($AD$2:$AD$50)-ROWS($AD$163),ROWS($AD$163:AG209))),"")</f>
        <v/>
      </c>
      <c r="BC210" s="117" t="str" cm="1">
        <f t="array" ref="BC210">IF(ROWS($AD$163:AH209)&lt;=BC$162,INDEX($AB$163:$AB$211,_xlfn.AGGREGATE(15,3,($AD$163:$AD$211=Mapping!$BC$163)/($AD$163:$AD$211=Mapping!$BC$163)*ROW($AD$2:$AD$50)-ROWS($AD$163),ROWS($AD$163:AH209))),"")</f>
        <v/>
      </c>
      <c r="BD210" s="117" t="str" cm="1">
        <f t="array" ref="BD210">IF(ROWS($AD$163:AI209)&lt;=BD$162,INDEX($AB$163:$AB$211,_xlfn.AGGREGATE(15,3,($AD$163:$AD$211=Mapping!$BD$163)/($AD$163:$AD$211=Mapping!$BD$163)*ROW($AD$2:$AD$50)-ROWS($AD$163),ROWS($AD$163:AI209))),"")</f>
        <v/>
      </c>
      <c r="BE210" s="117" t="str" cm="1">
        <f t="array" ref="BE210">IF(ROWS($AD$163:AJ209)&lt;=BE$162,INDEX($AB$163:$AB$211,_xlfn.AGGREGATE(15,3,($AD$163:$AD$211=Mapping!$BE$163)/($AD$163:$AD$211=Mapping!$BE$163)*ROW($AD$2:$AD$50)-ROWS($AD$163),ROWS($AD$163:AJ209))),"")</f>
        <v/>
      </c>
      <c r="BF210" s="117" t="str" cm="1">
        <f t="array" ref="BF210">IF(ROWS($AD$163:AK209)&lt;=BF$162,INDEX($AB$163:$AB$211,_xlfn.AGGREGATE(15,3,($AD$163:$AD$211=Mapping!$BF$163)/($AD$163:$AD$211=Mapping!$BF$163)*ROW($AD$2:$AD$50)-ROWS($AD$163),ROWS($AD$163:AK209))),"")</f>
        <v/>
      </c>
      <c r="BG210" s="117" t="str" cm="1">
        <f t="array" ref="BG210">IF(ROWS($AD$163:AL209)&lt;=BG$162,INDEX($AB$163:$AB$211,_xlfn.AGGREGATE(15,3,($AD$163:$AD$211=Mapping!$BG$163)/($AD$163:$AD$211=Mapping!$BG$163)*ROW($AD$2:$AD$50)-ROWS($AD$163),ROWS($AD$163:AL209))),"")</f>
        <v/>
      </c>
      <c r="BH210" s="117" t="str" cm="1">
        <f t="array" ref="BH210">IF(ROWS($AD$163:AM209)&lt;=BH$162,INDEX($AB$163:$AB$211,_xlfn.AGGREGATE(15,3,($AD$163:$AD$211=Mapping!$BH$163)/($AD$163:$AD$211=Mapping!$BH$163)*ROW($AD$2:$AD$50)-ROWS($AD$163),ROWS($AD$163:AM209))),"")</f>
        <v/>
      </c>
      <c r="BI210" s="117" t="str" cm="1">
        <f t="array" ref="BI210">IF(ROWS($AD$163:AN209)&lt;=BI$162,INDEX($AB$163:$AB$211,_xlfn.AGGREGATE(15,3,($AD$163:$AD$211=Mapping!$BI$163)/($AD$163:$AD$211=Mapping!$BI$163)*ROW($AD$2:$AD$50)-ROWS($AD$163),ROWS($AD$163:AN209))),"")</f>
        <v/>
      </c>
      <c r="BJ210" s="117" t="str" cm="1">
        <f t="array" ref="BJ210">IF(ROWS($AD$163:AO209)&lt;=BJ$162,INDEX($AB$163:$AB$211,_xlfn.AGGREGATE(15,3,($AD$163:$AD$211=Mapping!$BJ$163)/($AD$163:$AD$211=Mapping!$BJ$163)*ROW($AD$2:$AD$50)-ROWS($AD$163),ROWS($AD$163:AO209))),"")</f>
        <v/>
      </c>
      <c r="BK210" s="117" t="str" cm="1">
        <f t="array" ref="BK210">IF(ROWS($AD$163:AP209)&lt;=BK$162,INDEX($AB$163:$AB$211,_xlfn.AGGREGATE(15,3,($AD$163:$AD$211=Mapping!$BK$163)/($AD$163:$AD$211=Mapping!$BK$163)*ROW($AD$2:$AD$50)-ROWS($AD$163),ROWS($AD$163:AP209))),"")</f>
        <v/>
      </c>
      <c r="BL210" s="117" t="str" cm="1">
        <f t="array" ref="BL210">IF(ROWS($AD$163:AQ209)&lt;=BL$162,INDEX($AB$163:$AB$211,_xlfn.AGGREGATE(15,3,($AD$163:$AD$211=Mapping!$BL$163)/($AD$163:$AD$211=Mapping!$BL$163)*ROW($AD$2:$AD$50)-ROWS($AD$163),ROWS($AD$163:AQ209))),"")</f>
        <v/>
      </c>
      <c r="BM210" s="117" t="str" cm="1">
        <f t="array" ref="BM210">IF(ROWS($AD$163:AR209)&lt;=BM$162,INDEX($AB$163:$AB$211,_xlfn.AGGREGATE(15,3,($AD$163:$AD$211=Mapping!$BM$163)/($AD$163:$AD$211=Mapping!$BM$163)*ROW($AD$2:$AD$50)-ROWS($AD$163),ROWS($AD$163:AR209))),"")</f>
        <v/>
      </c>
      <c r="BN210" s="117" t="str" cm="1">
        <f t="array" ref="BN210">IF(ROWS($AD$163:AS209)&lt;=BN$162,INDEX($AB$163:$AB$211,_xlfn.AGGREGATE(15,3,($AD$163:$AD$211=Mapping!$BN$163)/($AD$163:$AD$211=Mapping!$BN$163)*ROW($AD$2:$AD$50)-ROWS($AD$163),ROWS($AD$163:AS209))),"")</f>
        <v/>
      </c>
    </row>
    <row r="211" spans="1:66" outlineLevel="1">
      <c r="A211" s="152"/>
      <c r="B211" s="142" t="str" cm="1">
        <f t="array" ref="B211">IF(ROWS($AC$163:AC210)&lt;=B$162,INDEX($AB$163:$AB$211,_xlfn.AGGREGATE(15,3,($AC$163:$AC$211=Mapping!$B$163)/($AC$163:$AC$211=Mapping!$B$163)*ROW($AC$2:$AC$50)-ROWS($AC$163),ROWS($AC$163:AC210))),"")</f>
        <v/>
      </c>
      <c r="C211" s="142" t="str" cm="1">
        <f t="array" ref="C211">IF(ROWS($AC$163:AC210)&lt;=C$162,INDEX($AB$163:$AB$211,_xlfn.AGGREGATE(15,3,($AC$163:$AC$211=Mapping!$C$163)/($AC$163:$AC$211=Mapping!$C$163)*ROW($AC$2:$AC$50)-ROWS($AC$163),ROWS($AC$163:AC210))),"")</f>
        <v/>
      </c>
      <c r="D211" s="142" t="str" cm="1">
        <f t="array" ref="D211">IF(ROWS($AC$163:AC210)&lt;=D$162,INDEX($AB$163:$AB$211,_xlfn.AGGREGATE(15,3,($AC$163:$AC$211=Mapping!$D$163)/($AC$163:$AC$211=Mapping!$D$163)*ROW($AC$2:$AC$50)-ROWS($AC$163),ROWS($AC$163:AC210))),"")</f>
        <v/>
      </c>
      <c r="E211" s="142" t="str" cm="1">
        <f t="array" ref="E211">IF(ROWS($AC$163:AC210)&lt;=E$162,INDEX($AB$163:$AB$211,_xlfn.AGGREGATE(15,3,($AC$163:$AC$211=Mapping!$E$163)/($AC$163:$AC$211=Mapping!$E$163)*ROW($AC$2:$AC$50)-ROWS($AC$163),ROWS($AC$163:AC210))),"")</f>
        <v/>
      </c>
      <c r="F211" s="142" t="str" cm="1">
        <f t="array" ref="F211">IF(ROWS($AC$163:AC210)&lt;=F$162,INDEX($AB$163:$AB$211,_xlfn.AGGREGATE(15,3,($AC$163:$AC$211=Mapping!$F$163)/($AC$163:$AC$211=Mapping!$F$163)*ROW($AC$2:$AC$50)-ROWS($AC$163),ROWS($AC$163:AC210))),"")</f>
        <v/>
      </c>
      <c r="G211" s="142" t="str" cm="1">
        <f t="array" ref="G211">IF(ROWS($AC$163:AC210)&lt;=G$162,INDEX($AB$163:$AB$211,_xlfn.AGGREGATE(15,3,($AC$163:$AC$211=Mapping!$G$163)/($AC$163:$AC$211=Mapping!$G$163)*ROW($AC$2:$AC$50)-ROWS($AC$163),ROWS($AC$163:AC210))),"")</f>
        <v/>
      </c>
      <c r="H211" s="142" t="str" cm="1">
        <f t="array" ref="H211">IF(ROWS($AC$163:AC210)&lt;=H$162,INDEX($AB$163:$AB$211,_xlfn.AGGREGATE(15,3,($AC$163:$AC$211=Mapping!$H$163)/($AC$163:$AC$211=Mapping!$H$163)*ROW($AC$2:$AC$50)-ROWS($AC$163),ROWS($AC$163:AC210))),"")</f>
        <v/>
      </c>
      <c r="I211" s="142" t="str" cm="1">
        <f t="array" ref="I211">IF(ROWS($AC$163:AC210)&lt;=I$162,INDEX($AB$163:$AB$211,_xlfn.AGGREGATE(15,3,($AC$163:$AC$211=Mapping!$I$163)/($AC$163:$AC$211=Mapping!$I$163)*ROW($AC$2:$AC$50)-ROWS($AC$163),ROWS($AC$163:AC210))),"")</f>
        <v/>
      </c>
      <c r="J211" s="142" t="str" cm="1">
        <f t="array" ref="J211">IF(ROWS($AC$163:AC210)&lt;=J$162,INDEX($AB$163:$AB$211,_xlfn.AGGREGATE(15,3,($AC$163:$AC$211=Mapping!$J$163)/($AC$163:$AC$211=Mapping!$J$163)*ROW($AC$2:$AC$50)-ROWS($AC$163),ROWS($AC$163:AC210))),"")</f>
        <v/>
      </c>
      <c r="K211" s="142" t="str" cm="1">
        <f t="array" ref="K211">IF(ROWS($AC$163:AC210)&lt;=K$162,INDEX($AB$163:$AB$211,_xlfn.AGGREGATE(15,3,($AC$163:$AC$211=Mapping!$K$163)/($AC$163:$AC$211=Mapping!$K$163)*ROW($AC$2:$AC$50)-ROWS($AC$163),ROWS($AC$163:AC210))),"")</f>
        <v/>
      </c>
      <c r="L211" s="142" t="str" cm="1">
        <f t="array" ref="L211">IF(ROWS($AC$163:AC210)&lt;=L$162,INDEX($AB$163:$AB$211,_xlfn.AGGREGATE(15,3,($AC$163:$AC$211=Mapping!$L$163)/($AC$163:$AC$211=Mapping!$L$163)*ROW($AC$2:$AC$50)-ROWS($AC$163),ROWS($AC$163:AC210))),"")</f>
        <v/>
      </c>
      <c r="M211" s="142" t="str" cm="1">
        <f t="array" ref="M211">IF(ROWS($AC$163:AC210)&lt;=M$162,INDEX($AB$163:$AB$211,_xlfn.AGGREGATE(15,3,($AC$163:$AC$211=Mapping!$M$162)/($AC$163:$AC$211=Mapping!$M$163)*ROW($AC$2:$AC$50)-ROWS($AC$163),ROWS($AC$163:AC210))),"")</f>
        <v/>
      </c>
      <c r="N211" s="142" t="str" cm="1">
        <f t="array" ref="N211">IF(ROWS($AC$163:AC210)&lt;=N$162,INDEX($AB$163:$AB$211,_xlfn.AGGREGATE(15,3,($AC$163:$AC$211=Mapping!$N$163)/($AC$163:$AC$211=Mapping!$N$163)*ROW($AC$2:$AC$50)-ROWS($AC$163),ROWS($AC$163:AC210))),"")</f>
        <v/>
      </c>
      <c r="O211" s="142" t="str" cm="1">
        <f t="array" ref="O211">IF(ROWS($AC$163:AC210)&lt;=O$162,INDEX($AB$163:$AB$211,_xlfn.AGGREGATE(15,3,($AC$163:$AC$211=Mapping!$O$163)/($AC$163:$AC$211=Mapping!$O$163)*ROW($AC$2:$AC$50)-ROWS($AC$163),ROWS($AC$163:AC210))),"")</f>
        <v/>
      </c>
      <c r="P211" s="142" t="str" cm="1">
        <f t="array" ref="P211">IF(ROWS($AC$163:AC210)&lt;=P$162,INDEX($AB$163:$AB$211,_xlfn.AGGREGATE(15,3,($AC$163:$AC$211=Mapping!$P$163)/($AC$163:$AC$211=Mapping!$P$163)*ROW($AC$2:$AC$50)-ROWS($AC$163),ROWS($AC$163:AC210))),"")</f>
        <v/>
      </c>
      <c r="Q211" s="142" t="str" cm="1">
        <f t="array" ref="Q211">IF(ROWS($AC$163:AC210)&lt;=Q$162,INDEX($AB$163:$AB$211,_xlfn.AGGREGATE(15,3,($AC$163:$AC$211=Mapping!$Q$163)/($AC$163:$AC$211=Mapping!$Q$163)*ROW($AC$2:$AC$50)-ROWS($AC$163),ROWS($AC$163:AC210))),"")</f>
        <v/>
      </c>
      <c r="R211" s="142" t="str" cm="1">
        <f t="array" ref="R211">IF(ROWS($AC$163:AC210)&lt;=R$162,INDEX($AB$163:$AB$211,_xlfn.AGGREGATE(15,3,($AC$163:$AC$211=Mapping!$R$163)/($AC$163:$AC$211=Mapping!$R$163)*ROW($AC$2:$AC$50)-ROWS($AC$163),ROWS($AC$163:AC210))),"")</f>
        <v/>
      </c>
      <c r="S211" s="142" t="str" cm="1">
        <f t="array" ref="S211">IF(ROWS($AC$163:AC210)&lt;=S$162,INDEX($AB$163:$AB$211,_xlfn.AGGREGATE(15,3,($AC$163:$AC$211=Mapping!$S$163)/($AC$163:$AC$211=Mapping!$S$163)*ROW($AC$2:$AC$50)-ROWS($AC$163),ROWS($AC$163:AC210))),"")</f>
        <v/>
      </c>
      <c r="AB211" s="135" t="str" cm="1">
        <f t="array" ref="AB211">IF(ROWS(BA!$D$2:D49)&lt;=AB$162,INDEX(BA!$P$2:$P$547,_xlfn.AGGREGATE(15,3,(BA!$D$2:$D$547=Mapping!$AA$164)/(BA!$D$2:$D$547=Mapping!$AA$164)*ROW(BA!$D$2:$D$547)-ROWS(BA!$D$2),ROWS(BA!$D$2:D49))),"")</f>
        <v/>
      </c>
      <c r="AC211" s="135" t="str">
        <f>IFERROR(INDEX(BA!$L$2:$L$961,MATCH($AB211,BA!$P$2:$P$961,0)),"")</f>
        <v/>
      </c>
      <c r="AD211" s="135" t="str">
        <f>IFERROR(INDEX(BA!$M$2:$M$961,MATCH($AB211,BA!$P$2:$P$961,0)),"")</f>
        <v/>
      </c>
      <c r="AE211" s="135" t="str">
        <f>IFERROR(INDEX(BA!$O$2:$O$961,MATCH($AB211,BA!$P$2:$P$961,0)),"")</f>
        <v/>
      </c>
      <c r="AF211" s="135" t="str">
        <f>IFERROR(INDEX(BA!$N$2:$N$961,MATCH($AB211,BA!$P$2:$P$961,0)),"")</f>
        <v/>
      </c>
      <c r="AG211" s="117" t="e">
        <f>INDEX(BA!#REF!,MATCH($AB211,BA!$P$57:$P$547,0))</f>
        <v>#REF!</v>
      </c>
      <c r="AH211" s="117" t="e">
        <f>INDEX(BA!$Q$57:$Q$547,MATCH($AB211,BA!$P$57:$P$547,0))</f>
        <v>#N/A</v>
      </c>
      <c r="AI211" s="117" t="e">
        <f>INDEX(BA!$S$57:$S$547,MATCH($AB211,BA!$P$57:$P$547,0))</f>
        <v>#N/A</v>
      </c>
      <c r="AJ211" s="117" t="e">
        <f>INDEX(BA!$T$57:$T$547,MATCH($AB211,BA!$P$57:$P$547,0))</f>
        <v>#N/A</v>
      </c>
      <c r="AK211" s="117" t="e">
        <f>INDEX(BA!$U$57:$U$547,MATCH($AB211,BA!$P$57:$P$547,0))</f>
        <v>#N/A</v>
      </c>
      <c r="AL211" s="117" t="e">
        <f>INDEX(BA!$V$57:$V$547,MATCH($AB211,BA!$P$57:$P$547,0))</f>
        <v>#N/A</v>
      </c>
      <c r="AM211" s="117" t="e">
        <f>INDEX(BA!$W$57:$W$547,MATCH($AB211,BA!$P$57:$P$547,0))</f>
        <v>#N/A</v>
      </c>
      <c r="AN211" s="117" t="e">
        <f>INDEX(BA!$R$57:$R$547,MATCH($AB211,BA!$P$57:$P$547,0))</f>
        <v>#N/A</v>
      </c>
      <c r="AO211" s="117" t="e">
        <f>INDEX(BA!$Y$57:$Y$547,MATCH($AB211,BA!$P$57:$P$547,0))</f>
        <v>#N/A</v>
      </c>
      <c r="AP211" s="117" t="e">
        <f>INDEX(BA!$Z$57:$Z$547,MATCH($AB211,BA!$P$57:$P$547,0))</f>
        <v>#N/A</v>
      </c>
      <c r="AQ211" s="117" t="e">
        <f>INDEX(BA!$AA$57:$AA$547,MATCH($AB211,BA!$P$57:$P$547,0))</f>
        <v>#N/A</v>
      </c>
      <c r="AR211" s="117" t="e">
        <f>INDEX(BA!$AB$57:$AB$547,MATCH($AB211,BA!$P$57:$P$547,0))</f>
        <v>#N/A</v>
      </c>
      <c r="AX211" s="117" t="str" cm="1">
        <f t="array" ref="AX211">IF(ROWS($AD$163:AD210)&lt;=AX$162,INDEX($AB$163:$AB$211,_xlfn.AGGREGATE(15,3,($AD$163:$AD$211=Mapping!$AX$163)/($AD$163:$AD$211=Mapping!$AX$163)*ROW($AD$2:$AD$50)-ROWS($AD$163),ROWS($AD$163:AD210))),"")</f>
        <v/>
      </c>
      <c r="AY211" s="117" t="str" cm="1">
        <f t="array" ref="AY211">IF(ROWS($AD$163:AD210)&lt;=AY$162,INDEX($AB$163:$AB$211,_xlfn.AGGREGATE(15,3,($AD$163:$AD$211=Mapping!$AY$163)/($AD$163:$AD$211=Mapping!$AY$163)*ROW($AD$2:$AD$50)-ROWS($AD$163),ROWS($AD$163:AD210))),"")</f>
        <v/>
      </c>
      <c r="AZ211" s="117" t="str" cm="1">
        <f t="array" ref="AZ211">IF(ROWS($AD$163:AE210)&lt;=AZ$162,INDEX($AB$163:$AB$211,_xlfn.AGGREGATE(15,3,($AD$163:$AD$211=Mapping!$AZ$163)/($AD$163:$AD$211=Mapping!$AZ$163)*ROW($AD$2:$AD$50)-ROWS($AD$163),ROWS($AD$163:AE210))),"")</f>
        <v/>
      </c>
      <c r="BA211" s="117" t="str" cm="1">
        <f t="array" ref="BA211">IF(ROWS($AD$163:AF210)&lt;=BA$162,INDEX($AB$163:$AB$211,_xlfn.AGGREGATE(15,3,($AD$163:$AD$211=Mapping!$BA$163)/($AD$163:$AD$211=Mapping!$BA$163)*ROW($AD$2:$AD$50)-ROWS($AD$163),ROWS($AD$163:AF210))),"")</f>
        <v/>
      </c>
      <c r="BB211" s="117" t="str" cm="1">
        <f t="array" ref="BB211">IF(ROWS($AD$163:AG210)&lt;=BB$162,INDEX($AB$163:$AB$211,_xlfn.AGGREGATE(15,3,($AD$163:$AD$211=Mapping!$BB$163)/($AD$163:$AD$211=Mapping!$BB$163)*ROW($AD$2:$AD$50)-ROWS($AD$163),ROWS($AD$163:AG210))),"")</f>
        <v/>
      </c>
      <c r="BC211" s="117" t="str" cm="1">
        <f t="array" ref="BC211">IF(ROWS($AD$163:AH210)&lt;=BC$162,INDEX($AB$163:$AB$211,_xlfn.AGGREGATE(15,3,($AD$163:$AD$211=Mapping!$BC$163)/($AD$163:$AD$211=Mapping!$BC$163)*ROW($AD$2:$AD$50)-ROWS($AD$163),ROWS($AD$163:AH210))),"")</f>
        <v/>
      </c>
      <c r="BD211" s="117" t="str" cm="1">
        <f t="array" ref="BD211">IF(ROWS($AD$163:AI210)&lt;=BD$162,INDEX($AB$163:$AB$211,_xlfn.AGGREGATE(15,3,($AD$163:$AD$211=Mapping!$BD$163)/($AD$163:$AD$211=Mapping!$BD$163)*ROW($AD$2:$AD$50)-ROWS($AD$163),ROWS($AD$163:AI210))),"")</f>
        <v/>
      </c>
      <c r="BE211" s="117" t="str" cm="1">
        <f t="array" ref="BE211">IF(ROWS($AD$163:AJ210)&lt;=BE$162,INDEX($AB$163:$AB$211,_xlfn.AGGREGATE(15,3,($AD$163:$AD$211=Mapping!$BE$163)/($AD$163:$AD$211=Mapping!$BE$163)*ROW($AD$2:$AD$50)-ROWS($AD$163),ROWS($AD$163:AJ210))),"")</f>
        <v/>
      </c>
      <c r="BF211" s="117" t="str" cm="1">
        <f t="array" ref="BF211">IF(ROWS($AD$163:AK210)&lt;=BF$162,INDEX($AB$163:$AB$211,_xlfn.AGGREGATE(15,3,($AD$163:$AD$211=Mapping!$BF$163)/($AD$163:$AD$211=Mapping!$BF$163)*ROW($AD$2:$AD$50)-ROWS($AD$163),ROWS($AD$163:AK210))),"")</f>
        <v/>
      </c>
      <c r="BG211" s="117" t="str" cm="1">
        <f t="array" ref="BG211">IF(ROWS($AD$163:AL210)&lt;=BG$162,INDEX($AB$163:$AB$211,_xlfn.AGGREGATE(15,3,($AD$163:$AD$211=Mapping!$BG$163)/($AD$163:$AD$211=Mapping!$BG$163)*ROW($AD$2:$AD$50)-ROWS($AD$163),ROWS($AD$163:AL210))),"")</f>
        <v/>
      </c>
      <c r="BH211" s="117" t="str" cm="1">
        <f t="array" ref="BH211">IF(ROWS($AD$163:AM210)&lt;=BH$162,INDEX($AB$163:$AB$211,_xlfn.AGGREGATE(15,3,($AD$163:$AD$211=Mapping!$BH$163)/($AD$163:$AD$211=Mapping!$BH$163)*ROW($AD$2:$AD$50)-ROWS($AD$163),ROWS($AD$163:AM210))),"")</f>
        <v/>
      </c>
      <c r="BI211" s="117" t="str" cm="1">
        <f t="array" ref="BI211">IF(ROWS($AD$163:AN210)&lt;=BI$162,INDEX($AB$163:$AB$211,_xlfn.AGGREGATE(15,3,($AD$163:$AD$211=Mapping!$BI$163)/($AD$163:$AD$211=Mapping!$BI$163)*ROW($AD$2:$AD$50)-ROWS($AD$163),ROWS($AD$163:AN210))),"")</f>
        <v/>
      </c>
      <c r="BJ211" s="117" t="str" cm="1">
        <f t="array" ref="BJ211">IF(ROWS($AD$163:AO210)&lt;=BJ$162,INDEX($AB$163:$AB$211,_xlfn.AGGREGATE(15,3,($AD$163:$AD$211=Mapping!$BJ$163)/($AD$163:$AD$211=Mapping!$BJ$163)*ROW($AD$2:$AD$50)-ROWS($AD$163),ROWS($AD$163:AO210))),"")</f>
        <v/>
      </c>
      <c r="BK211" s="117" t="str" cm="1">
        <f t="array" ref="BK211">IF(ROWS($AD$163:AP210)&lt;=BK$162,INDEX($AB$163:$AB$211,_xlfn.AGGREGATE(15,3,($AD$163:$AD$211=Mapping!$BK$163)/($AD$163:$AD$211=Mapping!$BK$163)*ROW($AD$2:$AD$50)-ROWS($AD$163),ROWS($AD$163:AP210))),"")</f>
        <v/>
      </c>
      <c r="BL211" s="117" t="str" cm="1">
        <f t="array" ref="BL211">IF(ROWS($AD$163:AQ210)&lt;=BL$162,INDEX($AB$163:$AB$211,_xlfn.AGGREGATE(15,3,($AD$163:$AD$211=Mapping!$BL$163)/($AD$163:$AD$211=Mapping!$BL$163)*ROW($AD$2:$AD$50)-ROWS($AD$163),ROWS($AD$163:AQ210))),"")</f>
        <v/>
      </c>
      <c r="BM211" s="117" t="str" cm="1">
        <f t="array" ref="BM211">IF(ROWS($AD$163:AR210)&lt;=BM$162,INDEX($AB$163:$AB$211,_xlfn.AGGREGATE(15,3,($AD$163:$AD$211=Mapping!$BM$163)/($AD$163:$AD$211=Mapping!$BM$163)*ROW($AD$2:$AD$50)-ROWS($AD$163),ROWS($AD$163:AR210))),"")</f>
        <v/>
      </c>
      <c r="BN211" s="117" t="str" cm="1">
        <f t="array" ref="BN211">IF(ROWS($AD$163:AS210)&lt;=BN$162,INDEX($AB$163:$AB$211,_xlfn.AGGREGATE(15,3,($AD$163:$AD$211=Mapping!$BN$163)/($AD$163:$AD$211=Mapping!$BN$163)*ROW($AD$2:$AD$50)-ROWS($AD$163),ROWS($AD$163:AS210))),"")</f>
        <v/>
      </c>
    </row>
    <row r="212" spans="1:66" collapsed="1"/>
    <row r="217" spans="1:66">
      <c r="A217" s="117" t="str">
        <f>AA219</f>
        <v>Waste Management</v>
      </c>
      <c r="B217" s="117">
        <f>COUNTIF($AC$219:$AC$266,B$218)</f>
        <v>1</v>
      </c>
      <c r="C217" s="117">
        <f t="shared" ref="C217:S217" si="6">COUNTIF($AC$219:$AC$266,C$218)</f>
        <v>0</v>
      </c>
      <c r="D217" s="117">
        <f t="shared" si="6"/>
        <v>0</v>
      </c>
      <c r="E217" s="117">
        <f t="shared" si="6"/>
        <v>0</v>
      </c>
      <c r="F217" s="117">
        <f t="shared" si="6"/>
        <v>0</v>
      </c>
      <c r="G217" s="117">
        <f t="shared" si="6"/>
        <v>2</v>
      </c>
      <c r="H217" s="117">
        <f t="shared" si="6"/>
        <v>0</v>
      </c>
      <c r="I217" s="117">
        <f t="shared" si="6"/>
        <v>0</v>
      </c>
      <c r="J217" s="117">
        <f t="shared" si="6"/>
        <v>3</v>
      </c>
      <c r="K217" s="117">
        <f t="shared" si="6"/>
        <v>0</v>
      </c>
      <c r="L217" s="117">
        <f t="shared" si="6"/>
        <v>2</v>
      </c>
      <c r="M217" s="117">
        <f t="shared" si="6"/>
        <v>3</v>
      </c>
      <c r="N217" s="117">
        <f t="shared" si="6"/>
        <v>3</v>
      </c>
      <c r="O217" s="117">
        <f t="shared" si="6"/>
        <v>0</v>
      </c>
      <c r="P217" s="117">
        <f t="shared" si="6"/>
        <v>0</v>
      </c>
      <c r="Q217" s="117">
        <f t="shared" si="6"/>
        <v>0</v>
      </c>
      <c r="R217" s="117">
        <f t="shared" si="6"/>
        <v>2</v>
      </c>
      <c r="S217" s="117">
        <f t="shared" si="6"/>
        <v>0</v>
      </c>
      <c r="AA217" s="158" t="str">
        <f>AA219</f>
        <v>Waste Management</v>
      </c>
      <c r="AB217" s="158">
        <f>COUNTIF(BA!E3:E547,AA219)</f>
        <v>16</v>
      </c>
      <c r="AC217" s="135" t="s">
        <v>86</v>
      </c>
      <c r="AX217" s="117">
        <f>COUNTIF($AD$219:$AD$266,AX$218)</f>
        <v>3</v>
      </c>
      <c r="AY217" s="117">
        <f t="shared" ref="AY217:BN217" si="7">COUNTIF($AD$219:$AD$266,AY$218)</f>
        <v>0</v>
      </c>
      <c r="AZ217" s="117">
        <f t="shared" si="7"/>
        <v>0</v>
      </c>
      <c r="BA217" s="117">
        <f t="shared" si="7"/>
        <v>2</v>
      </c>
      <c r="BB217" s="117">
        <f t="shared" si="7"/>
        <v>2</v>
      </c>
      <c r="BC217" s="117">
        <f t="shared" si="7"/>
        <v>0</v>
      </c>
      <c r="BD217" s="117">
        <f t="shared" si="7"/>
        <v>3</v>
      </c>
      <c r="BE217" s="117">
        <f t="shared" si="7"/>
        <v>3</v>
      </c>
      <c r="BF217" s="117">
        <f t="shared" si="7"/>
        <v>0</v>
      </c>
      <c r="BG217" s="117">
        <f t="shared" si="7"/>
        <v>0</v>
      </c>
      <c r="BH217" s="117">
        <f t="shared" si="7"/>
        <v>1</v>
      </c>
      <c r="BI217" s="117">
        <f t="shared" si="7"/>
        <v>1</v>
      </c>
      <c r="BJ217" s="117">
        <f t="shared" si="7"/>
        <v>1</v>
      </c>
      <c r="BK217" s="117">
        <f t="shared" si="7"/>
        <v>0</v>
      </c>
      <c r="BL217" s="117">
        <f t="shared" si="7"/>
        <v>0</v>
      </c>
      <c r="BM217" s="117">
        <f t="shared" si="7"/>
        <v>0</v>
      </c>
      <c r="BN217" s="117">
        <f t="shared" si="7"/>
        <v>0</v>
      </c>
    </row>
    <row r="218" spans="1:66" outlineLevel="1">
      <c r="A218" s="143" t="s">
        <v>87</v>
      </c>
      <c r="B218" s="150" t="s">
        <v>88</v>
      </c>
      <c r="C218" s="151" t="s">
        <v>89</v>
      </c>
      <c r="D218" s="150" t="s">
        <v>90</v>
      </c>
      <c r="E218" s="151" t="s">
        <v>91</v>
      </c>
      <c r="F218" s="150" t="s">
        <v>92</v>
      </c>
      <c r="G218" s="151" t="s">
        <v>93</v>
      </c>
      <c r="H218" s="150" t="s">
        <v>94</v>
      </c>
      <c r="I218" s="151" t="s">
        <v>95</v>
      </c>
      <c r="J218" s="150" t="s">
        <v>47</v>
      </c>
      <c r="K218" s="151" t="s">
        <v>96</v>
      </c>
      <c r="L218" s="150" t="s">
        <v>97</v>
      </c>
      <c r="M218" s="150" t="s">
        <v>98</v>
      </c>
      <c r="N218" s="151" t="s">
        <v>99</v>
      </c>
      <c r="O218" s="150" t="s">
        <v>100</v>
      </c>
      <c r="P218" s="151" t="s">
        <v>101</v>
      </c>
      <c r="Q218" s="151" t="s">
        <v>102</v>
      </c>
      <c r="R218" s="150" t="s">
        <v>103</v>
      </c>
      <c r="S218" s="151" t="s">
        <v>104</v>
      </c>
      <c r="AA218" s="156" t="s">
        <v>139</v>
      </c>
      <c r="AB218" s="156" t="s">
        <v>105</v>
      </c>
      <c r="AC218" s="153" t="s">
        <v>106</v>
      </c>
      <c r="AD218" s="157" t="s">
        <v>58</v>
      </c>
      <c r="AE218" s="153" t="s">
        <v>140</v>
      </c>
      <c r="AF218" s="153" t="s">
        <v>108</v>
      </c>
      <c r="AG218" s="122" t="s">
        <v>141</v>
      </c>
      <c r="AH218" s="122" t="s">
        <v>110</v>
      </c>
      <c r="AI218" s="122" t="s">
        <v>111</v>
      </c>
      <c r="AJ218" s="122" t="s">
        <v>112</v>
      </c>
      <c r="AK218" s="122" t="s">
        <v>113</v>
      </c>
      <c r="AL218" s="122" t="s">
        <v>114</v>
      </c>
      <c r="AM218" s="122" t="s">
        <v>115</v>
      </c>
      <c r="AN218" s="122" t="s">
        <v>116</v>
      </c>
      <c r="AO218" s="122" t="s">
        <v>117</v>
      </c>
      <c r="AP218" s="118" t="s">
        <v>118</v>
      </c>
      <c r="AQ218" s="118" t="s">
        <v>119</v>
      </c>
      <c r="AR218" s="118" t="s">
        <v>120</v>
      </c>
      <c r="AX218" s="146" t="s">
        <v>121</v>
      </c>
      <c r="AY218" s="119" t="s">
        <v>122</v>
      </c>
      <c r="AZ218" s="120" t="s">
        <v>123</v>
      </c>
      <c r="BA218" s="119" t="s">
        <v>124</v>
      </c>
      <c r="BB218" s="120" t="s">
        <v>125</v>
      </c>
      <c r="BC218" s="119" t="s">
        <v>126</v>
      </c>
      <c r="BD218" s="120" t="s">
        <v>127</v>
      </c>
      <c r="BE218" s="119" t="s">
        <v>128</v>
      </c>
      <c r="BF218" s="120" t="s">
        <v>129</v>
      </c>
      <c r="BG218" s="119" t="s">
        <v>130</v>
      </c>
      <c r="BH218" s="120" t="s">
        <v>131</v>
      </c>
      <c r="BI218" s="119" t="s">
        <v>132</v>
      </c>
      <c r="BJ218" s="120" t="s">
        <v>133</v>
      </c>
      <c r="BK218" s="119" t="s">
        <v>134</v>
      </c>
      <c r="BL218" s="120" t="s">
        <v>135</v>
      </c>
      <c r="BM218" s="119" t="s">
        <v>136</v>
      </c>
      <c r="BN218" s="147" t="s">
        <v>137</v>
      </c>
    </row>
    <row r="219" spans="1:66" ht="20.399999999999999" outlineLevel="1">
      <c r="A219" s="152" t="str">
        <f>Background!L7</f>
        <v>Climate change mitigation</v>
      </c>
      <c r="B219" s="148" t="str" cm="1">
        <f t="array" ref="B219">IF(ROWS($AC$219:AC219)&lt;=B$217,INDEX($AB$219:$AB$266,_xlfn.AGGREGATE(15,3,($AC$219:$AC$266=Mapping!$B$218)/($AC$219:$AC$266=Mapping!$B$218)*ROW($AC$2:$AC$50)-ROWS($AC$219),ROWS($AC$219:AC219))),"")</f>
        <v>Amount of GHGs emissions avoided or sequestered</v>
      </c>
      <c r="C219" s="148" t="str" cm="1">
        <f t="array" ref="C219">IF(ROWS($AC$219:AC219)&lt;=C$217,INDEX($AB$219:$AB$266,_xlfn.AGGREGATE(15,3,($AC$219:$AC$266=Mapping!$C$218)/($AC$219:$AC$266=Mapping!$C$218)*ROW($AC$2:$AC$50)-ROWS($AC$219),ROWS($AC$219:AC219))),"")</f>
        <v/>
      </c>
      <c r="D219" s="148" t="str" cm="1">
        <f t="array" ref="D219">IF(ROWS($AC$219:AD219)&lt;=D$217,INDEX($AB$219:$AB$266,_xlfn.AGGREGATE(15,3,($AC$219:$AC$266=Mapping!$D$218)/($AC$219:$AC$266=Mapping!$D$218)*ROW($AC$2:$AC$50)-ROWS($AC$219),ROWS($AC$219:AD219))),"")</f>
        <v/>
      </c>
      <c r="E219" s="148" t="str" cm="1">
        <f t="array" ref="E219">IF(ROWS($AC$219:AE219)&lt;=E$217,INDEX($AB$219:$AB$266,_xlfn.AGGREGATE(15,3,($AC$219:$AC$266=Mapping!$E$218)/($AC$219:$AC$266=Mapping!$E$218)*ROW($AC$2:$AC$50)-ROWS($AC$219),ROWS($AC$219:AE219))),"")</f>
        <v/>
      </c>
      <c r="F219" s="148" t="str" cm="1">
        <f t="array" ref="F219">IF(ROWS($AC$219:AF219)&lt;=F$217,INDEX($AB$219:$AB$266,_xlfn.AGGREGATE(15,3,($AC$219:$AC$266=Mapping!$F$218)/($AC$219:$AC$266=Mapping!$F$218)*ROW($AC$2:$AC$50)-ROWS($AC$219),ROWS($AC$219:AF219))),"")</f>
        <v/>
      </c>
      <c r="G219" s="148"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48" t="str" cm="1">
        <f t="array" ref="H219">IF(ROWS($AC$219:AH219)&lt;=H$217,INDEX($AB$219:$AB$266,_xlfn.AGGREGATE(15,3,($AC$219:$AC$266=Mapping!$H$218)/($AC$219:$AC$266=Mapping!$H$218)*ROW($AC$2:$AC$50)-ROWS($AC$219),ROWS($AC$219:AH219))),"")</f>
        <v/>
      </c>
      <c r="I219" s="148" t="str" cm="1">
        <f t="array" ref="I219">IF(ROWS($AC$219:AI219)&lt;=I$217,INDEX($AB$219:$AB$266,_xlfn.AGGREGATE(15,3,($AC$219:$AC$266=Mapping!$I$218)/($AC$219:$AC$266=Mapping!$I$218)*ROW($AC$2:$AC$50)-ROWS($AC$219),ROWS($AC$219:AI219))),"")</f>
        <v/>
      </c>
      <c r="J219" s="148" t="str" cm="1">
        <f t="array" ref="J219">IF(ROWS($AC$219:AJ219)&lt;=J$217,INDEX($AB$219:$AB$266,_xlfn.AGGREGATE(15,3,($AC$219:$AC$266=Mapping!$J$218)/($AC$219:$AC$266=Mapping!$J$218)*ROW($AC$2:$AC$50)-ROWS($AC$219),ROWS($AC$219:AJ219))),"")</f>
        <v>Total number of jobs</v>
      </c>
      <c r="K219" s="148" t="str" cm="1">
        <f t="array" ref="K219">IF(ROWS($AC$219:AK219)&lt;=K$217,INDEX($AB$219:$AB$266,_xlfn.AGGREGATE(15,3,($AC$219:$AC$266=Mapping!$K$218)/($AC$219:$AC$266=Mapping!$K$218)*ROW($AC$2:$AC$50)-ROWS($AC$219),ROWS($AC$219:AK219))),"")</f>
        <v/>
      </c>
      <c r="L219" s="148" t="str" cm="1">
        <f t="array" ref="L219">IF(ROWS($AC$219:AL219)&lt;=L$217,INDEX($AB$219:$AB$266,_xlfn.AGGREGATE(15,3,($AC$219:$AC$266=Mapping!$L$218)/($AC$219:$AC$266=Mapping!$L$218)*ROW($AC$2:$AC$50)-ROWS($AC$219),ROWS($AC$219:AL219))),"")</f>
        <v xml:space="preserve">Gender wage equity </v>
      </c>
      <c r="M219" s="148" t="str" cm="1">
        <f t="array" ref="M219">IF(ROWS($AC$219:AM219)&lt;=M$217,INDEX($AB$219:$AB$266,_xlfn.AGGREGATE(15,3,($AC$219:$AC$266=Mapping!$M$218)/($AC$219:$AC$266=Mapping!$M$218)*ROW($AC$2:$AC$50)-ROWS($AC$219),ROWS($AC$219:AM219))),"")</f>
        <v>Total electricity produced: Renewable</v>
      </c>
      <c r="N219" s="148"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48" t="str" cm="1">
        <f t="array" ref="O219">IF(ROWS($AC$219:AO219)&lt;=O$217,INDEX($AB$219:$AB$266,_xlfn.AGGREGATE(15,3,($AC$219:$AC$266=Mapping!$O$218)/($AC$219:$AC$266=Mapping!$O$218)*ROW($AC$2:$AC$50)-ROWS($AC$219),ROWS($AC$219:AO219))),"")</f>
        <v/>
      </c>
      <c r="P219" s="148" t="str" cm="1">
        <f t="array" ref="P219">IF(ROWS($AC$219:AP219)&lt;=P$217,INDEX($AB$219:$AB$266,_xlfn.AGGREGATE(15,3,($AC$219:$AC$266=Mapping!$P$218)/($AC$219:$AC$266=Mapping!$P$218)*ROW($AC$2:$AC$50)-ROWS($AC$219),ROWS($AC$219:AP219))),"")</f>
        <v/>
      </c>
      <c r="Q219" s="148" t="str" cm="1">
        <f t="array" ref="Q219">IF(ROWS($AC$219:AQ219)&lt;=Q$217,INDEX($AB$219:$AB$266,_xlfn.AGGREGATE(15,3,($AC$219:$AC$266=Mapping!$Q$218)/($AC$219:$AC$266=Mapping!$Q$218)*ROW($AC$2:$AC$50)-ROWS($AC$219),ROWS($AC$219:AQ219))),"")</f>
        <v/>
      </c>
      <c r="R219" s="148" t="str" cm="1">
        <f t="array" ref="R219">IF(ROWS($AC$219:AR219)&lt;=R$217,INDEX($AB$219:$AB$266,_xlfn.AGGREGATE(15,3,($AC$219:$AC$266=Mapping!$R$218)/($AC$219:$AC$266=Mapping!$R$218)*ROW($AC$2:$AC$50)-ROWS($AC$219),ROWS($AC$219:AR219))),"")</f>
        <v>Number of employees provided skill development training</v>
      </c>
      <c r="S219" s="148" t="str" cm="1">
        <f t="array" ref="S219">IF(ROWS($AC$219:AS219)&lt;=S$217,INDEX($AB$219:$AB$266,_xlfn.AGGREGATE(15,3,($AC$219:$AC$266=Mapping!$S$218)/($AC$219:$AC$266=Mapping!$S$218)*ROW($AC$2:$AC$50)-ROWS($AC$219),ROWS($AC$219:AS219))),"")</f>
        <v/>
      </c>
      <c r="AA219" s="128" t="str">
        <f>Background!F4</f>
        <v>Waste Management</v>
      </c>
      <c r="AB219" s="127" t="str" cm="1">
        <f t="array" ref="AB219">IF(ROWS(BA!$E$2:E2)&lt;=AB$217,INDEX(BA!$P$2:$P$961,_xlfn.AGGREGATE(15,3,(BA!$E$2:$E$961=Mapping!$AA$219)/(BA!$E$2:$E$961=Mapping!$AA$219)*ROW(BA!$E$2:$E$961)-ROWS(BA!$E$2),ROWS(BA!$E$2:E2))),"")</f>
        <v>Total electricity produced: Renewable</v>
      </c>
      <c r="AC219" s="127" t="str">
        <f>IFERROR(INDEX(BA!$L$2:$L$961,MATCH($AB219,BA!$P$2:$P$961,0)),"")</f>
        <v>Energy generation, efficiency &amp; access</v>
      </c>
      <c r="AD219" s="127" t="str">
        <f>IFERROR(INDEX(BA!$M$2:$M$961,MATCH($AB219,BA!$P$2:$P$961,0)),"")</f>
        <v xml:space="preserve">7. Affordable and clean energy </v>
      </c>
      <c r="AE219" s="127" t="str">
        <f>IFERROR(INDEX(BA!$O$2:$O$961,MATCH($AB219,BA!$P$2:$P$961,0)),"")</f>
        <v>Renewable energy generation</v>
      </c>
      <c r="AF219" s="127" t="str">
        <f>IFERROR(INDEX(BA!$N$2:$N$961,MATCH($AB219,BA!$P$2:$P$961,0)),"")</f>
        <v>7.2 By 2030, increase substantially the share of renewable energy in the global energy mix</v>
      </c>
      <c r="AG219" s="148" t="e">
        <f>INDEX(BA!#REF!,MATCH($AB219,BA!$P$57:$P$547,0))</f>
        <v>#REF!</v>
      </c>
      <c r="AH219" s="148" t="e">
        <f>INDEX(BA!$Q$57:$Q$547,MATCH($AB219,BA!$P$57:$P$547,0))</f>
        <v>#N/A</v>
      </c>
      <c r="AI219" s="148" t="e">
        <f>INDEX(BA!$S$57:$S$547,MATCH($AB219,BA!$P$57:$P$547,0))</f>
        <v>#N/A</v>
      </c>
      <c r="AJ219" s="148" t="e">
        <f>INDEX(BA!$T$57:$T$547,MATCH($AB219,BA!$P$57:$P$547,0))</f>
        <v>#N/A</v>
      </c>
      <c r="AK219" s="148" t="e">
        <f>INDEX(BA!$U$57:$U$547,MATCH($AB219,BA!$P$57:$P$547,0))</f>
        <v>#N/A</v>
      </c>
      <c r="AL219" s="148" t="e">
        <f>INDEX(BA!$V$57:$V$547,MATCH($AB219,BA!$P$57:$P$547,0))</f>
        <v>#N/A</v>
      </c>
      <c r="AM219" s="148" t="e">
        <f>INDEX(BA!$W$57:$W$547,MATCH($AB219,BA!$P$57:$P$547,0))</f>
        <v>#N/A</v>
      </c>
      <c r="AN219" s="148" t="e">
        <f>INDEX(BA!$R$57:$R$547,MATCH($AB219,BA!$P$57:$P$547,0))</f>
        <v>#N/A</v>
      </c>
      <c r="AO219" s="148" t="e">
        <f>INDEX(BA!$Y$57:$Y$547,MATCH($AB219,BA!$P$57:$P$547,0))</f>
        <v>#N/A</v>
      </c>
      <c r="AP219" s="148" t="e">
        <f>INDEX(BA!$Z$57:$Z$547,MATCH($AB219,BA!$P$57:$P$547,0))</f>
        <v>#N/A</v>
      </c>
      <c r="AQ219" s="148" t="e">
        <f>INDEX(BA!$AA$57:$AA$547,MATCH($AB219,BA!$P$57:$P$547,0))</f>
        <v>#N/A</v>
      </c>
      <c r="AR219" s="148" t="e">
        <f>INDEX(BA!$AB$57:$AB$547,MATCH($AB219,BA!$P$57:$P$547,0))</f>
        <v>#N/A</v>
      </c>
      <c r="AX219" s="148"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48" t="str" cm="1">
        <f t="array" ref="AY219">IF(ROWS($AD$218:AE218)&lt;=AY$217,INDEX($AB$218:$AB$266,_xlfn.AGGREGATE(15,3,($AD$218:$AD$266=Mapping!$AY$218)/($AD$218:$AD$266=Mapping!$AY$218)*ROW($AD$2:$AD$50)-ROWS($AD$218),ROWS($AD$218:AE218))),"")</f>
        <v/>
      </c>
      <c r="AZ219" s="148" t="str" cm="1">
        <f t="array" ref="AZ219">IF(ROWS($AD$218:AF218)&lt;=AZ$217,INDEX($AB$218:$AB$266,_xlfn.AGGREGATE(15,3,($AD$218:$AD$266=Mapping!$AZ$218)/($AD$218:$AD$266=Mapping!$AZ$218)*ROW($AD$2:$AD$50)-ROWS($AD$218),ROWS($AD$218:AF218))),"")</f>
        <v/>
      </c>
      <c r="BA219" s="148" t="str" cm="1">
        <f t="array" ref="BA219">IF(ROWS($AD$218:AG218)&lt;=BA$217,INDEX($AB$218:$AB$266,_xlfn.AGGREGATE(15,3,($AD$218:$AD$266=Mapping!$BA$218)/($AD$218:$AD$266=Mapping!$BA$218)*ROW($AD$2:$AD$50)-ROWS($AD$218),ROWS($AD$218:AG218))),"")</f>
        <v>Number of employees provided skill development training</v>
      </c>
      <c r="BB219" s="148" t="str" cm="1">
        <f t="array" ref="BB219">IF(ROWS($AD$218:AH218)&lt;=BB$217,INDEX($AB$218:$AB$266,_xlfn.AGGREGATE(15,3,($AD$218:$AD$266=Mapping!$BB$218)/($AD$218:$AD$266=Mapping!$BB$218)*ROW($AD$2:$AD$50)-ROWS($AD$218),ROWS($AD$218:AH218))),"")</f>
        <v xml:space="preserve">Gender wage equity </v>
      </c>
      <c r="BC219" s="148" t="str" cm="1">
        <f t="array" ref="BC219">IF(ROWS($AD$218:AI218)&lt;=BC$217,INDEX($AB$218:$AB$266,_xlfn.AGGREGATE(15,3,($AD$218:$AD$266=Mapping!$BC$218)/($AD$218:$AD$266=Mapping!$BC$218)*ROW($AD$2:$AD$50)-ROWS($AD$218),ROWS($AD$218:AI218))),"")</f>
        <v/>
      </c>
      <c r="BD219" s="148" t="str" cm="1">
        <f t="array" ref="BD219">IF(ROWS($AD$218:AJ218)&lt;=BD$217,INDEX($AB$218:$AB$266,_xlfn.AGGREGATE(15,3,($AD$218:$AD$266=Mapping!$BD$218)/($AD$218:$AD$266=Mapping!$BD$218)*ROW($AD$2:$AD$50)-ROWS($AD$218),ROWS($AD$218:AJ218))),"")</f>
        <v>Total electricity produced: Renewable</v>
      </c>
      <c r="BE219" s="148" t="str" cm="1">
        <f t="array" ref="BE219">IF(ROWS($AD$218:AK218)&lt;=BE$217,INDEX($AB$218:$AB$266,_xlfn.AGGREGATE(15,3,($AD$218:$AD$266=Mapping!$BE$218)/($AD$218:$AD$266=Mapping!$BE$218)*ROW($AD$2:$AD$50)-ROWS($AD$218),ROWS($AD$218:AK218))),"")</f>
        <v>Total number of jobs</v>
      </c>
      <c r="BF219" s="148" t="str" cm="1">
        <f t="array" ref="BF219">IF(ROWS($AD$218:AL218)&lt;=BF$217,INDEX($AB$218:$AB$266,_xlfn.AGGREGATE(15,3,($AD$218:$AD$266=Mapping!$BF$218)/($AD$218:$AD$266=Mapping!$BF$218)*ROW($AD$2:$AD$50)-ROWS($AD$218),ROWS($AD$218:AL218))),"")</f>
        <v/>
      </c>
      <c r="BG219" s="148" t="str" cm="1">
        <f t="array" ref="BG219">IF(ROWS($AD$218:AM218)&lt;=BG$217,INDEX($AB$218:$AB$266,_xlfn.AGGREGATE(15,3,($AD$218:$AD$266=Mapping!$BG$218)/($AD$218:$AD$266=Mapping!$BG$218)*ROW($AD$2:$AD$50)-ROWS($AD$218),ROWS($AD$218:AM218))),"")</f>
        <v/>
      </c>
      <c r="BH219" s="148"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48" t="str" cm="1">
        <f t="array" ref="BI219">IF(ROWS($AD$218:AO218)&lt;=BI$217,INDEX($AB$218:$AB$266,_xlfn.AGGREGATE(15,3,($AD$218:$AD$266=Mapping!$BI$218)/($AD$218:$AD$266=Mapping!$BI$218)*ROW($AD$2:$AD$50)-ROWS($AD$218),ROWS($AD$218:AO218))),"")</f>
        <v>12.5.1 National recycling rate, tons of material recycled</v>
      </c>
      <c r="BJ219" s="148" t="str" cm="1">
        <f t="array" ref="BJ219">IF(ROWS($AD$218:AP218)&lt;=BJ$217,INDEX($AB$218:$AB$266,_xlfn.AGGREGATE(15,3,($AD$218:$AD$266=Mapping!$BJ$218)/($AD$218:$AD$266=Mapping!$BJ$218)*ROW($AD$2:$AD$50)-ROWS($AD$218),ROWS($AD$218:AP218))),"")</f>
        <v>Amount of GHGs emissions avoided or sequestered</v>
      </c>
      <c r="BK219" s="148" t="str" cm="1">
        <f t="array" ref="BK219">IF(ROWS($AD$218:AQ218)&lt;=BK$217,INDEX($AB$218:$AB$266,_xlfn.AGGREGATE(15,3,($AD$218:$AD$266=Mapping!$BK$218)/($AD$218:$AD$266=Mapping!$BK$218)*ROW($AD$2:$AD$50)-ROWS($AD$218),ROWS($AD$218:AQ218))),"")</f>
        <v/>
      </c>
      <c r="BL219" s="148" t="str" cm="1">
        <f t="array" ref="BL219">IF(ROWS($AD$218:AR218)&lt;=BL$217,INDEX($AB$218:$AB$266,_xlfn.AGGREGATE(15,3,($AD$218:$AD$266=Mapping!$BL$218)/($AD$218:$AD$266=Mapping!$BL$218)*ROW($AD$2:$AD$50)-ROWS($AD$218),ROWS($AD$218:AR218))),"")</f>
        <v/>
      </c>
      <c r="BM219" s="148" t="str" cm="1">
        <f t="array" ref="BM219">IF(ROWS($AD$218:AS218)&lt;=BM$217,INDEX($AB$218:$AB$266,_xlfn.AGGREGATE(15,3,($AD$218:$AD$266=Mapping!$BM$218)/($AD$218:$AD$266=Mapping!$BM$218)*ROW($AD$2:$AD$50)-ROWS($AD$218),ROWS($AD$218:AS218))),"")</f>
        <v/>
      </c>
      <c r="BN219" s="148" t="str" cm="1">
        <f t="array" ref="BN219">IF(ROWS($AD$218:AT218)&lt;=BN$217,INDEX($AB$218:$AB$266,_xlfn.AGGREGATE(15,3,($AD$218:$AD$266=Mapping!$BN$218)/($AD$218:$AD$266=Mapping!$BN$218)*ROW($AD$2:$AD$50)-ROWS($AD$218),ROWS($AD$218:AT218))),"")</f>
        <v/>
      </c>
    </row>
    <row r="220" spans="1:66" ht="20.399999999999999" outlineLevel="1">
      <c r="A220" s="152" t="str">
        <f>Background!L8</f>
        <v>Climate change adaptation</v>
      </c>
      <c r="B220" s="148" t="str" cm="1">
        <f t="array" ref="B220">IF(ROWS($AC$219:AC220)&lt;=B$217,INDEX($AB$219:$AB$266,_xlfn.AGGREGATE(15,3,($AC$219:$AC$266=Mapping!$B$218)/($AC$219:$AC$266=Mapping!$B$218)*ROW($AC$2:$AC$50)-ROWS($AC$219),ROWS($AC$219:AC220))),"")</f>
        <v/>
      </c>
      <c r="C220" s="148" t="str" cm="1">
        <f t="array" ref="C220">IF(ROWS($AC$219:AC220)&lt;=C$217,INDEX($AB$219:$AB$266,_xlfn.AGGREGATE(15,3,($AC$219:$AC$266=Mapping!$C$218)/($AC$219:$AC$266=Mapping!$C$218)*ROW($AC$2:$AC$50)-ROWS($AC$219),ROWS($AC$219:AC220))),"")</f>
        <v/>
      </c>
      <c r="D220" s="148" t="str" cm="1">
        <f t="array" ref="D220">IF(ROWS($AC$219:AD220)&lt;=D$217,INDEX($AB$219:$AB$266,_xlfn.AGGREGATE(15,3,($AC$219:$AC$266=Mapping!$D$218)/($AC$219:$AC$266=Mapping!$D$218)*ROW($AC$2:$AC$50)-ROWS($AC$219),ROWS($AC$219:AD220))),"")</f>
        <v/>
      </c>
      <c r="E220" s="148" t="str" cm="1">
        <f t="array" ref="E220">IF(ROWS($AC$219:AE220)&lt;=E$217,INDEX($AB$219:$AB$266,_xlfn.AGGREGATE(15,3,($AC$219:$AC$266=Mapping!$E$218)/($AC$219:$AC$266=Mapping!$E$218)*ROW($AC$2:$AC$50)-ROWS($AC$219),ROWS($AC$219:AE220))),"")</f>
        <v/>
      </c>
      <c r="F220" s="148" t="str" cm="1">
        <f t="array" ref="F220">IF(ROWS($AC$219:AF220)&lt;=F$217,INDEX($AB$219:$AB$266,_xlfn.AGGREGATE(15,3,($AC$219:$AC$266=Mapping!$F$218)/($AC$219:$AC$266=Mapping!$F$218)*ROW($AC$2:$AC$50)-ROWS($AC$219),ROWS($AC$219:AF220))),"")</f>
        <v/>
      </c>
      <c r="G220" s="148" t="str" cm="1">
        <f t="array" ref="G220">IF(ROWS($AC$219:AG220)&lt;=G$217,INDEX($AB$219:$AB$266,_xlfn.AGGREGATE(15,3,($AC$219:$AC$266=Mapping!$G$218)/($AC$219:$AC$266=Mapping!$G$218)*ROW($AC$2:$AC$50)-ROWS($AC$219),ROWS($AC$219:AG220))),"")</f>
        <v>12.5.1 National recycling rate, tons of material recycled</v>
      </c>
      <c r="H220" s="148" t="str" cm="1">
        <f t="array" ref="H220">IF(ROWS($AC$219:AH220)&lt;=H$217,INDEX($AB$219:$AB$266,_xlfn.AGGREGATE(15,3,($AC$219:$AC$266=Mapping!$H$218)/($AC$219:$AC$266=Mapping!$H$218)*ROW($AC$2:$AC$50)-ROWS($AC$219),ROWS($AC$219:AH220))),"")</f>
        <v/>
      </c>
      <c r="I220" s="148" t="str" cm="1">
        <f t="array" ref="I220">IF(ROWS($AC$219:AI220)&lt;=I$217,INDEX($AB$219:$AB$266,_xlfn.AGGREGATE(15,3,($AC$219:$AC$266=Mapping!$I$218)/($AC$219:$AC$266=Mapping!$I$218)*ROW($AC$2:$AC$50)-ROWS($AC$219),ROWS($AC$219:AI220))),"")</f>
        <v/>
      </c>
      <c r="J220" s="148" t="str" cm="1">
        <f t="array" ref="J220">IF(ROWS($AC$219:AJ220)&lt;=J$217,INDEX($AB$219:$AB$266,_xlfn.AGGREGATE(15,3,($AC$219:$AC$266=Mapping!$J$218)/($AC$219:$AC$266=Mapping!$J$218)*ROW($AC$2:$AC$50)-ROWS($AC$219),ROWS($AC$219:AJ220))),"")</f>
        <v>Total number of employees earning above local minimum wage</v>
      </c>
      <c r="K220" s="148" t="str" cm="1">
        <f t="array" ref="K220">IF(ROWS($AC$219:AK220)&lt;=K$217,INDEX($AB$219:$AB$266,_xlfn.AGGREGATE(15,3,($AC$219:$AC$266=Mapping!$K$218)/($AC$219:$AC$266=Mapping!$K$218)*ROW($AC$2:$AC$50)-ROWS($AC$219),ROWS($AC$219:AK220))),"")</f>
        <v/>
      </c>
      <c r="L220" s="148" t="str" cm="1">
        <f t="array" ref="L220">IF(ROWS($AC$219:AL220)&lt;=L$217,INDEX($AB$219:$AB$266,_xlfn.AGGREGATE(15,3,($AC$219:$AC$266=Mapping!$L$218)/($AC$219:$AC$266=Mapping!$L$218)*ROW($AC$2:$AC$50)-ROWS($AC$219),ROWS($AC$219:AL220))),"")</f>
        <v>Number of women serving in managerial/ leadership /ownership role</v>
      </c>
      <c r="M220" s="148" t="str" cm="1">
        <f t="array" ref="M220">IF(ROWS($AC$219:AM220)&lt;=M$217,INDEX($AB$219:$AB$266,_xlfn.AGGREGATE(15,3,($AC$219:$AC$266=Mapping!$M$218)/($AC$219:$AC$266=Mapping!$M$218)*ROW($AC$2:$AC$50)-ROWS($AC$219),ROWS($AC$219:AM220))),"")</f>
        <v>Total thermal energy produced: Renewable</v>
      </c>
      <c r="N220" s="148" t="str" cm="1">
        <f t="array" ref="N220">IF(ROWS($AC$219:AN220)&lt;=N$217,INDEX($AB$219:$AB$266,_xlfn.AGGREGATE(15,3,($AC$219:$AC$266=Mapping!$N$218)/($AC$219:$AC$266=Mapping!$N$218)*ROW($AC$2:$AC$50)-ROWS($AC$219),ROWS($AC$219:AN220))),"")</f>
        <v>1.2.1 Proportion of population living below the national poverty line, by sex and age</v>
      </c>
      <c r="O220" s="148" t="str" cm="1">
        <f t="array" ref="O220">IF(ROWS($AC$219:AO220)&lt;=O$217,INDEX($AB$219:$AB$266,_xlfn.AGGREGATE(15,3,($AC$219:$AC$266=Mapping!$O$218)/($AC$219:$AC$266=Mapping!$O$218)*ROW($AC$2:$AC$50)-ROWS($AC$219),ROWS($AC$219:AO220))),"")</f>
        <v/>
      </c>
      <c r="P220" s="148" t="str" cm="1">
        <f t="array" ref="P220">IF(ROWS($AC$219:AP220)&lt;=P$217,INDEX($AB$219:$AB$266,_xlfn.AGGREGATE(15,3,($AC$219:$AC$266=Mapping!$P$218)/($AC$219:$AC$266=Mapping!$P$218)*ROW($AC$2:$AC$50)-ROWS($AC$219),ROWS($AC$219:AP220))),"")</f>
        <v/>
      </c>
      <c r="Q220" s="148" t="str" cm="1">
        <f t="array" ref="Q220">IF(ROWS($AC$219:AQ220)&lt;=Q$217,INDEX($AB$219:$AB$266,_xlfn.AGGREGATE(15,3,($AC$219:$AC$266=Mapping!$Q$218)/($AC$219:$AC$266=Mapping!$Q$218)*ROW($AC$2:$AC$50)-ROWS($AC$219),ROWS($AC$219:AQ220))),"")</f>
        <v/>
      </c>
      <c r="R220" s="148" t="str" cm="1">
        <f t="array" ref="R220">IF(ROWS($AC$219:AR220)&lt;=R$217,INDEX($AB$219:$AB$266,_xlfn.AGGREGATE(15,3,($AC$219:$AC$266=Mapping!$R$218)/($AC$219:$AC$266=Mapping!$R$218)*ROW($AC$2:$AC$50)-ROWS($AC$219),ROWS($AC$219:AR220))),"")</f>
        <v>Number of training hours provided for employees (full-time, part-time, or temporary), disaggregated per gender</v>
      </c>
      <c r="S220" s="148" t="str" cm="1">
        <f t="array" ref="S220">IF(ROWS($AC$219:AS220)&lt;=S$217,INDEX($AB$219:$AB$266,_xlfn.AGGREGATE(15,3,($AC$219:$AC$266=Mapping!$S$218)/($AC$219:$AC$266=Mapping!$S$218)*ROW($AC$2:$AC$50)-ROWS($AC$219),ROWS($AC$219:AS220))),"")</f>
        <v/>
      </c>
      <c r="AA220" s="126"/>
      <c r="AB220" s="127" t="str" cm="1">
        <f t="array" ref="AB220">IF(ROWS(BA!$E$2:E3)&lt;=AB$217,INDEX(BA!$P$2:$P$961,_xlfn.AGGREGATE(15,3,(BA!$E$2:$E$961=Mapping!$AA$219)/(BA!$E$2:$E$961=Mapping!$AA$219)*ROW(BA!$E$2:$E$961)-ROWS(BA!$E$2),ROWS(BA!$E$2:E3))),"")</f>
        <v>Total thermal energy produced: Renewable</v>
      </c>
      <c r="AC220" s="127" t="str">
        <f>IFERROR(INDEX(BA!$L$2:$L$961,MATCH($AB220,BA!$P$2:$P$961,0)),"")</f>
        <v>Energy generation, efficiency &amp; access</v>
      </c>
      <c r="AD220" s="127" t="str">
        <f>IFERROR(INDEX(BA!$M$2:$M$961,MATCH($AB220,BA!$P$2:$P$961,0)),"")</f>
        <v xml:space="preserve">7. Affordable and clean energy </v>
      </c>
      <c r="AE220" s="127" t="str">
        <f>IFERROR(INDEX(BA!$O$2:$O$961,MATCH($AB220,BA!$P$2:$P$961,0)),"")</f>
        <v>Renewable energy generation</v>
      </c>
      <c r="AF220" s="127" t="str">
        <f>IFERROR(INDEX(BA!$N$2:$N$961,MATCH($AB220,BA!$P$2:$P$961,0)),"")</f>
        <v>7.2 By 2030, increase substantially the share of renewable energy in the global energy mix</v>
      </c>
      <c r="AG220" s="148" t="e">
        <f>INDEX(BA!#REF!,MATCH($AB220,BA!$P$57:$P$547,0))</f>
        <v>#REF!</v>
      </c>
      <c r="AH220" s="148" t="e">
        <f>INDEX(BA!$Q$57:$Q$547,MATCH($AB220,BA!$P$57:$P$547,0))</f>
        <v>#N/A</v>
      </c>
      <c r="AI220" s="148" t="e">
        <f>INDEX(BA!$S$57:$S$547,MATCH($AB220,BA!$P$57:$P$547,0))</f>
        <v>#N/A</v>
      </c>
      <c r="AJ220" s="148" t="e">
        <f>INDEX(BA!$T$57:$T$547,MATCH($AB220,BA!$P$57:$P$547,0))</f>
        <v>#N/A</v>
      </c>
      <c r="AK220" s="148" t="e">
        <f>INDEX(BA!$U$57:$U$547,MATCH($AB220,BA!$P$57:$P$547,0))</f>
        <v>#N/A</v>
      </c>
      <c r="AL220" s="148" t="e">
        <f>INDEX(BA!$V$57:$V$547,MATCH($AB220,BA!$P$57:$P$547,0))</f>
        <v>#N/A</v>
      </c>
      <c r="AM220" s="148" t="e">
        <f>INDEX(BA!$W$57:$W$547,MATCH($AB220,BA!$P$57:$P$547,0))</f>
        <v>#N/A</v>
      </c>
      <c r="AN220" s="148" t="e">
        <f>INDEX(BA!$R$57:$R$547,MATCH($AB220,BA!$P$57:$P$547,0))</f>
        <v>#N/A</v>
      </c>
      <c r="AO220" s="148" t="e">
        <f>INDEX(BA!$Y$57:$Y$547,MATCH($AB220,BA!$P$57:$P$547,0))</f>
        <v>#N/A</v>
      </c>
      <c r="AP220" s="148" t="e">
        <f>INDEX(BA!$Z$57:$Z$547,MATCH($AB220,BA!$P$57:$P$547,0))</f>
        <v>#N/A</v>
      </c>
      <c r="AQ220" s="148" t="e">
        <f>INDEX(BA!$AA$57:$AA$547,MATCH($AB220,BA!$P$57:$P$547,0))</f>
        <v>#N/A</v>
      </c>
      <c r="AR220" s="148" t="e">
        <f>INDEX(BA!$AB$57:$AB$547,MATCH($AB220,BA!$P$57:$P$547,0))</f>
        <v>#N/A</v>
      </c>
      <c r="AX220" s="148" t="str" cm="1">
        <f t="array" ref="AX220">IF(ROWS($AD$218:AD219)&lt;=AX$217,INDEX($AB$218:$AB$266,_xlfn.AGGREGATE(15,3,($AD$218:$AD$266=Mapping!$AX$218)/($AD$218:$AD$266=Mapping!$AX$218)*ROW($AD$2:$AD$50)-ROWS($AD$218),ROWS($AD$218:AD219))),"")</f>
        <v>1.2.1 Proportion of population living below the national poverty line, by sex and age</v>
      </c>
      <c r="AY220" s="148" t="str" cm="1">
        <f t="array" ref="AY220">IF(ROWS($AD$218:AE219)&lt;=AY$217,INDEX($AB$218:$AB$266,_xlfn.AGGREGATE(15,3,($AD$218:$AD$266=Mapping!$AY$218)/($AD$218:$AD$266=Mapping!$AY$218)*ROW($AD$2:$AD$50)-ROWS($AD$218),ROWS($AD$218:AE219))),"")</f>
        <v/>
      </c>
      <c r="AZ220" s="148" t="str" cm="1">
        <f t="array" ref="AZ220">IF(ROWS($AD$218:AF219)&lt;=AZ$217,INDEX($AB$218:$AB$266,_xlfn.AGGREGATE(15,3,($AD$218:$AD$266=Mapping!$AZ$218)/($AD$218:$AD$266=Mapping!$AZ$218)*ROW($AD$2:$AD$50)-ROWS($AD$218),ROWS($AD$218:AF219))),"")</f>
        <v/>
      </c>
      <c r="BA220" s="148"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48" t="str" cm="1">
        <f t="array" ref="BB220">IF(ROWS($AD$218:AH219)&lt;=BB$217,INDEX($AB$218:$AB$266,_xlfn.AGGREGATE(15,3,($AD$218:$AD$266=Mapping!$BB$218)/($AD$218:$AD$266=Mapping!$BB$218)*ROW($AD$2:$AD$50)-ROWS($AD$218),ROWS($AD$218:AH219))),"")</f>
        <v>Number of women serving in managerial/ leadership /ownership role</v>
      </c>
      <c r="BC220" s="148" t="str" cm="1">
        <f t="array" ref="BC220">IF(ROWS($AD$218:AI219)&lt;=BC$217,INDEX($AB$218:$AB$266,_xlfn.AGGREGATE(15,3,($AD$218:$AD$266=Mapping!$BC$218)/($AD$218:$AD$266=Mapping!$BC$218)*ROW($AD$2:$AD$50)-ROWS($AD$218),ROWS($AD$218:AI219))),"")</f>
        <v/>
      </c>
      <c r="BD220" s="148" t="str" cm="1">
        <f t="array" ref="BD220">IF(ROWS($AD$218:AJ219)&lt;=BD$217,INDEX($AB$218:$AB$266,_xlfn.AGGREGATE(15,3,($AD$218:$AD$266=Mapping!$BD$218)/($AD$218:$AD$266=Mapping!$BD$218)*ROW($AD$2:$AD$50)-ROWS($AD$218),ROWS($AD$218:AJ219))),"")</f>
        <v>Total thermal energy produced: Renewable</v>
      </c>
      <c r="BE220" s="148" t="str" cm="1">
        <f t="array" ref="BE220">IF(ROWS($AD$218:AK219)&lt;=BE$217,INDEX($AB$218:$AB$266,_xlfn.AGGREGATE(15,3,($AD$218:$AD$266=Mapping!$BE$218)/($AD$218:$AD$266=Mapping!$BE$218)*ROW($AD$2:$AD$50)-ROWS($AD$218),ROWS($AD$218:AK219))),"")</f>
        <v>Total number of employees earning above local minimum wage</v>
      </c>
      <c r="BF220" s="148" t="str" cm="1">
        <f t="array" ref="BF220">IF(ROWS($AD$218:AL219)&lt;=BF$217,INDEX($AB$218:$AB$266,_xlfn.AGGREGATE(15,3,($AD$218:$AD$266=Mapping!$BF$218)/($AD$218:$AD$266=Mapping!$BF$218)*ROW($AD$2:$AD$50)-ROWS($AD$218),ROWS($AD$218:AL219))),"")</f>
        <v/>
      </c>
      <c r="BG220" s="148" t="str" cm="1">
        <f t="array" ref="BG220">IF(ROWS($AD$218:AM219)&lt;=BG$217,INDEX($AB$218:$AB$266,_xlfn.AGGREGATE(15,3,($AD$218:$AD$266=Mapping!$BG$218)/($AD$218:$AD$266=Mapping!$BG$218)*ROW($AD$2:$AD$50)-ROWS($AD$218),ROWS($AD$218:AM219))),"")</f>
        <v/>
      </c>
      <c r="BH220" s="148" t="str" cm="1">
        <f t="array" ref="BH220">IF(ROWS($AD$218:AN219)&lt;=BH$217,INDEX($AB$218:$AB$266,_xlfn.AGGREGATE(15,3,($AD$218:$AD$266=Mapping!$BH$218)/($AD$218:$AD$266=Mapping!$BH$218)*ROW($AD$2:$AD$50)-ROWS($AD$218),ROWS($AD$218:AN219))),"")</f>
        <v/>
      </c>
      <c r="BI220" s="148" t="str" cm="1">
        <f t="array" ref="BI220">IF(ROWS($AD$218:AO219)&lt;=BI$217,INDEX($AB$218:$AB$266,_xlfn.AGGREGATE(15,3,($AD$218:$AD$266=Mapping!$BI$218)/($AD$218:$AD$266=Mapping!$BI$218)*ROW($AD$2:$AD$50)-ROWS($AD$218),ROWS($AD$218:AO219))),"")</f>
        <v/>
      </c>
      <c r="BJ220" s="148" t="str" cm="1">
        <f t="array" ref="BJ220">IF(ROWS($AD$218:AP219)&lt;=BJ$217,INDEX($AB$218:$AB$266,_xlfn.AGGREGATE(15,3,($AD$218:$AD$266=Mapping!$BJ$218)/($AD$218:$AD$266=Mapping!$BJ$218)*ROW($AD$2:$AD$50)-ROWS($AD$218),ROWS($AD$218:AP219))),"")</f>
        <v/>
      </c>
      <c r="BK220" s="148" t="str" cm="1">
        <f t="array" ref="BK220">IF(ROWS($AD$218:AQ219)&lt;=BK$217,INDEX($AB$218:$AB$266,_xlfn.AGGREGATE(15,3,($AD$218:$AD$266=Mapping!$BK$218)/($AD$218:$AD$266=Mapping!$BK$218)*ROW($AD$2:$AD$50)-ROWS($AD$218),ROWS($AD$218:AQ219))),"")</f>
        <v/>
      </c>
      <c r="BL220" s="148" t="str" cm="1">
        <f t="array" ref="BL220">IF(ROWS($AD$218:AR219)&lt;=BL$217,INDEX($AB$218:$AB$266,_xlfn.AGGREGATE(15,3,($AD$218:$AD$266=Mapping!$BL$218)/($AD$218:$AD$266=Mapping!$BL$218)*ROW($AD$2:$AD$50)-ROWS($AD$218),ROWS($AD$218:AR219))),"")</f>
        <v/>
      </c>
      <c r="BM220" s="148" t="str" cm="1">
        <f t="array" ref="BM220">IF(ROWS($AD$218:AS219)&lt;=BM$217,INDEX($AB$218:$AB$266,_xlfn.AGGREGATE(15,3,($AD$218:$AD$266=Mapping!$BM$218)/($AD$218:$AD$266=Mapping!$BM$218)*ROW($AD$2:$AD$50)-ROWS($AD$218),ROWS($AD$218:AS219))),"")</f>
        <v/>
      </c>
      <c r="BN220" s="148" t="str" cm="1">
        <f t="array" ref="BN220">IF(ROWS($AD$218:AT219)&lt;=BN$217,INDEX($AB$218:$AB$266,_xlfn.AGGREGATE(15,3,($AD$218:$AD$266=Mapping!$BN$218)/($AD$218:$AD$266=Mapping!$BN$218)*ROW($AD$2:$AD$50)-ROWS($AD$218),ROWS($AD$218:AT219))),"")</f>
        <v/>
      </c>
    </row>
    <row r="221" spans="1:66" ht="20.399999999999999" outlineLevel="1">
      <c r="A221" s="152" t="str">
        <f>Background!L9</f>
        <v>Air quality</v>
      </c>
      <c r="B221" s="154" t="str" cm="1">
        <f t="array" ref="B221">IF(ROWS($AC$219:AC221)&lt;=B$217,INDEX($AB$219:$AB$266,_xlfn.AGGREGATE(15,3,($AC$219:$AC$266=Mapping!$B$218)/($AC$219:$AC$266=Mapping!$B$218)*ROW($AC$2:$AC$50)-ROWS($AC$219),ROWS($AC$219:AC221))),"")</f>
        <v/>
      </c>
      <c r="C221" s="148" t="str" cm="1">
        <f t="array" ref="C221">IF(ROWS($AC$219:AC221)&lt;=C$217,INDEX($AB$219:$AB$266,_xlfn.AGGREGATE(15,3,($AC$219:$AC$266=Mapping!$C$218)/($AC$219:$AC$266=Mapping!$C$218)*ROW($AC$2:$AC$50)-ROWS($AC$219),ROWS($AC$219:AC221))),"")</f>
        <v/>
      </c>
      <c r="D221" s="148" t="str" cm="1">
        <f t="array" ref="D221">IF(ROWS($AC$219:AD221)&lt;=D$217,INDEX($AB$219:$AB$266,_xlfn.AGGREGATE(15,3,($AC$219:$AC$266=Mapping!$D$218)/($AC$219:$AC$266=Mapping!$D$218)*ROW($AC$2:$AC$50)-ROWS($AC$219),ROWS($AC$219:AD221))),"")</f>
        <v/>
      </c>
      <c r="E221" s="148" t="str" cm="1">
        <f t="array" ref="E221">IF(ROWS($AC$219:AE221)&lt;=E$217,INDEX($AB$219:$AB$266,_xlfn.AGGREGATE(15,3,($AC$219:$AC$266=Mapping!$E$218)/($AC$219:$AC$266=Mapping!$E$218)*ROW($AC$2:$AC$50)-ROWS($AC$219),ROWS($AC$219:AE221))),"")</f>
        <v/>
      </c>
      <c r="F221" s="148" t="str" cm="1">
        <f t="array" ref="F221">IF(ROWS($AC$219:AF221)&lt;=F$217,INDEX($AB$219:$AB$266,_xlfn.AGGREGATE(15,3,($AC$219:$AC$266=Mapping!$F$218)/($AC$219:$AC$266=Mapping!$F$218)*ROW($AC$2:$AC$50)-ROWS($AC$219),ROWS($AC$219:AF221))),"")</f>
        <v/>
      </c>
      <c r="G221" s="148" t="str" cm="1">
        <f t="array" ref="G221">IF(ROWS($AC$219:AG221)&lt;=G$217,INDEX($AB$219:$AB$266,_xlfn.AGGREGATE(15,3,($AC$219:$AC$266=Mapping!$G$218)/($AC$219:$AC$266=Mapping!$G$218)*ROW($AC$2:$AC$50)-ROWS($AC$219),ROWS($AC$219:AG221))),"")</f>
        <v/>
      </c>
      <c r="H221" s="148" t="str" cm="1">
        <f t="array" ref="H221">IF(ROWS($AC$219:AH221)&lt;=H$217,INDEX($AB$219:$AB$266,_xlfn.AGGREGATE(15,3,($AC$219:$AC$266=Mapping!$H$218)/($AC$219:$AC$266=Mapping!$H$218)*ROW($AC$2:$AC$50)-ROWS($AC$219),ROWS($AC$219:AH221))),"")</f>
        <v/>
      </c>
      <c r="I221" s="148" t="str" cm="1">
        <f t="array" ref="I221">IF(ROWS($AC$219:AI221)&lt;=I$217,INDEX($AB$219:$AB$266,_xlfn.AGGREGATE(15,3,($AC$219:$AC$266=Mapping!$I$218)/($AC$219:$AC$266=Mapping!$I$218)*ROW($AC$2:$AC$50)-ROWS($AC$219),ROWS($AC$219:AI221))),"")</f>
        <v/>
      </c>
      <c r="J221" s="148" t="str" cm="1">
        <f t="array" ref="J221">IF(ROWS($AC$219:AJ221)&lt;=J$217,INDEX($AB$219:$AB$266,_xlfn.AGGREGATE(15,3,($AC$219:$AC$266=Mapping!$J$218)/($AC$219:$AC$266=Mapping!$J$218)*ROW($AC$2:$AC$50)-ROWS($AC$219),ROWS($AC$219:AJ221))),"")</f>
        <v>Total Number of employees paid living wage</v>
      </c>
      <c r="K221" s="148" t="str" cm="1">
        <f t="array" ref="K221">IF(ROWS($AC$219:AK221)&lt;=K$217,INDEX($AB$219:$AB$266,_xlfn.AGGREGATE(15,3,($AC$219:$AC$266=Mapping!$K$218)/($AC$219:$AC$266=Mapping!$K$218)*ROW($AC$2:$AC$50)-ROWS($AC$219),ROWS($AC$219:AK221))),"")</f>
        <v/>
      </c>
      <c r="L221" s="148" t="str" cm="1">
        <f t="array" ref="L221">IF(ROWS($AC$219:AL221)&lt;=L$217,INDEX($AB$219:$AB$266,_xlfn.AGGREGATE(15,3,($AC$219:$AC$266=Mapping!$L$218)/($AC$219:$AC$266=Mapping!$L$218)*ROW($AC$2:$AC$50)-ROWS($AC$219),ROWS($AC$219:AL221))),"")</f>
        <v/>
      </c>
      <c r="M221" s="148" t="str" cm="1">
        <f t="array" ref="M221">IF(ROWS($AC$219:AM221)&lt;=M$217,INDEX($AB$219:$AB$266,_xlfn.AGGREGATE(15,3,($AC$219:$AC$266=Mapping!$M$218)/($AC$219:$AC$266=Mapping!$M$218)*ROW($AC$2:$AC$50)-ROWS($AC$219),ROWS($AC$219:AM221))),"")</f>
        <v>Total electricity consumed: Renewable</v>
      </c>
      <c r="N221" s="148" t="str" cm="1">
        <f t="array" ref="N221">IF(ROWS($AC$219:AN221)&lt;=N$217,INDEX($AB$219:$AB$266,_xlfn.AGGREGATE(15,3,($AC$219:$AC$266=Mapping!$N$218)/($AC$219:$AC$266=Mapping!$N$218)*ROW($AC$2:$AC$50)-ROWS($AC$219),ROWS($AC$219:AN221))),"")</f>
        <v>1.4.1 Proportion of population living in households with access to basic services</v>
      </c>
      <c r="O221" s="148" t="str" cm="1">
        <f t="array" ref="O221">IF(ROWS($AC$219:AO221)&lt;=O$217,INDEX($AB$219:$AB$266,_xlfn.AGGREGATE(15,3,($AC$219:$AC$266=Mapping!$O$218)/($AC$219:$AC$266=Mapping!$O$218)*ROW($AC$2:$AC$50)-ROWS($AC$219),ROWS($AC$219:AO221))),"")</f>
        <v/>
      </c>
      <c r="P221" s="148" t="str" cm="1">
        <f t="array" ref="P221">IF(ROWS($AC$219:AP221)&lt;=P$217,INDEX($AB$219:$AB$266,_xlfn.AGGREGATE(15,3,($AC$219:$AC$266=Mapping!$P$218)/($AC$219:$AC$266=Mapping!$P$218)*ROW($AC$2:$AC$50)-ROWS($AC$219),ROWS($AC$219:AP221))),"")</f>
        <v/>
      </c>
      <c r="Q221" s="148" t="str" cm="1">
        <f t="array" ref="Q221">IF(ROWS($AC$219:AQ221)&lt;=Q$217,INDEX($AB$219:$AB$266,_xlfn.AGGREGATE(15,3,($AC$219:$AC$266=Mapping!$Q$218)/($AC$219:$AC$266=Mapping!$Q$218)*ROW($AC$2:$AC$50)-ROWS($AC$219),ROWS($AC$219:AQ221))),"")</f>
        <v/>
      </c>
      <c r="R221" s="148" t="str" cm="1">
        <f t="array" ref="R221">IF(ROWS($AC$219:AR221)&lt;=R$217,INDEX($AB$219:$AB$266,_xlfn.AGGREGATE(15,3,($AC$219:$AC$266=Mapping!$R$218)/($AC$219:$AC$266=Mapping!$R$218)*ROW($AC$2:$AC$50)-ROWS($AC$219),ROWS($AC$219:AR221))),"")</f>
        <v/>
      </c>
      <c r="S221" s="148" t="str" cm="1">
        <f t="array" ref="S221">IF(ROWS($AC$219:AS221)&lt;=S$217,INDEX($AB$219:$AB$266,_xlfn.AGGREGATE(15,3,($AC$219:$AC$266=Mapping!$S$218)/($AC$219:$AC$266=Mapping!$S$218)*ROW($AC$2:$AC$50)-ROWS($AC$219),ROWS($AC$219:AS221))),"")</f>
        <v/>
      </c>
      <c r="AA221" s="126"/>
      <c r="AB221" s="127" t="str" cm="1">
        <f t="array" ref="AB221">IF(ROWS(BA!$E$2:E4)&lt;=AB$217,INDEX(BA!$P$2:$P$961,_xlfn.AGGREGATE(15,3,(BA!$E$2:$E$961=Mapping!$AA$219)/(BA!$E$2:$E$961=Mapping!$AA$219)*ROW(BA!$E$2:$E$961)-ROWS(BA!$E$2),ROWS(BA!$E$2:E4))),"")</f>
        <v>Total electricity consumed: Renewable</v>
      </c>
      <c r="AC221" s="127" t="str">
        <f>IFERROR(INDEX(BA!$L$2:$L$961,MATCH($AB221,BA!$P$2:$P$961,0)),"")</f>
        <v>Energy generation, efficiency &amp; access</v>
      </c>
      <c r="AD221" s="127" t="str">
        <f>IFERROR(INDEX(BA!$M$2:$M$961,MATCH($AB221,BA!$P$2:$P$961,0)),"")</f>
        <v xml:space="preserve">7. Affordable and clean energy </v>
      </c>
      <c r="AE221" s="127" t="str">
        <f>IFERROR(INDEX(BA!$O$2:$O$961,MATCH($AB221,BA!$P$2:$P$961,0)),"")</f>
        <v>Renewable energy consumption</v>
      </c>
      <c r="AF221" s="127" t="str">
        <f>IFERROR(INDEX(BA!$N$2:$N$961,MATCH($AB221,BA!$P$2:$P$961,0)),"")</f>
        <v>7.2 By 2030, increase substantially the share of renewable energy in the global energy mix</v>
      </c>
      <c r="AG221" s="148" t="e">
        <f>INDEX(BA!#REF!,MATCH($AB221,BA!$P$57:$P$547,0))</f>
        <v>#REF!</v>
      </c>
      <c r="AH221" s="148" t="e">
        <f>INDEX(BA!$Q$57:$Q$547,MATCH($AB221,BA!$P$57:$P$547,0))</f>
        <v>#N/A</v>
      </c>
      <c r="AI221" s="148" t="e">
        <f>INDEX(BA!$S$57:$S$547,MATCH($AB221,BA!$P$57:$P$547,0))</f>
        <v>#N/A</v>
      </c>
      <c r="AJ221" s="148" t="e">
        <f>INDEX(BA!$T$57:$T$547,MATCH($AB221,BA!$P$57:$P$547,0))</f>
        <v>#N/A</v>
      </c>
      <c r="AK221" s="148" t="e">
        <f>INDEX(BA!$U$57:$U$547,MATCH($AB221,BA!$P$57:$P$547,0))</f>
        <v>#N/A</v>
      </c>
      <c r="AL221" s="148" t="e">
        <f>INDEX(BA!$V$57:$V$547,MATCH($AB221,BA!$P$57:$P$547,0))</f>
        <v>#N/A</v>
      </c>
      <c r="AM221" s="148" t="e">
        <f>INDEX(BA!$W$57:$W$547,MATCH($AB221,BA!$P$57:$P$547,0))</f>
        <v>#N/A</v>
      </c>
      <c r="AN221" s="148" t="e">
        <f>INDEX(BA!$R$57:$R$547,MATCH($AB221,BA!$P$57:$P$547,0))</f>
        <v>#N/A</v>
      </c>
      <c r="AO221" s="148" t="e">
        <f>INDEX(BA!$Y$57:$Y$547,MATCH($AB221,BA!$P$57:$P$547,0))</f>
        <v>#N/A</v>
      </c>
      <c r="AP221" s="117" t="e">
        <f>INDEX(BA!$Z$57:$Z$547,MATCH($AB221,BA!$P$57:$P$547,0))</f>
        <v>#N/A</v>
      </c>
      <c r="AQ221" s="117" t="e">
        <f>INDEX(BA!$AA$57:$AA$547,MATCH($AB221,BA!$P$57:$P$547,0))</f>
        <v>#N/A</v>
      </c>
      <c r="AR221" s="117" t="e">
        <f>INDEX(BA!$AB$57:$AB$547,MATCH($AB221,BA!$P$57:$P$547,0))</f>
        <v>#N/A</v>
      </c>
      <c r="AX221" s="148" t="str" cm="1">
        <f t="array" ref="AX221">IF(ROWS($AD$218:AD220)&lt;=AX$217,INDEX($AB$218:$AB$266,_xlfn.AGGREGATE(15,3,($AD$218:$AD$266=Mapping!$AX$218)/($AD$218:$AD$266=Mapping!$AX$218)*ROW($AD$2:$AD$50)-ROWS($AD$218),ROWS($AD$218:AD220))),"")</f>
        <v>1.4.1 Proportion of population living in households with access to basic services</v>
      </c>
      <c r="AY221" s="148" t="str" cm="1">
        <f t="array" ref="AY221">IF(ROWS($AD$218:AE220)&lt;=AY$217,INDEX($AB$218:$AB$266,_xlfn.AGGREGATE(15,3,($AD$218:$AD$266=Mapping!$AY$218)/($AD$218:$AD$266=Mapping!$AY$218)*ROW($AD$2:$AD$50)-ROWS($AD$218),ROWS($AD$218:AE220))),"")</f>
        <v/>
      </c>
      <c r="AZ221" s="148" t="str" cm="1">
        <f t="array" ref="AZ221">IF(ROWS($AD$218:AF220)&lt;=AZ$217,INDEX($AB$218:$AB$266,_xlfn.AGGREGATE(15,3,($AD$218:$AD$266=Mapping!$AZ$218)/($AD$218:$AD$266=Mapping!$AZ$218)*ROW($AD$2:$AD$50)-ROWS($AD$218),ROWS($AD$218:AF220))),"")</f>
        <v/>
      </c>
      <c r="BA221" s="148" t="str" cm="1">
        <f t="array" ref="BA221">IF(ROWS($AD$218:AG220)&lt;=BA$217,INDEX($AB$218:$AB$266,_xlfn.AGGREGATE(15,3,($AD$218:$AD$266=Mapping!$BA$218)/($AD$218:$AD$266=Mapping!$BA$218)*ROW($AD$2:$AD$50)-ROWS($AD$218),ROWS($AD$218:AG220))),"")</f>
        <v/>
      </c>
      <c r="BB221" s="148" t="str" cm="1">
        <f t="array" ref="BB221">IF(ROWS($AD$218:AH220)&lt;=BB$217,INDEX($AB$218:$AB$266,_xlfn.AGGREGATE(15,3,($AD$218:$AD$266=Mapping!$BB$218)/($AD$218:$AD$266=Mapping!$BB$218)*ROW($AD$2:$AD$50)-ROWS($AD$218),ROWS($AD$218:AH220))),"")</f>
        <v/>
      </c>
      <c r="BC221" s="148" t="str" cm="1">
        <f t="array" ref="BC221">IF(ROWS($AD$218:AI220)&lt;=BC$217,INDEX($AB$218:$AB$266,_xlfn.AGGREGATE(15,3,($AD$218:$AD$266=Mapping!$BC$218)/($AD$218:$AD$266=Mapping!$BC$218)*ROW($AD$2:$AD$50)-ROWS($AD$218),ROWS($AD$218:AI220))),"")</f>
        <v/>
      </c>
      <c r="BD221" s="148" t="str" cm="1">
        <f t="array" ref="BD221">IF(ROWS($AD$218:AJ220)&lt;=BD$217,INDEX($AB$218:$AB$266,_xlfn.AGGREGATE(15,3,($AD$218:$AD$266=Mapping!$BD$218)/($AD$218:$AD$266=Mapping!$BD$218)*ROW($AD$2:$AD$50)-ROWS($AD$218),ROWS($AD$218:AJ220))),"")</f>
        <v>Total electricity consumed: Renewable</v>
      </c>
      <c r="BE221" s="148" t="str" cm="1">
        <f t="array" ref="BE221">IF(ROWS($AD$218:AK220)&lt;=BE$217,INDEX($AB$218:$AB$266,_xlfn.AGGREGATE(15,3,($AD$218:$AD$266=Mapping!$BE$218)/($AD$218:$AD$266=Mapping!$BE$218)*ROW($AD$2:$AD$50)-ROWS($AD$218),ROWS($AD$218:AK220))),"")</f>
        <v>Total Number of employees paid living wage</v>
      </c>
      <c r="BF221" s="148" t="str" cm="1">
        <f t="array" ref="BF221">IF(ROWS($AD$218:AL220)&lt;=BF$217,INDEX($AB$218:$AB$266,_xlfn.AGGREGATE(15,3,($AD$218:$AD$266=Mapping!$BF$218)/($AD$218:$AD$266=Mapping!$BF$218)*ROW($AD$2:$AD$50)-ROWS($AD$218),ROWS($AD$218:AL220))),"")</f>
        <v/>
      </c>
      <c r="BG221" s="148" t="str" cm="1">
        <f t="array" ref="BG221">IF(ROWS($AD$218:AM220)&lt;=BG$217,INDEX($AB$218:$AB$266,_xlfn.AGGREGATE(15,3,($AD$218:$AD$266=Mapping!$BG$218)/($AD$218:$AD$266=Mapping!$BG$218)*ROW($AD$2:$AD$50)-ROWS($AD$218),ROWS($AD$218:AM220))),"")</f>
        <v/>
      </c>
      <c r="BH221" s="148" t="str" cm="1">
        <f t="array" ref="BH221">IF(ROWS($AD$218:AN220)&lt;=BH$217,INDEX($AB$218:$AB$266,_xlfn.AGGREGATE(15,3,($AD$218:$AD$266=Mapping!$BH$218)/($AD$218:$AD$266=Mapping!$BH$218)*ROW($AD$2:$AD$50)-ROWS($AD$218),ROWS($AD$218:AN220))),"")</f>
        <v/>
      </c>
      <c r="BI221" s="148" t="str" cm="1">
        <f t="array" ref="BI221">IF(ROWS($AD$218:AO220)&lt;=BI$217,INDEX($AB$218:$AB$266,_xlfn.AGGREGATE(15,3,($AD$218:$AD$266=Mapping!$BI$218)/($AD$218:$AD$266=Mapping!$BI$218)*ROW($AD$2:$AD$50)-ROWS($AD$218),ROWS($AD$218:AO220))),"")</f>
        <v/>
      </c>
      <c r="BJ221" s="148" t="str" cm="1">
        <f t="array" ref="BJ221">IF(ROWS($AD$218:AP220)&lt;=BJ$217,INDEX($AB$218:$AB$266,_xlfn.AGGREGATE(15,3,($AD$218:$AD$266=Mapping!$BJ$218)/($AD$218:$AD$266=Mapping!$BJ$218)*ROW($AD$2:$AD$50)-ROWS($AD$218),ROWS($AD$218:AP220))),"")</f>
        <v/>
      </c>
      <c r="BK221" s="148" t="str" cm="1">
        <f t="array" ref="BK221">IF(ROWS($AD$218:AQ220)&lt;=BK$217,INDEX($AB$218:$AB$266,_xlfn.AGGREGATE(15,3,($AD$218:$AD$266=Mapping!$BK$218)/($AD$218:$AD$266=Mapping!$BK$218)*ROW($AD$2:$AD$50)-ROWS($AD$218),ROWS($AD$218:AQ220))),"")</f>
        <v/>
      </c>
      <c r="BL221" s="148" t="str" cm="1">
        <f t="array" ref="BL221">IF(ROWS($AD$218:AR220)&lt;=BL$217,INDEX($AB$218:$AB$266,_xlfn.AGGREGATE(15,3,($AD$218:$AD$266=Mapping!$BL$218)/($AD$218:$AD$266=Mapping!$BL$218)*ROW($AD$2:$AD$50)-ROWS($AD$218),ROWS($AD$218:AR220))),"")</f>
        <v/>
      </c>
      <c r="BM221" s="148" t="str" cm="1">
        <f t="array" ref="BM221">IF(ROWS($AD$218:AS220)&lt;=BM$217,INDEX($AB$218:$AB$266,_xlfn.AGGREGATE(15,3,($AD$218:$AD$266=Mapping!$BM$218)/($AD$218:$AD$266=Mapping!$BM$218)*ROW($AD$2:$AD$50)-ROWS($AD$218),ROWS($AD$218:AS220))),"")</f>
        <v/>
      </c>
      <c r="BN221" s="148" t="str" cm="1">
        <f t="array" ref="BN221">IF(ROWS($AD$218:AT220)&lt;=BN$217,INDEX($AB$218:$AB$266,_xlfn.AGGREGATE(15,3,($AD$218:$AD$266=Mapping!$BN$218)/($AD$218:$AD$266=Mapping!$BN$218)*ROW($AD$2:$AD$50)-ROWS($AD$218),ROWS($AD$218:AT220))),"")</f>
        <v/>
      </c>
    </row>
    <row r="222" spans="1:66" outlineLevel="1">
      <c r="A222" s="152" t="str">
        <f>Background!L10</f>
        <v>Water quality, quantity and service</v>
      </c>
      <c r="B222" s="148" t="str" cm="1">
        <f t="array" ref="B222">IF(ROWS($AC$219:AC222)&lt;=B$217,INDEX($AB$219:$AB$266,_xlfn.AGGREGATE(15,3,($AC$219:$AC$266=Mapping!$B$218)/($AC$219:$AC$266=Mapping!$B$218)*ROW($AC$2:$AC$50)-ROWS($AC$219),ROWS($AC$219:AC222))),"")</f>
        <v/>
      </c>
      <c r="C222" s="148" t="str" cm="1">
        <f t="array" ref="C222">IF(ROWS($AC$219:AC222)&lt;=C$217,INDEX($AB$219:$AB$266,_xlfn.AGGREGATE(15,3,($AC$219:$AC$266=Mapping!$C$218)/($AC$219:$AC$266=Mapping!$C$218)*ROW($AC$2:$AC$50)-ROWS($AC$219),ROWS($AC$219:AC222))),"")</f>
        <v/>
      </c>
      <c r="D222" s="148" t="str" cm="1">
        <f t="array" ref="D222">IF(ROWS($AC$219:AD222)&lt;=D$217,INDEX($AB$219:$AB$266,_xlfn.AGGREGATE(15,3,($AC$219:$AC$266=Mapping!$D$218)/($AC$219:$AC$266=Mapping!$D$218)*ROW($AC$2:$AC$50)-ROWS($AC$219),ROWS($AC$219:AD222))),"")</f>
        <v/>
      </c>
      <c r="E222" s="148" t="str" cm="1">
        <f t="array" ref="E222">IF(ROWS($AC$219:AE222)&lt;=E$217,INDEX($AB$219:$AB$266,_xlfn.AGGREGATE(15,3,($AC$219:$AC$266=Mapping!$E$218)/($AC$219:$AC$266=Mapping!$E$218)*ROW($AC$2:$AC$50)-ROWS($AC$219),ROWS($AC$219:AE222))),"")</f>
        <v/>
      </c>
      <c r="F222" s="148" t="str" cm="1">
        <f t="array" ref="F222">IF(ROWS($AC$219:AF222)&lt;=F$217,INDEX($AB$219:$AB$266,_xlfn.AGGREGATE(15,3,($AC$219:$AC$266=Mapping!$F$218)/($AC$219:$AC$266=Mapping!$F$218)*ROW($AC$2:$AC$50)-ROWS($AC$219),ROWS($AC$219:AF222))),"")</f>
        <v/>
      </c>
      <c r="G222" s="148" t="str" cm="1">
        <f t="array" ref="G222">IF(ROWS($AC$219:AG222)&lt;=G$217,INDEX($AB$219:$AB$266,_xlfn.AGGREGATE(15,3,($AC$219:$AC$266=Mapping!$G$218)/($AC$219:$AC$266=Mapping!$G$218)*ROW($AC$2:$AC$50)-ROWS($AC$219),ROWS($AC$219:AG222))),"")</f>
        <v/>
      </c>
      <c r="H222" s="148" t="str" cm="1">
        <f t="array" ref="H222">IF(ROWS($AC$219:AH222)&lt;=H$217,INDEX($AB$219:$AB$266,_xlfn.AGGREGATE(15,3,($AC$219:$AC$266=Mapping!$H$218)/($AC$219:$AC$266=Mapping!$H$218)*ROW($AC$2:$AC$50)-ROWS($AC$219),ROWS($AC$219:AH222))),"")</f>
        <v/>
      </c>
      <c r="I222" s="148" t="str" cm="1">
        <f t="array" ref="I222">IF(ROWS($AC$219:AI222)&lt;=I$217,INDEX($AB$219:$AB$266,_xlfn.AGGREGATE(15,3,($AC$219:$AC$266=Mapping!$I$218)/($AC$219:$AC$266=Mapping!$I$218)*ROW($AC$2:$AC$50)-ROWS($AC$219),ROWS($AC$219:AI222))),"")</f>
        <v/>
      </c>
      <c r="J222" s="148" t="str" cm="1">
        <f t="array" ref="J222">IF(ROWS($AC$219:AJ222)&lt;=J$217,INDEX($AB$219:$AB$266,_xlfn.AGGREGATE(15,3,($AC$219:$AC$266=Mapping!$J$218)/($AC$219:$AC$266=Mapping!$J$218)*ROW($AC$2:$AC$50)-ROWS($AC$219),ROWS($AC$219:AJ222))),"")</f>
        <v/>
      </c>
      <c r="K222" s="148" t="str" cm="1">
        <f t="array" ref="K222">IF(ROWS($AC$219:AK222)&lt;=K$217,INDEX($AB$219:$AB$266,_xlfn.AGGREGATE(15,3,($AC$219:$AC$266=Mapping!$K$218)/($AC$219:$AC$266=Mapping!$K$218)*ROW($AC$2:$AC$50)-ROWS($AC$219),ROWS($AC$219:AK222))),"")</f>
        <v/>
      </c>
      <c r="L222" s="148" t="str" cm="1">
        <f t="array" ref="L222">IF(ROWS($AC$219:AL222)&lt;=L$217,INDEX($AB$219:$AB$266,_xlfn.AGGREGATE(15,3,($AC$219:$AC$266=Mapping!$L$218)/($AC$219:$AC$266=Mapping!$L$218)*ROW($AC$2:$AC$50)-ROWS($AC$219),ROWS($AC$219:AL222))),"")</f>
        <v/>
      </c>
      <c r="M222" s="148" t="str" cm="1">
        <f t="array" ref="M222">IF(ROWS($AC$219:AM222)&lt;=M$217,INDEX($AB$219:$AB$266,_xlfn.AGGREGATE(15,3,($AC$219:$AC$266=Mapping!$M$218)/($AC$219:$AC$266=Mapping!$M$218)*ROW($AC$2:$AC$50)-ROWS($AC$219),ROWS($AC$219:AM222))),"")</f>
        <v/>
      </c>
      <c r="N222" s="148" t="str" cm="1">
        <f t="array" ref="N222">IF(ROWS($AC$219:AN222)&lt;=N$217,INDEX($AB$219:$AB$266,_xlfn.AGGREGATE(15,3,($AC$219:$AC$266=Mapping!$N$218)/($AC$219:$AC$266=Mapping!$N$218)*ROW($AC$2:$AC$50)-ROWS($AC$219),ROWS($AC$219:AN222))),"")</f>
        <v/>
      </c>
      <c r="O222" s="148" t="str" cm="1">
        <f t="array" ref="O222">IF(ROWS($AC$219:AO222)&lt;=O$217,INDEX($AB$219:$AB$266,_xlfn.AGGREGATE(15,3,($AC$219:$AC$266=Mapping!$O$218)/($AC$219:$AC$266=Mapping!$O$218)*ROW($AC$2:$AC$50)-ROWS($AC$219),ROWS($AC$219:AO222))),"")</f>
        <v/>
      </c>
      <c r="P222" s="148" t="str" cm="1">
        <f t="array" ref="P222">IF(ROWS($AC$219:AP222)&lt;=P$217,INDEX($AB$219:$AB$266,_xlfn.AGGREGATE(15,3,($AC$219:$AC$266=Mapping!$P$218)/($AC$219:$AC$266=Mapping!$P$218)*ROW($AC$2:$AC$50)-ROWS($AC$219),ROWS($AC$219:AP222))),"")</f>
        <v/>
      </c>
      <c r="Q222" s="148" t="str" cm="1">
        <f t="array" ref="Q222">IF(ROWS($AC$219:AQ222)&lt;=Q$217,INDEX($AB$219:$AB$266,_xlfn.AGGREGATE(15,3,($AC$219:$AC$266=Mapping!$Q$218)/($AC$219:$AC$266=Mapping!$Q$218)*ROW($AC$2:$AC$50)-ROWS($AC$219),ROWS($AC$219:AQ222))),"")</f>
        <v/>
      </c>
      <c r="R222" s="148" t="str" cm="1">
        <f t="array" ref="R222">IF(ROWS($AC$219:AR222)&lt;=R$217,INDEX($AB$219:$AB$266,_xlfn.AGGREGATE(15,3,($AC$219:$AC$266=Mapping!$R$218)/($AC$219:$AC$266=Mapping!$R$218)*ROW($AC$2:$AC$50)-ROWS($AC$219),ROWS($AC$219:AR222))),"")</f>
        <v/>
      </c>
      <c r="S222" s="148" t="str" cm="1">
        <f t="array" ref="S222">IF(ROWS($AC$219:AS222)&lt;=S$217,INDEX($AB$219:$AB$266,_xlfn.AGGREGATE(15,3,($AC$219:$AC$266=Mapping!$S$218)/($AC$219:$AC$266=Mapping!$S$218)*ROW($AC$2:$AC$50)-ROWS($AC$219),ROWS($AC$219:AS222))),"")</f>
        <v/>
      </c>
      <c r="AA222" s="126"/>
      <c r="AB222" s="127" t="str" cm="1">
        <f t="array" ref="AB222">IF(ROWS(BA!$E$2:E5)&lt;=AB$217,INDEX(BA!$P$2:$P$961,_xlfn.AGGREGATE(15,3,(BA!$E$2:$E$961=Mapping!$AA$219)/(BA!$E$2:$E$961=Mapping!$AA$219)*ROW(BA!$E$2:$E$961)-ROWS(BA!$E$2),ROWS(BA!$E$2:E5))),"")</f>
        <v>Amount of GHGs emissions avoided or sequestered</v>
      </c>
      <c r="AC222" s="127" t="str">
        <f>IFERROR(INDEX(BA!$L$2:$L$961,MATCH($AB222,BA!$P$2:$P$961,0)),"")</f>
        <v>Climate change mitigation</v>
      </c>
      <c r="AD222" s="127" t="str">
        <f>IFERROR(INDEX(BA!$M$2:$M$961,MATCH($AB222,BA!$P$2:$P$961,0)),"")</f>
        <v>13. Climate action</v>
      </c>
      <c r="AE222" s="127" t="str">
        <f>IFERROR(INDEX(BA!$O$2:$O$961,MATCH($AB222,BA!$P$2:$P$961,0)),"")</f>
        <v xml:space="preserve">Reduction in GHGs emissions </v>
      </c>
      <c r="AF222" s="127" t="str">
        <f>IFERROR(INDEX(BA!$N$2:$N$961,MATCH($AB222,BA!$P$2:$P$961,0)),"")</f>
        <v>13.2 Integrate climate change measures into national policies, strategies and planning</v>
      </c>
      <c r="AG222" s="148" t="e">
        <f>INDEX(BA!#REF!,MATCH($AB222,BA!$P$57:$P$547,0))</f>
        <v>#REF!</v>
      </c>
      <c r="AH222" s="148" t="e">
        <f>INDEX(BA!$Q$57:$Q$547,MATCH($AB222,BA!$P$57:$P$547,0))</f>
        <v>#N/A</v>
      </c>
      <c r="AI222" s="148" t="e">
        <f>INDEX(BA!$S$57:$S$547,MATCH($AB222,BA!$P$57:$P$547,0))</f>
        <v>#N/A</v>
      </c>
      <c r="AJ222" s="148" t="e">
        <f>INDEX(BA!$T$57:$T$547,MATCH($AB222,BA!$P$57:$P$547,0))</f>
        <v>#N/A</v>
      </c>
      <c r="AK222" s="148" t="e">
        <f>INDEX(BA!$U$57:$U$547,MATCH($AB222,BA!$P$57:$P$547,0))</f>
        <v>#N/A</v>
      </c>
      <c r="AL222" s="148" t="e">
        <f>INDEX(BA!$V$57:$V$547,MATCH($AB222,BA!$P$57:$P$547,0))</f>
        <v>#N/A</v>
      </c>
      <c r="AM222" s="148" t="e">
        <f>INDEX(BA!$W$57:$W$547,MATCH($AB222,BA!$P$57:$P$547,0))</f>
        <v>#N/A</v>
      </c>
      <c r="AN222" s="148" t="e">
        <f>INDEX(BA!$R$57:$R$547,MATCH($AB222,BA!$P$57:$P$547,0))</f>
        <v>#N/A</v>
      </c>
      <c r="AO222" s="148" t="e">
        <f>INDEX(BA!$Y$57:$Y$547,MATCH($AB222,BA!$P$57:$P$547,0))</f>
        <v>#N/A</v>
      </c>
      <c r="AP222" s="117" t="e">
        <f>INDEX(BA!$Z$57:$Z$547,MATCH($AB222,BA!$P$57:$P$547,0))</f>
        <v>#N/A</v>
      </c>
      <c r="AQ222" s="117" t="e">
        <f>INDEX(BA!$AA$57:$AA$547,MATCH($AB222,BA!$P$57:$P$547,0))</f>
        <v>#N/A</v>
      </c>
      <c r="AR222" s="117" t="e">
        <f>INDEX(BA!$AB$57:$AB$547,MATCH($AB222,BA!$P$57:$P$547,0))</f>
        <v>#N/A</v>
      </c>
      <c r="AX222" s="148" t="str" cm="1">
        <f t="array" ref="AX222">IF(ROWS($AD$218:AD221)&lt;=AX$217,INDEX($AB$218:$AB$266,_xlfn.AGGREGATE(15,3,($AD$218:$AD$266=Mapping!$AX$218)/($AD$218:$AD$266=Mapping!$AX$218)*ROW($AD$2:$AD$50)-ROWS($AD$218),ROWS($AD$218:AD221))),"")</f>
        <v/>
      </c>
      <c r="AY222" s="148" t="str" cm="1">
        <f t="array" ref="AY222">IF(ROWS($AD$218:AE221)&lt;=AY$217,INDEX($AB$218:$AB$266,_xlfn.AGGREGATE(15,3,($AD$218:$AD$266=Mapping!$AY$218)/($AD$218:$AD$266=Mapping!$AY$218)*ROW($AD$2:$AD$50)-ROWS($AD$218),ROWS($AD$218:AE221))),"")</f>
        <v/>
      </c>
      <c r="AZ222" s="148" t="str" cm="1">
        <f t="array" ref="AZ222">IF(ROWS($AD$218:AF221)&lt;=AZ$217,INDEX($AB$218:$AB$266,_xlfn.AGGREGATE(15,3,($AD$218:$AD$266=Mapping!$AZ$218)/($AD$218:$AD$266=Mapping!$AZ$218)*ROW($AD$2:$AD$50)-ROWS($AD$218),ROWS($AD$218:AF221))),"")</f>
        <v/>
      </c>
      <c r="BA222" s="148" t="str" cm="1">
        <f t="array" ref="BA222">IF(ROWS($AD$218:AG221)&lt;=BA$217,INDEX($AB$218:$AB$266,_xlfn.AGGREGATE(15,3,($AD$218:$AD$266=Mapping!$BA$218)/($AD$218:$AD$266=Mapping!$BA$218)*ROW($AD$2:$AD$50)-ROWS($AD$218),ROWS($AD$218:AG221))),"")</f>
        <v/>
      </c>
      <c r="BB222" s="148" t="str" cm="1">
        <f t="array" ref="BB222">IF(ROWS($AD$218:AH221)&lt;=BB$217,INDEX($AB$218:$AB$266,_xlfn.AGGREGATE(15,3,($AD$218:$AD$266=Mapping!$BB$218)/($AD$218:$AD$266=Mapping!$BB$218)*ROW($AD$2:$AD$50)-ROWS($AD$218),ROWS($AD$218:AH221))),"")</f>
        <v/>
      </c>
      <c r="BC222" s="148" t="str" cm="1">
        <f t="array" ref="BC222">IF(ROWS($AD$218:AI221)&lt;=BC$217,INDEX($AB$218:$AB$266,_xlfn.AGGREGATE(15,3,($AD$218:$AD$266=Mapping!$BC$218)/($AD$218:$AD$266=Mapping!$BC$218)*ROW($AD$2:$AD$50)-ROWS($AD$218),ROWS($AD$218:AI221))),"")</f>
        <v/>
      </c>
      <c r="BD222" s="148" t="str" cm="1">
        <f t="array" ref="BD222">IF(ROWS($AD$218:AJ221)&lt;=BD$217,INDEX($AB$218:$AB$266,_xlfn.AGGREGATE(15,3,($AD$218:$AD$266=Mapping!$BD$218)/($AD$218:$AD$266=Mapping!$BD$218)*ROW($AD$2:$AD$50)-ROWS($AD$218),ROWS($AD$218:AJ221))),"")</f>
        <v/>
      </c>
      <c r="BE222" s="148" t="str" cm="1">
        <f t="array" ref="BE222">IF(ROWS($AD$218:AK221)&lt;=BE$217,INDEX($AB$218:$AB$266,_xlfn.AGGREGATE(15,3,($AD$218:$AD$266=Mapping!$BE$218)/($AD$218:$AD$266=Mapping!$BE$218)*ROW($AD$2:$AD$50)-ROWS($AD$218),ROWS($AD$218:AK221))),"")</f>
        <v/>
      </c>
      <c r="BF222" s="148" t="str" cm="1">
        <f t="array" ref="BF222">IF(ROWS($AD$218:AL221)&lt;=BF$217,INDEX($AB$218:$AB$266,_xlfn.AGGREGATE(15,3,($AD$218:$AD$266=Mapping!$BF$218)/($AD$218:$AD$266=Mapping!$BF$218)*ROW($AD$2:$AD$50)-ROWS($AD$218),ROWS($AD$218:AL221))),"")</f>
        <v/>
      </c>
      <c r="BG222" s="148" t="str" cm="1">
        <f t="array" ref="BG222">IF(ROWS($AD$218:AM221)&lt;=BG$217,INDEX($AB$218:$AB$266,_xlfn.AGGREGATE(15,3,($AD$218:$AD$266=Mapping!$BG$218)/($AD$218:$AD$266=Mapping!$BG$218)*ROW($AD$2:$AD$50)-ROWS($AD$218),ROWS($AD$218:AM221))),"")</f>
        <v/>
      </c>
      <c r="BH222" s="148" t="str" cm="1">
        <f t="array" ref="BH222">IF(ROWS($AD$218:AN221)&lt;=BH$217,INDEX($AB$218:$AB$266,_xlfn.AGGREGATE(15,3,($AD$218:$AD$266=Mapping!$BH$218)/($AD$218:$AD$266=Mapping!$BH$218)*ROW($AD$2:$AD$50)-ROWS($AD$218),ROWS($AD$218:AN221))),"")</f>
        <v/>
      </c>
      <c r="BI222" s="148" t="str" cm="1">
        <f t="array" ref="BI222">IF(ROWS($AD$218:AO221)&lt;=BI$217,INDEX($AB$218:$AB$266,_xlfn.AGGREGATE(15,3,($AD$218:$AD$266=Mapping!$BI$218)/($AD$218:$AD$266=Mapping!$BI$218)*ROW($AD$2:$AD$50)-ROWS($AD$218),ROWS($AD$218:AO221))),"")</f>
        <v/>
      </c>
      <c r="BJ222" s="148" t="str" cm="1">
        <f t="array" ref="BJ222">IF(ROWS($AD$218:AP221)&lt;=BJ$217,INDEX($AB$218:$AB$266,_xlfn.AGGREGATE(15,3,($AD$218:$AD$266=Mapping!$BJ$218)/($AD$218:$AD$266=Mapping!$BJ$218)*ROW($AD$2:$AD$50)-ROWS($AD$218),ROWS($AD$218:AP221))),"")</f>
        <v/>
      </c>
      <c r="BK222" s="148" t="str" cm="1">
        <f t="array" ref="BK222">IF(ROWS($AD$218:AQ221)&lt;=BK$217,INDEX($AB$218:$AB$266,_xlfn.AGGREGATE(15,3,($AD$218:$AD$266=Mapping!$BK$218)/($AD$218:$AD$266=Mapping!$BK$218)*ROW($AD$2:$AD$50)-ROWS($AD$218),ROWS($AD$218:AQ221))),"")</f>
        <v/>
      </c>
      <c r="BL222" s="148" t="str" cm="1">
        <f t="array" ref="BL222">IF(ROWS($AD$218:AR221)&lt;=BL$217,INDEX($AB$218:$AB$266,_xlfn.AGGREGATE(15,3,($AD$218:$AD$266=Mapping!$BL$218)/($AD$218:$AD$266=Mapping!$BL$218)*ROW($AD$2:$AD$50)-ROWS($AD$218),ROWS($AD$218:AR221))),"")</f>
        <v/>
      </c>
      <c r="BM222" s="148" t="str" cm="1">
        <f t="array" ref="BM222">IF(ROWS($AD$218:AS221)&lt;=BM$217,INDEX($AB$218:$AB$266,_xlfn.AGGREGATE(15,3,($AD$218:$AD$266=Mapping!$BM$218)/($AD$218:$AD$266=Mapping!$BM$218)*ROW($AD$2:$AD$50)-ROWS($AD$218),ROWS($AD$218:AS221))),"")</f>
        <v/>
      </c>
      <c r="BN222" s="148" t="str" cm="1">
        <f t="array" ref="BN222">IF(ROWS($AD$218:AT221)&lt;=BN$217,INDEX($AB$218:$AB$266,_xlfn.AGGREGATE(15,3,($AD$218:$AD$266=Mapping!$BN$218)/($AD$218:$AD$266=Mapping!$BN$218)*ROW($AD$2:$AD$50)-ROWS($AD$218),ROWS($AD$218:AT221))),"")</f>
        <v/>
      </c>
    </row>
    <row r="223" spans="1:66" ht="30.6" outlineLevel="1">
      <c r="A223" s="152" t="str">
        <f>Background!L11</f>
        <v>Soil quality</v>
      </c>
      <c r="B223" s="148" t="str" cm="1">
        <f t="array" ref="B223">IF(ROWS($AC$219:AC223)&lt;=B$217,INDEX($AB$219:$AB$266,_xlfn.AGGREGATE(15,3,($AC$219:$AC$266=Mapping!$B$218)/($AC$219:$AC$266=Mapping!$B$218)*ROW($AC$2:$AC$50)-ROWS($AC$219),ROWS($AC$219:AC223))),"")</f>
        <v/>
      </c>
      <c r="C223" s="148" t="str" cm="1">
        <f t="array" ref="C223">IF(ROWS($AC$219:AC223)&lt;=C$217,INDEX($AB$219:$AB$266,_xlfn.AGGREGATE(15,3,($AC$219:$AC$266=Mapping!$C$218)/($AC$219:$AC$266=Mapping!$C$218)*ROW($AC$2:$AC$50)-ROWS($AC$219),ROWS($AC$219:AC223))),"")</f>
        <v/>
      </c>
      <c r="D223" s="148" t="str" cm="1">
        <f t="array" ref="D223">IF(ROWS($AC$219:AD223)&lt;=D$217,INDEX($AB$219:$AB$266,_xlfn.AGGREGATE(15,3,($AC$219:$AC$266=Mapping!$D$218)/($AC$219:$AC$266=Mapping!$D$218)*ROW($AC$2:$AC$50)-ROWS($AC$219),ROWS($AC$219:AD223))),"")</f>
        <v/>
      </c>
      <c r="E223" s="148" t="str" cm="1">
        <f t="array" ref="E223">IF(ROWS($AC$219:AE223)&lt;=E$217,INDEX($AB$219:$AB$266,_xlfn.AGGREGATE(15,3,($AC$219:$AC$266=Mapping!$E$218)/($AC$219:$AC$266=Mapping!$E$218)*ROW($AC$2:$AC$50)-ROWS($AC$219),ROWS($AC$219:AE223))),"")</f>
        <v/>
      </c>
      <c r="F223" s="148" t="str" cm="1">
        <f t="array" ref="F223">IF(ROWS($AC$219:AF223)&lt;=F$217,INDEX($AB$219:$AB$266,_xlfn.AGGREGATE(15,3,($AC$219:$AC$266=Mapping!$F$218)/($AC$219:$AC$266=Mapping!$F$218)*ROW($AC$2:$AC$50)-ROWS($AC$219),ROWS($AC$219:AF223))),"")</f>
        <v/>
      </c>
      <c r="G223" s="148" t="str" cm="1">
        <f t="array" ref="G223">IF(ROWS($AC$219:AG223)&lt;=G$217,INDEX($AB$219:$AB$266,_xlfn.AGGREGATE(15,3,($AC$219:$AC$266=Mapping!$G$218)/($AC$219:$AC$266=Mapping!$G$218)*ROW($AC$2:$AC$50)-ROWS($AC$219),ROWS($AC$219:AG223))),"")</f>
        <v/>
      </c>
      <c r="H223" s="148" t="str" cm="1">
        <f t="array" ref="H223">IF(ROWS($AC$219:AH223)&lt;=H$217,INDEX($AB$219:$AB$266,_xlfn.AGGREGATE(15,3,($AC$219:$AC$266=Mapping!$H$218)/($AC$219:$AC$266=Mapping!$H$218)*ROW($AC$2:$AC$50)-ROWS($AC$219),ROWS($AC$219:AH223))),"")</f>
        <v/>
      </c>
      <c r="I223" s="148" t="str" cm="1">
        <f t="array" ref="I223">IF(ROWS($AC$219:AI223)&lt;=I$217,INDEX($AB$219:$AB$266,_xlfn.AGGREGATE(15,3,($AC$219:$AC$266=Mapping!$I$218)/($AC$219:$AC$266=Mapping!$I$218)*ROW($AC$2:$AC$50)-ROWS($AC$219),ROWS($AC$219:AI223))),"")</f>
        <v/>
      </c>
      <c r="J223" s="148" t="str" cm="1">
        <f t="array" ref="J223">IF(ROWS($AC$219:AJ223)&lt;=J$217,INDEX($AB$219:$AB$266,_xlfn.AGGREGATE(15,3,($AC$219:$AC$266=Mapping!$J$218)/($AC$219:$AC$266=Mapping!$J$218)*ROW($AC$2:$AC$50)-ROWS($AC$219),ROWS($AC$219:AJ223))),"")</f>
        <v/>
      </c>
      <c r="K223" s="148" t="str" cm="1">
        <f t="array" ref="K223">IF(ROWS($AC$219:AK223)&lt;=K$217,INDEX($AB$219:$AB$266,_xlfn.AGGREGATE(15,3,($AC$219:$AC$266=Mapping!$K$218)/($AC$219:$AC$266=Mapping!$K$218)*ROW($AC$2:$AC$50)-ROWS($AC$219),ROWS($AC$219:AK223))),"")</f>
        <v/>
      </c>
      <c r="L223" s="148" t="str" cm="1">
        <f t="array" ref="L223">IF(ROWS($AC$219:AL223)&lt;=L$217,INDEX($AB$219:$AB$266,_xlfn.AGGREGATE(15,3,($AC$219:$AC$266=Mapping!$L$218)/($AC$219:$AC$266=Mapping!$L$218)*ROW($AC$2:$AC$50)-ROWS($AC$219),ROWS($AC$219:AL223))),"")</f>
        <v/>
      </c>
      <c r="M223" s="148" t="str" cm="1">
        <f t="array" ref="M223">IF(ROWS($AC$219:AM223)&lt;=M$217,INDEX($AB$219:$AB$266,_xlfn.AGGREGATE(15,3,($AC$219:$AC$266=Mapping!$M$218)/($AC$219:$AC$266=Mapping!$M$218)*ROW($AC$2:$AC$50)-ROWS($AC$219),ROWS($AC$219:AM223))),"")</f>
        <v/>
      </c>
      <c r="N223" s="148" t="str" cm="1">
        <f t="array" ref="N223">IF(ROWS($AC$219:AN223)&lt;=N$217,INDEX($AB$219:$AB$266,_xlfn.AGGREGATE(15,3,($AC$219:$AC$266=Mapping!$N$218)/($AC$219:$AC$266=Mapping!$N$218)*ROW($AC$2:$AC$50)-ROWS($AC$219),ROWS($AC$219:AN223))),"")</f>
        <v/>
      </c>
      <c r="O223" s="148" t="str" cm="1">
        <f t="array" ref="O223">IF(ROWS($AC$219:AO223)&lt;=O$217,INDEX($AB$219:$AB$266,_xlfn.AGGREGATE(15,3,($AC$219:$AC$266=Mapping!$O$218)/($AC$219:$AC$266=Mapping!$O$218)*ROW($AC$2:$AC$50)-ROWS($AC$219),ROWS($AC$219:AO223))),"")</f>
        <v/>
      </c>
      <c r="P223" s="148" t="str" cm="1">
        <f t="array" ref="P223">IF(ROWS($AC$219:AP223)&lt;=P$217,INDEX($AB$219:$AB$266,_xlfn.AGGREGATE(15,3,($AC$219:$AC$266=Mapping!$P$218)/($AC$219:$AC$266=Mapping!$P$218)*ROW($AC$2:$AC$50)-ROWS($AC$219),ROWS($AC$219:AP223))),"")</f>
        <v/>
      </c>
      <c r="Q223" s="148" t="str" cm="1">
        <f t="array" ref="Q223">IF(ROWS($AC$219:AQ223)&lt;=Q$217,INDEX($AB$219:$AB$266,_xlfn.AGGREGATE(15,3,($AC$219:$AC$266=Mapping!$Q$218)/($AC$219:$AC$266=Mapping!$Q$218)*ROW($AC$2:$AC$50)-ROWS($AC$219),ROWS($AC$219:AQ223))),"")</f>
        <v/>
      </c>
      <c r="R223" s="148" t="str" cm="1">
        <f t="array" ref="R223">IF(ROWS($AC$219:AR223)&lt;=R$217,INDEX($AB$219:$AB$266,_xlfn.AGGREGATE(15,3,($AC$219:$AC$266=Mapping!$R$218)/($AC$219:$AC$266=Mapping!$R$218)*ROW($AC$2:$AC$50)-ROWS($AC$219),ROWS($AC$219:AR223))),"")</f>
        <v/>
      </c>
      <c r="S223" s="148" t="str" cm="1">
        <f t="array" ref="S223">IF(ROWS($AC$219:AS223)&lt;=S$217,INDEX($AB$219:$AB$266,_xlfn.AGGREGATE(15,3,($AC$219:$AC$266=Mapping!$S$218)/($AC$219:$AC$266=Mapping!$S$218)*ROW($AC$2:$AC$50)-ROWS($AC$219),ROWS($AC$219:AS223))),"")</f>
        <v/>
      </c>
      <c r="AA223" s="126"/>
      <c r="AB223" s="127" t="str" cm="1">
        <f t="array" ref="AB223">IF(ROWS(BA!$E$2:E6)&lt;=AB$217,INDEX(BA!$P$2:$P$961,_xlfn.AGGREGATE(15,3,(BA!$E$2:$E$961=Mapping!$AA$219)/(BA!$E$2:$E$961=Mapping!$AA$219)*ROW(BA!$E$2:$E$961)-ROWS(BA!$E$2),ROWS(BA!$E$2:E6))),"")</f>
        <v>Total number of jobs</v>
      </c>
      <c r="AC223" s="127" t="str">
        <f>IFERROR(INDEX(BA!$L$2:$L$961,MATCH($AB223,BA!$P$2:$P$961,0)),"")</f>
        <v>Employment</v>
      </c>
      <c r="AD223" s="127" t="str">
        <f>IFERROR(INDEX(BA!$M$2:$M$961,MATCH($AB223,BA!$P$2:$P$961,0)),"")</f>
        <v>8. Decent work and economic growth</v>
      </c>
      <c r="AE223" s="127" t="str">
        <f>IFERROR(INDEX(BA!$O$2:$O$961,MATCH($AB223,BA!$P$2:$P$961,0)),"")</f>
        <v>Increased employment opportunities</v>
      </c>
      <c r="AF223" s="127" t="str">
        <f>IFERROR(INDEX(BA!$N$2:$N$961,MATCH($AB223,BA!$P$2:$P$961,0)),"")</f>
        <v>8.5 By 2030, achieve full and productive employment and decent work for all women and men, including for young people and persons with disabilities, and equal pay for work of equal value</v>
      </c>
      <c r="AG223" s="148" t="e">
        <f>INDEX(BA!#REF!,MATCH($AB223,BA!$P$57:$P$547,0))</f>
        <v>#REF!</v>
      </c>
      <c r="AH223" s="148" t="e">
        <f>INDEX(BA!$Q$57:$Q$547,MATCH($AB223,BA!$P$57:$P$547,0))</f>
        <v>#N/A</v>
      </c>
      <c r="AI223" s="148" t="e">
        <f>INDEX(BA!$S$57:$S$547,MATCH($AB223,BA!$P$57:$P$547,0))</f>
        <v>#N/A</v>
      </c>
      <c r="AJ223" s="148" t="e">
        <f>INDEX(BA!$T$57:$T$547,MATCH($AB223,BA!$P$57:$P$547,0))</f>
        <v>#N/A</v>
      </c>
      <c r="AK223" s="148" t="e">
        <f>INDEX(BA!$U$57:$U$547,MATCH($AB223,BA!$P$57:$P$547,0))</f>
        <v>#N/A</v>
      </c>
      <c r="AL223" s="148" t="e">
        <f>INDEX(BA!$V$57:$V$547,MATCH($AB223,BA!$P$57:$P$547,0))</f>
        <v>#N/A</v>
      </c>
      <c r="AM223" s="148" t="e">
        <f>INDEX(BA!$W$57:$W$547,MATCH($AB223,BA!$P$57:$P$547,0))</f>
        <v>#N/A</v>
      </c>
      <c r="AN223" s="148" t="e">
        <f>INDEX(BA!$R$57:$R$547,MATCH($AB223,BA!$P$57:$P$547,0))</f>
        <v>#N/A</v>
      </c>
      <c r="AO223" s="148" t="e">
        <f>INDEX(BA!$Y$57:$Y$547,MATCH($AB223,BA!$P$57:$P$547,0))</f>
        <v>#N/A</v>
      </c>
      <c r="AP223" s="117" t="e">
        <f>INDEX(BA!$Z$57:$Z$547,MATCH($AB223,BA!$P$57:$P$547,0))</f>
        <v>#N/A</v>
      </c>
      <c r="AQ223" s="117" t="e">
        <f>INDEX(BA!$AA$57:$AA$547,MATCH($AB223,BA!$P$57:$P$547,0))</f>
        <v>#N/A</v>
      </c>
      <c r="AR223" s="117" t="e">
        <f>INDEX(BA!$AB$57:$AB$547,MATCH($AB223,BA!$P$57:$P$547,0))</f>
        <v>#N/A</v>
      </c>
      <c r="AX223" s="148" t="str" cm="1">
        <f t="array" ref="AX223">IF(ROWS($AD$218:AD222)&lt;=AX$217,INDEX($AB$218:$AB$266,_xlfn.AGGREGATE(15,3,($AD$218:$AD$266=Mapping!$AX$218)/($AD$218:$AD$266=Mapping!$AX$218)*ROW($AD$2:$AD$50)-ROWS($AD$218),ROWS($AD$218:AD222))),"")</f>
        <v/>
      </c>
      <c r="AY223" s="148" t="str" cm="1">
        <f t="array" ref="AY223">IF(ROWS($AD$218:AE222)&lt;=AY$217,INDEX($AB$218:$AB$266,_xlfn.AGGREGATE(15,3,($AD$218:$AD$266=Mapping!$AY$218)/($AD$218:$AD$266=Mapping!$AY$218)*ROW($AD$2:$AD$50)-ROWS($AD$218),ROWS($AD$218:AE222))),"")</f>
        <v/>
      </c>
      <c r="AZ223" s="148" t="str" cm="1">
        <f t="array" ref="AZ223">IF(ROWS($AD$218:AF222)&lt;=AZ$217,INDEX($AB$218:$AB$266,_xlfn.AGGREGATE(15,3,($AD$218:$AD$266=Mapping!$AZ$218)/($AD$218:$AD$266=Mapping!$AZ$218)*ROW($AD$2:$AD$50)-ROWS($AD$218),ROWS($AD$218:AF222))),"")</f>
        <v/>
      </c>
      <c r="BA223" s="148" t="str" cm="1">
        <f t="array" ref="BA223">IF(ROWS($AD$218:AG222)&lt;=BA$217,INDEX($AB$218:$AB$266,_xlfn.AGGREGATE(15,3,($AD$218:$AD$266=Mapping!$BA$218)/($AD$218:$AD$266=Mapping!$BA$218)*ROW($AD$2:$AD$50)-ROWS($AD$218),ROWS($AD$218:AG222))),"")</f>
        <v/>
      </c>
      <c r="BB223" s="148" t="str" cm="1">
        <f t="array" ref="BB223">IF(ROWS($AD$218:AH222)&lt;=BB$217,INDEX($AB$218:$AB$266,_xlfn.AGGREGATE(15,3,($AD$218:$AD$266=Mapping!$BB$218)/($AD$218:$AD$266=Mapping!$BB$218)*ROW($AD$2:$AD$50)-ROWS($AD$218),ROWS($AD$218:AH222))),"")</f>
        <v/>
      </c>
      <c r="BC223" s="148" t="str" cm="1">
        <f t="array" ref="BC223">IF(ROWS($AD$218:AI222)&lt;=BC$217,INDEX($AB$218:$AB$266,_xlfn.AGGREGATE(15,3,($AD$218:$AD$266=Mapping!$BC$218)/($AD$218:$AD$266=Mapping!$BC$218)*ROW($AD$2:$AD$50)-ROWS($AD$218),ROWS($AD$218:AI222))),"")</f>
        <v/>
      </c>
      <c r="BD223" s="148" t="str" cm="1">
        <f t="array" ref="BD223">IF(ROWS($AD$218:AJ222)&lt;=BD$217,INDEX($AB$218:$AB$266,_xlfn.AGGREGATE(15,3,($AD$218:$AD$266=Mapping!$BD$218)/($AD$218:$AD$266=Mapping!$BD$218)*ROW($AD$2:$AD$50)-ROWS($AD$218),ROWS($AD$218:AJ222))),"")</f>
        <v/>
      </c>
      <c r="BE223" s="148" t="str" cm="1">
        <f t="array" ref="BE223">IF(ROWS($AD$218:AK222)&lt;=BE$217,INDEX($AB$218:$AB$266,_xlfn.AGGREGATE(15,3,($AD$218:$AD$266=Mapping!$BE$218)/($AD$218:$AD$266=Mapping!$BE$218)*ROW($AD$2:$AD$50)-ROWS($AD$218),ROWS($AD$218:AK222))),"")</f>
        <v/>
      </c>
      <c r="BF223" s="148" t="str" cm="1">
        <f t="array" ref="BF223">IF(ROWS($AD$218:AL222)&lt;=BF$217,INDEX($AB$218:$AB$266,_xlfn.AGGREGATE(15,3,($AD$218:$AD$266=Mapping!$BF$218)/($AD$218:$AD$266=Mapping!$BF$218)*ROW($AD$2:$AD$50)-ROWS($AD$218),ROWS($AD$218:AL222))),"")</f>
        <v/>
      </c>
      <c r="BG223" s="148" t="str" cm="1">
        <f t="array" ref="BG223">IF(ROWS($AD$218:AM222)&lt;=BG$217,INDEX($AB$218:$AB$266,_xlfn.AGGREGATE(15,3,($AD$218:$AD$266=Mapping!$BG$218)/($AD$218:$AD$266=Mapping!$BG$218)*ROW($AD$2:$AD$50)-ROWS($AD$218),ROWS($AD$218:AM222))),"")</f>
        <v/>
      </c>
      <c r="BH223" s="148" t="str" cm="1">
        <f t="array" ref="BH223">IF(ROWS($AD$218:AN222)&lt;=BH$217,INDEX($AB$218:$AB$266,_xlfn.AGGREGATE(15,3,($AD$218:$AD$266=Mapping!$BH$218)/($AD$218:$AD$266=Mapping!$BH$218)*ROW($AD$2:$AD$50)-ROWS($AD$218),ROWS($AD$218:AN222))),"")</f>
        <v/>
      </c>
      <c r="BI223" s="148" t="str" cm="1">
        <f t="array" ref="BI223">IF(ROWS($AD$218:AO222)&lt;=BI$217,INDEX($AB$218:$AB$266,_xlfn.AGGREGATE(15,3,($AD$218:$AD$266=Mapping!$BI$218)/($AD$218:$AD$266=Mapping!$BI$218)*ROW($AD$2:$AD$50)-ROWS($AD$218),ROWS($AD$218:AO222))),"")</f>
        <v/>
      </c>
      <c r="BJ223" s="148" t="str" cm="1">
        <f t="array" ref="BJ223">IF(ROWS($AD$218:AP222)&lt;=BJ$217,INDEX($AB$218:$AB$266,_xlfn.AGGREGATE(15,3,($AD$218:$AD$266=Mapping!$BJ$218)/($AD$218:$AD$266=Mapping!$BJ$218)*ROW($AD$2:$AD$50)-ROWS($AD$218),ROWS($AD$218:AP222))),"")</f>
        <v/>
      </c>
      <c r="BK223" s="148" t="str" cm="1">
        <f t="array" ref="BK223">IF(ROWS($AD$218:AQ222)&lt;=BK$217,INDEX($AB$218:$AB$266,_xlfn.AGGREGATE(15,3,($AD$218:$AD$266=Mapping!$BK$218)/($AD$218:$AD$266=Mapping!$BK$218)*ROW($AD$2:$AD$50)-ROWS($AD$218),ROWS($AD$218:AQ222))),"")</f>
        <v/>
      </c>
      <c r="BL223" s="148" t="str" cm="1">
        <f t="array" ref="BL223">IF(ROWS($AD$218:AR222)&lt;=BL$217,INDEX($AB$218:$AB$266,_xlfn.AGGREGATE(15,3,($AD$218:$AD$266=Mapping!$BL$218)/($AD$218:$AD$266=Mapping!$BL$218)*ROW($AD$2:$AD$50)-ROWS($AD$218),ROWS($AD$218:AR222))),"")</f>
        <v/>
      </c>
      <c r="BM223" s="148" t="str" cm="1">
        <f t="array" ref="BM223">IF(ROWS($AD$218:AS222)&lt;=BM$217,INDEX($AB$218:$AB$266,_xlfn.AGGREGATE(15,3,($AD$218:$AD$266=Mapping!$BM$218)/($AD$218:$AD$266=Mapping!$BM$218)*ROW($AD$2:$AD$50)-ROWS($AD$218),ROWS($AD$218:AS222))),"")</f>
        <v/>
      </c>
      <c r="BN223" s="148" t="str" cm="1">
        <f t="array" ref="BN223">IF(ROWS($AD$218:AT222)&lt;=BN$217,INDEX($AB$218:$AB$266,_xlfn.AGGREGATE(15,3,($AD$218:$AD$266=Mapping!$BN$218)/($AD$218:$AD$266=Mapping!$BN$218)*ROW($AD$2:$AD$50)-ROWS($AD$218),ROWS($AD$218:AT222))),"")</f>
        <v/>
      </c>
    </row>
    <row r="224" spans="1:66" ht="30.6" outlineLevel="1">
      <c r="A224" s="152" t="str">
        <f>Background!L12</f>
        <v>Waste</v>
      </c>
      <c r="B224" s="148" t="str" cm="1">
        <f t="array" ref="B224">IF(ROWS($AC$219:AC224)&lt;=B$217,INDEX($AB$219:$AB$266,_xlfn.AGGREGATE(15,3,($AC$219:$AC$266=Mapping!$B$218)/($AC$219:$AC$266=Mapping!$B$218)*ROW($AC$2:$AC$50)-ROWS($AC$219),ROWS($AC$219:AC224))),"")</f>
        <v/>
      </c>
      <c r="C224" s="148" t="str" cm="1">
        <f t="array" ref="C224">IF(ROWS($AC$219:AC224)&lt;=C$217,INDEX($AB$219:$AB$266,_xlfn.AGGREGATE(15,3,($AC$219:$AC$266=Mapping!$C$218)/($AC$219:$AC$266=Mapping!$C$218)*ROW($AC$2:$AC$50)-ROWS($AC$219),ROWS($AC$219:AC224))),"")</f>
        <v/>
      </c>
      <c r="D224" s="148" t="str" cm="1">
        <f t="array" ref="D224">IF(ROWS($AC$219:AD224)&lt;=D$217,INDEX($AB$219:$AB$266,_xlfn.AGGREGATE(15,3,($AC$219:$AC$266=Mapping!$D$218)/($AC$219:$AC$266=Mapping!$D$218)*ROW($AC$2:$AC$50)-ROWS($AC$219),ROWS($AC$219:AD224))),"")</f>
        <v/>
      </c>
      <c r="E224" s="148" t="str" cm="1">
        <f t="array" ref="E224">IF(ROWS($AC$219:AE224)&lt;=E$217,INDEX($AB$219:$AB$266,_xlfn.AGGREGATE(15,3,($AC$219:$AC$266=Mapping!$E$218)/($AC$219:$AC$266=Mapping!$E$218)*ROW($AC$2:$AC$50)-ROWS($AC$219),ROWS($AC$219:AE224))),"")</f>
        <v/>
      </c>
      <c r="F224" s="148" t="str" cm="1">
        <f t="array" ref="F224">IF(ROWS($AC$219:AF224)&lt;=F$217,INDEX($AB$219:$AB$266,_xlfn.AGGREGATE(15,3,($AC$219:$AC$266=Mapping!$F$218)/($AC$219:$AC$266=Mapping!$F$218)*ROW($AC$2:$AC$50)-ROWS($AC$219),ROWS($AC$219:AF224))),"")</f>
        <v/>
      </c>
      <c r="G224" s="148" t="str" cm="1">
        <f t="array" ref="G224">IF(ROWS($AC$219:AG224)&lt;=G$217,INDEX($AB$219:$AB$266,_xlfn.AGGREGATE(15,3,($AC$219:$AC$266=Mapping!$G$218)/($AC$219:$AC$266=Mapping!$G$218)*ROW($AC$2:$AC$50)-ROWS($AC$219),ROWS($AC$219:AG224))),"")</f>
        <v/>
      </c>
      <c r="H224" s="148" t="str" cm="1">
        <f t="array" ref="H224">IF(ROWS($AC$219:AH224)&lt;=H$217,INDEX($AB$219:$AB$266,_xlfn.AGGREGATE(15,3,($AC$219:$AC$266=Mapping!$H$218)/($AC$219:$AC$266=Mapping!$H$218)*ROW($AC$2:$AC$50)-ROWS($AC$219),ROWS($AC$219:AH224))),"")</f>
        <v/>
      </c>
      <c r="I224" s="148" t="str" cm="1">
        <f t="array" ref="I224">IF(ROWS($AC$219:AI224)&lt;=I$217,INDEX($AB$219:$AB$266,_xlfn.AGGREGATE(15,3,($AC$219:$AC$266=Mapping!$I$218)/($AC$219:$AC$266=Mapping!$I$218)*ROW($AC$2:$AC$50)-ROWS($AC$219),ROWS($AC$219:AI224))),"")</f>
        <v/>
      </c>
      <c r="J224" s="148" t="str" cm="1">
        <f t="array" ref="J224">IF(ROWS($AC$219:AJ224)&lt;=J$217,INDEX($AB$219:$AB$266,_xlfn.AGGREGATE(15,3,($AC$219:$AC$266=Mapping!$J$218)/($AC$219:$AC$266=Mapping!$J$218)*ROW($AC$2:$AC$50)-ROWS($AC$219),ROWS($AC$219:AJ224))),"")</f>
        <v/>
      </c>
      <c r="K224" s="148" t="str" cm="1">
        <f t="array" ref="K224">IF(ROWS($AC$219:AK224)&lt;=K$217,INDEX($AB$219:$AB$266,_xlfn.AGGREGATE(15,3,($AC$219:$AC$266=Mapping!$K$218)/($AC$219:$AC$266=Mapping!$K$218)*ROW($AC$2:$AC$50)-ROWS($AC$219),ROWS($AC$219:AK224))),"")</f>
        <v/>
      </c>
      <c r="L224" s="148" t="str" cm="1">
        <f t="array" ref="L224">IF(ROWS($AC$219:AL224)&lt;=L$217,INDEX($AB$219:$AB$266,_xlfn.AGGREGATE(15,3,($AC$219:$AC$266=Mapping!$L$218)/($AC$219:$AC$266=Mapping!$L$218)*ROW($AC$2:$AC$50)-ROWS($AC$219),ROWS($AC$219:AL224))),"")</f>
        <v/>
      </c>
      <c r="M224" s="148" t="str" cm="1">
        <f t="array" ref="M224">IF(ROWS($AC$219:AM224)&lt;=M$217,INDEX($AB$219:$AB$266,_xlfn.AGGREGATE(15,3,($AC$219:$AC$266=Mapping!$M$218)/($AC$219:$AC$266=Mapping!$M$218)*ROW($AC$2:$AC$50)-ROWS($AC$219),ROWS($AC$219:AM224))),"")</f>
        <v/>
      </c>
      <c r="N224" s="148" t="str" cm="1">
        <f t="array" ref="N224">IF(ROWS($AC$219:AN224)&lt;=N$217,INDEX($AB$219:$AB$266,_xlfn.AGGREGATE(15,3,($AC$219:$AC$266=Mapping!$N$218)/($AC$219:$AC$266=Mapping!$N$218)*ROW($AC$2:$AC$50)-ROWS($AC$219),ROWS($AC$219:AN224))),"")</f>
        <v/>
      </c>
      <c r="O224" s="148" t="str" cm="1">
        <f t="array" ref="O224">IF(ROWS($AC$219:AO224)&lt;=O$217,INDEX($AB$219:$AB$266,_xlfn.AGGREGATE(15,3,($AC$219:$AC$266=Mapping!$O$218)/($AC$219:$AC$266=Mapping!$O$218)*ROW($AC$2:$AC$50)-ROWS($AC$219),ROWS($AC$219:AO224))),"")</f>
        <v/>
      </c>
      <c r="P224" s="148" t="str" cm="1">
        <f t="array" ref="P224">IF(ROWS($AC$219:AP224)&lt;=P$217,INDEX($AB$219:$AB$266,_xlfn.AGGREGATE(15,3,($AC$219:$AC$266=Mapping!$P$218)/($AC$219:$AC$266=Mapping!$P$218)*ROW($AC$2:$AC$50)-ROWS($AC$219),ROWS($AC$219:AP224))),"")</f>
        <v/>
      </c>
      <c r="Q224" s="148" t="str" cm="1">
        <f t="array" ref="Q224">IF(ROWS($AC$219:AQ224)&lt;=Q$217,INDEX($AB$219:$AB$266,_xlfn.AGGREGATE(15,3,($AC$219:$AC$266=Mapping!$Q$218)/($AC$219:$AC$266=Mapping!$Q$218)*ROW($AC$2:$AC$50)-ROWS($AC$219),ROWS($AC$219:AQ224))),"")</f>
        <v/>
      </c>
      <c r="R224" s="148" t="str" cm="1">
        <f t="array" ref="R224">IF(ROWS($AC$219:AR224)&lt;=R$217,INDEX($AB$219:$AB$266,_xlfn.AGGREGATE(15,3,($AC$219:$AC$266=Mapping!$R$218)/($AC$219:$AC$266=Mapping!$R$218)*ROW($AC$2:$AC$50)-ROWS($AC$219),ROWS($AC$219:AR224))),"")</f>
        <v/>
      </c>
      <c r="S224" s="148" t="str" cm="1">
        <f t="array" ref="S224">IF(ROWS($AC$219:AS224)&lt;=S$217,INDEX($AB$219:$AB$266,_xlfn.AGGREGATE(15,3,($AC$219:$AC$266=Mapping!$S$218)/($AC$219:$AC$266=Mapping!$S$218)*ROW($AC$2:$AC$50)-ROWS($AC$219),ROWS($AC$219:AS224))),"")</f>
        <v/>
      </c>
      <c r="AA224" s="126"/>
      <c r="AB224" s="127" t="str" cm="1">
        <f t="array" ref="AB224">IF(ROWS(BA!$E$2:E7)&lt;=AB$217,INDEX(BA!$P$2:$P$961,_xlfn.AGGREGATE(15,3,(BA!$E$2:$E$961=Mapping!$AA$219)/(BA!$E$2:$E$961=Mapping!$AA$219)*ROW(BA!$E$2:$E$961)-ROWS(BA!$E$2),ROWS(BA!$E$2:E7))),"")</f>
        <v>Total number of employees earning above local minimum wage</v>
      </c>
      <c r="AC224" s="127" t="str">
        <f>IFERROR(INDEX(BA!$L$2:$L$961,MATCH($AB224,BA!$P$2:$P$961,0)),"")</f>
        <v>Employment</v>
      </c>
      <c r="AD224" s="127" t="str">
        <f>IFERROR(INDEX(BA!$M$2:$M$961,MATCH($AB224,BA!$P$2:$P$961,0)),"")</f>
        <v>8. Decent work and economic growth</v>
      </c>
      <c r="AE224" s="127" t="str">
        <f>IFERROR(INDEX(BA!$O$2:$O$961,MATCH($AB224,BA!$P$2:$P$961,0)),"")</f>
        <v xml:space="preserve">Enhanced opportunities for income generation </v>
      </c>
      <c r="AF224" s="127" t="str">
        <f>IFERROR(INDEX(BA!$N$2:$N$961,MATCH($AB224,BA!$P$2:$P$961,0)),"")</f>
        <v>8.5 By 2030, achieve full and productive employment and decent work for all women and men, including for young people and persons with disabilities, and equal pay for work of equal value</v>
      </c>
      <c r="AG224" s="148" t="e">
        <f>INDEX(BA!#REF!,MATCH($AB224,BA!$P$57:$P$547,0))</f>
        <v>#REF!</v>
      </c>
      <c r="AH224" s="148" t="e">
        <f>INDEX(BA!$Q$57:$Q$547,MATCH($AB224,BA!$P$57:$P$547,0))</f>
        <v>#N/A</v>
      </c>
      <c r="AI224" s="148" t="e">
        <f>INDEX(BA!$S$57:$S$547,MATCH($AB224,BA!$P$57:$P$547,0))</f>
        <v>#N/A</v>
      </c>
      <c r="AJ224" s="148" t="e">
        <f>INDEX(BA!$T$57:$T$547,MATCH($AB224,BA!$P$57:$P$547,0))</f>
        <v>#N/A</v>
      </c>
      <c r="AK224" s="148" t="e">
        <f>INDEX(BA!$U$57:$U$547,MATCH($AB224,BA!$P$57:$P$547,0))</f>
        <v>#N/A</v>
      </c>
      <c r="AL224" s="148" t="e">
        <f>INDEX(BA!$V$57:$V$547,MATCH($AB224,BA!$P$57:$P$547,0))</f>
        <v>#N/A</v>
      </c>
      <c r="AM224" s="148" t="e">
        <f>INDEX(BA!$W$57:$W$547,MATCH($AB224,BA!$P$57:$P$547,0))</f>
        <v>#N/A</v>
      </c>
      <c r="AN224" s="148" t="e">
        <f>INDEX(BA!$R$57:$R$547,MATCH($AB224,BA!$P$57:$P$547,0))</f>
        <v>#N/A</v>
      </c>
      <c r="AO224" s="148" t="e">
        <f>INDEX(BA!$Y$57:$Y$547,MATCH($AB224,BA!$P$57:$P$547,0))</f>
        <v>#N/A</v>
      </c>
      <c r="AP224" s="117" t="e">
        <f>INDEX(BA!$Z$57:$Z$547,MATCH($AB224,BA!$P$57:$P$547,0))</f>
        <v>#N/A</v>
      </c>
      <c r="AQ224" s="117" t="e">
        <f>INDEX(BA!$AA$57:$AA$547,MATCH($AB224,BA!$P$57:$P$547,0))</f>
        <v>#N/A</v>
      </c>
      <c r="AR224" s="117" t="e">
        <f>INDEX(BA!$AB$57:$AB$547,MATCH($AB224,BA!$P$57:$P$547,0))</f>
        <v>#N/A</v>
      </c>
      <c r="AX224" s="148" t="str" cm="1">
        <f t="array" ref="AX224">IF(ROWS($AD$218:AD223)&lt;=AX$217,INDEX($AB$218:$AB$266,_xlfn.AGGREGATE(15,3,($AD$218:$AD$266=Mapping!$AX$218)/($AD$218:$AD$266=Mapping!$AX$218)*ROW($AD$2:$AD$50)-ROWS($AD$218),ROWS($AD$218:AD223))),"")</f>
        <v/>
      </c>
      <c r="AY224" s="148" t="str" cm="1">
        <f t="array" ref="AY224">IF(ROWS($AD$218:AE223)&lt;=AY$217,INDEX($AB$218:$AB$266,_xlfn.AGGREGATE(15,3,($AD$218:$AD$266=Mapping!$AY$218)/($AD$218:$AD$266=Mapping!$AY$218)*ROW($AD$2:$AD$50)-ROWS($AD$218),ROWS($AD$218:AE223))),"")</f>
        <v/>
      </c>
      <c r="AZ224" s="148" t="str" cm="1">
        <f t="array" ref="AZ224">IF(ROWS($AD$218:AF223)&lt;=AZ$217,INDEX($AB$218:$AB$266,_xlfn.AGGREGATE(15,3,($AD$218:$AD$266=Mapping!$AZ$218)/($AD$218:$AD$266=Mapping!$AZ$218)*ROW($AD$2:$AD$50)-ROWS($AD$218),ROWS($AD$218:AF223))),"")</f>
        <v/>
      </c>
      <c r="BA224" s="148" t="str" cm="1">
        <f t="array" ref="BA224">IF(ROWS($AD$218:AG223)&lt;=BA$217,INDEX($AB$218:$AB$266,_xlfn.AGGREGATE(15,3,($AD$218:$AD$266=Mapping!$BA$218)/($AD$218:$AD$266=Mapping!$BA$218)*ROW($AD$2:$AD$50)-ROWS($AD$218),ROWS($AD$218:AG223))),"")</f>
        <v/>
      </c>
      <c r="BB224" s="148" t="str" cm="1">
        <f t="array" ref="BB224">IF(ROWS($AD$218:AH223)&lt;=BB$217,INDEX($AB$218:$AB$266,_xlfn.AGGREGATE(15,3,($AD$218:$AD$266=Mapping!$BB$218)/($AD$218:$AD$266=Mapping!$BB$218)*ROW($AD$2:$AD$50)-ROWS($AD$218),ROWS($AD$218:AH223))),"")</f>
        <v/>
      </c>
      <c r="BC224" s="148" t="str" cm="1">
        <f t="array" ref="BC224">IF(ROWS($AD$218:AI223)&lt;=BC$217,INDEX($AB$218:$AB$266,_xlfn.AGGREGATE(15,3,($AD$218:$AD$266=Mapping!$BC$218)/($AD$218:$AD$266=Mapping!$BC$218)*ROW($AD$2:$AD$50)-ROWS($AD$218),ROWS($AD$218:AI223))),"")</f>
        <v/>
      </c>
      <c r="BD224" s="148" t="str" cm="1">
        <f t="array" ref="BD224">IF(ROWS($AD$218:AJ223)&lt;=BD$217,INDEX($AB$218:$AB$266,_xlfn.AGGREGATE(15,3,($AD$218:$AD$266=Mapping!$BD$218)/($AD$218:$AD$266=Mapping!$BD$218)*ROW($AD$2:$AD$50)-ROWS($AD$218),ROWS($AD$218:AJ223))),"")</f>
        <v/>
      </c>
      <c r="BE224" s="148" t="str" cm="1">
        <f t="array" ref="BE224">IF(ROWS($AD$218:AK223)&lt;=BE$217,INDEX($AB$218:$AB$266,_xlfn.AGGREGATE(15,3,($AD$218:$AD$266=Mapping!$BE$218)/($AD$218:$AD$266=Mapping!$BE$218)*ROW($AD$2:$AD$50)-ROWS($AD$218),ROWS($AD$218:AK223))),"")</f>
        <v/>
      </c>
      <c r="BF224" s="148" t="str" cm="1">
        <f t="array" ref="BF224">IF(ROWS($AD$218:AL223)&lt;=BF$217,INDEX($AB$218:$AB$266,_xlfn.AGGREGATE(15,3,($AD$218:$AD$266=Mapping!$BF$218)/($AD$218:$AD$266=Mapping!$BF$218)*ROW($AD$2:$AD$50)-ROWS($AD$218),ROWS($AD$218:AL223))),"")</f>
        <v/>
      </c>
      <c r="BG224" s="148" t="str" cm="1">
        <f t="array" ref="BG224">IF(ROWS($AD$218:AM223)&lt;=BG$217,INDEX($AB$218:$AB$266,_xlfn.AGGREGATE(15,3,($AD$218:$AD$266=Mapping!$BG$218)/($AD$218:$AD$266=Mapping!$BG$218)*ROW($AD$2:$AD$50)-ROWS($AD$218),ROWS($AD$218:AM223))),"")</f>
        <v/>
      </c>
      <c r="BH224" s="148" t="str" cm="1">
        <f t="array" ref="BH224">IF(ROWS($AD$218:AN223)&lt;=BH$217,INDEX($AB$218:$AB$266,_xlfn.AGGREGATE(15,3,($AD$218:$AD$266=Mapping!$BH$218)/($AD$218:$AD$266=Mapping!$BH$218)*ROW($AD$2:$AD$50)-ROWS($AD$218),ROWS($AD$218:AN223))),"")</f>
        <v/>
      </c>
      <c r="BI224" s="148" t="str" cm="1">
        <f t="array" ref="BI224">IF(ROWS($AD$218:AO223)&lt;=BI$217,INDEX($AB$218:$AB$266,_xlfn.AGGREGATE(15,3,($AD$218:$AD$266=Mapping!$BI$218)/($AD$218:$AD$266=Mapping!$BI$218)*ROW($AD$2:$AD$50)-ROWS($AD$218),ROWS($AD$218:AO223))),"")</f>
        <v/>
      </c>
      <c r="BJ224" s="148" t="str" cm="1">
        <f t="array" ref="BJ224">IF(ROWS($AD$218:AP223)&lt;=BJ$217,INDEX($AB$218:$AB$266,_xlfn.AGGREGATE(15,3,($AD$218:$AD$266=Mapping!$BJ$218)/($AD$218:$AD$266=Mapping!$BJ$218)*ROW($AD$2:$AD$50)-ROWS($AD$218),ROWS($AD$218:AP223))),"")</f>
        <v/>
      </c>
      <c r="BK224" s="148" t="str" cm="1">
        <f t="array" ref="BK224">IF(ROWS($AD$218:AQ223)&lt;=BK$217,INDEX($AB$218:$AB$266,_xlfn.AGGREGATE(15,3,($AD$218:$AD$266=Mapping!$BK$218)/($AD$218:$AD$266=Mapping!$BK$218)*ROW($AD$2:$AD$50)-ROWS($AD$218),ROWS($AD$218:AQ223))),"")</f>
        <v/>
      </c>
      <c r="BL224" s="148" t="str" cm="1">
        <f t="array" ref="BL224">IF(ROWS($AD$218:AR223)&lt;=BL$217,INDEX($AB$218:$AB$266,_xlfn.AGGREGATE(15,3,($AD$218:$AD$266=Mapping!$BL$218)/($AD$218:$AD$266=Mapping!$BL$218)*ROW($AD$2:$AD$50)-ROWS($AD$218),ROWS($AD$218:AR223))),"")</f>
        <v/>
      </c>
      <c r="BM224" s="148" t="str" cm="1">
        <f t="array" ref="BM224">IF(ROWS($AD$218:AS223)&lt;=BM$217,INDEX($AB$218:$AB$266,_xlfn.AGGREGATE(15,3,($AD$218:$AD$266=Mapping!$BM$218)/($AD$218:$AD$266=Mapping!$BM$218)*ROW($AD$2:$AD$50)-ROWS($AD$218),ROWS($AD$218:AS223))),"")</f>
        <v/>
      </c>
      <c r="BN224" s="148" t="str" cm="1">
        <f t="array" ref="BN224">IF(ROWS($AD$218:AT223)&lt;=BN$217,INDEX($AB$218:$AB$266,_xlfn.AGGREGATE(15,3,($AD$218:$AD$266=Mapping!$BN$218)/($AD$218:$AD$266=Mapping!$BN$218)*ROW($AD$2:$AD$50)-ROWS($AD$218),ROWS($AD$218:AT223))),"")</f>
        <v/>
      </c>
    </row>
    <row r="225" spans="1:66" ht="30.6" outlineLevel="1">
      <c r="A225" s="152" t="str">
        <f>Background!L13</f>
        <v>Natural resource and Sustainable Forest Management</v>
      </c>
      <c r="B225" s="148" t="str" cm="1">
        <f t="array" ref="B225">IF(ROWS($AC$219:AC225)&lt;=B$217,INDEX($AB$219:$AB$266,_xlfn.AGGREGATE(15,3,($AC$219:$AC$266=Mapping!$B$218)/($AC$219:$AC$266=Mapping!$B$218)*ROW($AC$2:$AC$50)-ROWS($AC$219),ROWS($AC$219:AC225))),"")</f>
        <v/>
      </c>
      <c r="C225" s="148" t="str" cm="1">
        <f t="array" ref="C225">IF(ROWS($AC$219:AC225)&lt;=C$217,INDEX($AB$219:$AB$266,_xlfn.AGGREGATE(15,3,($AC$219:$AC$266=Mapping!$C$218)/($AC$219:$AC$266=Mapping!$C$218)*ROW($AC$2:$AC$50)-ROWS($AC$219),ROWS($AC$219:AC225))),"")</f>
        <v/>
      </c>
      <c r="D225" s="148" t="str" cm="1">
        <f t="array" ref="D225">IF(ROWS($AC$219:AD225)&lt;=D$217,INDEX($AB$219:$AB$266,_xlfn.AGGREGATE(15,3,($AC$219:$AC$266=Mapping!$D$218)/($AC$219:$AC$266=Mapping!$D$218)*ROW($AC$2:$AC$50)-ROWS($AC$219),ROWS($AC$219:AD225))),"")</f>
        <v/>
      </c>
      <c r="E225" s="148" t="str" cm="1">
        <f t="array" ref="E225">IF(ROWS($AC$219:AE225)&lt;=E$217,INDEX($AB$219:$AB$266,_xlfn.AGGREGATE(15,3,($AC$219:$AC$266=Mapping!$E$218)/($AC$219:$AC$266=Mapping!$E$218)*ROW($AC$2:$AC$50)-ROWS($AC$219),ROWS($AC$219:AE225))),"")</f>
        <v/>
      </c>
      <c r="F225" s="148" t="str" cm="1">
        <f t="array" ref="F225">IF(ROWS($AC$219:AF225)&lt;=F$217,INDEX($AB$219:$AB$266,_xlfn.AGGREGATE(15,3,($AC$219:$AC$266=Mapping!$F$218)/($AC$219:$AC$266=Mapping!$F$218)*ROW($AC$2:$AC$50)-ROWS($AC$219),ROWS($AC$219:AF225))),"")</f>
        <v/>
      </c>
      <c r="G225" s="148" t="str" cm="1">
        <f t="array" ref="G225">IF(ROWS($AC$219:AG225)&lt;=G$217,INDEX($AB$219:$AB$266,_xlfn.AGGREGATE(15,3,($AC$219:$AC$266=Mapping!$G$218)/($AC$219:$AC$266=Mapping!$G$218)*ROW($AC$2:$AC$50)-ROWS($AC$219),ROWS($AC$219:AG225))),"")</f>
        <v/>
      </c>
      <c r="H225" s="148" t="str" cm="1">
        <f t="array" ref="H225">IF(ROWS($AC$219:AH225)&lt;=H$217,INDEX($AB$219:$AB$266,_xlfn.AGGREGATE(15,3,($AC$219:$AC$266=Mapping!$H$218)/($AC$219:$AC$266=Mapping!$H$218)*ROW($AC$2:$AC$50)-ROWS($AC$219),ROWS($AC$219:AH225))),"")</f>
        <v/>
      </c>
      <c r="I225" s="148" t="str" cm="1">
        <f t="array" ref="I225">IF(ROWS($AC$219:AI225)&lt;=I$217,INDEX($AB$219:$AB$266,_xlfn.AGGREGATE(15,3,($AC$219:$AC$266=Mapping!$I$218)/($AC$219:$AC$266=Mapping!$I$218)*ROW($AC$2:$AC$50)-ROWS($AC$219),ROWS($AC$219:AI225))),"")</f>
        <v/>
      </c>
      <c r="J225" s="148" t="str" cm="1">
        <f t="array" ref="J225">IF(ROWS($AC$219:AJ225)&lt;=J$217,INDEX($AB$219:$AB$266,_xlfn.AGGREGATE(15,3,($AC$219:$AC$266=Mapping!$J$218)/($AC$219:$AC$266=Mapping!$J$218)*ROW($AC$2:$AC$50)-ROWS($AC$219),ROWS($AC$219:AJ225))),"")</f>
        <v/>
      </c>
      <c r="K225" s="148" t="str" cm="1">
        <f t="array" ref="K225">IF(ROWS($AC$219:AK225)&lt;=K$217,INDEX($AB$219:$AB$266,_xlfn.AGGREGATE(15,3,($AC$219:$AC$266=Mapping!$K$218)/($AC$219:$AC$266=Mapping!$K$218)*ROW($AC$2:$AC$50)-ROWS($AC$219),ROWS($AC$219:AK225))),"")</f>
        <v/>
      </c>
      <c r="L225" s="148" t="str" cm="1">
        <f t="array" ref="L225">IF(ROWS($AC$219:AL225)&lt;=L$217,INDEX($AB$219:$AB$266,_xlfn.AGGREGATE(15,3,($AC$219:$AC$266=Mapping!$L$218)/($AC$219:$AC$266=Mapping!$L$218)*ROW($AC$2:$AC$50)-ROWS($AC$219),ROWS($AC$219:AL225))),"")</f>
        <v/>
      </c>
      <c r="M225" s="148" t="str" cm="1">
        <f t="array" ref="M225">IF(ROWS($AC$219:AM225)&lt;=M$217,INDEX($AB$219:$AB$266,_xlfn.AGGREGATE(15,3,($AC$219:$AC$266=Mapping!$M$218)/($AC$219:$AC$266=Mapping!$M$218)*ROW($AC$2:$AC$50)-ROWS($AC$219),ROWS($AC$219:AM225))),"")</f>
        <v/>
      </c>
      <c r="N225" s="148" t="str" cm="1">
        <f t="array" ref="N225">IF(ROWS($AC$219:AN225)&lt;=N$217,INDEX($AB$219:$AB$266,_xlfn.AGGREGATE(15,3,($AC$219:$AC$266=Mapping!$N$218)/($AC$219:$AC$266=Mapping!$N$218)*ROW($AC$2:$AC$50)-ROWS($AC$219),ROWS($AC$219:AN225))),"")</f>
        <v/>
      </c>
      <c r="O225" s="148" t="str" cm="1">
        <f t="array" ref="O225">IF(ROWS($AC$219:AO225)&lt;=O$217,INDEX($AB$219:$AB$266,_xlfn.AGGREGATE(15,3,($AC$219:$AC$266=Mapping!$O$218)/($AC$219:$AC$266=Mapping!$O$218)*ROW($AC$2:$AC$50)-ROWS($AC$219),ROWS($AC$219:AO225))),"")</f>
        <v/>
      </c>
      <c r="P225" s="148" t="str" cm="1">
        <f t="array" ref="P225">IF(ROWS($AC$219:AP225)&lt;=P$217,INDEX($AB$219:$AB$266,_xlfn.AGGREGATE(15,3,($AC$219:$AC$266=Mapping!$P$218)/($AC$219:$AC$266=Mapping!$P$218)*ROW($AC$2:$AC$50)-ROWS($AC$219),ROWS($AC$219:AP225))),"")</f>
        <v/>
      </c>
      <c r="Q225" s="148" t="str" cm="1">
        <f t="array" ref="Q225">IF(ROWS($AC$219:AQ225)&lt;=Q$217,INDEX($AB$219:$AB$266,_xlfn.AGGREGATE(15,3,($AC$219:$AC$266=Mapping!$Q$218)/($AC$219:$AC$266=Mapping!$Q$218)*ROW($AC$2:$AC$50)-ROWS($AC$219),ROWS($AC$219:AQ225))),"")</f>
        <v/>
      </c>
      <c r="R225" s="148" t="str" cm="1">
        <f t="array" ref="R225">IF(ROWS($AC$219:AR225)&lt;=R$217,INDEX($AB$219:$AB$266,_xlfn.AGGREGATE(15,3,($AC$219:$AC$266=Mapping!$R$218)/($AC$219:$AC$266=Mapping!$R$218)*ROW($AC$2:$AC$50)-ROWS($AC$219),ROWS($AC$219:AR225))),"")</f>
        <v/>
      </c>
      <c r="S225" s="148" t="str" cm="1">
        <f t="array" ref="S225">IF(ROWS($AC$219:AS225)&lt;=S$217,INDEX($AB$219:$AB$266,_xlfn.AGGREGATE(15,3,($AC$219:$AC$266=Mapping!$S$218)/($AC$219:$AC$266=Mapping!$S$218)*ROW($AC$2:$AC$50)-ROWS($AC$219),ROWS($AC$219:AS225))),"")</f>
        <v/>
      </c>
      <c r="AA225" s="126"/>
      <c r="AB225" s="127" t="str" cm="1">
        <f t="array" ref="AB225">IF(ROWS(BA!$E$2:E8)&lt;=AB$217,INDEX(BA!$P$2:$P$961,_xlfn.AGGREGATE(15,3,(BA!$E$2:$E$961=Mapping!$AA$219)/(BA!$E$2:$E$961=Mapping!$AA$219)*ROW(BA!$E$2:$E$961)-ROWS(BA!$E$2),ROWS(BA!$E$2:E8))),"")</f>
        <v>Total Number of employees paid living wage</v>
      </c>
      <c r="AC225" s="127" t="str">
        <f>IFERROR(INDEX(BA!$L$2:$L$961,MATCH($AB225,BA!$P$2:$P$961,0)),"")</f>
        <v>Employment</v>
      </c>
      <c r="AD225" s="127" t="str">
        <f>IFERROR(INDEX(BA!$M$2:$M$961,MATCH($AB225,BA!$P$2:$P$961,0)),"")</f>
        <v>8. Decent work and economic growth</v>
      </c>
      <c r="AE225" s="127" t="str">
        <f>IFERROR(INDEX(BA!$O$2:$O$961,MATCH($AB225,BA!$P$2:$P$961,0)),"")</f>
        <v xml:space="preserve">Enhanced opportunities for income generation </v>
      </c>
      <c r="AF225" s="127" t="str">
        <f>IFERROR(INDEX(BA!$N$2:$N$961,MATCH($AB225,BA!$P$2:$P$961,0)),"")</f>
        <v>8.5 By 2030, achieve full and productive employment and decent work for all women and men, including for young people and persons with disabilities, and equal pay for work of equal value</v>
      </c>
      <c r="AG225" s="148" t="e">
        <f>INDEX(BA!#REF!,MATCH($AB225,BA!$P$57:$P$547,0))</f>
        <v>#REF!</v>
      </c>
      <c r="AH225" s="148" t="e">
        <f>INDEX(BA!$Q$57:$Q$547,MATCH($AB225,BA!$P$57:$P$547,0))</f>
        <v>#N/A</v>
      </c>
      <c r="AI225" s="148" t="e">
        <f>INDEX(BA!$S$57:$S$547,MATCH($AB225,BA!$P$57:$P$547,0))</f>
        <v>#N/A</v>
      </c>
      <c r="AJ225" s="148" t="e">
        <f>INDEX(BA!$T$57:$T$547,MATCH($AB225,BA!$P$57:$P$547,0))</f>
        <v>#N/A</v>
      </c>
      <c r="AK225" s="148" t="e">
        <f>INDEX(BA!$U$57:$U$547,MATCH($AB225,BA!$P$57:$P$547,0))</f>
        <v>#N/A</v>
      </c>
      <c r="AL225" s="148" t="e">
        <f>INDEX(BA!$V$57:$V$547,MATCH($AB225,BA!$P$57:$P$547,0))</f>
        <v>#N/A</v>
      </c>
      <c r="AM225" s="148" t="e">
        <f>INDEX(BA!$W$57:$W$547,MATCH($AB225,BA!$P$57:$P$547,0))</f>
        <v>#N/A</v>
      </c>
      <c r="AN225" s="148" t="e">
        <f>INDEX(BA!$R$57:$R$547,MATCH($AB225,BA!$P$57:$P$547,0))</f>
        <v>#N/A</v>
      </c>
      <c r="AO225" s="148" t="e">
        <f>INDEX(BA!$Y$57:$Y$547,MATCH($AB225,BA!$P$57:$P$547,0))</f>
        <v>#N/A</v>
      </c>
      <c r="AP225" s="117" t="e">
        <f>INDEX(BA!$Z$57:$Z$547,MATCH($AB225,BA!$P$57:$P$547,0))</f>
        <v>#N/A</v>
      </c>
      <c r="AQ225" s="117" t="e">
        <f>INDEX(BA!$AA$57:$AA$547,MATCH($AB225,BA!$P$57:$P$547,0))</f>
        <v>#N/A</v>
      </c>
      <c r="AR225" s="117" t="e">
        <f>INDEX(BA!$AB$57:$AB$547,MATCH($AB225,BA!$P$57:$P$547,0))</f>
        <v>#N/A</v>
      </c>
      <c r="AX225" s="148" t="str" cm="1">
        <f t="array" ref="AX225">IF(ROWS($AD$218:AD224)&lt;=AX$217,INDEX($AB$218:$AB$266,_xlfn.AGGREGATE(15,3,($AD$218:$AD$266=Mapping!$AX$218)/($AD$218:$AD$266=Mapping!$AX$218)*ROW($AD$2:$AD$50)-ROWS($AD$218),ROWS($AD$218:AD224))),"")</f>
        <v/>
      </c>
      <c r="AY225" s="148" t="str" cm="1">
        <f t="array" ref="AY225">IF(ROWS($AD$218:AE224)&lt;=AY$217,INDEX($AB$218:$AB$266,_xlfn.AGGREGATE(15,3,($AD$218:$AD$266=Mapping!$AY$218)/($AD$218:$AD$266=Mapping!$AY$218)*ROW($AD$2:$AD$50)-ROWS($AD$218),ROWS($AD$218:AE224))),"")</f>
        <v/>
      </c>
      <c r="AZ225" s="148" t="str" cm="1">
        <f t="array" ref="AZ225">IF(ROWS($AD$218:AF224)&lt;=AZ$217,INDEX($AB$218:$AB$266,_xlfn.AGGREGATE(15,3,($AD$218:$AD$266=Mapping!$AZ$218)/($AD$218:$AD$266=Mapping!$AZ$218)*ROW($AD$2:$AD$50)-ROWS($AD$218),ROWS($AD$218:AF224))),"")</f>
        <v/>
      </c>
      <c r="BA225" s="148" t="str" cm="1">
        <f t="array" ref="BA225">IF(ROWS($AD$218:AG224)&lt;=BA$217,INDEX($AB$218:$AB$266,_xlfn.AGGREGATE(15,3,($AD$218:$AD$266=Mapping!$BA$218)/($AD$218:$AD$266=Mapping!$BA$218)*ROW($AD$2:$AD$50)-ROWS($AD$218),ROWS($AD$218:AG224))),"")</f>
        <v/>
      </c>
      <c r="BB225" s="148" t="str" cm="1">
        <f t="array" ref="BB225">IF(ROWS($AD$218:AH224)&lt;=BB$217,INDEX($AB$218:$AB$266,_xlfn.AGGREGATE(15,3,($AD$218:$AD$266=Mapping!$BB$218)/($AD$218:$AD$266=Mapping!$BB$218)*ROW($AD$2:$AD$50)-ROWS($AD$218),ROWS($AD$218:AH224))),"")</f>
        <v/>
      </c>
      <c r="BC225" s="148" t="str" cm="1">
        <f t="array" ref="BC225">IF(ROWS($AD$218:AI224)&lt;=BC$217,INDEX($AB$218:$AB$266,_xlfn.AGGREGATE(15,3,($AD$218:$AD$266=Mapping!$BC$218)/($AD$218:$AD$266=Mapping!$BC$218)*ROW($AD$2:$AD$50)-ROWS($AD$218),ROWS($AD$218:AI224))),"")</f>
        <v/>
      </c>
      <c r="BD225" s="148" t="str" cm="1">
        <f t="array" ref="BD225">IF(ROWS($AD$218:AJ224)&lt;=BD$217,INDEX($AB$218:$AB$266,_xlfn.AGGREGATE(15,3,($AD$218:$AD$266=Mapping!$BD$218)/($AD$218:$AD$266=Mapping!$BD$218)*ROW($AD$2:$AD$50)-ROWS($AD$218),ROWS($AD$218:AJ224))),"")</f>
        <v/>
      </c>
      <c r="BE225" s="148" t="str" cm="1">
        <f t="array" ref="BE225">IF(ROWS($AD$218:AK224)&lt;=BE$217,INDEX($AB$218:$AB$266,_xlfn.AGGREGATE(15,3,($AD$218:$AD$266=Mapping!$BE$218)/($AD$218:$AD$266=Mapping!$BE$218)*ROW($AD$2:$AD$50)-ROWS($AD$218),ROWS($AD$218:AK224))),"")</f>
        <v/>
      </c>
      <c r="BF225" s="148" t="str" cm="1">
        <f t="array" ref="BF225">IF(ROWS($AD$218:AL224)&lt;=BF$217,INDEX($AB$218:$AB$266,_xlfn.AGGREGATE(15,3,($AD$218:$AD$266=Mapping!$BF$218)/($AD$218:$AD$266=Mapping!$BF$218)*ROW($AD$2:$AD$50)-ROWS($AD$218),ROWS($AD$218:AL224))),"")</f>
        <v/>
      </c>
      <c r="BG225" s="148" t="str" cm="1">
        <f t="array" ref="BG225">IF(ROWS($AD$218:AM224)&lt;=BG$217,INDEX($AB$218:$AB$266,_xlfn.AGGREGATE(15,3,($AD$218:$AD$266=Mapping!$BG$218)/($AD$218:$AD$266=Mapping!$BG$218)*ROW($AD$2:$AD$50)-ROWS($AD$218),ROWS($AD$218:AM224))),"")</f>
        <v/>
      </c>
      <c r="BH225" s="148" t="str" cm="1">
        <f t="array" ref="BH225">IF(ROWS($AD$218:AN224)&lt;=BH$217,INDEX($AB$218:$AB$266,_xlfn.AGGREGATE(15,3,($AD$218:$AD$266=Mapping!$BH$218)/($AD$218:$AD$266=Mapping!$BH$218)*ROW($AD$2:$AD$50)-ROWS($AD$218),ROWS($AD$218:AN224))),"")</f>
        <v/>
      </c>
      <c r="BI225" s="148" t="str" cm="1">
        <f t="array" ref="BI225">IF(ROWS($AD$218:AO224)&lt;=BI$217,INDEX($AB$218:$AB$266,_xlfn.AGGREGATE(15,3,($AD$218:$AD$266=Mapping!$BI$218)/($AD$218:$AD$266=Mapping!$BI$218)*ROW($AD$2:$AD$50)-ROWS($AD$218),ROWS($AD$218:AO224))),"")</f>
        <v/>
      </c>
      <c r="BJ225" s="148" t="str" cm="1">
        <f t="array" ref="BJ225">IF(ROWS($AD$218:AP224)&lt;=BJ$217,INDEX($AB$218:$AB$266,_xlfn.AGGREGATE(15,3,($AD$218:$AD$266=Mapping!$BJ$218)/($AD$218:$AD$266=Mapping!$BJ$218)*ROW($AD$2:$AD$50)-ROWS($AD$218),ROWS($AD$218:AP224))),"")</f>
        <v/>
      </c>
      <c r="BK225" s="148" t="str" cm="1">
        <f t="array" ref="BK225">IF(ROWS($AD$218:AQ224)&lt;=BK$217,INDEX($AB$218:$AB$266,_xlfn.AGGREGATE(15,3,($AD$218:$AD$266=Mapping!$BK$218)/($AD$218:$AD$266=Mapping!$BK$218)*ROW($AD$2:$AD$50)-ROWS($AD$218),ROWS($AD$218:AQ224))),"")</f>
        <v/>
      </c>
      <c r="BL225" s="148" t="str" cm="1">
        <f t="array" ref="BL225">IF(ROWS($AD$218:AR224)&lt;=BL$217,INDEX($AB$218:$AB$266,_xlfn.AGGREGATE(15,3,($AD$218:$AD$266=Mapping!$BL$218)/($AD$218:$AD$266=Mapping!$BL$218)*ROW($AD$2:$AD$50)-ROWS($AD$218),ROWS($AD$218:AR224))),"")</f>
        <v/>
      </c>
      <c r="BM225" s="148" t="str" cm="1">
        <f t="array" ref="BM225">IF(ROWS($AD$218:AS224)&lt;=BM$217,INDEX($AB$218:$AB$266,_xlfn.AGGREGATE(15,3,($AD$218:$AD$266=Mapping!$BM$218)/($AD$218:$AD$266=Mapping!$BM$218)*ROW($AD$2:$AD$50)-ROWS($AD$218),ROWS($AD$218:AS224))),"")</f>
        <v/>
      </c>
      <c r="BN225" s="148" t="str" cm="1">
        <f t="array" ref="BN225">IF(ROWS($AD$218:AT224)&lt;=BN$217,INDEX($AB$218:$AB$266,_xlfn.AGGREGATE(15,3,($AD$218:$AD$266=Mapping!$BN$218)/($AD$218:$AD$266=Mapping!$BN$218)*ROW($AD$2:$AD$50)-ROWS($AD$218),ROWS($AD$218:AT224))),"")</f>
        <v/>
      </c>
    </row>
    <row r="226" spans="1:66" ht="20.399999999999999" outlineLevel="1">
      <c r="A226" s="152" t="str">
        <f>Background!L14</f>
        <v>Health &amp; safety</v>
      </c>
      <c r="B226" s="148" t="str" cm="1">
        <f t="array" ref="B226">IF(ROWS($AC$219:AC226)&lt;=B$217,INDEX($AB$219:$AB$266,_xlfn.AGGREGATE(15,3,($AC$219:$AC$266=Mapping!$B$218)/($AC$219:$AC$266=Mapping!$B$218)*ROW($AC$2:$AC$50)-ROWS($AC$219),ROWS($AC$219:AC226))),"")</f>
        <v/>
      </c>
      <c r="C226" s="148" t="str" cm="1">
        <f t="array" ref="C226">IF(ROWS($AC$219:AC226)&lt;=C$217,INDEX($AB$219:$AB$266,_xlfn.AGGREGATE(15,3,($AC$219:$AC$266=Mapping!$C$218)/($AC$219:$AC$266=Mapping!$C$218)*ROW($AC$2:$AC$50)-ROWS($AC$219),ROWS($AC$219:AC226))),"")</f>
        <v/>
      </c>
      <c r="D226" s="148" t="str" cm="1">
        <f t="array" ref="D226">IF(ROWS($AC$219:AD226)&lt;=D$217,INDEX($AB$219:$AB$266,_xlfn.AGGREGATE(15,3,($AC$219:$AC$266=Mapping!$D$218)/($AC$219:$AC$266=Mapping!$D$218)*ROW($AC$2:$AC$50)-ROWS($AC$219),ROWS($AC$219:AD226))),"")</f>
        <v/>
      </c>
      <c r="E226" s="148" t="str" cm="1">
        <f t="array" ref="E226">IF(ROWS($AC$219:AE226)&lt;=E$217,INDEX($AB$219:$AB$266,_xlfn.AGGREGATE(15,3,($AC$219:$AC$266=Mapping!$E$218)/($AC$219:$AC$266=Mapping!$E$218)*ROW($AC$2:$AC$50)-ROWS($AC$219),ROWS($AC$219:AE226))),"")</f>
        <v/>
      </c>
      <c r="F226" s="148" t="str" cm="1">
        <f t="array" ref="F226">IF(ROWS($AC$219:AF226)&lt;=F$217,INDEX($AB$219:$AB$266,_xlfn.AGGREGATE(15,3,($AC$219:$AC$266=Mapping!$F$218)/($AC$219:$AC$266=Mapping!$F$218)*ROW($AC$2:$AC$50)-ROWS($AC$219),ROWS($AC$219:AF226))),"")</f>
        <v/>
      </c>
      <c r="G226" s="148" t="str" cm="1">
        <f t="array" ref="G226">IF(ROWS($AC$219:AG226)&lt;=G$217,INDEX($AB$219:$AB$266,_xlfn.AGGREGATE(15,3,($AC$219:$AC$266=Mapping!$G$218)/($AC$219:$AC$266=Mapping!$G$218)*ROW($AC$2:$AC$50)-ROWS($AC$219),ROWS($AC$219:AG226))),"")</f>
        <v/>
      </c>
      <c r="H226" s="148" t="str" cm="1">
        <f t="array" ref="H226">IF(ROWS($AC$219:AH226)&lt;=H$217,INDEX($AB$219:$AB$266,_xlfn.AGGREGATE(15,3,($AC$219:$AC$266=Mapping!$H$218)/($AC$219:$AC$266=Mapping!$H$218)*ROW($AC$2:$AC$50)-ROWS($AC$219),ROWS($AC$219:AH226))),"")</f>
        <v/>
      </c>
      <c r="I226" s="148" t="str" cm="1">
        <f t="array" ref="I226">IF(ROWS($AC$219:AI226)&lt;=I$217,INDEX($AB$219:$AB$266,_xlfn.AGGREGATE(15,3,($AC$219:$AC$266=Mapping!$I$218)/($AC$219:$AC$266=Mapping!$I$218)*ROW($AC$2:$AC$50)-ROWS($AC$219),ROWS($AC$219:AI226))),"")</f>
        <v/>
      </c>
      <c r="J226" s="148" t="str" cm="1">
        <f t="array" ref="J226">IF(ROWS($AC$219:AJ226)&lt;=J$217,INDEX($AB$219:$AB$266,_xlfn.AGGREGATE(15,3,($AC$219:$AC$266=Mapping!$J$218)/($AC$219:$AC$266=Mapping!$J$218)*ROW($AC$2:$AC$50)-ROWS($AC$219),ROWS($AC$219:AJ226))),"")</f>
        <v/>
      </c>
      <c r="K226" s="148" t="str" cm="1">
        <f t="array" ref="K226">IF(ROWS($AC$219:AK226)&lt;=K$217,INDEX($AB$219:$AB$266,_xlfn.AGGREGATE(15,3,($AC$219:$AC$266=Mapping!$K$218)/($AC$219:$AC$266=Mapping!$K$218)*ROW($AC$2:$AC$50)-ROWS($AC$219),ROWS($AC$219:AK226))),"")</f>
        <v/>
      </c>
      <c r="L226" s="148" t="str" cm="1">
        <f t="array" ref="L226">IF(ROWS($AC$219:AL226)&lt;=L$217,INDEX($AB$219:$AB$266,_xlfn.AGGREGATE(15,3,($AC$219:$AC$266=Mapping!$L$218)/($AC$219:$AC$266=Mapping!$L$218)*ROW($AC$2:$AC$50)-ROWS($AC$219),ROWS($AC$219:AL226))),"")</f>
        <v/>
      </c>
      <c r="M226" s="148" t="str" cm="1">
        <f t="array" ref="M226">IF(ROWS($AC$219:AM226)&lt;=M$217,INDEX($AB$219:$AB$266,_xlfn.AGGREGATE(15,3,($AC$219:$AC$266=Mapping!$M$218)/($AC$219:$AC$266=Mapping!$M$218)*ROW($AC$2:$AC$50)-ROWS($AC$219),ROWS($AC$219:AM226))),"")</f>
        <v/>
      </c>
      <c r="N226" s="148" t="str" cm="1">
        <f t="array" ref="N226">IF(ROWS($AC$219:AN226)&lt;=N$217,INDEX($AB$219:$AB$266,_xlfn.AGGREGATE(15,3,($AC$219:$AC$266=Mapping!$N$218)/($AC$219:$AC$266=Mapping!$N$218)*ROW($AC$2:$AC$50)-ROWS($AC$219),ROWS($AC$219:AN226))),"")</f>
        <v/>
      </c>
      <c r="O226" s="148" t="str" cm="1">
        <f t="array" ref="O226">IF(ROWS($AC$219:AO226)&lt;=O$217,INDEX($AB$219:$AB$266,_xlfn.AGGREGATE(15,3,($AC$219:$AC$266=Mapping!$O$218)/($AC$219:$AC$266=Mapping!$O$218)*ROW($AC$2:$AC$50)-ROWS($AC$219),ROWS($AC$219:AO226))),"")</f>
        <v/>
      </c>
      <c r="P226" s="148" t="str" cm="1">
        <f t="array" ref="P226">IF(ROWS($AC$219:AP226)&lt;=P$217,INDEX($AB$219:$AB$266,_xlfn.AGGREGATE(15,3,($AC$219:$AC$266=Mapping!$P$218)/($AC$219:$AC$266=Mapping!$P$218)*ROW($AC$2:$AC$50)-ROWS($AC$219),ROWS($AC$219:AP226))),"")</f>
        <v/>
      </c>
      <c r="Q226" s="148" t="str" cm="1">
        <f t="array" ref="Q226">IF(ROWS($AC$219:AQ226)&lt;=Q$217,INDEX($AB$219:$AB$266,_xlfn.AGGREGATE(15,3,($AC$219:$AC$266=Mapping!$Q$218)/($AC$219:$AC$266=Mapping!$Q$218)*ROW($AC$2:$AC$50)-ROWS($AC$219),ROWS($AC$219:AQ226))),"")</f>
        <v/>
      </c>
      <c r="R226" s="148" t="str" cm="1">
        <f t="array" ref="R226">IF(ROWS($AC$219:AR226)&lt;=R$217,INDEX($AB$219:$AB$266,_xlfn.AGGREGATE(15,3,($AC$219:$AC$266=Mapping!$R$218)/($AC$219:$AC$266=Mapping!$R$218)*ROW($AC$2:$AC$50)-ROWS($AC$219),ROWS($AC$219:AR226))),"")</f>
        <v/>
      </c>
      <c r="S226" s="148" t="str" cm="1">
        <f t="array" ref="S226">IF(ROWS($AC$219:AS226)&lt;=S$217,INDEX($AB$219:$AB$266,_xlfn.AGGREGATE(15,3,($AC$219:$AC$266=Mapping!$S$218)/($AC$219:$AC$266=Mapping!$S$218)*ROW($AC$2:$AC$50)-ROWS($AC$219),ROWS($AC$219:AS226))),"")</f>
        <v/>
      </c>
      <c r="AA226" s="126"/>
      <c r="AB226" s="127" t="str" cm="1">
        <f t="array" ref="AB226">IF(ROWS(BA!$E$2:E9)&lt;=AB$217,INDEX(BA!$P$2:$P$961,_xlfn.AGGREGATE(15,3,(BA!$E$2:$E$961=Mapping!$AA$219)/(BA!$E$2:$E$961=Mapping!$AA$219)*ROW(BA!$E$2:$E$961)-ROWS(BA!$E$2),ROWS(BA!$E$2:E9))),"")</f>
        <v xml:space="preserve">Gender wage equity </v>
      </c>
      <c r="AC226" s="127" t="str">
        <f>IFERROR(INDEX(BA!$L$2:$L$961,MATCH($AB226,BA!$P$2:$P$961,0)),"")</f>
        <v>Gender</v>
      </c>
      <c r="AD226" s="127" t="str">
        <f>IFERROR(INDEX(BA!$M$2:$M$961,MATCH($AB226,BA!$P$2:$P$961,0)),"")</f>
        <v xml:space="preserve">5. Gender equality </v>
      </c>
      <c r="AE226" s="127" t="str">
        <f>IFERROR(INDEX(BA!$O$2:$O$961,MATCH($AB226,BA!$P$2:$P$961,0)),"")</f>
        <v xml:space="preserve">Women empowerment and gender equality </v>
      </c>
      <c r="AF226" s="127" t="str">
        <f>IFERROR(INDEX(BA!$N$2:$N$961,MATCH($AB226,BA!$P$2:$P$961,0)),"")</f>
        <v>5.1 End all forms of discrimination against all women and girls everywhere</v>
      </c>
      <c r="AG226" s="148" t="e">
        <f>INDEX(BA!#REF!,MATCH($AB226,BA!$P$57:$P$547,0))</f>
        <v>#REF!</v>
      </c>
      <c r="AH226" s="148" t="e">
        <f>INDEX(BA!$Q$57:$Q$547,MATCH($AB226,BA!$P$57:$P$547,0))</f>
        <v>#N/A</v>
      </c>
      <c r="AI226" s="148" t="e">
        <f>INDEX(BA!$S$57:$S$547,MATCH($AB226,BA!$P$57:$P$547,0))</f>
        <v>#N/A</v>
      </c>
      <c r="AJ226" s="148" t="e">
        <f>INDEX(BA!$T$57:$T$547,MATCH($AB226,BA!$P$57:$P$547,0))</f>
        <v>#N/A</v>
      </c>
      <c r="AK226" s="148" t="e">
        <f>INDEX(BA!$U$57:$U$547,MATCH($AB226,BA!$P$57:$P$547,0))</f>
        <v>#N/A</v>
      </c>
      <c r="AL226" s="148" t="e">
        <f>INDEX(BA!$V$57:$V$547,MATCH($AB226,BA!$P$57:$P$547,0))</f>
        <v>#N/A</v>
      </c>
      <c r="AM226" s="148" t="e">
        <f>INDEX(BA!$W$57:$W$547,MATCH($AB226,BA!$P$57:$P$547,0))</f>
        <v>#N/A</v>
      </c>
      <c r="AN226" s="148" t="e">
        <f>INDEX(BA!$R$57:$R$547,MATCH($AB226,BA!$P$57:$P$547,0))</f>
        <v>#N/A</v>
      </c>
      <c r="AO226" s="148" t="e">
        <f>INDEX(BA!$Y$57:$Y$547,MATCH($AB226,BA!$P$57:$P$547,0))</f>
        <v>#N/A</v>
      </c>
      <c r="AP226" s="117" t="e">
        <f>INDEX(BA!$Z$57:$Z$547,MATCH($AB226,BA!$P$57:$P$547,0))</f>
        <v>#N/A</v>
      </c>
      <c r="AQ226" s="117" t="e">
        <f>INDEX(BA!$AA$57:$AA$547,MATCH($AB226,BA!$P$57:$P$547,0))</f>
        <v>#N/A</v>
      </c>
      <c r="AR226" s="117" t="e">
        <f>INDEX(BA!$AB$57:$AB$547,MATCH($AB226,BA!$P$57:$P$547,0))</f>
        <v>#N/A</v>
      </c>
      <c r="AX226" s="148" t="str" cm="1">
        <f t="array" ref="AX226">IF(ROWS($AD$218:AD225)&lt;=AX$217,INDEX($AB$218:$AB$266,_xlfn.AGGREGATE(15,3,($AD$218:$AD$266=Mapping!$AX$218)/($AD$218:$AD$266=Mapping!$AX$218)*ROW($AD$2:$AD$50)-ROWS($AD$218),ROWS($AD$218:AD225))),"")</f>
        <v/>
      </c>
      <c r="AY226" s="148" t="str" cm="1">
        <f t="array" ref="AY226">IF(ROWS($AD$218:AE225)&lt;=AY$217,INDEX($AB$218:$AB$266,_xlfn.AGGREGATE(15,3,($AD$218:$AD$266=Mapping!$AY$218)/($AD$218:$AD$266=Mapping!$AY$218)*ROW($AD$2:$AD$50)-ROWS($AD$218),ROWS($AD$218:AE225))),"")</f>
        <v/>
      </c>
      <c r="AZ226" s="148" t="str" cm="1">
        <f t="array" ref="AZ226">IF(ROWS($AD$218:AF225)&lt;=AZ$217,INDEX($AB$218:$AB$266,_xlfn.AGGREGATE(15,3,($AD$218:$AD$266=Mapping!$AZ$218)/($AD$218:$AD$266=Mapping!$AZ$218)*ROW($AD$2:$AD$50)-ROWS($AD$218),ROWS($AD$218:AF225))),"")</f>
        <v/>
      </c>
      <c r="BA226" s="148" t="str" cm="1">
        <f t="array" ref="BA226">IF(ROWS($AD$218:AG225)&lt;=BA$217,INDEX($AB$218:$AB$266,_xlfn.AGGREGATE(15,3,($AD$218:$AD$266=Mapping!$BA$218)/($AD$218:$AD$266=Mapping!$BA$218)*ROW($AD$2:$AD$50)-ROWS($AD$218),ROWS($AD$218:AG225))),"")</f>
        <v/>
      </c>
      <c r="BB226" s="148" t="str" cm="1">
        <f t="array" ref="BB226">IF(ROWS($AD$218:AH225)&lt;=BB$217,INDEX($AB$218:$AB$266,_xlfn.AGGREGATE(15,3,($AD$218:$AD$266=Mapping!$BB$218)/($AD$218:$AD$266=Mapping!$BB$218)*ROW($AD$2:$AD$50)-ROWS($AD$218),ROWS($AD$218:AH225))),"")</f>
        <v/>
      </c>
      <c r="BC226" s="148" t="str" cm="1">
        <f t="array" ref="BC226">IF(ROWS($AD$218:AI225)&lt;=BC$217,INDEX($AB$218:$AB$266,_xlfn.AGGREGATE(15,3,($AD$218:$AD$266=Mapping!$BC$218)/($AD$218:$AD$266=Mapping!$BC$218)*ROW($AD$2:$AD$50)-ROWS($AD$218),ROWS($AD$218:AI225))),"")</f>
        <v/>
      </c>
      <c r="BD226" s="148" t="str" cm="1">
        <f t="array" ref="BD226">IF(ROWS($AD$218:AJ225)&lt;=BD$217,INDEX($AB$218:$AB$266,_xlfn.AGGREGATE(15,3,($AD$218:$AD$266=Mapping!$BD$218)/($AD$218:$AD$266=Mapping!$BD$218)*ROW($AD$2:$AD$50)-ROWS($AD$218),ROWS($AD$218:AJ225))),"")</f>
        <v/>
      </c>
      <c r="BE226" s="148" t="str" cm="1">
        <f t="array" ref="BE226">IF(ROWS($AD$218:AK225)&lt;=BE$217,INDEX($AB$218:$AB$266,_xlfn.AGGREGATE(15,3,($AD$218:$AD$266=Mapping!$BE$218)/($AD$218:$AD$266=Mapping!$BE$218)*ROW($AD$2:$AD$50)-ROWS($AD$218),ROWS($AD$218:AK225))),"")</f>
        <v/>
      </c>
      <c r="BF226" s="148" t="str" cm="1">
        <f t="array" ref="BF226">IF(ROWS($AD$218:AL225)&lt;=BF$217,INDEX($AB$218:$AB$266,_xlfn.AGGREGATE(15,3,($AD$218:$AD$266=Mapping!$BF$218)/($AD$218:$AD$266=Mapping!$BF$218)*ROW($AD$2:$AD$50)-ROWS($AD$218),ROWS($AD$218:AL225))),"")</f>
        <v/>
      </c>
      <c r="BG226" s="148" t="str" cm="1">
        <f t="array" ref="BG226">IF(ROWS($AD$218:AM225)&lt;=BG$217,INDEX($AB$218:$AB$266,_xlfn.AGGREGATE(15,3,($AD$218:$AD$266=Mapping!$BG$218)/($AD$218:$AD$266=Mapping!$BG$218)*ROW($AD$2:$AD$50)-ROWS($AD$218),ROWS($AD$218:AM225))),"")</f>
        <v/>
      </c>
      <c r="BH226" s="148" t="str" cm="1">
        <f t="array" ref="BH226">IF(ROWS($AD$218:AN225)&lt;=BH$217,INDEX($AB$218:$AB$266,_xlfn.AGGREGATE(15,3,($AD$218:$AD$266=Mapping!$BH$218)/($AD$218:$AD$266=Mapping!$BH$218)*ROW($AD$2:$AD$50)-ROWS($AD$218),ROWS($AD$218:AN225))),"")</f>
        <v/>
      </c>
      <c r="BI226" s="148" t="str" cm="1">
        <f t="array" ref="BI226">IF(ROWS($AD$218:AO225)&lt;=BI$217,INDEX($AB$218:$AB$266,_xlfn.AGGREGATE(15,3,($AD$218:$AD$266=Mapping!$BI$218)/($AD$218:$AD$266=Mapping!$BI$218)*ROW($AD$2:$AD$50)-ROWS($AD$218),ROWS($AD$218:AO225))),"")</f>
        <v/>
      </c>
      <c r="BJ226" s="148" t="str" cm="1">
        <f t="array" ref="BJ226">IF(ROWS($AD$218:AP225)&lt;=BJ$217,INDEX($AB$218:$AB$266,_xlfn.AGGREGATE(15,3,($AD$218:$AD$266=Mapping!$BJ$218)/($AD$218:$AD$266=Mapping!$BJ$218)*ROW($AD$2:$AD$50)-ROWS($AD$218),ROWS($AD$218:AP225))),"")</f>
        <v/>
      </c>
      <c r="BK226" s="148" t="str" cm="1">
        <f t="array" ref="BK226">IF(ROWS($AD$218:AQ225)&lt;=BK$217,INDEX($AB$218:$AB$266,_xlfn.AGGREGATE(15,3,($AD$218:$AD$266=Mapping!$BK$218)/($AD$218:$AD$266=Mapping!$BK$218)*ROW($AD$2:$AD$50)-ROWS($AD$218),ROWS($AD$218:AQ225))),"")</f>
        <v/>
      </c>
      <c r="BL226" s="148" t="str" cm="1">
        <f t="array" ref="BL226">IF(ROWS($AD$218:AR225)&lt;=BL$217,INDEX($AB$218:$AB$266,_xlfn.AGGREGATE(15,3,($AD$218:$AD$266=Mapping!$BL$218)/($AD$218:$AD$266=Mapping!$BL$218)*ROW($AD$2:$AD$50)-ROWS($AD$218),ROWS($AD$218:AR225))),"")</f>
        <v/>
      </c>
      <c r="BM226" s="148" t="str" cm="1">
        <f t="array" ref="BM226">IF(ROWS($AD$218:AS225)&lt;=BM$217,INDEX($AB$218:$AB$266,_xlfn.AGGREGATE(15,3,($AD$218:$AD$266=Mapping!$BM$218)/($AD$218:$AD$266=Mapping!$BM$218)*ROW($AD$2:$AD$50)-ROWS($AD$218),ROWS($AD$218:AS225))),"")</f>
        <v/>
      </c>
      <c r="BN226" s="148" t="str" cm="1">
        <f t="array" ref="BN226">IF(ROWS($AD$218:AT225)&lt;=BN$217,INDEX($AB$218:$AB$266,_xlfn.AGGREGATE(15,3,($AD$218:$AD$266=Mapping!$BN$218)/($AD$218:$AD$266=Mapping!$BN$218)*ROW($AD$2:$AD$50)-ROWS($AD$218),ROWS($AD$218:AT225))),"")</f>
        <v/>
      </c>
    </row>
    <row r="227" spans="1:66" ht="20.399999999999999" outlineLevel="1">
      <c r="A227" s="152" t="str">
        <f>Background!L15</f>
        <v>Employment</v>
      </c>
      <c r="B227" s="148" t="str" cm="1">
        <f t="array" ref="B227">IF(ROWS($AC$219:AC227)&lt;=B$217,INDEX($AB$219:$AB$266,_xlfn.AGGREGATE(15,3,($AC$219:$AC$266=Mapping!$B$218)/($AC$219:$AC$266=Mapping!$B$218)*ROW($AC$2:$AC$50)-ROWS($AC$219),ROWS($AC$219:AC227))),"")</f>
        <v/>
      </c>
      <c r="C227" s="148" t="str" cm="1">
        <f t="array" ref="C227">IF(ROWS($AC$219:AC227)&lt;=C$217,INDEX($AB$219:$AB$266,_xlfn.AGGREGATE(15,3,($AC$219:$AC$266=Mapping!$C$218)/($AC$219:$AC$266=Mapping!$C$218)*ROW($AC$2:$AC$50)-ROWS($AC$219),ROWS($AC$219:AC227))),"")</f>
        <v/>
      </c>
      <c r="D227" s="148" t="str" cm="1">
        <f t="array" ref="D227">IF(ROWS($AC$219:AD227)&lt;=D$217,INDEX($AB$219:$AB$266,_xlfn.AGGREGATE(15,3,($AC$219:$AC$266=Mapping!$D$218)/($AC$219:$AC$266=Mapping!$D$218)*ROW($AC$2:$AC$50)-ROWS($AC$219),ROWS($AC$219:AD227))),"")</f>
        <v/>
      </c>
      <c r="E227" s="148" t="str" cm="1">
        <f t="array" ref="E227">IF(ROWS($AC$219:AE227)&lt;=E$217,INDEX($AB$219:$AB$266,_xlfn.AGGREGATE(15,3,($AC$219:$AC$266=Mapping!$E$218)/($AC$219:$AC$266=Mapping!$E$218)*ROW($AC$2:$AC$50)-ROWS($AC$219),ROWS($AC$219:AE227))),"")</f>
        <v/>
      </c>
      <c r="F227" s="148" t="str" cm="1">
        <f t="array" ref="F227">IF(ROWS($AC$219:AF227)&lt;=F$217,INDEX($AB$219:$AB$266,_xlfn.AGGREGATE(15,3,($AC$219:$AC$266=Mapping!$F$218)/($AC$219:$AC$266=Mapping!$F$218)*ROW($AC$2:$AC$50)-ROWS($AC$219),ROWS($AC$219:AF227))),"")</f>
        <v/>
      </c>
      <c r="G227" s="148" t="str" cm="1">
        <f t="array" ref="G227">IF(ROWS($AC$219:AG227)&lt;=G$217,INDEX($AB$219:$AB$266,_xlfn.AGGREGATE(15,3,($AC$219:$AC$266=Mapping!$G$218)/($AC$219:$AC$266=Mapping!$G$218)*ROW($AC$2:$AC$50)-ROWS($AC$219),ROWS($AC$219:AG227))),"")</f>
        <v/>
      </c>
      <c r="H227" s="148" t="str" cm="1">
        <f t="array" ref="H227">IF(ROWS($AC$219:AH227)&lt;=H$217,INDEX($AB$219:$AB$266,_xlfn.AGGREGATE(15,3,($AC$219:$AC$266=Mapping!$H$218)/($AC$219:$AC$266=Mapping!$H$218)*ROW($AC$2:$AC$50)-ROWS($AC$219),ROWS($AC$219:AH227))),"")</f>
        <v/>
      </c>
      <c r="I227" s="148" t="str" cm="1">
        <f t="array" ref="I227">IF(ROWS($AC$219:AI227)&lt;=I$217,INDEX($AB$219:$AB$266,_xlfn.AGGREGATE(15,3,($AC$219:$AC$266=Mapping!$I$218)/($AC$219:$AC$266=Mapping!$I$218)*ROW($AC$2:$AC$50)-ROWS($AC$219),ROWS($AC$219:AI227))),"")</f>
        <v/>
      </c>
      <c r="J227" s="148" t="str" cm="1">
        <f t="array" ref="J227">IF(ROWS($AC$219:AJ227)&lt;=J$217,INDEX($AB$219:$AB$266,_xlfn.AGGREGATE(15,3,($AC$219:$AC$266=Mapping!$J$218)/($AC$219:$AC$266=Mapping!$J$218)*ROW($AC$2:$AC$50)-ROWS($AC$219),ROWS($AC$219:AJ227))),"")</f>
        <v/>
      </c>
      <c r="K227" s="148" t="str" cm="1">
        <f t="array" ref="K227">IF(ROWS($AC$219:AK227)&lt;=K$217,INDEX($AB$219:$AB$266,_xlfn.AGGREGATE(15,3,($AC$219:$AC$266=Mapping!$K$218)/($AC$219:$AC$266=Mapping!$K$218)*ROW($AC$2:$AC$50)-ROWS($AC$219),ROWS($AC$219:AK227))),"")</f>
        <v/>
      </c>
      <c r="L227" s="148" t="str" cm="1">
        <f t="array" ref="L227">IF(ROWS($AC$219:AL227)&lt;=L$217,INDEX($AB$219:$AB$266,_xlfn.AGGREGATE(15,3,($AC$219:$AC$266=Mapping!$L$218)/($AC$219:$AC$266=Mapping!$L$218)*ROW($AC$2:$AC$50)-ROWS($AC$219),ROWS($AC$219:AL227))),"")</f>
        <v/>
      </c>
      <c r="M227" s="148" t="str" cm="1">
        <f t="array" ref="M227">IF(ROWS($AC$219:AM227)&lt;=M$217,INDEX($AB$219:$AB$266,_xlfn.AGGREGATE(15,3,($AC$219:$AC$266=Mapping!$M$218)/($AC$219:$AC$266=Mapping!$M$218)*ROW($AC$2:$AC$50)-ROWS($AC$219),ROWS($AC$219:AM227))),"")</f>
        <v/>
      </c>
      <c r="N227" s="148" t="str" cm="1">
        <f t="array" ref="N227">IF(ROWS($AC$219:AN227)&lt;=N$217,INDEX($AB$219:$AB$266,_xlfn.AGGREGATE(15,3,($AC$219:$AC$266=Mapping!$N$218)/($AC$219:$AC$266=Mapping!$N$218)*ROW($AC$2:$AC$50)-ROWS($AC$219),ROWS($AC$219:AN227))),"")</f>
        <v/>
      </c>
      <c r="O227" s="148" t="str" cm="1">
        <f t="array" ref="O227">IF(ROWS($AC$219:AO227)&lt;=O$217,INDEX($AB$219:$AB$266,_xlfn.AGGREGATE(15,3,($AC$219:$AC$266=Mapping!$O$218)/($AC$219:$AC$266=Mapping!$O$218)*ROW($AC$2:$AC$50)-ROWS($AC$219),ROWS($AC$219:AO227))),"")</f>
        <v/>
      </c>
      <c r="P227" s="148" t="str" cm="1">
        <f t="array" ref="P227">IF(ROWS($AC$219:AP227)&lt;=P$217,INDEX($AB$219:$AB$266,_xlfn.AGGREGATE(15,3,($AC$219:$AC$266=Mapping!$P$218)/($AC$219:$AC$266=Mapping!$P$218)*ROW($AC$2:$AC$50)-ROWS($AC$219),ROWS($AC$219:AP227))),"")</f>
        <v/>
      </c>
      <c r="Q227" s="148" t="str" cm="1">
        <f t="array" ref="Q227">IF(ROWS($AC$219:AQ227)&lt;=Q$217,INDEX($AB$219:$AB$266,_xlfn.AGGREGATE(15,3,($AC$219:$AC$266=Mapping!$Q$218)/($AC$219:$AC$266=Mapping!$Q$218)*ROW($AC$2:$AC$50)-ROWS($AC$219),ROWS($AC$219:AQ227))),"")</f>
        <v/>
      </c>
      <c r="R227" s="148" t="str" cm="1">
        <f t="array" ref="R227">IF(ROWS($AC$219:AR227)&lt;=R$217,INDEX($AB$219:$AB$266,_xlfn.AGGREGATE(15,3,($AC$219:$AC$266=Mapping!$R$218)/($AC$219:$AC$266=Mapping!$R$218)*ROW($AC$2:$AC$50)-ROWS($AC$219),ROWS($AC$219:AR227))),"")</f>
        <v/>
      </c>
      <c r="S227" s="148" t="str" cm="1">
        <f t="array" ref="S227">IF(ROWS($AC$219:AS227)&lt;=S$217,INDEX($AB$219:$AB$266,_xlfn.AGGREGATE(15,3,($AC$219:$AC$266=Mapping!$S$218)/($AC$219:$AC$266=Mapping!$S$218)*ROW($AC$2:$AC$50)-ROWS($AC$219),ROWS($AC$219:AS227))),"")</f>
        <v/>
      </c>
      <c r="AA227" s="126"/>
      <c r="AB227" s="127" t="str" cm="1">
        <f t="array" ref="AB227">IF(ROWS(BA!$E$2:E10)&lt;=AB$217,INDEX(BA!$P$2:$P$961,_xlfn.AGGREGATE(15,3,(BA!$E$2:$E$961=Mapping!$AA$219)/(BA!$E$2:$E$961=Mapping!$AA$219)*ROW(BA!$E$2:$E$961)-ROWS(BA!$E$2),ROWS(BA!$E$2:E10))),"")</f>
        <v>Number of women serving in managerial/ leadership /ownership role</v>
      </c>
      <c r="AC227" s="127" t="str">
        <f>IFERROR(INDEX(BA!$L$2:$L$961,MATCH($AB227,BA!$P$2:$P$961,0)),"")</f>
        <v>Gender</v>
      </c>
      <c r="AD227" s="127" t="str">
        <f>IFERROR(INDEX(BA!$M$2:$M$961,MATCH($AB227,BA!$P$2:$P$961,0)),"")</f>
        <v xml:space="preserve">5. Gender equality </v>
      </c>
      <c r="AE227" s="127" t="str">
        <f>IFERROR(INDEX(BA!$O$2:$O$961,MATCH($AB227,BA!$P$2:$P$961,0)),"")</f>
        <v xml:space="preserve">Women empowerment and gender equality </v>
      </c>
      <c r="AF227" s="127" t="str">
        <f>IFERROR(INDEX(BA!$N$2:$N$961,MATCH($AB227,BA!$P$2:$P$961,0)),"")</f>
        <v>5.5 Ensure women’s full and effective participation and equal opportunities for leadership at all levels of decision-making in political, economic and public life</v>
      </c>
      <c r="AG227" s="148" t="e">
        <f>INDEX(BA!#REF!,MATCH($AB227,BA!$P$57:$P$547,0))</f>
        <v>#REF!</v>
      </c>
      <c r="AH227" s="148" t="e">
        <f>INDEX(BA!$Q$57:$Q$547,MATCH($AB227,BA!$P$57:$P$547,0))</f>
        <v>#N/A</v>
      </c>
      <c r="AI227" s="148" t="e">
        <f>INDEX(BA!$S$57:$S$547,MATCH($AB227,BA!$P$57:$P$547,0))</f>
        <v>#N/A</v>
      </c>
      <c r="AJ227" s="148" t="e">
        <f>INDEX(BA!$T$57:$T$547,MATCH($AB227,BA!$P$57:$P$547,0))</f>
        <v>#N/A</v>
      </c>
      <c r="AK227" s="148" t="e">
        <f>INDEX(BA!$U$57:$U$547,MATCH($AB227,BA!$P$57:$P$547,0))</f>
        <v>#N/A</v>
      </c>
      <c r="AL227" s="148" t="e">
        <f>INDEX(BA!$V$57:$V$547,MATCH($AB227,BA!$P$57:$P$547,0))</f>
        <v>#N/A</v>
      </c>
      <c r="AM227" s="148" t="e">
        <f>INDEX(BA!$W$57:$W$547,MATCH($AB227,BA!$P$57:$P$547,0))</f>
        <v>#N/A</v>
      </c>
      <c r="AN227" s="148" t="e">
        <f>INDEX(BA!$R$57:$R$547,MATCH($AB227,BA!$P$57:$P$547,0))</f>
        <v>#N/A</v>
      </c>
      <c r="AO227" s="148" t="e">
        <f>INDEX(BA!$Y$57:$Y$547,MATCH($AB227,BA!$P$57:$P$547,0))</f>
        <v>#N/A</v>
      </c>
      <c r="AP227" s="117" t="e">
        <f>INDEX(BA!$Z$57:$Z$547,MATCH($AB227,BA!$P$57:$P$547,0))</f>
        <v>#N/A</v>
      </c>
      <c r="AQ227" s="117" t="e">
        <f>INDEX(BA!$AA$57:$AA$547,MATCH($AB227,BA!$P$57:$P$547,0))</f>
        <v>#N/A</v>
      </c>
      <c r="AR227" s="117" t="e">
        <f>INDEX(BA!$AB$57:$AB$547,MATCH($AB227,BA!$P$57:$P$547,0))</f>
        <v>#N/A</v>
      </c>
      <c r="AX227" s="148" t="str" cm="1">
        <f t="array" ref="AX227">IF(ROWS($AD$218:AD226)&lt;=AX$217,INDEX($AB$218:$AB$266,_xlfn.AGGREGATE(15,3,($AD$218:$AD$266=Mapping!$AX$218)/($AD$218:$AD$266=Mapping!$AX$218)*ROW($AD$2:$AD$50)-ROWS($AD$218),ROWS($AD$218:AD226))),"")</f>
        <v/>
      </c>
      <c r="AY227" s="148" t="str" cm="1">
        <f t="array" ref="AY227">IF(ROWS($AD$218:AE226)&lt;=AY$217,INDEX($AB$218:$AB$266,_xlfn.AGGREGATE(15,3,($AD$218:$AD$266=Mapping!$AY$218)/($AD$218:$AD$266=Mapping!$AY$218)*ROW($AD$2:$AD$50)-ROWS($AD$218),ROWS($AD$218:AE226))),"")</f>
        <v/>
      </c>
      <c r="AZ227" s="148" t="str" cm="1">
        <f t="array" ref="AZ227">IF(ROWS($AD$218:AF226)&lt;=AZ$217,INDEX($AB$218:$AB$266,_xlfn.AGGREGATE(15,3,($AD$218:$AD$266=Mapping!$AZ$218)/($AD$218:$AD$266=Mapping!$AZ$218)*ROW($AD$2:$AD$50)-ROWS($AD$218),ROWS($AD$218:AF226))),"")</f>
        <v/>
      </c>
      <c r="BA227" s="148" t="str" cm="1">
        <f t="array" ref="BA227">IF(ROWS($AD$218:AG226)&lt;=BA$217,INDEX($AB$218:$AB$266,_xlfn.AGGREGATE(15,3,($AD$218:$AD$266=Mapping!$BA$218)/($AD$218:$AD$266=Mapping!$BA$218)*ROW($AD$2:$AD$50)-ROWS($AD$218),ROWS($AD$218:AG226))),"")</f>
        <v/>
      </c>
      <c r="BB227" s="148" t="str" cm="1">
        <f t="array" ref="BB227">IF(ROWS($AD$218:AH226)&lt;=BB$217,INDEX($AB$218:$AB$266,_xlfn.AGGREGATE(15,3,($AD$218:$AD$266=Mapping!$BB$218)/($AD$218:$AD$266=Mapping!$BB$218)*ROW($AD$2:$AD$50)-ROWS($AD$218),ROWS($AD$218:AH226))),"")</f>
        <v/>
      </c>
      <c r="BC227" s="148" t="str" cm="1">
        <f t="array" ref="BC227">IF(ROWS($AD$218:AI226)&lt;=BC$217,INDEX($AB$218:$AB$266,_xlfn.AGGREGATE(15,3,($AD$218:$AD$266=Mapping!$BC$218)/($AD$218:$AD$266=Mapping!$BC$218)*ROW($AD$2:$AD$50)-ROWS($AD$218),ROWS($AD$218:AI226))),"")</f>
        <v/>
      </c>
      <c r="BD227" s="148" t="str" cm="1">
        <f t="array" ref="BD227">IF(ROWS($AD$218:AJ226)&lt;=BD$217,INDEX($AB$218:$AB$266,_xlfn.AGGREGATE(15,3,($AD$218:$AD$266=Mapping!$BD$218)/($AD$218:$AD$266=Mapping!$BD$218)*ROW($AD$2:$AD$50)-ROWS($AD$218),ROWS($AD$218:AJ226))),"")</f>
        <v/>
      </c>
      <c r="BE227" s="148" t="str" cm="1">
        <f t="array" ref="BE227">IF(ROWS($AD$218:AK226)&lt;=BE$217,INDEX($AB$218:$AB$266,_xlfn.AGGREGATE(15,3,($AD$218:$AD$266=Mapping!$BE$218)/($AD$218:$AD$266=Mapping!$BE$218)*ROW($AD$2:$AD$50)-ROWS($AD$218),ROWS($AD$218:AK226))),"")</f>
        <v/>
      </c>
      <c r="BF227" s="148" t="str" cm="1">
        <f t="array" ref="BF227">IF(ROWS($AD$218:AL226)&lt;=BF$217,INDEX($AB$218:$AB$266,_xlfn.AGGREGATE(15,3,($AD$218:$AD$266=Mapping!$BF$218)/($AD$218:$AD$266=Mapping!$BF$218)*ROW($AD$2:$AD$50)-ROWS($AD$218),ROWS($AD$218:AL226))),"")</f>
        <v/>
      </c>
      <c r="BG227" s="148" t="str" cm="1">
        <f t="array" ref="BG227">IF(ROWS($AD$218:AM226)&lt;=BG$217,INDEX($AB$218:$AB$266,_xlfn.AGGREGATE(15,3,($AD$218:$AD$266=Mapping!$BG$218)/($AD$218:$AD$266=Mapping!$BG$218)*ROW($AD$2:$AD$50)-ROWS($AD$218),ROWS($AD$218:AM226))),"")</f>
        <v/>
      </c>
      <c r="BH227" s="148" t="str" cm="1">
        <f t="array" ref="BH227">IF(ROWS($AD$218:AN226)&lt;=BH$217,INDEX($AB$218:$AB$266,_xlfn.AGGREGATE(15,3,($AD$218:$AD$266=Mapping!$BH$218)/($AD$218:$AD$266=Mapping!$BH$218)*ROW($AD$2:$AD$50)-ROWS($AD$218),ROWS($AD$218:AN226))),"")</f>
        <v/>
      </c>
      <c r="BI227" s="148" t="str" cm="1">
        <f t="array" ref="BI227">IF(ROWS($AD$218:AO226)&lt;=BI$217,INDEX($AB$218:$AB$266,_xlfn.AGGREGATE(15,3,($AD$218:$AD$266=Mapping!$BI$218)/($AD$218:$AD$266=Mapping!$BI$218)*ROW($AD$2:$AD$50)-ROWS($AD$218),ROWS($AD$218:AO226))),"")</f>
        <v/>
      </c>
      <c r="BJ227" s="148" t="str" cm="1">
        <f t="array" ref="BJ227">IF(ROWS($AD$218:AP226)&lt;=BJ$217,INDEX($AB$218:$AB$266,_xlfn.AGGREGATE(15,3,($AD$218:$AD$266=Mapping!$BJ$218)/($AD$218:$AD$266=Mapping!$BJ$218)*ROW($AD$2:$AD$50)-ROWS($AD$218),ROWS($AD$218:AP226))),"")</f>
        <v/>
      </c>
      <c r="BK227" s="148" t="str" cm="1">
        <f t="array" ref="BK227">IF(ROWS($AD$218:AQ226)&lt;=BK$217,INDEX($AB$218:$AB$266,_xlfn.AGGREGATE(15,3,($AD$218:$AD$266=Mapping!$BK$218)/($AD$218:$AD$266=Mapping!$BK$218)*ROW($AD$2:$AD$50)-ROWS($AD$218),ROWS($AD$218:AQ226))),"")</f>
        <v/>
      </c>
      <c r="BL227" s="148" t="str" cm="1">
        <f t="array" ref="BL227">IF(ROWS($AD$218:AR226)&lt;=BL$217,INDEX($AB$218:$AB$266,_xlfn.AGGREGATE(15,3,($AD$218:$AD$266=Mapping!$BL$218)/($AD$218:$AD$266=Mapping!$BL$218)*ROW($AD$2:$AD$50)-ROWS($AD$218),ROWS($AD$218:AR226))),"")</f>
        <v/>
      </c>
      <c r="BM227" s="148" t="str" cm="1">
        <f t="array" ref="BM227">IF(ROWS($AD$218:AS226)&lt;=BM$217,INDEX($AB$218:$AB$266,_xlfn.AGGREGATE(15,3,($AD$218:$AD$266=Mapping!$BM$218)/($AD$218:$AD$266=Mapping!$BM$218)*ROW($AD$2:$AD$50)-ROWS($AD$218),ROWS($AD$218:AS226))),"")</f>
        <v/>
      </c>
      <c r="BN227" s="148" t="str" cm="1">
        <f t="array" ref="BN227">IF(ROWS($AD$218:AT226)&lt;=BN$217,INDEX($AB$218:$AB$266,_xlfn.AGGREGATE(15,3,($AD$218:$AD$266=Mapping!$BN$218)/($AD$218:$AD$266=Mapping!$BN$218)*ROW($AD$2:$AD$50)-ROWS($AD$218),ROWS($AD$218:AT226))),"")</f>
        <v/>
      </c>
    </row>
    <row r="228" spans="1:66" ht="30.6" outlineLevel="1">
      <c r="A228" s="152" t="str">
        <f>Background!L16</f>
        <v>Livelihood</v>
      </c>
      <c r="B228" s="148" t="str" cm="1">
        <f t="array" ref="B228">IF(ROWS($AC$219:AC228)&lt;=B$217,INDEX($AB$219:$AB$266,_xlfn.AGGREGATE(15,3,($AC$219:$AC$266=Mapping!$B$218)/($AC$219:$AC$266=Mapping!$B$218)*ROW($AC$2:$AC$50)-ROWS($AC$219),ROWS($AC$219:AC228))),"")</f>
        <v/>
      </c>
      <c r="C228" s="148" t="str" cm="1">
        <f t="array" ref="C228">IF(ROWS($AC$219:AC228)&lt;=C$217,INDEX($AB$219:$AB$266,_xlfn.AGGREGATE(15,3,($AC$219:$AC$266=Mapping!$C$218)/($AC$219:$AC$266=Mapping!$C$218)*ROW($AC$2:$AC$50)-ROWS($AC$219),ROWS($AC$219:AC228))),"")</f>
        <v/>
      </c>
      <c r="D228" s="148" t="str" cm="1">
        <f t="array" ref="D228">IF(ROWS($AC$219:AD228)&lt;=D$217,INDEX($AB$219:$AB$266,_xlfn.AGGREGATE(15,3,($AC$219:$AC$266=Mapping!$D$218)/($AC$219:$AC$266=Mapping!$D$218)*ROW($AC$2:$AC$50)-ROWS($AC$219),ROWS($AC$219:AD228))),"")</f>
        <v/>
      </c>
      <c r="E228" s="148" t="str" cm="1">
        <f t="array" ref="E228">IF(ROWS($AC$219:AE228)&lt;=E$217,INDEX($AB$219:$AB$266,_xlfn.AGGREGATE(15,3,($AC$219:$AC$266=Mapping!$E$218)/($AC$219:$AC$266=Mapping!$E$218)*ROW($AC$2:$AC$50)-ROWS($AC$219),ROWS($AC$219:AE228))),"")</f>
        <v/>
      </c>
      <c r="F228" s="148" t="str" cm="1">
        <f t="array" ref="F228">IF(ROWS($AC$219:AF228)&lt;=F$217,INDEX($AB$219:$AB$266,_xlfn.AGGREGATE(15,3,($AC$219:$AC$266=Mapping!$F$218)/($AC$219:$AC$266=Mapping!$F$218)*ROW($AC$2:$AC$50)-ROWS($AC$219),ROWS($AC$219:AF228))),"")</f>
        <v/>
      </c>
      <c r="G228" s="148" t="str" cm="1">
        <f t="array" ref="G228">IF(ROWS($AC$219:AG228)&lt;=G$217,INDEX($AB$219:$AB$266,_xlfn.AGGREGATE(15,3,($AC$219:$AC$266=Mapping!$G$218)/($AC$219:$AC$266=Mapping!$G$218)*ROW($AC$2:$AC$50)-ROWS($AC$219),ROWS($AC$219:AG228))),"")</f>
        <v/>
      </c>
      <c r="H228" s="148" t="str" cm="1">
        <f t="array" ref="H228">IF(ROWS($AC$219:AH228)&lt;=H$217,INDEX($AB$219:$AB$266,_xlfn.AGGREGATE(15,3,($AC$219:$AC$266=Mapping!$H$218)/($AC$219:$AC$266=Mapping!$H$218)*ROW($AC$2:$AC$50)-ROWS($AC$219),ROWS($AC$219:AH228))),"")</f>
        <v/>
      </c>
      <c r="I228" s="148" t="str" cm="1">
        <f t="array" ref="I228">IF(ROWS($AC$219:AI228)&lt;=I$217,INDEX($AB$219:$AB$266,_xlfn.AGGREGATE(15,3,($AC$219:$AC$266=Mapping!$I$218)/($AC$219:$AC$266=Mapping!$I$218)*ROW($AC$2:$AC$50)-ROWS($AC$219),ROWS($AC$219:AI228))),"")</f>
        <v/>
      </c>
      <c r="J228" s="148" t="str" cm="1">
        <f t="array" ref="J228">IF(ROWS($AC$219:AJ228)&lt;=J$217,INDEX($AB$219:$AB$266,_xlfn.AGGREGATE(15,3,($AC$219:$AC$266=Mapping!$J$218)/($AC$219:$AC$266=Mapping!$J$218)*ROW($AC$2:$AC$50)-ROWS($AC$219),ROWS($AC$219:AJ228))),"")</f>
        <v/>
      </c>
      <c r="K228" s="148" t="str" cm="1">
        <f t="array" ref="K228">IF(ROWS($AC$219:AK228)&lt;=K$217,INDEX($AB$219:$AB$266,_xlfn.AGGREGATE(15,3,($AC$219:$AC$266=Mapping!$K$218)/($AC$219:$AC$266=Mapping!$K$218)*ROW($AC$2:$AC$50)-ROWS($AC$219),ROWS($AC$219:AK228))),"")</f>
        <v/>
      </c>
      <c r="L228" s="148" t="str" cm="1">
        <f t="array" ref="L228">IF(ROWS($AC$219:AL228)&lt;=L$217,INDEX($AB$219:$AB$266,_xlfn.AGGREGATE(15,3,($AC$219:$AC$266=Mapping!$L$218)/($AC$219:$AC$266=Mapping!$L$218)*ROW($AC$2:$AC$50)-ROWS($AC$219),ROWS($AC$219:AL228))),"")</f>
        <v/>
      </c>
      <c r="M228" s="148" t="str" cm="1">
        <f t="array" ref="M228">IF(ROWS($AC$219:AM228)&lt;=M$217,INDEX($AB$219:$AB$266,_xlfn.AGGREGATE(15,3,($AC$219:$AC$266=Mapping!$M$218)/($AC$219:$AC$266=Mapping!$M$218)*ROW($AC$2:$AC$50)-ROWS($AC$219),ROWS($AC$219:AM228))),"")</f>
        <v/>
      </c>
      <c r="N228" s="148" t="str" cm="1">
        <f t="array" ref="N228">IF(ROWS($AC$219:AN228)&lt;=N$217,INDEX($AB$219:$AB$266,_xlfn.AGGREGATE(15,3,($AC$219:$AC$266=Mapping!$N$218)/($AC$219:$AC$266=Mapping!$N$218)*ROW($AC$2:$AC$50)-ROWS($AC$219),ROWS($AC$219:AN228))),"")</f>
        <v/>
      </c>
      <c r="O228" s="148" t="str" cm="1">
        <f t="array" ref="O228">IF(ROWS($AC$219:AO228)&lt;=O$217,INDEX($AB$219:$AB$266,_xlfn.AGGREGATE(15,3,($AC$219:$AC$266=Mapping!$O$218)/($AC$219:$AC$266=Mapping!$O$218)*ROW($AC$2:$AC$50)-ROWS($AC$219),ROWS($AC$219:AO228))),"")</f>
        <v/>
      </c>
      <c r="P228" s="148" t="str" cm="1">
        <f t="array" ref="P228">IF(ROWS($AC$219:AP228)&lt;=P$217,INDEX($AB$219:$AB$266,_xlfn.AGGREGATE(15,3,($AC$219:$AC$266=Mapping!$P$218)/($AC$219:$AC$266=Mapping!$P$218)*ROW($AC$2:$AC$50)-ROWS($AC$219),ROWS($AC$219:AP228))),"")</f>
        <v/>
      </c>
      <c r="Q228" s="148" t="str" cm="1">
        <f t="array" ref="Q228">IF(ROWS($AC$219:AQ228)&lt;=Q$217,INDEX($AB$219:$AB$266,_xlfn.AGGREGATE(15,3,($AC$219:$AC$266=Mapping!$Q$218)/($AC$219:$AC$266=Mapping!$Q$218)*ROW($AC$2:$AC$50)-ROWS($AC$219),ROWS($AC$219:AQ228))),"")</f>
        <v/>
      </c>
      <c r="R228" s="148" t="str" cm="1">
        <f t="array" ref="R228">IF(ROWS($AC$219:AR228)&lt;=R$217,INDEX($AB$219:$AB$266,_xlfn.AGGREGATE(15,3,($AC$219:$AC$266=Mapping!$R$218)/($AC$219:$AC$266=Mapping!$R$218)*ROW($AC$2:$AC$50)-ROWS($AC$219),ROWS($AC$219:AR228))),"")</f>
        <v/>
      </c>
      <c r="S228" s="148" t="str" cm="1">
        <f t="array" ref="S228">IF(ROWS($AC$219:AS228)&lt;=S$217,INDEX($AB$219:$AB$266,_xlfn.AGGREGATE(15,3,($AC$219:$AC$266=Mapping!$S$218)/($AC$219:$AC$266=Mapping!$S$218)*ROW($AC$2:$AC$50)-ROWS($AC$219),ROWS($AC$219:AS228))),"")</f>
        <v/>
      </c>
      <c r="AA228" s="126"/>
      <c r="AB228" s="127" t="str" cm="1">
        <f t="array" ref="AB228">IF(ROWS(BA!$E$2:E11)&lt;=AB$217,INDEX(BA!$P$2:$P$961,_xlfn.AGGREGATE(15,3,(BA!$E$2:$E$961=Mapping!$AA$219)/(BA!$E$2:$E$961=Mapping!$AA$219)*ROW(BA!$E$2:$E$961)-ROWS(BA!$E$2),ROWS(BA!$E$2:E11))),"")</f>
        <v>Number of employees provided skill development training</v>
      </c>
      <c r="AC228" s="127" t="str">
        <f>IFERROR(INDEX(BA!$L$2:$L$961,MATCH($AB228,BA!$P$2:$P$961,0)),"")</f>
        <v>Capacity building</v>
      </c>
      <c r="AD228" s="127" t="str">
        <f>IFERROR(INDEX(BA!$M$2:$M$961,MATCH($AB228,BA!$P$2:$P$961,0)),"")</f>
        <v>4. Quality education</v>
      </c>
      <c r="AE228" s="127" t="str">
        <f>IFERROR(INDEX(BA!$O$2:$O$961,MATCH($AB228,BA!$P$2:$P$961,0)),"")</f>
        <v xml:space="preserve">Skill development </v>
      </c>
      <c r="AF228" s="127" t="str">
        <f>IFERROR(INDEX(BA!$N$2:$N$961,MATCH($AB228,BA!$P$2:$P$961,0)),"")</f>
        <v>4.4 By 2030, substantially increase the number of youth and adults who have relevant skills, including technical and vocational skills, for employment, decent jobs and entrepreneurship</v>
      </c>
      <c r="AG228" s="148" t="e">
        <f>INDEX(BA!#REF!,MATCH($AB228,BA!$P$57:$P$547,0))</f>
        <v>#REF!</v>
      </c>
      <c r="AH228" s="148" t="e">
        <f>INDEX(BA!$Q$57:$Q$547,MATCH($AB228,BA!$P$57:$P$547,0))</f>
        <v>#N/A</v>
      </c>
      <c r="AI228" s="148" t="e">
        <f>INDEX(BA!$S$57:$S$547,MATCH($AB228,BA!$P$57:$P$547,0))</f>
        <v>#N/A</v>
      </c>
      <c r="AJ228" s="148" t="e">
        <f>INDEX(BA!$T$57:$T$547,MATCH($AB228,BA!$P$57:$P$547,0))</f>
        <v>#N/A</v>
      </c>
      <c r="AK228" s="148" t="e">
        <f>INDEX(BA!$U$57:$U$547,MATCH($AB228,BA!$P$57:$P$547,0))</f>
        <v>#N/A</v>
      </c>
      <c r="AL228" s="148" t="e">
        <f>INDEX(BA!$V$57:$V$547,MATCH($AB228,BA!$P$57:$P$547,0))</f>
        <v>#N/A</v>
      </c>
      <c r="AM228" s="148" t="e">
        <f>INDEX(BA!$W$57:$W$547,MATCH($AB228,BA!$P$57:$P$547,0))</f>
        <v>#N/A</v>
      </c>
      <c r="AN228" s="148" t="e">
        <f>INDEX(BA!$R$57:$R$547,MATCH($AB228,BA!$P$57:$P$547,0))</f>
        <v>#N/A</v>
      </c>
      <c r="AO228" s="148" t="e">
        <f>INDEX(BA!$Y$57:$Y$547,MATCH($AB228,BA!$P$57:$P$547,0))</f>
        <v>#N/A</v>
      </c>
      <c r="AP228" s="117" t="e">
        <f>INDEX(BA!$Z$57:$Z$547,MATCH($AB228,BA!$P$57:$P$547,0))</f>
        <v>#N/A</v>
      </c>
      <c r="AQ228" s="117" t="e">
        <f>INDEX(BA!$AA$57:$AA$547,MATCH($AB228,BA!$P$57:$P$547,0))</f>
        <v>#N/A</v>
      </c>
      <c r="AR228" s="117" t="e">
        <f>INDEX(BA!$AB$57:$AB$547,MATCH($AB228,BA!$P$57:$P$547,0))</f>
        <v>#N/A</v>
      </c>
      <c r="AX228" s="148" t="str" cm="1">
        <f t="array" ref="AX228">IF(ROWS($AD$218:AD227)&lt;=AX$217,INDEX($AB$218:$AB$266,_xlfn.AGGREGATE(15,3,($AD$218:$AD$266=Mapping!$AX$218)/($AD$218:$AD$266=Mapping!$AX$218)*ROW($AD$2:$AD$50)-ROWS($AD$218),ROWS($AD$218:AD227))),"")</f>
        <v/>
      </c>
      <c r="AY228" s="148" t="str" cm="1">
        <f t="array" ref="AY228">IF(ROWS($AD$218:AE227)&lt;=AY$217,INDEX($AB$218:$AB$266,_xlfn.AGGREGATE(15,3,($AD$218:$AD$266=Mapping!$AY$218)/($AD$218:$AD$266=Mapping!$AY$218)*ROW($AD$2:$AD$50)-ROWS($AD$218),ROWS($AD$218:AE227))),"")</f>
        <v/>
      </c>
      <c r="AZ228" s="148" t="str" cm="1">
        <f t="array" ref="AZ228">IF(ROWS($AD$218:AF227)&lt;=AZ$217,INDEX($AB$218:$AB$266,_xlfn.AGGREGATE(15,3,($AD$218:$AD$266=Mapping!$AZ$218)/($AD$218:$AD$266=Mapping!$AZ$218)*ROW($AD$2:$AD$50)-ROWS($AD$218),ROWS($AD$218:AF227))),"")</f>
        <v/>
      </c>
      <c r="BA228" s="148" t="str" cm="1">
        <f t="array" ref="BA228">IF(ROWS($AD$218:AG227)&lt;=BA$217,INDEX($AB$218:$AB$266,_xlfn.AGGREGATE(15,3,($AD$218:$AD$266=Mapping!$BA$218)/($AD$218:$AD$266=Mapping!$BA$218)*ROW($AD$2:$AD$50)-ROWS($AD$218),ROWS($AD$218:AG227))),"")</f>
        <v/>
      </c>
      <c r="BB228" s="148" t="str" cm="1">
        <f t="array" ref="BB228">IF(ROWS($AD$218:AH227)&lt;=BB$217,INDEX($AB$218:$AB$266,_xlfn.AGGREGATE(15,3,($AD$218:$AD$266=Mapping!$BB$218)/($AD$218:$AD$266=Mapping!$BB$218)*ROW($AD$2:$AD$50)-ROWS($AD$218),ROWS($AD$218:AH227))),"")</f>
        <v/>
      </c>
      <c r="BC228" s="148" t="str" cm="1">
        <f t="array" ref="BC228">IF(ROWS($AD$218:AI227)&lt;=BC$217,INDEX($AB$218:$AB$266,_xlfn.AGGREGATE(15,3,($AD$218:$AD$266=Mapping!$BC$218)/($AD$218:$AD$266=Mapping!$BC$218)*ROW($AD$2:$AD$50)-ROWS($AD$218),ROWS($AD$218:AI227))),"")</f>
        <v/>
      </c>
      <c r="BD228" s="148" t="str" cm="1">
        <f t="array" ref="BD228">IF(ROWS($AD$218:AJ227)&lt;=BD$217,INDEX($AB$218:$AB$266,_xlfn.AGGREGATE(15,3,($AD$218:$AD$266=Mapping!$BD$218)/($AD$218:$AD$266=Mapping!$BD$218)*ROW($AD$2:$AD$50)-ROWS($AD$218),ROWS($AD$218:AJ227))),"")</f>
        <v/>
      </c>
      <c r="BE228" s="148" t="str" cm="1">
        <f t="array" ref="BE228">IF(ROWS($AD$218:AK227)&lt;=BE$217,INDEX($AB$218:$AB$266,_xlfn.AGGREGATE(15,3,($AD$218:$AD$266=Mapping!$BE$218)/($AD$218:$AD$266=Mapping!$BE$218)*ROW($AD$2:$AD$50)-ROWS($AD$218),ROWS($AD$218:AK227))),"")</f>
        <v/>
      </c>
      <c r="BF228" s="148" t="str" cm="1">
        <f t="array" ref="BF228">IF(ROWS($AD$218:AL227)&lt;=BF$217,INDEX($AB$218:$AB$266,_xlfn.AGGREGATE(15,3,($AD$218:$AD$266=Mapping!$BF$218)/($AD$218:$AD$266=Mapping!$BF$218)*ROW($AD$2:$AD$50)-ROWS($AD$218),ROWS($AD$218:AL227))),"")</f>
        <v/>
      </c>
      <c r="BG228" s="148" t="str" cm="1">
        <f t="array" ref="BG228">IF(ROWS($AD$218:AM227)&lt;=BG$217,INDEX($AB$218:$AB$266,_xlfn.AGGREGATE(15,3,($AD$218:$AD$266=Mapping!$BG$218)/($AD$218:$AD$266=Mapping!$BG$218)*ROW($AD$2:$AD$50)-ROWS($AD$218),ROWS($AD$218:AM227))),"")</f>
        <v/>
      </c>
      <c r="BH228" s="148" t="str" cm="1">
        <f t="array" ref="BH228">IF(ROWS($AD$218:AN227)&lt;=BH$217,INDEX($AB$218:$AB$266,_xlfn.AGGREGATE(15,3,($AD$218:$AD$266=Mapping!$BH$218)/($AD$218:$AD$266=Mapping!$BH$218)*ROW($AD$2:$AD$50)-ROWS($AD$218),ROWS($AD$218:AN227))),"")</f>
        <v/>
      </c>
      <c r="BI228" s="148" t="str" cm="1">
        <f t="array" ref="BI228">IF(ROWS($AD$218:AO227)&lt;=BI$217,INDEX($AB$218:$AB$266,_xlfn.AGGREGATE(15,3,($AD$218:$AD$266=Mapping!$BI$218)/($AD$218:$AD$266=Mapping!$BI$218)*ROW($AD$2:$AD$50)-ROWS($AD$218),ROWS($AD$218:AO227))),"")</f>
        <v/>
      </c>
      <c r="BJ228" s="148" t="str" cm="1">
        <f t="array" ref="BJ228">IF(ROWS($AD$218:AP227)&lt;=BJ$217,INDEX($AB$218:$AB$266,_xlfn.AGGREGATE(15,3,($AD$218:$AD$266=Mapping!$BJ$218)/($AD$218:$AD$266=Mapping!$BJ$218)*ROW($AD$2:$AD$50)-ROWS($AD$218),ROWS($AD$218:AP227))),"")</f>
        <v/>
      </c>
      <c r="BK228" s="148" t="str" cm="1">
        <f t="array" ref="BK228">IF(ROWS($AD$218:AQ227)&lt;=BK$217,INDEX($AB$218:$AB$266,_xlfn.AGGREGATE(15,3,($AD$218:$AD$266=Mapping!$BK$218)/($AD$218:$AD$266=Mapping!$BK$218)*ROW($AD$2:$AD$50)-ROWS($AD$218),ROWS($AD$218:AQ227))),"")</f>
        <v/>
      </c>
      <c r="BL228" s="148" t="str" cm="1">
        <f t="array" ref="BL228">IF(ROWS($AD$218:AR227)&lt;=BL$217,INDEX($AB$218:$AB$266,_xlfn.AGGREGATE(15,3,($AD$218:$AD$266=Mapping!$BL$218)/($AD$218:$AD$266=Mapping!$BL$218)*ROW($AD$2:$AD$50)-ROWS($AD$218),ROWS($AD$218:AR227))),"")</f>
        <v/>
      </c>
      <c r="BM228" s="148" t="str" cm="1">
        <f t="array" ref="BM228">IF(ROWS($AD$218:AS227)&lt;=BM$217,INDEX($AB$218:$AB$266,_xlfn.AGGREGATE(15,3,($AD$218:$AD$266=Mapping!$BM$218)/($AD$218:$AD$266=Mapping!$BM$218)*ROW($AD$2:$AD$50)-ROWS($AD$218),ROWS($AD$218:AS227))),"")</f>
        <v/>
      </c>
      <c r="BN228" s="148" t="str" cm="1">
        <f t="array" ref="BN228">IF(ROWS($AD$218:AT227)&lt;=BN$217,INDEX($AB$218:$AB$266,_xlfn.AGGREGATE(15,3,($AD$218:$AD$266=Mapping!$BN$218)/($AD$218:$AD$266=Mapping!$BN$218)*ROW($AD$2:$AD$50)-ROWS($AD$218),ROWS($AD$218:AT227))),"")</f>
        <v/>
      </c>
    </row>
    <row r="229" spans="1:66" ht="30.6" outlineLevel="1">
      <c r="A229" s="152" t="str">
        <f>Background!L17</f>
        <v>Gender</v>
      </c>
      <c r="B229" s="148" t="str" cm="1">
        <f t="array" ref="B229">IF(ROWS($AC$219:AC229)&lt;=B$217,INDEX($AB$219:$AB$266,_xlfn.AGGREGATE(15,3,($AC$219:$AC$266=Mapping!$B$218)/($AC$219:$AC$266=Mapping!$B$218)*ROW($AC$2:$AC$50)-ROWS($AC$219),ROWS($AC$219:AC229))),"")</f>
        <v/>
      </c>
      <c r="C229" s="148" t="str" cm="1">
        <f t="array" ref="C229">IF(ROWS($AC$219:AC229)&lt;=C$217,INDEX($AB$219:$AB$266,_xlfn.AGGREGATE(15,3,($AC$219:$AC$266=Mapping!$C$218)/($AC$219:$AC$266=Mapping!$C$218)*ROW($AC$2:$AC$50)-ROWS($AC$219),ROWS($AC$219:AC229))),"")</f>
        <v/>
      </c>
      <c r="D229" s="148" t="str" cm="1">
        <f t="array" ref="D229">IF(ROWS($AC$219:AD229)&lt;=D$217,INDEX($AB$219:$AB$266,_xlfn.AGGREGATE(15,3,($AC$219:$AC$266=Mapping!$D$218)/($AC$219:$AC$266=Mapping!$D$218)*ROW($AC$2:$AC$50)-ROWS($AC$219),ROWS($AC$219:AD229))),"")</f>
        <v/>
      </c>
      <c r="E229" s="148" t="str" cm="1">
        <f t="array" ref="E229">IF(ROWS($AC$219:AE229)&lt;=E$217,INDEX($AB$219:$AB$266,_xlfn.AGGREGATE(15,3,($AC$219:$AC$266=Mapping!$E$218)/($AC$219:$AC$266=Mapping!$E$218)*ROW($AC$2:$AC$50)-ROWS($AC$219),ROWS($AC$219:AE229))),"")</f>
        <v/>
      </c>
      <c r="F229" s="148" t="str" cm="1">
        <f t="array" ref="F229">IF(ROWS($AC$219:AF229)&lt;=F$217,INDEX($AB$219:$AB$266,_xlfn.AGGREGATE(15,3,($AC$219:$AC$266=Mapping!$F$218)/($AC$219:$AC$266=Mapping!$F$218)*ROW($AC$2:$AC$50)-ROWS($AC$219),ROWS($AC$219:AF229))),"")</f>
        <v/>
      </c>
      <c r="G229" s="148" t="str" cm="1">
        <f t="array" ref="G229">IF(ROWS($AC$219:AG229)&lt;=G$217,INDEX($AB$219:$AB$266,_xlfn.AGGREGATE(15,3,($AC$219:$AC$266=Mapping!$G$218)/($AC$219:$AC$266=Mapping!$G$218)*ROW($AC$2:$AC$50)-ROWS($AC$219),ROWS($AC$219:AG229))),"")</f>
        <v/>
      </c>
      <c r="H229" s="148" t="str" cm="1">
        <f t="array" ref="H229">IF(ROWS($AC$219:AH229)&lt;=H$217,INDEX($AB$219:$AB$266,_xlfn.AGGREGATE(15,3,($AC$219:$AC$266=Mapping!$H$218)/($AC$219:$AC$266=Mapping!$H$218)*ROW($AC$2:$AC$50)-ROWS($AC$219),ROWS($AC$219:AH229))),"")</f>
        <v/>
      </c>
      <c r="I229" s="148" t="str" cm="1">
        <f t="array" ref="I229">IF(ROWS($AC$219:AI229)&lt;=I$217,INDEX($AB$219:$AB$266,_xlfn.AGGREGATE(15,3,($AC$219:$AC$266=Mapping!$I$218)/($AC$219:$AC$266=Mapping!$I$218)*ROW($AC$2:$AC$50)-ROWS($AC$219),ROWS($AC$219:AI229))),"")</f>
        <v/>
      </c>
      <c r="J229" s="148" t="str" cm="1">
        <f t="array" ref="J229">IF(ROWS($AC$219:AJ229)&lt;=J$217,INDEX($AB$219:$AB$266,_xlfn.AGGREGATE(15,3,($AC$219:$AC$266=Mapping!$J$218)/($AC$219:$AC$266=Mapping!$J$218)*ROW($AC$2:$AC$50)-ROWS($AC$219),ROWS($AC$219:AJ229))),"")</f>
        <v/>
      </c>
      <c r="K229" s="148" t="str" cm="1">
        <f t="array" ref="K229">IF(ROWS($AC$219:AK229)&lt;=K$217,INDEX($AB$219:$AB$266,_xlfn.AGGREGATE(15,3,($AC$219:$AC$266=Mapping!$K$218)/($AC$219:$AC$266=Mapping!$K$218)*ROW($AC$2:$AC$50)-ROWS($AC$219),ROWS($AC$219:AK229))),"")</f>
        <v/>
      </c>
      <c r="L229" s="148" t="str" cm="1">
        <f t="array" ref="L229">IF(ROWS($AC$219:AL229)&lt;=L$217,INDEX($AB$219:$AB$266,_xlfn.AGGREGATE(15,3,($AC$219:$AC$266=Mapping!$L$218)/($AC$219:$AC$266=Mapping!$L$218)*ROW($AC$2:$AC$50)-ROWS($AC$219),ROWS($AC$219:AL229))),"")</f>
        <v/>
      </c>
      <c r="M229" s="148" t="str" cm="1">
        <f t="array" ref="M229">IF(ROWS($AC$219:AM229)&lt;=M$217,INDEX($AB$219:$AB$266,_xlfn.AGGREGATE(15,3,($AC$219:$AC$266=Mapping!$M$218)/($AC$219:$AC$266=Mapping!$M$218)*ROW($AC$2:$AC$50)-ROWS($AC$219),ROWS($AC$219:AM229))),"")</f>
        <v/>
      </c>
      <c r="N229" s="148" t="str" cm="1">
        <f t="array" ref="N229">IF(ROWS($AC$219:AN229)&lt;=N$217,INDEX($AB$219:$AB$266,_xlfn.AGGREGATE(15,3,($AC$219:$AC$266=Mapping!$N$218)/($AC$219:$AC$266=Mapping!$N$218)*ROW($AC$2:$AC$50)-ROWS($AC$219),ROWS($AC$219:AN229))),"")</f>
        <v/>
      </c>
      <c r="O229" s="148" t="str" cm="1">
        <f t="array" ref="O229">IF(ROWS($AC$219:AO229)&lt;=O$217,INDEX($AB$219:$AB$266,_xlfn.AGGREGATE(15,3,($AC$219:$AC$266=Mapping!$O$218)/($AC$219:$AC$266=Mapping!$O$218)*ROW($AC$2:$AC$50)-ROWS($AC$219),ROWS($AC$219:AO229))),"")</f>
        <v/>
      </c>
      <c r="P229" s="148" t="str" cm="1">
        <f t="array" ref="P229">IF(ROWS($AC$219:AP229)&lt;=P$217,INDEX($AB$219:$AB$266,_xlfn.AGGREGATE(15,3,($AC$219:$AC$266=Mapping!$P$218)/($AC$219:$AC$266=Mapping!$P$218)*ROW($AC$2:$AC$50)-ROWS($AC$219),ROWS($AC$219:AP229))),"")</f>
        <v/>
      </c>
      <c r="Q229" s="148" t="str" cm="1">
        <f t="array" ref="Q229">IF(ROWS($AC$219:AQ229)&lt;=Q$217,INDEX($AB$219:$AB$266,_xlfn.AGGREGATE(15,3,($AC$219:$AC$266=Mapping!$Q$218)/($AC$219:$AC$266=Mapping!$Q$218)*ROW($AC$2:$AC$50)-ROWS($AC$219),ROWS($AC$219:AQ229))),"")</f>
        <v/>
      </c>
      <c r="R229" s="148" t="str" cm="1">
        <f t="array" ref="R229">IF(ROWS($AC$219:AR229)&lt;=R$217,INDEX($AB$219:$AB$266,_xlfn.AGGREGATE(15,3,($AC$219:$AC$266=Mapping!$R$218)/($AC$219:$AC$266=Mapping!$R$218)*ROW($AC$2:$AC$50)-ROWS($AC$219),ROWS($AC$219:AR229))),"")</f>
        <v/>
      </c>
      <c r="S229" s="148" t="str" cm="1">
        <f t="array" ref="S229">IF(ROWS($AC$219:AS229)&lt;=S$217,INDEX($AB$219:$AB$266,_xlfn.AGGREGATE(15,3,($AC$219:$AC$266=Mapping!$S$218)/($AC$219:$AC$266=Mapping!$S$218)*ROW($AC$2:$AC$50)-ROWS($AC$219),ROWS($AC$219:AS229))),"")</f>
        <v/>
      </c>
      <c r="AA229" s="126"/>
      <c r="AB229" s="127" t="str" cm="1">
        <f t="array" ref="AB229">IF(ROWS(BA!$E$2:E12)&lt;=AB$217,INDEX(BA!$P$2:$P$961,_xlfn.AGGREGATE(15,3,(BA!$E$2:$E$961=Mapping!$AA$219)/(BA!$E$2:$E$961=Mapping!$AA$219)*ROW(BA!$E$2:$E$961)-ROWS(BA!$E$2),ROWS(BA!$E$2:E12))),"")</f>
        <v>Number of training hours provided for employees (full-time, part-time, or temporary), disaggregated per gender</v>
      </c>
      <c r="AC229" s="127" t="str">
        <f>IFERROR(INDEX(BA!$L$2:$L$961,MATCH($AB229,BA!$P$2:$P$961,0)),"")</f>
        <v>Capacity building</v>
      </c>
      <c r="AD229" s="127" t="str">
        <f>IFERROR(INDEX(BA!$M$2:$M$961,MATCH($AB229,BA!$P$2:$P$961,0)),"")</f>
        <v>4. Quality education</v>
      </c>
      <c r="AE229" s="127" t="str">
        <f>IFERROR(INDEX(BA!$O$2:$O$961,MATCH($AB229,BA!$P$2:$P$961,0)),"")</f>
        <v>Skill development</v>
      </c>
      <c r="AF229" s="127" t="str">
        <f>IFERROR(INDEX(BA!$N$2:$N$961,MATCH($AB229,BA!$P$2:$P$961,0)),"")</f>
        <v>4.4 By 2030, substantially increase the number of youth and adults who have relevant skills, including technical and vocational skills, for employment, decent jobs and entrepreneurship</v>
      </c>
      <c r="AG229" s="148" t="e">
        <f>INDEX(BA!#REF!,MATCH($AB229,BA!$P$57:$P$547,0))</f>
        <v>#REF!</v>
      </c>
      <c r="AH229" s="148" t="e">
        <f>INDEX(BA!$Q$57:$Q$547,MATCH($AB229,BA!$P$57:$P$547,0))</f>
        <v>#N/A</v>
      </c>
      <c r="AI229" s="148" t="e">
        <f>INDEX(BA!$S$57:$S$547,MATCH($AB229,BA!$P$57:$P$547,0))</f>
        <v>#N/A</v>
      </c>
      <c r="AJ229" s="148" t="e">
        <f>INDEX(BA!$T$57:$T$547,MATCH($AB229,BA!$P$57:$P$547,0))</f>
        <v>#N/A</v>
      </c>
      <c r="AK229" s="148" t="e">
        <f>INDEX(BA!$U$57:$U$547,MATCH($AB229,BA!$P$57:$P$547,0))</f>
        <v>#N/A</v>
      </c>
      <c r="AL229" s="148" t="e">
        <f>INDEX(BA!$V$57:$V$547,MATCH($AB229,BA!$P$57:$P$547,0))</f>
        <v>#N/A</v>
      </c>
      <c r="AM229" s="148" t="e">
        <f>INDEX(BA!$W$57:$W$547,MATCH($AB229,BA!$P$57:$P$547,0))</f>
        <v>#N/A</v>
      </c>
      <c r="AN229" s="148" t="e">
        <f>INDEX(BA!$R$57:$R$547,MATCH($AB229,BA!$P$57:$P$547,0))</f>
        <v>#N/A</v>
      </c>
      <c r="AO229" s="148" t="e">
        <f>INDEX(BA!$Y$57:$Y$547,MATCH($AB229,BA!$P$57:$P$547,0))</f>
        <v>#N/A</v>
      </c>
      <c r="AP229" s="117" t="e">
        <f>INDEX(BA!$Z$57:$Z$547,MATCH($AB229,BA!$P$57:$P$547,0))</f>
        <v>#N/A</v>
      </c>
      <c r="AQ229" s="117" t="e">
        <f>INDEX(BA!$AA$57:$AA$547,MATCH($AB229,BA!$P$57:$P$547,0))</f>
        <v>#N/A</v>
      </c>
      <c r="AR229" s="117" t="e">
        <f>INDEX(BA!$AB$57:$AB$547,MATCH($AB229,BA!$P$57:$P$547,0))</f>
        <v>#N/A</v>
      </c>
      <c r="AX229" s="148" t="str" cm="1">
        <f t="array" ref="AX229">IF(ROWS($AD$218:AD228)&lt;=AX$217,INDEX($AB$218:$AB$266,_xlfn.AGGREGATE(15,3,($AD$218:$AD$266=Mapping!$AX$218)/($AD$218:$AD$266=Mapping!$AX$218)*ROW($AD$2:$AD$50)-ROWS($AD$218),ROWS($AD$218:AD228))),"")</f>
        <v/>
      </c>
      <c r="AY229" s="148" t="str" cm="1">
        <f t="array" ref="AY229">IF(ROWS($AD$218:AE228)&lt;=AY$217,INDEX($AB$218:$AB$266,_xlfn.AGGREGATE(15,3,($AD$218:$AD$266=Mapping!$AY$218)/($AD$218:$AD$266=Mapping!$AY$218)*ROW($AD$2:$AD$50)-ROWS($AD$218),ROWS($AD$218:AE228))),"")</f>
        <v/>
      </c>
      <c r="AZ229" s="148" t="str" cm="1">
        <f t="array" ref="AZ229">IF(ROWS($AD$218:AF228)&lt;=AZ$217,INDEX($AB$218:$AB$266,_xlfn.AGGREGATE(15,3,($AD$218:$AD$266=Mapping!$AZ$218)/($AD$218:$AD$266=Mapping!$AZ$218)*ROW($AD$2:$AD$50)-ROWS($AD$218),ROWS($AD$218:AF228))),"")</f>
        <v/>
      </c>
      <c r="BA229" s="148" t="str" cm="1">
        <f t="array" ref="BA229">IF(ROWS($AD$218:AG228)&lt;=BA$217,INDEX($AB$218:$AB$266,_xlfn.AGGREGATE(15,3,($AD$218:$AD$266=Mapping!$BA$218)/($AD$218:$AD$266=Mapping!$BA$218)*ROW($AD$2:$AD$50)-ROWS($AD$218),ROWS($AD$218:AG228))),"")</f>
        <v/>
      </c>
      <c r="BB229" s="148" t="str" cm="1">
        <f t="array" ref="BB229">IF(ROWS($AD$218:AH228)&lt;=BB$217,INDEX($AB$218:$AB$266,_xlfn.AGGREGATE(15,3,($AD$218:$AD$266=Mapping!$BB$218)/($AD$218:$AD$266=Mapping!$BB$218)*ROW($AD$2:$AD$50)-ROWS($AD$218),ROWS($AD$218:AH228))),"")</f>
        <v/>
      </c>
      <c r="BC229" s="148" t="str" cm="1">
        <f t="array" ref="BC229">IF(ROWS($AD$218:AI228)&lt;=BC$217,INDEX($AB$218:$AB$266,_xlfn.AGGREGATE(15,3,($AD$218:$AD$266=Mapping!$BC$218)/($AD$218:$AD$266=Mapping!$BC$218)*ROW($AD$2:$AD$50)-ROWS($AD$218),ROWS($AD$218:AI228))),"")</f>
        <v/>
      </c>
      <c r="BD229" s="148" t="str" cm="1">
        <f t="array" ref="BD229">IF(ROWS($AD$218:AJ228)&lt;=BD$217,INDEX($AB$218:$AB$266,_xlfn.AGGREGATE(15,3,($AD$218:$AD$266=Mapping!$BD$218)/($AD$218:$AD$266=Mapping!$BD$218)*ROW($AD$2:$AD$50)-ROWS($AD$218),ROWS($AD$218:AJ228))),"")</f>
        <v/>
      </c>
      <c r="BE229" s="148" t="str" cm="1">
        <f t="array" ref="BE229">IF(ROWS($AD$218:AK228)&lt;=BE$217,INDEX($AB$218:$AB$266,_xlfn.AGGREGATE(15,3,($AD$218:$AD$266=Mapping!$BE$218)/($AD$218:$AD$266=Mapping!$BE$218)*ROW($AD$2:$AD$50)-ROWS($AD$218),ROWS($AD$218:AK228))),"")</f>
        <v/>
      </c>
      <c r="BF229" s="148" t="str" cm="1">
        <f t="array" ref="BF229">IF(ROWS($AD$218:AL228)&lt;=BF$217,INDEX($AB$218:$AB$266,_xlfn.AGGREGATE(15,3,($AD$218:$AD$266=Mapping!$BF$218)/($AD$218:$AD$266=Mapping!$BF$218)*ROW($AD$2:$AD$50)-ROWS($AD$218),ROWS($AD$218:AL228))),"")</f>
        <v/>
      </c>
      <c r="BG229" s="148" t="str" cm="1">
        <f t="array" ref="BG229">IF(ROWS($AD$218:AM228)&lt;=BG$217,INDEX($AB$218:$AB$266,_xlfn.AGGREGATE(15,3,($AD$218:$AD$266=Mapping!$BG$218)/($AD$218:$AD$266=Mapping!$BG$218)*ROW($AD$2:$AD$50)-ROWS($AD$218),ROWS($AD$218:AM228))),"")</f>
        <v/>
      </c>
      <c r="BH229" s="148" t="str" cm="1">
        <f t="array" ref="BH229">IF(ROWS($AD$218:AN228)&lt;=BH$217,INDEX($AB$218:$AB$266,_xlfn.AGGREGATE(15,3,($AD$218:$AD$266=Mapping!$BH$218)/($AD$218:$AD$266=Mapping!$BH$218)*ROW($AD$2:$AD$50)-ROWS($AD$218),ROWS($AD$218:AN228))),"")</f>
        <v/>
      </c>
      <c r="BI229" s="148" t="str" cm="1">
        <f t="array" ref="BI229">IF(ROWS($AD$218:AO228)&lt;=BI$217,INDEX($AB$218:$AB$266,_xlfn.AGGREGATE(15,3,($AD$218:$AD$266=Mapping!$BI$218)/($AD$218:$AD$266=Mapping!$BI$218)*ROW($AD$2:$AD$50)-ROWS($AD$218),ROWS($AD$218:AO228))),"")</f>
        <v/>
      </c>
      <c r="BJ229" s="148" t="str" cm="1">
        <f t="array" ref="BJ229">IF(ROWS($AD$218:AP228)&lt;=BJ$217,INDEX($AB$218:$AB$266,_xlfn.AGGREGATE(15,3,($AD$218:$AD$266=Mapping!$BJ$218)/($AD$218:$AD$266=Mapping!$BJ$218)*ROW($AD$2:$AD$50)-ROWS($AD$218),ROWS($AD$218:AP228))),"")</f>
        <v/>
      </c>
      <c r="BK229" s="148" t="str" cm="1">
        <f t="array" ref="BK229">IF(ROWS($AD$218:AQ228)&lt;=BK$217,INDEX($AB$218:$AB$266,_xlfn.AGGREGATE(15,3,($AD$218:$AD$266=Mapping!$BK$218)/($AD$218:$AD$266=Mapping!$BK$218)*ROW($AD$2:$AD$50)-ROWS($AD$218),ROWS($AD$218:AQ228))),"")</f>
        <v/>
      </c>
      <c r="BL229" s="148" t="str" cm="1">
        <f t="array" ref="BL229">IF(ROWS($AD$218:AR228)&lt;=BL$217,INDEX($AB$218:$AB$266,_xlfn.AGGREGATE(15,3,($AD$218:$AD$266=Mapping!$BL$218)/($AD$218:$AD$266=Mapping!$BL$218)*ROW($AD$2:$AD$50)-ROWS($AD$218),ROWS($AD$218:AR228))),"")</f>
        <v/>
      </c>
      <c r="BM229" s="148" t="str" cm="1">
        <f t="array" ref="BM229">IF(ROWS($AD$218:AS228)&lt;=BM$217,INDEX($AB$218:$AB$266,_xlfn.AGGREGATE(15,3,($AD$218:$AD$266=Mapping!$BM$218)/($AD$218:$AD$266=Mapping!$BM$218)*ROW($AD$2:$AD$50)-ROWS($AD$218),ROWS($AD$218:AS228))),"")</f>
        <v/>
      </c>
      <c r="BN229" s="148" t="str" cm="1">
        <f t="array" ref="BN229">IF(ROWS($AD$218:AT228)&lt;=BN$217,INDEX($AB$218:$AB$266,_xlfn.AGGREGATE(15,3,($AD$218:$AD$266=Mapping!$BN$218)/($AD$218:$AD$266=Mapping!$BN$218)*ROW($AD$2:$AD$50)-ROWS($AD$218),ROWS($AD$218:AT228))),"")</f>
        <v/>
      </c>
    </row>
    <row r="230" spans="1:66" ht="20.399999999999999" outlineLevel="1">
      <c r="A230" s="152" t="str">
        <f>Background!L18</f>
        <v>Energy generation, efficiency &amp; access</v>
      </c>
      <c r="B230" s="148" t="str" cm="1">
        <f t="array" ref="B230">IF(ROWS($AC$219:AC230)&lt;=B$217,INDEX($AB$219:$AB$266,_xlfn.AGGREGATE(15,3,($AC$219:$AC$266=Mapping!$B$218)/($AC$219:$AC$266=Mapping!$B$218)*ROW($AC$2:$AC$50)-ROWS($AC$219),ROWS($AC$219:AC230))),"")</f>
        <v/>
      </c>
      <c r="C230" s="148" t="str" cm="1">
        <f t="array" ref="C230">IF(ROWS($AC$219:AC230)&lt;=C$217,INDEX($AB$219:$AB$266,_xlfn.AGGREGATE(15,3,($AC$219:$AC$266=Mapping!$C$218)/($AC$219:$AC$266=Mapping!$C$218)*ROW($AC$2:$AC$50)-ROWS($AC$219),ROWS($AC$219:AC230))),"")</f>
        <v/>
      </c>
      <c r="D230" s="148" t="str" cm="1">
        <f t="array" ref="D230">IF(ROWS($AC$219:AD230)&lt;=D$217,INDEX($AB$219:$AB$266,_xlfn.AGGREGATE(15,3,($AC$219:$AC$266=Mapping!$D$218)/($AC$219:$AC$266=Mapping!$D$218)*ROW($AC$2:$AC$50)-ROWS($AC$219),ROWS($AC$219:AD230))),"")</f>
        <v/>
      </c>
      <c r="E230" s="148" t="str" cm="1">
        <f t="array" ref="E230">IF(ROWS($AC$219:AE230)&lt;=E$217,INDEX($AB$219:$AB$266,_xlfn.AGGREGATE(15,3,($AC$219:$AC$266=Mapping!$E$218)/($AC$219:$AC$266=Mapping!$E$218)*ROW($AC$2:$AC$50)-ROWS($AC$219),ROWS($AC$219:AE230))),"")</f>
        <v/>
      </c>
      <c r="F230" s="148" t="str" cm="1">
        <f t="array" ref="F230">IF(ROWS($AC$219:AF230)&lt;=F$217,INDEX($AB$219:$AB$266,_xlfn.AGGREGATE(15,3,($AC$219:$AC$266=Mapping!$F$218)/($AC$219:$AC$266=Mapping!$F$218)*ROW($AC$2:$AC$50)-ROWS($AC$219),ROWS($AC$219:AF230))),"")</f>
        <v/>
      </c>
      <c r="G230" s="148" t="str" cm="1">
        <f t="array" ref="G230">IF(ROWS($AC$219:AG230)&lt;=G$217,INDEX($AB$219:$AB$266,_xlfn.AGGREGATE(15,3,($AC$219:$AC$266=Mapping!$G$218)/($AC$219:$AC$266=Mapping!$G$218)*ROW($AC$2:$AC$50)-ROWS($AC$219),ROWS($AC$219:AG230))),"")</f>
        <v/>
      </c>
      <c r="H230" s="148" t="str" cm="1">
        <f t="array" ref="H230">IF(ROWS($AC$219:AH230)&lt;=H$217,INDEX($AB$219:$AB$266,_xlfn.AGGREGATE(15,3,($AC$219:$AC$266=Mapping!$H$218)/($AC$219:$AC$266=Mapping!$H$218)*ROW($AC$2:$AC$50)-ROWS($AC$219),ROWS($AC$219:AH230))),"")</f>
        <v/>
      </c>
      <c r="I230" s="148" t="str" cm="1">
        <f t="array" ref="I230">IF(ROWS($AC$219:AI230)&lt;=I$217,INDEX($AB$219:$AB$266,_xlfn.AGGREGATE(15,3,($AC$219:$AC$266=Mapping!$I$218)/($AC$219:$AC$266=Mapping!$I$218)*ROW($AC$2:$AC$50)-ROWS($AC$219),ROWS($AC$219:AI230))),"")</f>
        <v/>
      </c>
      <c r="J230" s="148" t="str" cm="1">
        <f t="array" ref="J230">IF(ROWS($AC$219:AJ230)&lt;=J$217,INDEX($AB$219:$AB$266,_xlfn.AGGREGATE(15,3,($AC$219:$AC$266=Mapping!$J$218)/($AC$219:$AC$266=Mapping!$J$218)*ROW($AC$2:$AC$50)-ROWS($AC$219),ROWS($AC$219:AJ230))),"")</f>
        <v/>
      </c>
      <c r="K230" s="148" t="str" cm="1">
        <f t="array" ref="K230">IF(ROWS($AC$219:AK230)&lt;=K$217,INDEX($AB$219:$AB$266,_xlfn.AGGREGATE(15,3,($AC$219:$AC$266=Mapping!$K$218)/($AC$219:$AC$266=Mapping!$K$218)*ROW($AC$2:$AC$50)-ROWS($AC$219),ROWS($AC$219:AK230))),"")</f>
        <v/>
      </c>
      <c r="L230" s="148" t="str" cm="1">
        <f t="array" ref="L230">IF(ROWS($AC$219:AL230)&lt;=L$217,INDEX($AB$219:$AB$266,_xlfn.AGGREGATE(15,3,($AC$219:$AC$266=Mapping!$L$218)/($AC$219:$AC$266=Mapping!$L$218)*ROW($AC$2:$AC$50)-ROWS($AC$219),ROWS($AC$219:AL230))),"")</f>
        <v/>
      </c>
      <c r="M230" s="148" t="str" cm="1">
        <f t="array" ref="M230">IF(ROWS($AC$219:AM230)&lt;=M$217,INDEX($AB$219:$AB$266,_xlfn.AGGREGATE(15,3,($AC$219:$AC$266=Mapping!$M$218)/($AC$219:$AC$266=Mapping!$M$218)*ROW($AC$2:$AC$50)-ROWS($AC$219),ROWS($AC$219:AM230))),"")</f>
        <v/>
      </c>
      <c r="N230" s="148" t="str" cm="1">
        <f t="array" ref="N230">IF(ROWS($AC$219:AN230)&lt;=N$217,INDEX($AB$219:$AB$266,_xlfn.AGGREGATE(15,3,($AC$219:$AC$266=Mapping!$N$218)/($AC$219:$AC$266=Mapping!$N$218)*ROW($AC$2:$AC$50)-ROWS($AC$219),ROWS($AC$219:AN230))),"")</f>
        <v/>
      </c>
      <c r="O230" s="148" t="str" cm="1">
        <f t="array" ref="O230">IF(ROWS($AC$219:AO230)&lt;=O$217,INDEX($AB$219:$AB$266,_xlfn.AGGREGATE(15,3,($AC$219:$AC$266=Mapping!$O$218)/($AC$219:$AC$266=Mapping!$O$218)*ROW($AC$2:$AC$50)-ROWS($AC$219),ROWS($AC$219:AO230))),"")</f>
        <v/>
      </c>
      <c r="P230" s="148" t="str" cm="1">
        <f t="array" ref="P230">IF(ROWS($AC$219:AP230)&lt;=P$217,INDEX($AB$219:$AB$266,_xlfn.AGGREGATE(15,3,($AC$219:$AC$266=Mapping!$P$218)/($AC$219:$AC$266=Mapping!$P$218)*ROW($AC$2:$AC$50)-ROWS($AC$219),ROWS($AC$219:AP230))),"")</f>
        <v/>
      </c>
      <c r="Q230" s="148" t="str" cm="1">
        <f t="array" ref="Q230">IF(ROWS($AC$219:AQ230)&lt;=Q$217,INDEX($AB$219:$AB$266,_xlfn.AGGREGATE(15,3,($AC$219:$AC$266=Mapping!$Q$218)/($AC$219:$AC$266=Mapping!$Q$218)*ROW($AC$2:$AC$50)-ROWS($AC$219),ROWS($AC$219:AQ230))),"")</f>
        <v/>
      </c>
      <c r="R230" s="148" t="str" cm="1">
        <f t="array" ref="R230">IF(ROWS($AC$219:AR230)&lt;=R$217,INDEX($AB$219:$AB$266,_xlfn.AGGREGATE(15,3,($AC$219:$AC$266=Mapping!$R$218)/($AC$219:$AC$266=Mapping!$R$218)*ROW($AC$2:$AC$50)-ROWS($AC$219),ROWS($AC$219:AR230))),"")</f>
        <v/>
      </c>
      <c r="S230" s="148" t="str" cm="1">
        <f t="array" ref="S230">IF(ROWS($AC$219:AS230)&lt;=S$217,INDEX($AB$219:$AB$266,_xlfn.AGGREGATE(15,3,($AC$219:$AC$266=Mapping!$S$218)/($AC$219:$AC$266=Mapping!$S$218)*ROW($AC$2:$AC$50)-ROWS($AC$219),ROWS($AC$219:AS230))),"")</f>
        <v/>
      </c>
      <c r="AA230" s="126"/>
      <c r="AB230" s="127"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27" t="str">
        <f>IFERROR(INDEX(BA!$L$2:$L$961,MATCH($AB230,BA!$P$2:$P$961,0)),"")</f>
        <v>Access to basic services</v>
      </c>
      <c r="AD230" s="127" t="str">
        <f>IFERROR(INDEX(BA!$M$2:$M$961,MATCH($AB230,BA!$P$2:$P$961,0)),"")</f>
        <v>1. No poverty</v>
      </c>
      <c r="AE230" s="127" t="str">
        <f>IFERROR(INDEX(BA!$O$2:$O$961,MATCH($AB230,BA!$P$2:$P$961,0)),"")</f>
        <v>Eradicate poverty</v>
      </c>
      <c r="AF230" s="127" t="str">
        <f>IFERROR(INDEX(BA!$N$2:$N$961,MATCH($AB230,BA!$P$2:$P$961,0)),"")</f>
        <v>1.1 By 2030, eradicate extreme poverty for all people everywhere, currently measured as people living on less than $1.25 a day</v>
      </c>
      <c r="AG230" s="148" t="e">
        <f>INDEX(BA!#REF!,MATCH($AB230,BA!$P$57:$P$547,0))</f>
        <v>#REF!</v>
      </c>
      <c r="AH230" s="148" t="str">
        <f>INDEX(BA!$Q$57:$Q$547,MATCH($AB230,BA!$P$57:$P$547,0))</f>
        <v>Refer to E-handbook on SDG indic https://unstats.un.org/wiki/display/SDGeHandbook/Goal+1</v>
      </c>
      <c r="AI230" s="148" t="str">
        <f>INDEX(BA!$S$57:$S$547,MATCH($AB230,BA!$P$57:$P$547,0))</f>
        <v xml:space="preserve"> </v>
      </c>
      <c r="AJ230" s="148" t="str">
        <f>INDEX(BA!$T$57:$T$547,MATCH($AB230,BA!$P$57:$P$547,0))</f>
        <v xml:space="preserve"> </v>
      </c>
      <c r="AK230" s="148" t="str">
        <f>INDEX(BA!$U$57:$U$547,MATCH($AB230,BA!$P$57:$P$547,0))</f>
        <v xml:space="preserve"> </v>
      </c>
      <c r="AL230" s="148" t="str">
        <f>INDEX(BA!$V$57:$V$547,MATCH($AB230,BA!$P$57:$P$547,0))</f>
        <v xml:space="preserve"> </v>
      </c>
      <c r="AM230" s="148" t="str">
        <f>INDEX(BA!$W$57:$W$547,MATCH($AB230,BA!$P$57:$P$547,0))</f>
        <v xml:space="preserve"> </v>
      </c>
      <c r="AN230" s="148" t="str">
        <f>INDEX(BA!$R$57:$R$547,MATCH($AB230,BA!$P$57:$P$547,0))</f>
        <v xml:space="preserve"> </v>
      </c>
      <c r="AO230" s="148">
        <f>INDEX(BA!$Y$57:$Y$547,MATCH($AB230,BA!$P$57:$P$547,0))</f>
        <v>0</v>
      </c>
      <c r="AP230" s="117">
        <f>INDEX(BA!$Z$57:$Z$547,MATCH($AB230,BA!$P$57:$P$547,0))</f>
        <v>0</v>
      </c>
      <c r="AQ230" s="117">
        <f>INDEX(BA!$AA$57:$AA$547,MATCH($AB230,BA!$P$57:$P$547,0))</f>
        <v>0</v>
      </c>
      <c r="AR230" s="117">
        <f>INDEX(BA!$AB$57:$AB$547,MATCH($AB230,BA!$P$57:$P$547,0))</f>
        <v>0</v>
      </c>
      <c r="AX230" s="148" t="str" cm="1">
        <f t="array" ref="AX230">IF(ROWS($AD$218:AD229)&lt;=AX$217,INDEX($AB$218:$AB$266,_xlfn.AGGREGATE(15,3,($AD$218:$AD$266=Mapping!$AX$218)/($AD$218:$AD$266=Mapping!$AX$218)*ROW($AD$2:$AD$50)-ROWS($AD$218),ROWS($AD$218:AD229))),"")</f>
        <v/>
      </c>
      <c r="AY230" s="148" t="str" cm="1">
        <f t="array" ref="AY230">IF(ROWS($AD$218:AE229)&lt;=AY$217,INDEX($AB$218:$AB$266,_xlfn.AGGREGATE(15,3,($AD$218:$AD$266=Mapping!$AY$218)/($AD$218:$AD$266=Mapping!$AY$218)*ROW($AD$2:$AD$50)-ROWS($AD$218),ROWS($AD$218:AE229))),"")</f>
        <v/>
      </c>
      <c r="AZ230" s="148" t="str" cm="1">
        <f t="array" ref="AZ230">IF(ROWS($AD$218:AF229)&lt;=AZ$217,INDEX($AB$218:$AB$266,_xlfn.AGGREGATE(15,3,($AD$218:$AD$266=Mapping!$AZ$218)/($AD$218:$AD$266=Mapping!$AZ$218)*ROW($AD$2:$AD$50)-ROWS($AD$218),ROWS($AD$218:AF229))),"")</f>
        <v/>
      </c>
      <c r="BA230" s="148" t="str" cm="1">
        <f t="array" ref="BA230">IF(ROWS($AD$218:AG229)&lt;=BA$217,INDEX($AB$218:$AB$266,_xlfn.AGGREGATE(15,3,($AD$218:$AD$266=Mapping!$BA$218)/($AD$218:$AD$266=Mapping!$BA$218)*ROW($AD$2:$AD$50)-ROWS($AD$218),ROWS($AD$218:AG229))),"")</f>
        <v/>
      </c>
      <c r="BB230" s="148" t="str" cm="1">
        <f t="array" ref="BB230">IF(ROWS($AD$218:AH229)&lt;=BB$217,INDEX($AB$218:$AB$266,_xlfn.AGGREGATE(15,3,($AD$218:$AD$266=Mapping!$BB$218)/($AD$218:$AD$266=Mapping!$BB$218)*ROW($AD$2:$AD$50)-ROWS($AD$218),ROWS($AD$218:AH229))),"")</f>
        <v/>
      </c>
      <c r="BC230" s="148" t="str" cm="1">
        <f t="array" ref="BC230">IF(ROWS($AD$218:AI229)&lt;=BC$217,INDEX($AB$218:$AB$266,_xlfn.AGGREGATE(15,3,($AD$218:$AD$266=Mapping!$BC$218)/($AD$218:$AD$266=Mapping!$BC$218)*ROW($AD$2:$AD$50)-ROWS($AD$218),ROWS($AD$218:AI229))),"")</f>
        <v/>
      </c>
      <c r="BD230" s="148" t="str" cm="1">
        <f t="array" ref="BD230">IF(ROWS($AD$218:AJ229)&lt;=BD$217,INDEX($AB$218:$AB$266,_xlfn.AGGREGATE(15,3,($AD$218:$AD$266=Mapping!$BD$218)/($AD$218:$AD$266=Mapping!$BD$218)*ROW($AD$2:$AD$50)-ROWS($AD$218),ROWS($AD$218:AJ229))),"")</f>
        <v/>
      </c>
      <c r="BE230" s="148" t="str" cm="1">
        <f t="array" ref="BE230">IF(ROWS($AD$218:AK229)&lt;=BE$217,INDEX($AB$218:$AB$266,_xlfn.AGGREGATE(15,3,($AD$218:$AD$266=Mapping!$BE$218)/($AD$218:$AD$266=Mapping!$BE$218)*ROW($AD$2:$AD$50)-ROWS($AD$218),ROWS($AD$218:AK229))),"")</f>
        <v/>
      </c>
      <c r="BF230" s="148" t="str" cm="1">
        <f t="array" ref="BF230">IF(ROWS($AD$218:AL229)&lt;=BF$217,INDEX($AB$218:$AB$266,_xlfn.AGGREGATE(15,3,($AD$218:$AD$266=Mapping!$BF$218)/($AD$218:$AD$266=Mapping!$BF$218)*ROW($AD$2:$AD$50)-ROWS($AD$218),ROWS($AD$218:AL229))),"")</f>
        <v/>
      </c>
      <c r="BG230" s="148" t="str" cm="1">
        <f t="array" ref="BG230">IF(ROWS($AD$218:AM229)&lt;=BG$217,INDEX($AB$218:$AB$266,_xlfn.AGGREGATE(15,3,($AD$218:$AD$266=Mapping!$BG$218)/($AD$218:$AD$266=Mapping!$BG$218)*ROW($AD$2:$AD$50)-ROWS($AD$218),ROWS($AD$218:AM229))),"")</f>
        <v/>
      </c>
      <c r="BH230" s="148" t="str" cm="1">
        <f t="array" ref="BH230">IF(ROWS($AD$218:AN229)&lt;=BH$217,INDEX($AB$218:$AB$266,_xlfn.AGGREGATE(15,3,($AD$218:$AD$266=Mapping!$BH$218)/($AD$218:$AD$266=Mapping!$BH$218)*ROW($AD$2:$AD$50)-ROWS($AD$218),ROWS($AD$218:AN229))),"")</f>
        <v/>
      </c>
      <c r="BI230" s="148" t="str" cm="1">
        <f t="array" ref="BI230">IF(ROWS($AD$218:AO229)&lt;=BI$217,INDEX($AB$218:$AB$266,_xlfn.AGGREGATE(15,3,($AD$218:$AD$266=Mapping!$BI$218)/($AD$218:$AD$266=Mapping!$BI$218)*ROW($AD$2:$AD$50)-ROWS($AD$218),ROWS($AD$218:AO229))),"")</f>
        <v/>
      </c>
      <c r="BJ230" s="148" t="str" cm="1">
        <f t="array" ref="BJ230">IF(ROWS($AD$218:AP229)&lt;=BJ$217,INDEX($AB$218:$AB$266,_xlfn.AGGREGATE(15,3,($AD$218:$AD$266=Mapping!$BJ$218)/($AD$218:$AD$266=Mapping!$BJ$218)*ROW($AD$2:$AD$50)-ROWS($AD$218),ROWS($AD$218:AP229))),"")</f>
        <v/>
      </c>
      <c r="BK230" s="148" t="str" cm="1">
        <f t="array" ref="BK230">IF(ROWS($AD$218:AQ229)&lt;=BK$217,INDEX($AB$218:$AB$266,_xlfn.AGGREGATE(15,3,($AD$218:$AD$266=Mapping!$BK$218)/($AD$218:$AD$266=Mapping!$BK$218)*ROW($AD$2:$AD$50)-ROWS($AD$218),ROWS($AD$218:AQ229))),"")</f>
        <v/>
      </c>
      <c r="BL230" s="148" t="str" cm="1">
        <f t="array" ref="BL230">IF(ROWS($AD$218:AR229)&lt;=BL$217,INDEX($AB$218:$AB$266,_xlfn.AGGREGATE(15,3,($AD$218:$AD$266=Mapping!$BL$218)/($AD$218:$AD$266=Mapping!$BL$218)*ROW($AD$2:$AD$50)-ROWS($AD$218),ROWS($AD$218:AR229))),"")</f>
        <v/>
      </c>
      <c r="BM230" s="148" t="str" cm="1">
        <f t="array" ref="BM230">IF(ROWS($AD$218:AS229)&lt;=BM$217,INDEX($AB$218:$AB$266,_xlfn.AGGREGATE(15,3,($AD$218:$AD$266=Mapping!$BM$218)/($AD$218:$AD$266=Mapping!$BM$218)*ROW($AD$2:$AD$50)-ROWS($AD$218),ROWS($AD$218:AS229))),"")</f>
        <v/>
      </c>
      <c r="BN230" s="148" t="str" cm="1">
        <f t="array" ref="BN230">IF(ROWS($AD$218:AT229)&lt;=BN$217,INDEX($AB$218:$AB$266,_xlfn.AGGREGATE(15,3,($AD$218:$AD$266=Mapping!$BN$218)/($AD$218:$AD$266=Mapping!$BN$218)*ROW($AD$2:$AD$50)-ROWS($AD$218),ROWS($AD$218:AT229))),"")</f>
        <v/>
      </c>
    </row>
    <row r="231" spans="1:66" ht="20.399999999999999" outlineLevel="1">
      <c r="A231" s="152" t="str">
        <f>Background!L19</f>
        <v>Access to basic services</v>
      </c>
      <c r="B231" s="148" t="str" cm="1">
        <f t="array" ref="B231">IF(ROWS($AC$219:AC231)&lt;=B$217,INDEX($AB$219:$AB$266,_xlfn.AGGREGATE(15,3,($AC$219:$AC$266=Mapping!$B$218)/($AC$219:$AC$266=Mapping!$B$218)*ROW($AC$2:$AC$50)-ROWS($AC$219),ROWS($AC$219:AC231))),"")</f>
        <v/>
      </c>
      <c r="C231" s="148" t="str" cm="1">
        <f t="array" ref="C231">IF(ROWS($AC$219:AC231)&lt;=C$217,INDEX($AB$219:$AB$266,_xlfn.AGGREGATE(15,3,($AC$219:$AC$266=Mapping!$C$218)/($AC$219:$AC$266=Mapping!$C$218)*ROW($AC$2:$AC$50)-ROWS($AC$219),ROWS($AC$219:AC231))),"")</f>
        <v/>
      </c>
      <c r="D231" s="148" t="str" cm="1">
        <f t="array" ref="D231">IF(ROWS($AC$219:AD231)&lt;=D$217,INDEX($AB$219:$AB$266,_xlfn.AGGREGATE(15,3,($AC$219:$AC$266=Mapping!$D$218)/($AC$219:$AC$266=Mapping!$D$218)*ROW($AC$2:$AC$50)-ROWS($AC$219),ROWS($AC$219:AD231))),"")</f>
        <v/>
      </c>
      <c r="E231" s="148" t="str" cm="1">
        <f t="array" ref="E231">IF(ROWS($AC$219:AE231)&lt;=E$217,INDEX($AB$219:$AB$266,_xlfn.AGGREGATE(15,3,($AC$219:$AC$266=Mapping!$E$218)/($AC$219:$AC$266=Mapping!$E$218)*ROW($AC$2:$AC$50)-ROWS($AC$219),ROWS($AC$219:AE231))),"")</f>
        <v/>
      </c>
      <c r="F231" s="148" t="str" cm="1">
        <f t="array" ref="F231">IF(ROWS($AC$219:AF231)&lt;=F$217,INDEX($AB$219:$AB$266,_xlfn.AGGREGATE(15,3,($AC$219:$AC$266=Mapping!$F$218)/($AC$219:$AC$266=Mapping!$F$218)*ROW($AC$2:$AC$50)-ROWS($AC$219),ROWS($AC$219:AF231))),"")</f>
        <v/>
      </c>
      <c r="G231" s="148" t="str" cm="1">
        <f t="array" ref="G231">IF(ROWS($AC$219:AG231)&lt;=G$217,INDEX($AB$219:$AB$266,_xlfn.AGGREGATE(15,3,($AC$219:$AC$266=Mapping!$G$218)/($AC$219:$AC$266=Mapping!$G$218)*ROW($AC$2:$AC$50)-ROWS($AC$219),ROWS($AC$219:AG231))),"")</f>
        <v/>
      </c>
      <c r="H231" s="148" t="str" cm="1">
        <f t="array" ref="H231">IF(ROWS($AC$219:AH231)&lt;=H$217,INDEX($AB$219:$AB$266,_xlfn.AGGREGATE(15,3,($AC$219:$AC$266=Mapping!$H$218)/($AC$219:$AC$266=Mapping!$H$218)*ROW($AC$2:$AC$50)-ROWS($AC$219),ROWS($AC$219:AH231))),"")</f>
        <v/>
      </c>
      <c r="I231" s="148" t="str" cm="1">
        <f t="array" ref="I231">IF(ROWS($AC$219:AI231)&lt;=I$217,INDEX($AB$219:$AB$266,_xlfn.AGGREGATE(15,3,($AC$219:$AC$266=Mapping!$I$218)/($AC$219:$AC$266=Mapping!$I$218)*ROW($AC$2:$AC$50)-ROWS($AC$219),ROWS($AC$219:AI231))),"")</f>
        <v/>
      </c>
      <c r="J231" s="148" t="str" cm="1">
        <f t="array" ref="J231">IF(ROWS($AC$219:AJ231)&lt;=J$217,INDEX($AB$219:$AB$266,_xlfn.AGGREGATE(15,3,($AC$219:$AC$266=Mapping!$J$218)/($AC$219:$AC$266=Mapping!$J$218)*ROW($AC$2:$AC$50)-ROWS($AC$219),ROWS($AC$219:AJ231))),"")</f>
        <v/>
      </c>
      <c r="K231" s="148" t="str" cm="1">
        <f t="array" ref="K231">IF(ROWS($AC$219:AK231)&lt;=K$217,INDEX($AB$219:$AB$266,_xlfn.AGGREGATE(15,3,($AC$219:$AC$266=Mapping!$K$218)/($AC$219:$AC$266=Mapping!$K$218)*ROW($AC$2:$AC$50)-ROWS($AC$219),ROWS($AC$219:AK231))),"")</f>
        <v/>
      </c>
      <c r="L231" s="148" t="str" cm="1">
        <f t="array" ref="L231">IF(ROWS($AC$219:AL231)&lt;=L$217,INDEX($AB$219:$AB$266,_xlfn.AGGREGATE(15,3,($AC$219:$AC$266=Mapping!$L$218)/($AC$219:$AC$266=Mapping!$L$218)*ROW($AC$2:$AC$50)-ROWS($AC$219),ROWS($AC$219:AL231))),"")</f>
        <v/>
      </c>
      <c r="M231" s="148" t="str" cm="1">
        <f t="array" ref="M231">IF(ROWS($AC$219:AM231)&lt;=M$217,INDEX($AB$219:$AB$266,_xlfn.AGGREGATE(15,3,($AC$219:$AC$266=Mapping!$M$218)/($AC$219:$AC$266=Mapping!$M$218)*ROW($AC$2:$AC$50)-ROWS($AC$219),ROWS($AC$219:AM231))),"")</f>
        <v/>
      </c>
      <c r="N231" s="148" t="str" cm="1">
        <f t="array" ref="N231">IF(ROWS($AC$219:AN231)&lt;=N$217,INDEX($AB$219:$AB$266,_xlfn.AGGREGATE(15,3,($AC$219:$AC$266=Mapping!$N$218)/($AC$219:$AC$266=Mapping!$N$218)*ROW($AC$2:$AC$50)-ROWS($AC$219),ROWS($AC$219:AN231))),"")</f>
        <v/>
      </c>
      <c r="O231" s="148" t="str" cm="1">
        <f t="array" ref="O231">IF(ROWS($AC$219:AO231)&lt;=O$217,INDEX($AB$219:$AB$266,_xlfn.AGGREGATE(15,3,($AC$219:$AC$266=Mapping!$O$218)/($AC$219:$AC$266=Mapping!$O$218)*ROW($AC$2:$AC$50)-ROWS($AC$219),ROWS($AC$219:AO231))),"")</f>
        <v/>
      </c>
      <c r="P231" s="148" t="str" cm="1">
        <f t="array" ref="P231">IF(ROWS($AC$219:AP231)&lt;=P$217,INDEX($AB$219:$AB$266,_xlfn.AGGREGATE(15,3,($AC$219:$AC$266=Mapping!$P$218)/($AC$219:$AC$266=Mapping!$P$218)*ROW($AC$2:$AC$50)-ROWS($AC$219),ROWS($AC$219:AP231))),"")</f>
        <v/>
      </c>
      <c r="Q231" s="148" t="str" cm="1">
        <f t="array" ref="Q231">IF(ROWS($AC$219:AQ231)&lt;=Q$217,INDEX($AB$219:$AB$266,_xlfn.AGGREGATE(15,3,($AC$219:$AC$266=Mapping!$Q$218)/($AC$219:$AC$266=Mapping!$Q$218)*ROW($AC$2:$AC$50)-ROWS($AC$219),ROWS($AC$219:AQ231))),"")</f>
        <v/>
      </c>
      <c r="R231" s="148" t="str" cm="1">
        <f t="array" ref="R231">IF(ROWS($AC$219:AR231)&lt;=R$217,INDEX($AB$219:$AB$266,_xlfn.AGGREGATE(15,3,($AC$219:$AC$266=Mapping!$R$218)/($AC$219:$AC$266=Mapping!$R$218)*ROW($AC$2:$AC$50)-ROWS($AC$219),ROWS($AC$219:AR231))),"")</f>
        <v/>
      </c>
      <c r="S231" s="148" t="str" cm="1">
        <f t="array" ref="S231">IF(ROWS($AC$219:AS231)&lt;=S$217,INDEX($AB$219:$AB$266,_xlfn.AGGREGATE(15,3,($AC$219:$AC$266=Mapping!$S$218)/($AC$219:$AC$266=Mapping!$S$218)*ROW($AC$2:$AC$50)-ROWS($AC$219),ROWS($AC$219:AS231))),"")</f>
        <v/>
      </c>
      <c r="AA231" s="126"/>
      <c r="AB231" s="127" t="str" cm="1">
        <f t="array" ref="AB231">IF(ROWS(BA!$E$2:E14)&lt;=AB$217,INDEX(BA!$P$2:$P$961,_xlfn.AGGREGATE(15,3,(BA!$E$2:$E$961=Mapping!$AA$219)/(BA!$E$2:$E$961=Mapping!$AA$219)*ROW(BA!$E$2:$E$961)-ROWS(BA!$E$2),ROWS(BA!$E$2:E14))),"")</f>
        <v>1.2.1 Proportion of population living below the national poverty line, by sex and age</v>
      </c>
      <c r="AC231" s="127" t="str">
        <f>IFERROR(INDEX(BA!$L$2:$L$961,MATCH($AB231,BA!$P$2:$P$961,0)),"")</f>
        <v>Access to basic services</v>
      </c>
      <c r="AD231" s="127" t="str">
        <f>IFERROR(INDEX(BA!$M$2:$M$961,MATCH($AB231,BA!$P$2:$P$961,0)),"")</f>
        <v>1. No poverty</v>
      </c>
      <c r="AE231" s="127" t="str">
        <f>IFERROR(INDEX(BA!$O$2:$O$961,MATCH($AB231,BA!$P$2:$P$961,0)),"")</f>
        <v>Eradicate poverty</v>
      </c>
      <c r="AF231" s="127" t="str">
        <f>IFERROR(INDEX(BA!$N$2:$N$961,MATCH($AB231,BA!$P$2:$P$961,0)),"")</f>
        <v>1.2 By 2030, reduce at least by half the proportion of men, women and children of all ages living in poverty in all its dimensions according to national definitions</v>
      </c>
      <c r="AG231" s="148" t="e">
        <f>INDEX(BA!#REF!,MATCH($AB231,BA!$P$57:$P$547,0))</f>
        <v>#REF!</v>
      </c>
      <c r="AH231" s="148" t="str">
        <f>INDEX(BA!$Q$57:$Q$547,MATCH($AB231,BA!$P$57:$P$547,0))</f>
        <v>Refer to E-handbook on SDG indic https://unstats.un.org/wiki/display/SDGeHandbook/Goal+1</v>
      </c>
      <c r="AI231" s="148" t="str">
        <f>INDEX(BA!$S$57:$S$547,MATCH($AB231,BA!$P$57:$P$547,0))</f>
        <v xml:space="preserve"> </v>
      </c>
      <c r="AJ231" s="148" t="str">
        <f>INDEX(BA!$T$57:$T$547,MATCH($AB231,BA!$P$57:$P$547,0))</f>
        <v xml:space="preserve"> </v>
      </c>
      <c r="AK231" s="148" t="str">
        <f>INDEX(BA!$U$57:$U$547,MATCH($AB231,BA!$P$57:$P$547,0))</f>
        <v xml:space="preserve"> </v>
      </c>
      <c r="AL231" s="148" t="str">
        <f>INDEX(BA!$V$57:$V$547,MATCH($AB231,BA!$P$57:$P$547,0))</f>
        <v xml:space="preserve"> </v>
      </c>
      <c r="AM231" s="148" t="str">
        <f>INDEX(BA!$W$57:$W$547,MATCH($AB231,BA!$P$57:$P$547,0))</f>
        <v xml:space="preserve"> </v>
      </c>
      <c r="AN231" s="148" t="str">
        <f>INDEX(BA!$R$57:$R$547,MATCH($AB231,BA!$P$57:$P$547,0))</f>
        <v xml:space="preserve"> </v>
      </c>
      <c r="AO231" s="148" t="str">
        <f>INDEX(BA!$Y$57:$Y$547,MATCH($AB231,BA!$P$57:$P$547,0))</f>
        <v xml:space="preserve"> </v>
      </c>
      <c r="AP231" s="117" t="str">
        <f>INDEX(BA!$Z$57:$Z$547,MATCH($AB231,BA!$P$57:$P$547,0))</f>
        <v xml:space="preserve"> </v>
      </c>
      <c r="AQ231" s="117">
        <f>INDEX(BA!$AA$57:$AA$547,MATCH($AB231,BA!$P$57:$P$547,0))</f>
        <v>0</v>
      </c>
      <c r="AR231" s="117">
        <f>INDEX(BA!$AB$57:$AB$547,MATCH($AB231,BA!$P$57:$P$547,0))</f>
        <v>0</v>
      </c>
      <c r="AX231" s="148" t="str" cm="1">
        <f t="array" ref="AX231">IF(ROWS($AD$218:AD230)&lt;=AX$217,INDEX($AB$218:$AB$266,_xlfn.AGGREGATE(15,3,($AD$218:$AD$266=Mapping!$AX$218)/($AD$218:$AD$266=Mapping!$AX$218)*ROW($AD$2:$AD$50)-ROWS($AD$218),ROWS($AD$218:AD230))),"")</f>
        <v/>
      </c>
      <c r="AY231" s="148" t="str" cm="1">
        <f t="array" ref="AY231">IF(ROWS($AD$218:AE230)&lt;=AY$217,INDEX($AB$218:$AB$266,_xlfn.AGGREGATE(15,3,($AD$218:$AD$266=Mapping!$AY$218)/($AD$218:$AD$266=Mapping!$AY$218)*ROW($AD$2:$AD$50)-ROWS($AD$218),ROWS($AD$218:AE230))),"")</f>
        <v/>
      </c>
      <c r="AZ231" s="148" t="str" cm="1">
        <f t="array" ref="AZ231">IF(ROWS($AD$218:AF230)&lt;=AZ$217,INDEX($AB$218:$AB$266,_xlfn.AGGREGATE(15,3,($AD$218:$AD$266=Mapping!$AZ$218)/($AD$218:$AD$266=Mapping!$AZ$218)*ROW($AD$2:$AD$50)-ROWS($AD$218),ROWS($AD$218:AF230))),"")</f>
        <v/>
      </c>
      <c r="BA231" s="148" t="str" cm="1">
        <f t="array" ref="BA231">IF(ROWS($AD$218:AG230)&lt;=BA$217,INDEX($AB$218:$AB$266,_xlfn.AGGREGATE(15,3,($AD$218:$AD$266=Mapping!$BA$218)/($AD$218:$AD$266=Mapping!$BA$218)*ROW($AD$2:$AD$50)-ROWS($AD$218),ROWS($AD$218:AG230))),"")</f>
        <v/>
      </c>
      <c r="BB231" s="148" t="str" cm="1">
        <f t="array" ref="BB231">IF(ROWS($AD$218:AH230)&lt;=BB$217,INDEX($AB$218:$AB$266,_xlfn.AGGREGATE(15,3,($AD$218:$AD$266=Mapping!$BB$218)/($AD$218:$AD$266=Mapping!$BB$218)*ROW($AD$2:$AD$50)-ROWS($AD$218),ROWS($AD$218:AH230))),"")</f>
        <v/>
      </c>
      <c r="BC231" s="148" t="str" cm="1">
        <f t="array" ref="BC231">IF(ROWS($AD$218:AI230)&lt;=BC$217,INDEX($AB$218:$AB$266,_xlfn.AGGREGATE(15,3,($AD$218:$AD$266=Mapping!$BC$218)/($AD$218:$AD$266=Mapping!$BC$218)*ROW($AD$2:$AD$50)-ROWS($AD$218),ROWS($AD$218:AI230))),"")</f>
        <v/>
      </c>
      <c r="BD231" s="148" t="str" cm="1">
        <f t="array" ref="BD231">IF(ROWS($AD$218:AJ230)&lt;=BD$217,INDEX($AB$218:$AB$266,_xlfn.AGGREGATE(15,3,($AD$218:$AD$266=Mapping!$BD$218)/($AD$218:$AD$266=Mapping!$BD$218)*ROW($AD$2:$AD$50)-ROWS($AD$218),ROWS($AD$218:AJ230))),"")</f>
        <v/>
      </c>
      <c r="BE231" s="148" t="str" cm="1">
        <f t="array" ref="BE231">IF(ROWS($AD$218:AK230)&lt;=BE$217,INDEX($AB$218:$AB$266,_xlfn.AGGREGATE(15,3,($AD$218:$AD$266=Mapping!$BE$218)/($AD$218:$AD$266=Mapping!$BE$218)*ROW($AD$2:$AD$50)-ROWS($AD$218),ROWS($AD$218:AK230))),"")</f>
        <v/>
      </c>
      <c r="BF231" s="148" t="str" cm="1">
        <f t="array" ref="BF231">IF(ROWS($AD$218:AL230)&lt;=BF$217,INDEX($AB$218:$AB$266,_xlfn.AGGREGATE(15,3,($AD$218:$AD$266=Mapping!$BF$218)/($AD$218:$AD$266=Mapping!$BF$218)*ROW($AD$2:$AD$50)-ROWS($AD$218),ROWS($AD$218:AL230))),"")</f>
        <v/>
      </c>
      <c r="BG231" s="148" t="str" cm="1">
        <f t="array" ref="BG231">IF(ROWS($AD$218:AM230)&lt;=BG$217,INDEX($AB$218:$AB$266,_xlfn.AGGREGATE(15,3,($AD$218:$AD$266=Mapping!$BG$218)/($AD$218:$AD$266=Mapping!$BG$218)*ROW($AD$2:$AD$50)-ROWS($AD$218),ROWS($AD$218:AM230))),"")</f>
        <v/>
      </c>
      <c r="BH231" s="148" t="str" cm="1">
        <f t="array" ref="BH231">IF(ROWS($AD$218:AN230)&lt;=BH$217,INDEX($AB$218:$AB$266,_xlfn.AGGREGATE(15,3,($AD$218:$AD$266=Mapping!$BH$218)/($AD$218:$AD$266=Mapping!$BH$218)*ROW($AD$2:$AD$50)-ROWS($AD$218),ROWS($AD$218:AN230))),"")</f>
        <v/>
      </c>
      <c r="BI231" s="148" t="str" cm="1">
        <f t="array" ref="BI231">IF(ROWS($AD$218:AO230)&lt;=BI$217,INDEX($AB$218:$AB$266,_xlfn.AGGREGATE(15,3,($AD$218:$AD$266=Mapping!$BI$218)/($AD$218:$AD$266=Mapping!$BI$218)*ROW($AD$2:$AD$50)-ROWS($AD$218),ROWS($AD$218:AO230))),"")</f>
        <v/>
      </c>
      <c r="BJ231" s="148" t="str" cm="1">
        <f t="array" ref="BJ231">IF(ROWS($AD$218:AP230)&lt;=BJ$217,INDEX($AB$218:$AB$266,_xlfn.AGGREGATE(15,3,($AD$218:$AD$266=Mapping!$BJ$218)/($AD$218:$AD$266=Mapping!$BJ$218)*ROW($AD$2:$AD$50)-ROWS($AD$218),ROWS($AD$218:AP230))),"")</f>
        <v/>
      </c>
      <c r="BK231" s="148" t="str" cm="1">
        <f t="array" ref="BK231">IF(ROWS($AD$218:AQ230)&lt;=BK$217,INDEX($AB$218:$AB$266,_xlfn.AGGREGATE(15,3,($AD$218:$AD$266=Mapping!$BK$218)/($AD$218:$AD$266=Mapping!$BK$218)*ROW($AD$2:$AD$50)-ROWS($AD$218),ROWS($AD$218:AQ230))),"")</f>
        <v/>
      </c>
      <c r="BL231" s="148" t="str" cm="1">
        <f t="array" ref="BL231">IF(ROWS($AD$218:AR230)&lt;=BL$217,INDEX($AB$218:$AB$266,_xlfn.AGGREGATE(15,3,($AD$218:$AD$266=Mapping!$BL$218)/($AD$218:$AD$266=Mapping!$BL$218)*ROW($AD$2:$AD$50)-ROWS($AD$218),ROWS($AD$218:AR230))),"")</f>
        <v/>
      </c>
      <c r="BM231" s="148" t="str" cm="1">
        <f t="array" ref="BM231">IF(ROWS($AD$218:AS230)&lt;=BM$217,INDEX($AB$218:$AB$266,_xlfn.AGGREGATE(15,3,($AD$218:$AD$266=Mapping!$BM$218)/($AD$218:$AD$266=Mapping!$BM$218)*ROW($AD$2:$AD$50)-ROWS($AD$218),ROWS($AD$218:AS230))),"")</f>
        <v/>
      </c>
      <c r="BN231" s="148" t="str" cm="1">
        <f t="array" ref="BN231">IF(ROWS($AD$218:AT230)&lt;=BN$217,INDEX($AB$218:$AB$266,_xlfn.AGGREGATE(15,3,($AD$218:$AD$266=Mapping!$BN$218)/($AD$218:$AD$266=Mapping!$BN$218)*ROW($AD$2:$AD$50)-ROWS($AD$218),ROWS($AD$218:AT230))),"")</f>
        <v/>
      </c>
    </row>
    <row r="232" spans="1:66" ht="40.799999999999997" outlineLevel="1">
      <c r="A232" s="152" t="str">
        <f>Background!L20</f>
        <v>Access to infrastructure</v>
      </c>
      <c r="B232" s="148" t="str" cm="1">
        <f t="array" ref="B232">IF(ROWS($AC$219:AC232)&lt;=B$217,INDEX($AB$219:$AB$266,_xlfn.AGGREGATE(15,3,($AC$219:$AC$266=Mapping!$B$218)/($AC$219:$AC$266=Mapping!$B$218)*ROW($AC$2:$AC$50)-ROWS($AC$219),ROWS($AC$219:AC232))),"")</f>
        <v/>
      </c>
      <c r="C232" s="148" t="str" cm="1">
        <f t="array" ref="C232">IF(ROWS($AC$219:AC232)&lt;=C$217,INDEX($AB$219:$AB$266,_xlfn.AGGREGATE(15,3,($AC$219:$AC$266=Mapping!$C$218)/($AC$219:$AC$266=Mapping!$C$218)*ROW($AC$2:$AC$50)-ROWS($AC$219),ROWS($AC$219:AC232))),"")</f>
        <v/>
      </c>
      <c r="D232" s="148" t="str" cm="1">
        <f t="array" ref="D232">IF(ROWS($AC$219:AD232)&lt;=D$217,INDEX($AB$219:$AB$266,_xlfn.AGGREGATE(15,3,($AC$219:$AC$266=Mapping!$D$218)/($AC$219:$AC$266=Mapping!$D$218)*ROW($AC$2:$AC$50)-ROWS($AC$219),ROWS($AC$219:AD232))),"")</f>
        <v/>
      </c>
      <c r="E232" s="148" t="str" cm="1">
        <f t="array" ref="E232">IF(ROWS($AC$219:AE232)&lt;=E$217,INDEX($AB$219:$AB$266,_xlfn.AGGREGATE(15,3,($AC$219:$AC$266=Mapping!$E$218)/($AC$219:$AC$266=Mapping!$E$218)*ROW($AC$2:$AC$50)-ROWS($AC$219),ROWS($AC$219:AE232))),"")</f>
        <v/>
      </c>
      <c r="F232" s="148" t="str" cm="1">
        <f t="array" ref="F232">IF(ROWS($AC$219:AF232)&lt;=F$217,INDEX($AB$219:$AB$266,_xlfn.AGGREGATE(15,3,($AC$219:$AC$266=Mapping!$F$218)/($AC$219:$AC$266=Mapping!$F$218)*ROW($AC$2:$AC$50)-ROWS($AC$219),ROWS($AC$219:AF232))),"")</f>
        <v/>
      </c>
      <c r="G232" s="148" t="str" cm="1">
        <f t="array" ref="G232">IF(ROWS($AC$219:AG232)&lt;=G$217,INDEX($AB$219:$AB$266,_xlfn.AGGREGATE(15,3,($AC$219:$AC$266=Mapping!$G$218)/($AC$219:$AC$266=Mapping!$G$218)*ROW($AC$2:$AC$50)-ROWS($AC$219),ROWS($AC$219:AG232))),"")</f>
        <v/>
      </c>
      <c r="H232" s="148" t="str" cm="1">
        <f t="array" ref="H232">IF(ROWS($AC$219:AH232)&lt;=H$217,INDEX($AB$219:$AB$266,_xlfn.AGGREGATE(15,3,($AC$219:$AC$266=Mapping!$H$218)/($AC$219:$AC$266=Mapping!$H$218)*ROW($AC$2:$AC$50)-ROWS($AC$219),ROWS($AC$219:AH232))),"")</f>
        <v/>
      </c>
      <c r="I232" s="148" t="str" cm="1">
        <f t="array" ref="I232">IF(ROWS($AC$219:AI232)&lt;=I$217,INDEX($AB$219:$AB$266,_xlfn.AGGREGATE(15,3,($AC$219:$AC$266=Mapping!$I$218)/($AC$219:$AC$266=Mapping!$I$218)*ROW($AC$2:$AC$50)-ROWS($AC$219),ROWS($AC$219:AI232))),"")</f>
        <v/>
      </c>
      <c r="J232" s="148" t="str" cm="1">
        <f t="array" ref="J232">IF(ROWS($AC$219:AJ232)&lt;=J$217,INDEX($AB$219:$AB$266,_xlfn.AGGREGATE(15,3,($AC$219:$AC$266=Mapping!$J$218)/($AC$219:$AC$266=Mapping!$J$218)*ROW($AC$2:$AC$50)-ROWS($AC$219),ROWS($AC$219:AJ232))),"")</f>
        <v/>
      </c>
      <c r="K232" s="148" t="str" cm="1">
        <f t="array" ref="K232">IF(ROWS($AC$219:AK232)&lt;=K$217,INDEX($AB$219:$AB$266,_xlfn.AGGREGATE(15,3,($AC$219:$AC$266=Mapping!$K$218)/($AC$219:$AC$266=Mapping!$K$218)*ROW($AC$2:$AC$50)-ROWS($AC$219),ROWS($AC$219:AK232))),"")</f>
        <v/>
      </c>
      <c r="L232" s="148" t="str" cm="1">
        <f t="array" ref="L232">IF(ROWS($AC$219:AL232)&lt;=L$217,INDEX($AB$219:$AB$266,_xlfn.AGGREGATE(15,3,($AC$219:$AC$266=Mapping!$L$218)/($AC$219:$AC$266=Mapping!$L$218)*ROW($AC$2:$AC$50)-ROWS($AC$219),ROWS($AC$219:AL232))),"")</f>
        <v/>
      </c>
      <c r="M232" s="148" t="str" cm="1">
        <f t="array" ref="M232">IF(ROWS($AC$219:AM232)&lt;=M$217,INDEX($AB$219:$AB$266,_xlfn.AGGREGATE(15,3,($AC$219:$AC$266=Mapping!$M$218)/($AC$219:$AC$266=Mapping!$M$218)*ROW($AC$2:$AC$50)-ROWS($AC$219),ROWS($AC$219:AM232))),"")</f>
        <v/>
      </c>
      <c r="N232" s="148" t="str" cm="1">
        <f t="array" ref="N232">IF(ROWS($AC$219:AN232)&lt;=N$217,INDEX($AB$219:$AB$266,_xlfn.AGGREGATE(15,3,($AC$219:$AC$266=Mapping!$N$218)/($AC$219:$AC$266=Mapping!$N$218)*ROW($AC$2:$AC$50)-ROWS($AC$219),ROWS($AC$219:AN232))),"")</f>
        <v/>
      </c>
      <c r="O232" s="148" t="str" cm="1">
        <f t="array" ref="O232">IF(ROWS($AC$219:AO232)&lt;=O$217,INDEX($AB$219:$AB$266,_xlfn.AGGREGATE(15,3,($AC$219:$AC$266=Mapping!$O$218)/($AC$219:$AC$266=Mapping!$O$218)*ROW($AC$2:$AC$50)-ROWS($AC$219),ROWS($AC$219:AO232))),"")</f>
        <v/>
      </c>
      <c r="P232" s="148" t="str" cm="1">
        <f t="array" ref="P232">IF(ROWS($AC$219:AP232)&lt;=P$217,INDEX($AB$219:$AB$266,_xlfn.AGGREGATE(15,3,($AC$219:$AC$266=Mapping!$P$218)/($AC$219:$AC$266=Mapping!$P$218)*ROW($AC$2:$AC$50)-ROWS($AC$219),ROWS($AC$219:AP232))),"")</f>
        <v/>
      </c>
      <c r="Q232" s="148" t="str" cm="1">
        <f t="array" ref="Q232">IF(ROWS($AC$219:AQ232)&lt;=Q$217,INDEX($AB$219:$AB$266,_xlfn.AGGREGATE(15,3,($AC$219:$AC$266=Mapping!$Q$218)/($AC$219:$AC$266=Mapping!$Q$218)*ROW($AC$2:$AC$50)-ROWS($AC$219),ROWS($AC$219:AQ232))),"")</f>
        <v/>
      </c>
      <c r="R232" s="148" t="str" cm="1">
        <f t="array" ref="R232">IF(ROWS($AC$219:AR232)&lt;=R$217,INDEX($AB$219:$AB$266,_xlfn.AGGREGATE(15,3,($AC$219:$AC$266=Mapping!$R$218)/($AC$219:$AC$266=Mapping!$R$218)*ROW($AC$2:$AC$50)-ROWS($AC$219),ROWS($AC$219:AR232))),"")</f>
        <v/>
      </c>
      <c r="S232" s="148" t="str" cm="1">
        <f t="array" ref="S232">IF(ROWS($AC$219:AS232)&lt;=S$217,INDEX($AB$219:$AB$266,_xlfn.AGGREGATE(15,3,($AC$219:$AC$266=Mapping!$S$218)/($AC$219:$AC$266=Mapping!$S$218)*ROW($AC$2:$AC$50)-ROWS($AC$219),ROWS($AC$219:AS232))),"")</f>
        <v/>
      </c>
      <c r="AA232" s="126"/>
      <c r="AB232" s="127" t="str" cm="1">
        <f t="array" ref="AB232">IF(ROWS(BA!$E$2:E15)&lt;=AB$217,INDEX(BA!$P$2:$P$961,_xlfn.AGGREGATE(15,3,(BA!$E$2:$E$961=Mapping!$AA$219)/(BA!$E$2:$E$961=Mapping!$AA$219)*ROW(BA!$E$2:$E$961)-ROWS(BA!$E$2),ROWS(BA!$E$2:E15))),"")</f>
        <v>1.4.1 Proportion of population living in households with access to basic services</v>
      </c>
      <c r="AC232" s="127" t="str">
        <f>IFERROR(INDEX(BA!$L$2:$L$961,MATCH($AB232,BA!$P$2:$P$961,0)),"")</f>
        <v>Access to basic services</v>
      </c>
      <c r="AD232" s="127" t="str">
        <f>IFERROR(INDEX(BA!$M$2:$M$961,MATCH($AB232,BA!$P$2:$P$961,0)),"")</f>
        <v>1. No poverty</v>
      </c>
      <c r="AE232" s="127" t="str">
        <f>IFERROR(INDEX(BA!$O$2:$O$961,MATCH($AB232,BA!$P$2:$P$961,0)),"")</f>
        <v>Increased access to basic services</v>
      </c>
      <c r="AF232" s="127"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48" t="e">
        <f>INDEX(BA!#REF!,MATCH($AB232,BA!$P$57:$P$547,0))</f>
        <v>#REF!</v>
      </c>
      <c r="AH232" s="148" t="str">
        <f>INDEX(BA!$Q$57:$Q$547,MATCH($AB232,BA!$P$57:$P$547,0))</f>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
      <c r="AI232" s="148" t="str">
        <f>INDEX(BA!$S$57:$S$547,MATCH($AB232,BA!$P$57:$P$547,0))</f>
        <v>%</v>
      </c>
      <c r="AJ232" s="148" t="str">
        <f>INDEX(BA!$T$57:$T$547,MATCH($AB232,BA!$P$57:$P$547,0))</f>
        <v>Household surveys</v>
      </c>
      <c r="AK232" s="148" t="str">
        <f>INDEX(BA!$U$57:$U$547,MATCH($AB232,BA!$P$57:$P$547,0))</f>
        <v xml:space="preserve">Please refer to indicator 1.4.1 for  methodology details.
https://unstats.un.org/sdgs/metadata/  </v>
      </c>
      <c r="AL232" s="148">
        <f>INDEX(BA!$V$57:$V$547,MATCH($AB232,BA!$P$57:$P$547,0))</f>
        <v>0</v>
      </c>
      <c r="AM232" s="148">
        <f>INDEX(BA!$W$57:$W$547,MATCH($AB232,BA!$P$57:$P$547,0))</f>
        <v>0</v>
      </c>
      <c r="AN232" s="148" t="str">
        <f>INDEX(BA!$R$57:$R$547,MATCH($AB232,BA!$P$57:$P$547,0))</f>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
      <c r="AO232" s="148" t="str">
        <f>INDEX(BA!$Y$57:$Y$547,MATCH($AB232,BA!$P$57:$P$547,0))</f>
        <v>https://unstats.un.org/sdgs/metadata/</v>
      </c>
      <c r="AP232" s="117">
        <f>INDEX(BA!$Z$57:$Z$547,MATCH($AB232,BA!$P$57:$P$547,0))</f>
        <v>0</v>
      </c>
      <c r="AQ232" s="117">
        <f>INDEX(BA!$AA$57:$AA$547,MATCH($AB232,BA!$P$57:$P$547,0))</f>
        <v>0</v>
      </c>
      <c r="AR232" s="117">
        <f>INDEX(BA!$AB$57:$AB$547,MATCH($AB232,BA!$P$57:$P$547,0))</f>
        <v>0</v>
      </c>
      <c r="AX232" s="148" t="str" cm="1">
        <f t="array" ref="AX232">IF(ROWS($AD$218:AD231)&lt;=AX$217,INDEX($AB$218:$AB$266,_xlfn.AGGREGATE(15,3,($AD$218:$AD$266=Mapping!$AX$218)/($AD$218:$AD$266=Mapping!$AX$218)*ROW($AD$2:$AD$50)-ROWS($AD$218),ROWS($AD$218:AD231))),"")</f>
        <v/>
      </c>
      <c r="AY232" s="148" t="str" cm="1">
        <f t="array" ref="AY232">IF(ROWS($AD$218:AE231)&lt;=AY$217,INDEX($AB$218:$AB$266,_xlfn.AGGREGATE(15,3,($AD$218:$AD$266=Mapping!$AY$218)/($AD$218:$AD$266=Mapping!$AY$218)*ROW($AD$2:$AD$50)-ROWS($AD$218),ROWS($AD$218:AE231))),"")</f>
        <v/>
      </c>
      <c r="AZ232" s="148" t="str" cm="1">
        <f t="array" ref="AZ232">IF(ROWS($AD$218:AF231)&lt;=AZ$217,INDEX($AB$218:$AB$266,_xlfn.AGGREGATE(15,3,($AD$218:$AD$266=Mapping!$AZ$218)/($AD$218:$AD$266=Mapping!$AZ$218)*ROW($AD$2:$AD$50)-ROWS($AD$218),ROWS($AD$218:AF231))),"")</f>
        <v/>
      </c>
      <c r="BA232" s="148" t="str" cm="1">
        <f t="array" ref="BA232">IF(ROWS($AD$218:AG231)&lt;=BA$217,INDEX($AB$218:$AB$266,_xlfn.AGGREGATE(15,3,($AD$218:$AD$266=Mapping!$BA$218)/($AD$218:$AD$266=Mapping!$BA$218)*ROW($AD$2:$AD$50)-ROWS($AD$218),ROWS($AD$218:AG231))),"")</f>
        <v/>
      </c>
      <c r="BB232" s="148" t="str" cm="1">
        <f t="array" ref="BB232">IF(ROWS($AD$218:AH231)&lt;=BB$217,INDEX($AB$218:$AB$266,_xlfn.AGGREGATE(15,3,($AD$218:$AD$266=Mapping!$BB$218)/($AD$218:$AD$266=Mapping!$BB$218)*ROW($AD$2:$AD$50)-ROWS($AD$218),ROWS($AD$218:AH231))),"")</f>
        <v/>
      </c>
      <c r="BC232" s="148" t="str" cm="1">
        <f t="array" ref="BC232">IF(ROWS($AD$218:AI231)&lt;=BC$217,INDEX($AB$218:$AB$266,_xlfn.AGGREGATE(15,3,($AD$218:$AD$266=Mapping!$BC$218)/($AD$218:$AD$266=Mapping!$BC$218)*ROW($AD$2:$AD$50)-ROWS($AD$218),ROWS($AD$218:AI231))),"")</f>
        <v/>
      </c>
      <c r="BD232" s="148" t="str" cm="1">
        <f t="array" ref="BD232">IF(ROWS($AD$218:AJ231)&lt;=BD$217,INDEX($AB$218:$AB$266,_xlfn.AGGREGATE(15,3,($AD$218:$AD$266=Mapping!$BD$218)/($AD$218:$AD$266=Mapping!$BD$218)*ROW($AD$2:$AD$50)-ROWS($AD$218),ROWS($AD$218:AJ231))),"")</f>
        <v/>
      </c>
      <c r="BE232" s="148" t="str" cm="1">
        <f t="array" ref="BE232">IF(ROWS($AD$218:AK231)&lt;=BE$217,INDEX($AB$218:$AB$266,_xlfn.AGGREGATE(15,3,($AD$218:$AD$266=Mapping!$BE$218)/($AD$218:$AD$266=Mapping!$BE$218)*ROW($AD$2:$AD$50)-ROWS($AD$218),ROWS($AD$218:AK231))),"")</f>
        <v/>
      </c>
      <c r="BF232" s="148" t="str" cm="1">
        <f t="array" ref="BF232">IF(ROWS($AD$218:AL231)&lt;=BF$217,INDEX($AB$218:$AB$266,_xlfn.AGGREGATE(15,3,($AD$218:$AD$266=Mapping!$BF$218)/($AD$218:$AD$266=Mapping!$BF$218)*ROW($AD$2:$AD$50)-ROWS($AD$218),ROWS($AD$218:AL231))),"")</f>
        <v/>
      </c>
      <c r="BG232" s="148" t="str" cm="1">
        <f t="array" ref="BG232">IF(ROWS($AD$218:AM231)&lt;=BG$217,INDEX($AB$218:$AB$266,_xlfn.AGGREGATE(15,3,($AD$218:$AD$266=Mapping!$BG$218)/($AD$218:$AD$266=Mapping!$BG$218)*ROW($AD$2:$AD$50)-ROWS($AD$218),ROWS($AD$218:AM231))),"")</f>
        <v/>
      </c>
      <c r="BH232" s="148" t="str" cm="1">
        <f t="array" ref="BH232">IF(ROWS($AD$218:AN231)&lt;=BH$217,INDEX($AB$218:$AB$266,_xlfn.AGGREGATE(15,3,($AD$218:$AD$266=Mapping!$BH$218)/($AD$218:$AD$266=Mapping!$BH$218)*ROW($AD$2:$AD$50)-ROWS($AD$218),ROWS($AD$218:AN231))),"")</f>
        <v/>
      </c>
      <c r="BI232" s="148" t="str" cm="1">
        <f t="array" ref="BI232">IF(ROWS($AD$218:AO231)&lt;=BI$217,INDEX($AB$218:$AB$266,_xlfn.AGGREGATE(15,3,($AD$218:$AD$266=Mapping!$BI$218)/($AD$218:$AD$266=Mapping!$BI$218)*ROW($AD$2:$AD$50)-ROWS($AD$218),ROWS($AD$218:AO231))),"")</f>
        <v/>
      </c>
      <c r="BJ232" s="148" t="str" cm="1">
        <f t="array" ref="BJ232">IF(ROWS($AD$218:AP231)&lt;=BJ$217,INDEX($AB$218:$AB$266,_xlfn.AGGREGATE(15,3,($AD$218:$AD$266=Mapping!$BJ$218)/($AD$218:$AD$266=Mapping!$BJ$218)*ROW($AD$2:$AD$50)-ROWS($AD$218),ROWS($AD$218:AP231))),"")</f>
        <v/>
      </c>
      <c r="BK232" s="148" t="str" cm="1">
        <f t="array" ref="BK232">IF(ROWS($AD$218:AQ231)&lt;=BK$217,INDEX($AB$218:$AB$266,_xlfn.AGGREGATE(15,3,($AD$218:$AD$266=Mapping!$BK$218)/($AD$218:$AD$266=Mapping!$BK$218)*ROW($AD$2:$AD$50)-ROWS($AD$218),ROWS($AD$218:AQ231))),"")</f>
        <v/>
      </c>
      <c r="BL232" s="148" t="str" cm="1">
        <f t="array" ref="BL232">IF(ROWS($AD$218:AR231)&lt;=BL$217,INDEX($AB$218:$AB$266,_xlfn.AGGREGATE(15,3,($AD$218:$AD$266=Mapping!$BL$218)/($AD$218:$AD$266=Mapping!$BL$218)*ROW($AD$2:$AD$50)-ROWS($AD$218),ROWS($AD$218:AR231))),"")</f>
        <v/>
      </c>
      <c r="BM232" s="148" t="str" cm="1">
        <f t="array" ref="BM232">IF(ROWS($AD$218:AS231)&lt;=BM$217,INDEX($AB$218:$AB$266,_xlfn.AGGREGATE(15,3,($AD$218:$AD$266=Mapping!$BM$218)/($AD$218:$AD$266=Mapping!$BM$218)*ROW($AD$2:$AD$50)-ROWS($AD$218),ROWS($AD$218:AS231))),"")</f>
        <v/>
      </c>
      <c r="BN232" s="148" t="str" cm="1">
        <f t="array" ref="BN232">IF(ROWS($AD$218:AT231)&lt;=BN$217,INDEX($AB$218:$AB$266,_xlfn.AGGREGATE(15,3,($AD$218:$AD$266=Mapping!$BN$218)/($AD$218:$AD$266=Mapping!$BN$218)*ROW($AD$2:$AD$50)-ROWS($AD$218),ROWS($AD$218:AT231))),"")</f>
        <v/>
      </c>
    </row>
    <row r="233" spans="1:66" ht="20.399999999999999" outlineLevel="1">
      <c r="A233" s="152" t="str">
        <f>Background!L21</f>
        <v>Food security</v>
      </c>
      <c r="B233" s="148" t="str" cm="1">
        <f t="array" ref="B233">IF(ROWS($AC$219:AC233)&lt;=B$217,INDEX($AB$219:$AB$266,_xlfn.AGGREGATE(15,3,($AC$219:$AC$266=Mapping!$B$218)/($AC$219:$AC$266=Mapping!$B$218)*ROW($AC$2:$AC$50)-ROWS($AC$219),ROWS($AC$219:AC233))),"")</f>
        <v/>
      </c>
      <c r="C233" s="148" t="str" cm="1">
        <f t="array" ref="C233">IF(ROWS($AC$219:AC233)&lt;=C$217,INDEX($AB$219:$AB$266,_xlfn.AGGREGATE(15,3,($AC$219:$AC$266=Mapping!$C$218)/($AC$219:$AC$266=Mapping!$C$218)*ROW($AC$2:$AC$50)-ROWS($AC$219),ROWS($AC$219:AC233))),"")</f>
        <v/>
      </c>
      <c r="D233" s="148" t="str" cm="1">
        <f t="array" ref="D233">IF(ROWS($AC$219:AD233)&lt;=D$217,INDEX($AB$219:$AB$266,_xlfn.AGGREGATE(15,3,($AC$219:$AC$266=Mapping!$D$218)/($AC$219:$AC$266=Mapping!$D$218)*ROW($AC$2:$AC$50)-ROWS($AC$219),ROWS($AC$219:AD233))),"")</f>
        <v/>
      </c>
      <c r="E233" s="148" t="str" cm="1">
        <f t="array" ref="E233">IF(ROWS($AC$219:AE233)&lt;=E$217,INDEX($AB$219:$AB$266,_xlfn.AGGREGATE(15,3,($AC$219:$AC$266=Mapping!$E$218)/($AC$219:$AC$266=Mapping!$E$218)*ROW($AC$2:$AC$50)-ROWS($AC$219),ROWS($AC$219:AE233))),"")</f>
        <v/>
      </c>
      <c r="F233" s="148" t="str" cm="1">
        <f t="array" ref="F233">IF(ROWS($AC$219:AF233)&lt;=F$217,INDEX($AB$219:$AB$266,_xlfn.AGGREGATE(15,3,($AC$219:$AC$266=Mapping!$F$218)/($AC$219:$AC$266=Mapping!$F$218)*ROW($AC$2:$AC$50)-ROWS($AC$219),ROWS($AC$219:AF233))),"")</f>
        <v/>
      </c>
      <c r="G233" s="148" t="str" cm="1">
        <f t="array" ref="G233">IF(ROWS($AC$219:AG233)&lt;=G$217,INDEX($AB$219:$AB$266,_xlfn.AGGREGATE(15,3,($AC$219:$AC$266=Mapping!$G$218)/($AC$219:$AC$266=Mapping!$G$218)*ROW($AC$2:$AC$50)-ROWS($AC$219),ROWS($AC$219:AG233))),"")</f>
        <v/>
      </c>
      <c r="H233" s="148" t="str" cm="1">
        <f t="array" ref="H233">IF(ROWS($AC$219:AH233)&lt;=H$217,INDEX($AB$219:$AB$266,_xlfn.AGGREGATE(15,3,($AC$219:$AC$266=Mapping!$H$218)/($AC$219:$AC$266=Mapping!$H$218)*ROW($AC$2:$AC$50)-ROWS($AC$219),ROWS($AC$219:AH233))),"")</f>
        <v/>
      </c>
      <c r="I233" s="148" t="str" cm="1">
        <f t="array" ref="I233">IF(ROWS($AC$219:AI233)&lt;=I$217,INDEX($AB$219:$AB$266,_xlfn.AGGREGATE(15,3,($AC$219:$AC$266=Mapping!$I$218)/($AC$219:$AC$266=Mapping!$I$218)*ROW($AC$2:$AC$50)-ROWS($AC$219),ROWS($AC$219:AI233))),"")</f>
        <v/>
      </c>
      <c r="J233" s="148" t="str" cm="1">
        <f t="array" ref="J233">IF(ROWS($AC$219:AJ233)&lt;=J$217,INDEX($AB$219:$AB$266,_xlfn.AGGREGATE(15,3,($AC$219:$AC$266=Mapping!$J$218)/($AC$219:$AC$266=Mapping!$J$218)*ROW($AC$2:$AC$50)-ROWS($AC$219),ROWS($AC$219:AJ233))),"")</f>
        <v/>
      </c>
      <c r="K233" s="148" t="str" cm="1">
        <f t="array" ref="K233">IF(ROWS($AC$219:AK233)&lt;=K$217,INDEX($AB$219:$AB$266,_xlfn.AGGREGATE(15,3,($AC$219:$AC$266=Mapping!$K$218)/($AC$219:$AC$266=Mapping!$K$218)*ROW($AC$2:$AC$50)-ROWS($AC$219),ROWS($AC$219:AK233))),"")</f>
        <v/>
      </c>
      <c r="L233" s="148" t="str" cm="1">
        <f t="array" ref="L233">IF(ROWS($AC$219:AL233)&lt;=L$217,INDEX($AB$219:$AB$266,_xlfn.AGGREGATE(15,3,($AC$219:$AC$266=Mapping!$L$218)/($AC$219:$AC$266=Mapping!$L$218)*ROW($AC$2:$AC$50)-ROWS($AC$219),ROWS($AC$219:AL233))),"")</f>
        <v/>
      </c>
      <c r="M233" s="148" t="str" cm="1">
        <f t="array" ref="M233">IF(ROWS($AC$219:AM233)&lt;=M$217,INDEX($AB$219:$AB$266,_xlfn.AGGREGATE(15,3,($AC$219:$AC$266=Mapping!$M$218)/($AC$219:$AC$266=Mapping!$M$218)*ROW($AC$2:$AC$50)-ROWS($AC$219),ROWS($AC$219:AM233))),"")</f>
        <v/>
      </c>
      <c r="N233" s="148" t="str" cm="1">
        <f t="array" ref="N233">IF(ROWS($AC$219:AN233)&lt;=N$217,INDEX($AB$219:$AB$266,_xlfn.AGGREGATE(15,3,($AC$219:$AC$266=Mapping!$N$218)/($AC$219:$AC$266=Mapping!$N$218)*ROW($AC$2:$AC$50)-ROWS($AC$219),ROWS($AC$219:AN233))),"")</f>
        <v/>
      </c>
      <c r="O233" s="148" t="str" cm="1">
        <f t="array" ref="O233">IF(ROWS($AC$219:AO233)&lt;=O$217,INDEX($AB$219:$AB$266,_xlfn.AGGREGATE(15,3,($AC$219:$AC$266=Mapping!$O$218)/($AC$219:$AC$266=Mapping!$O$218)*ROW($AC$2:$AC$50)-ROWS($AC$219),ROWS($AC$219:AO233))),"")</f>
        <v/>
      </c>
      <c r="P233" s="148" t="str" cm="1">
        <f t="array" ref="P233">IF(ROWS($AC$219:AP233)&lt;=P$217,INDEX($AB$219:$AB$266,_xlfn.AGGREGATE(15,3,($AC$219:$AC$266=Mapping!$P$218)/($AC$219:$AC$266=Mapping!$P$218)*ROW($AC$2:$AC$50)-ROWS($AC$219),ROWS($AC$219:AP233))),"")</f>
        <v/>
      </c>
      <c r="Q233" s="148" t="str" cm="1">
        <f t="array" ref="Q233">IF(ROWS($AC$219:AQ233)&lt;=Q$217,INDEX($AB$219:$AB$266,_xlfn.AGGREGATE(15,3,($AC$219:$AC$266=Mapping!$Q$218)/($AC$219:$AC$266=Mapping!$Q$218)*ROW($AC$2:$AC$50)-ROWS($AC$219),ROWS($AC$219:AQ233))),"")</f>
        <v/>
      </c>
      <c r="R233" s="148" t="str" cm="1">
        <f t="array" ref="R233">IF(ROWS($AC$219:AR233)&lt;=R$217,INDEX($AB$219:$AB$266,_xlfn.AGGREGATE(15,3,($AC$219:$AC$266=Mapping!$R$218)/($AC$219:$AC$266=Mapping!$R$218)*ROW($AC$2:$AC$50)-ROWS($AC$219),ROWS($AC$219:AR233))),"")</f>
        <v/>
      </c>
      <c r="S233" s="148" t="str" cm="1">
        <f t="array" ref="S233">IF(ROWS($AC$219:AS233)&lt;=S$217,INDEX($AB$219:$AB$266,_xlfn.AGGREGATE(15,3,($AC$219:$AC$266=Mapping!$S$218)/($AC$219:$AC$266=Mapping!$S$218)*ROW($AC$2:$AC$50)-ROWS($AC$219),ROWS($AC$219:AS233))),"")</f>
        <v/>
      </c>
      <c r="AA233" s="126"/>
      <c r="AB233" s="127" t="str" cm="1">
        <f t="array" ref="AB233">IF(ROWS(BA!$E$2:E16)&lt;=AB$217,INDEX(BA!$P$2:$P$961,_xlfn.AGGREGATE(15,3,(BA!$E$2:$E$961=Mapping!$AA$219)/(BA!$E$2:$E$961=Mapping!$AA$219)*ROW(BA!$E$2:$E$961)-ROWS(BA!$E$2),ROWS(BA!$E$2:E16))),"")</f>
        <v>11.6.1 Proportion of urban solid waste regularly collected and with adequate final discharge out of total urban solid waste generated, by cities</v>
      </c>
      <c r="AC233" s="127" t="str">
        <f>IFERROR(INDEX(BA!$L$2:$L$961,MATCH($AB233,BA!$P$2:$P$961,0)),"")</f>
        <v>Waste</v>
      </c>
      <c r="AD233" s="127" t="str">
        <f>IFERROR(INDEX(BA!$M$2:$M$961,MATCH($AB233,BA!$P$2:$P$961,0)),"")</f>
        <v xml:space="preserve">11. Sustainable cities and communities </v>
      </c>
      <c r="AE233" s="127" t="str">
        <f>IFERROR(INDEX(BA!$O$2:$O$961,MATCH($AB233,BA!$P$2:$P$961,0)),"")</f>
        <v>Improved waste management services</v>
      </c>
      <c r="AF233" s="127" t="str">
        <f>IFERROR(INDEX(BA!$N$2:$N$961,MATCH($AB233,BA!$P$2:$P$961,0)),"")</f>
        <v>11.6 By 2030, reduce the adverse per capita environmental impact of cities, including by paying special attention to air quality and municipal and other waste management</v>
      </c>
      <c r="AG233" s="148" t="e">
        <f>INDEX(BA!#REF!,MATCH($AB233,BA!$P$57:$P$547,0))</f>
        <v>#REF!</v>
      </c>
      <c r="AH233" s="148" t="str">
        <f>INDEX(BA!$Q$57:$Q$547,MATCH($AB233,BA!$P$57:$P$547,0))</f>
        <v>TBA</v>
      </c>
      <c r="AI233" s="148">
        <f>INDEX(BA!$S$57:$S$547,MATCH($AB233,BA!$P$57:$P$547,0))</f>
        <v>0</v>
      </c>
      <c r="AJ233" s="148">
        <f>INDEX(BA!$T$57:$T$547,MATCH($AB233,BA!$P$57:$P$547,0))</f>
        <v>0</v>
      </c>
      <c r="AK233" s="148">
        <f>INDEX(BA!$U$57:$U$547,MATCH($AB233,BA!$P$57:$P$547,0))</f>
        <v>0</v>
      </c>
      <c r="AL233" s="148">
        <f>INDEX(BA!$V$57:$V$547,MATCH($AB233,BA!$P$57:$P$547,0))</f>
        <v>0</v>
      </c>
      <c r="AM233" s="148">
        <f>INDEX(BA!$W$57:$W$547,MATCH($AB233,BA!$P$57:$P$547,0))</f>
        <v>0</v>
      </c>
      <c r="AN233" s="148">
        <f>INDEX(BA!$R$57:$R$547,MATCH($AB233,BA!$P$57:$P$547,0))</f>
        <v>0</v>
      </c>
      <c r="AO233" s="148">
        <f>INDEX(BA!$Y$57:$Y$547,MATCH($AB233,BA!$P$57:$P$547,0))</f>
        <v>0</v>
      </c>
      <c r="AP233" s="117">
        <f>INDEX(BA!$Z$57:$Z$547,MATCH($AB233,BA!$P$57:$P$547,0))</f>
        <v>0</v>
      </c>
      <c r="AQ233" s="117">
        <f>INDEX(BA!$AA$57:$AA$547,MATCH($AB233,BA!$P$57:$P$547,0))</f>
        <v>0</v>
      </c>
      <c r="AR233" s="117">
        <f>INDEX(BA!$AB$57:$AB$547,MATCH($AB233,BA!$P$57:$P$547,0))</f>
        <v>0</v>
      </c>
      <c r="AX233" s="148" t="str" cm="1">
        <f t="array" ref="AX233">IF(ROWS($AD$218:AD232)&lt;=AX$217,INDEX($AB$218:$AB$266,_xlfn.AGGREGATE(15,3,($AD$218:$AD$266=Mapping!$AX$218)/($AD$218:$AD$266=Mapping!$AX$218)*ROW($AD$2:$AD$50)-ROWS($AD$218),ROWS($AD$218:AD232))),"")</f>
        <v/>
      </c>
      <c r="AY233" s="148" t="str" cm="1">
        <f t="array" ref="AY233">IF(ROWS($AD$218:AE232)&lt;=AY$217,INDEX($AB$218:$AB$266,_xlfn.AGGREGATE(15,3,($AD$218:$AD$266=Mapping!$AY$218)/($AD$218:$AD$266=Mapping!$AY$218)*ROW($AD$2:$AD$50)-ROWS($AD$218),ROWS($AD$218:AE232))),"")</f>
        <v/>
      </c>
      <c r="AZ233" s="148" t="str" cm="1">
        <f t="array" ref="AZ233">IF(ROWS($AD$218:AF232)&lt;=AZ$217,INDEX($AB$218:$AB$266,_xlfn.AGGREGATE(15,3,($AD$218:$AD$266=Mapping!$AZ$218)/($AD$218:$AD$266=Mapping!$AZ$218)*ROW($AD$2:$AD$50)-ROWS($AD$218),ROWS($AD$218:AF232))),"")</f>
        <v/>
      </c>
      <c r="BA233" s="148" t="str" cm="1">
        <f t="array" ref="BA233">IF(ROWS($AD$218:AG232)&lt;=BA$217,INDEX($AB$218:$AB$266,_xlfn.AGGREGATE(15,3,($AD$218:$AD$266=Mapping!$BA$218)/($AD$218:$AD$266=Mapping!$BA$218)*ROW($AD$2:$AD$50)-ROWS($AD$218),ROWS($AD$218:AG232))),"")</f>
        <v/>
      </c>
      <c r="BB233" s="148" t="str" cm="1">
        <f t="array" ref="BB233">IF(ROWS($AD$218:AH232)&lt;=BB$217,INDEX($AB$218:$AB$266,_xlfn.AGGREGATE(15,3,($AD$218:$AD$266=Mapping!$BB$218)/($AD$218:$AD$266=Mapping!$BB$218)*ROW($AD$2:$AD$50)-ROWS($AD$218),ROWS($AD$218:AH232))),"")</f>
        <v/>
      </c>
      <c r="BC233" s="148" t="str" cm="1">
        <f t="array" ref="BC233">IF(ROWS($AD$218:AI232)&lt;=BC$217,INDEX($AB$218:$AB$266,_xlfn.AGGREGATE(15,3,($AD$218:$AD$266=Mapping!$BC$218)/($AD$218:$AD$266=Mapping!$BC$218)*ROW($AD$2:$AD$50)-ROWS($AD$218),ROWS($AD$218:AI232))),"")</f>
        <v/>
      </c>
      <c r="BD233" s="148" t="str" cm="1">
        <f t="array" ref="BD233">IF(ROWS($AD$218:AJ232)&lt;=BD$217,INDEX($AB$218:$AB$266,_xlfn.AGGREGATE(15,3,($AD$218:$AD$266=Mapping!$BD$218)/($AD$218:$AD$266=Mapping!$BD$218)*ROW($AD$2:$AD$50)-ROWS($AD$218),ROWS($AD$218:AJ232))),"")</f>
        <v/>
      </c>
      <c r="BE233" s="148" t="str" cm="1">
        <f t="array" ref="BE233">IF(ROWS($AD$218:AK232)&lt;=BE$217,INDEX($AB$218:$AB$266,_xlfn.AGGREGATE(15,3,($AD$218:$AD$266=Mapping!$BE$218)/($AD$218:$AD$266=Mapping!$BE$218)*ROW($AD$2:$AD$50)-ROWS($AD$218),ROWS($AD$218:AK232))),"")</f>
        <v/>
      </c>
      <c r="BF233" s="148" t="str" cm="1">
        <f t="array" ref="BF233">IF(ROWS($AD$218:AL232)&lt;=BF$217,INDEX($AB$218:$AB$266,_xlfn.AGGREGATE(15,3,($AD$218:$AD$266=Mapping!$BF$218)/($AD$218:$AD$266=Mapping!$BF$218)*ROW($AD$2:$AD$50)-ROWS($AD$218),ROWS($AD$218:AL232))),"")</f>
        <v/>
      </c>
      <c r="BG233" s="148" t="str" cm="1">
        <f t="array" ref="BG233">IF(ROWS($AD$218:AM232)&lt;=BG$217,INDEX($AB$218:$AB$266,_xlfn.AGGREGATE(15,3,($AD$218:$AD$266=Mapping!$BG$218)/($AD$218:$AD$266=Mapping!$BG$218)*ROW($AD$2:$AD$50)-ROWS($AD$218),ROWS($AD$218:AM232))),"")</f>
        <v/>
      </c>
      <c r="BH233" s="148" t="str" cm="1">
        <f t="array" ref="BH233">IF(ROWS($AD$218:AN232)&lt;=BH$217,INDEX($AB$218:$AB$266,_xlfn.AGGREGATE(15,3,($AD$218:$AD$266=Mapping!$BH$218)/($AD$218:$AD$266=Mapping!$BH$218)*ROW($AD$2:$AD$50)-ROWS($AD$218),ROWS($AD$218:AN232))),"")</f>
        <v/>
      </c>
      <c r="BI233" s="148" t="str" cm="1">
        <f t="array" ref="BI233">IF(ROWS($AD$218:AO232)&lt;=BI$217,INDEX($AB$218:$AB$266,_xlfn.AGGREGATE(15,3,($AD$218:$AD$266=Mapping!$BI$218)/($AD$218:$AD$266=Mapping!$BI$218)*ROW($AD$2:$AD$50)-ROWS($AD$218),ROWS($AD$218:AO232))),"")</f>
        <v/>
      </c>
      <c r="BJ233" s="148" t="str" cm="1">
        <f t="array" ref="BJ233">IF(ROWS($AD$218:AP232)&lt;=BJ$217,INDEX($AB$218:$AB$266,_xlfn.AGGREGATE(15,3,($AD$218:$AD$266=Mapping!$BJ$218)/($AD$218:$AD$266=Mapping!$BJ$218)*ROW($AD$2:$AD$50)-ROWS($AD$218),ROWS($AD$218:AP232))),"")</f>
        <v/>
      </c>
      <c r="BK233" s="148" t="str" cm="1">
        <f t="array" ref="BK233">IF(ROWS($AD$218:AQ232)&lt;=BK$217,INDEX($AB$218:$AB$266,_xlfn.AGGREGATE(15,3,($AD$218:$AD$266=Mapping!$BK$218)/($AD$218:$AD$266=Mapping!$BK$218)*ROW($AD$2:$AD$50)-ROWS($AD$218),ROWS($AD$218:AQ232))),"")</f>
        <v/>
      </c>
      <c r="BL233" s="148" t="str" cm="1">
        <f t="array" ref="BL233">IF(ROWS($AD$218:AR232)&lt;=BL$217,INDEX($AB$218:$AB$266,_xlfn.AGGREGATE(15,3,($AD$218:$AD$266=Mapping!$BL$218)/($AD$218:$AD$266=Mapping!$BL$218)*ROW($AD$2:$AD$50)-ROWS($AD$218),ROWS($AD$218:AR232))),"")</f>
        <v/>
      </c>
      <c r="BM233" s="148" t="str" cm="1">
        <f t="array" ref="BM233">IF(ROWS($AD$218:AS232)&lt;=BM$217,INDEX($AB$218:$AB$266,_xlfn.AGGREGATE(15,3,($AD$218:$AD$266=Mapping!$BM$218)/($AD$218:$AD$266=Mapping!$BM$218)*ROW($AD$2:$AD$50)-ROWS($AD$218),ROWS($AD$218:AS232))),"")</f>
        <v/>
      </c>
      <c r="BN233" s="148" t="str" cm="1">
        <f t="array" ref="BN233">IF(ROWS($AD$218:AT232)&lt;=BN$217,INDEX($AB$218:$AB$266,_xlfn.AGGREGATE(15,3,($AD$218:$AD$266=Mapping!$BN$218)/($AD$218:$AD$266=Mapping!$BN$218)*ROW($AD$2:$AD$50)-ROWS($AD$218),ROWS($AD$218:AT232))),"")</f>
        <v/>
      </c>
    </row>
    <row r="234" spans="1:66" ht="20.399999999999999" outlineLevel="1">
      <c r="A234" s="152" t="str">
        <f>Background!L22</f>
        <v>Technology transfer</v>
      </c>
      <c r="B234" s="148" t="str" cm="1">
        <f t="array" ref="B234">IF(ROWS($AC$219:AC234)&lt;=B$217,INDEX($AB$219:$AB$266,_xlfn.AGGREGATE(15,3,($AC$219:$AC$266=Mapping!$B$218)/($AC$219:$AC$266=Mapping!$B$218)*ROW($AC$2:$AC$50)-ROWS($AC$219),ROWS($AC$219:AC234))),"")</f>
        <v/>
      </c>
      <c r="C234" s="148" t="str" cm="1">
        <f t="array" ref="C234">IF(ROWS($AC$219:AC234)&lt;=C$217,INDEX($AB$219:$AB$266,_xlfn.AGGREGATE(15,3,($AC$219:$AC$266=Mapping!$C$218)/($AC$219:$AC$266=Mapping!$C$218)*ROW($AC$2:$AC$50)-ROWS($AC$219),ROWS($AC$219:AC234))),"")</f>
        <v/>
      </c>
      <c r="D234" s="148" t="str" cm="1">
        <f t="array" ref="D234">IF(ROWS($AC$219:AD234)&lt;=D$217,INDEX($AB$219:$AB$266,_xlfn.AGGREGATE(15,3,($AC$219:$AC$266=Mapping!$D$218)/($AC$219:$AC$266=Mapping!$D$218)*ROW($AC$2:$AC$50)-ROWS($AC$219),ROWS($AC$219:AD234))),"")</f>
        <v/>
      </c>
      <c r="E234" s="148" t="str" cm="1">
        <f t="array" ref="E234">IF(ROWS($AC$219:AE234)&lt;=E$217,INDEX($AB$219:$AB$266,_xlfn.AGGREGATE(15,3,($AC$219:$AC$266=Mapping!$E$218)/($AC$219:$AC$266=Mapping!$E$218)*ROW($AC$2:$AC$50)-ROWS($AC$219),ROWS($AC$219:AE234))),"")</f>
        <v/>
      </c>
      <c r="F234" s="148" t="str" cm="1">
        <f t="array" ref="F234">IF(ROWS($AC$219:AF234)&lt;=F$217,INDEX($AB$219:$AB$266,_xlfn.AGGREGATE(15,3,($AC$219:$AC$266=Mapping!$F$218)/($AC$219:$AC$266=Mapping!$F$218)*ROW($AC$2:$AC$50)-ROWS($AC$219),ROWS($AC$219:AF234))),"")</f>
        <v/>
      </c>
      <c r="G234" s="148" t="str" cm="1">
        <f t="array" ref="G234">IF(ROWS($AC$219:AG234)&lt;=G$217,INDEX($AB$219:$AB$266,_xlfn.AGGREGATE(15,3,($AC$219:$AC$266=Mapping!$G$218)/($AC$219:$AC$266=Mapping!$G$218)*ROW($AC$2:$AC$50)-ROWS($AC$219),ROWS($AC$219:AG234))),"")</f>
        <v/>
      </c>
      <c r="H234" s="148" t="str" cm="1">
        <f t="array" ref="H234">IF(ROWS($AC$219:AH234)&lt;=H$217,INDEX($AB$219:$AB$266,_xlfn.AGGREGATE(15,3,($AC$219:$AC$266=Mapping!$H$218)/($AC$219:$AC$266=Mapping!$H$218)*ROW($AC$2:$AC$50)-ROWS($AC$219),ROWS($AC$219:AH234))),"")</f>
        <v/>
      </c>
      <c r="I234" s="148" t="str" cm="1">
        <f t="array" ref="I234">IF(ROWS($AC$219:AI234)&lt;=I$217,INDEX($AB$219:$AB$266,_xlfn.AGGREGATE(15,3,($AC$219:$AC$266=Mapping!$I$218)/($AC$219:$AC$266=Mapping!$I$218)*ROW($AC$2:$AC$50)-ROWS($AC$219),ROWS($AC$219:AI234))),"")</f>
        <v/>
      </c>
      <c r="J234" s="148" t="str" cm="1">
        <f t="array" ref="J234">IF(ROWS($AC$219:AJ234)&lt;=J$217,INDEX($AB$219:$AB$266,_xlfn.AGGREGATE(15,3,($AC$219:$AC$266=Mapping!$J$218)/($AC$219:$AC$266=Mapping!$J$218)*ROW($AC$2:$AC$50)-ROWS($AC$219),ROWS($AC$219:AJ234))),"")</f>
        <v/>
      </c>
      <c r="K234" s="148" t="str" cm="1">
        <f t="array" ref="K234">IF(ROWS($AC$219:AK234)&lt;=K$217,INDEX($AB$219:$AB$266,_xlfn.AGGREGATE(15,3,($AC$219:$AC$266=Mapping!$K$218)/($AC$219:$AC$266=Mapping!$K$218)*ROW($AC$2:$AC$50)-ROWS($AC$219),ROWS($AC$219:AK234))),"")</f>
        <v/>
      </c>
      <c r="L234" s="148" t="str" cm="1">
        <f t="array" ref="L234">IF(ROWS($AC$219:AL234)&lt;=L$217,INDEX($AB$219:$AB$266,_xlfn.AGGREGATE(15,3,($AC$219:$AC$266=Mapping!$L$218)/($AC$219:$AC$266=Mapping!$L$218)*ROW($AC$2:$AC$50)-ROWS($AC$219),ROWS($AC$219:AL234))),"")</f>
        <v/>
      </c>
      <c r="M234" s="148" t="str" cm="1">
        <f t="array" ref="M234">IF(ROWS($AC$219:AM234)&lt;=M$217,INDEX($AB$219:$AB$266,_xlfn.AGGREGATE(15,3,($AC$219:$AC$266=Mapping!$M$218)/($AC$219:$AC$266=Mapping!$M$218)*ROW($AC$2:$AC$50)-ROWS($AC$219),ROWS($AC$219:AM234))),"")</f>
        <v/>
      </c>
      <c r="N234" s="148" t="str" cm="1">
        <f t="array" ref="N234">IF(ROWS($AC$219:AN234)&lt;=N$217,INDEX($AB$219:$AB$266,_xlfn.AGGREGATE(15,3,($AC$219:$AC$266=Mapping!$N$218)/($AC$219:$AC$266=Mapping!$N$218)*ROW($AC$2:$AC$50)-ROWS($AC$219),ROWS($AC$219:AN234))),"")</f>
        <v/>
      </c>
      <c r="O234" s="148" t="str" cm="1">
        <f t="array" ref="O234">IF(ROWS($AC$219:AO234)&lt;=O$217,INDEX($AB$219:$AB$266,_xlfn.AGGREGATE(15,3,($AC$219:$AC$266=Mapping!$O$218)/($AC$219:$AC$266=Mapping!$O$218)*ROW($AC$2:$AC$50)-ROWS($AC$219),ROWS($AC$219:AO234))),"")</f>
        <v/>
      </c>
      <c r="P234" s="148" t="str" cm="1">
        <f t="array" ref="P234">IF(ROWS($AC$219:AP234)&lt;=P$217,INDEX($AB$219:$AB$266,_xlfn.AGGREGATE(15,3,($AC$219:$AC$266=Mapping!$P$218)/($AC$219:$AC$266=Mapping!$P$218)*ROW($AC$2:$AC$50)-ROWS($AC$219),ROWS($AC$219:AP234))),"")</f>
        <v/>
      </c>
      <c r="Q234" s="148" t="str" cm="1">
        <f t="array" ref="Q234">IF(ROWS($AC$219:AQ234)&lt;=Q$217,INDEX($AB$219:$AB$266,_xlfn.AGGREGATE(15,3,($AC$219:$AC$266=Mapping!$Q$218)/($AC$219:$AC$266=Mapping!$Q$218)*ROW($AC$2:$AC$50)-ROWS($AC$219),ROWS($AC$219:AQ234))),"")</f>
        <v/>
      </c>
      <c r="R234" s="148" t="str" cm="1">
        <f t="array" ref="R234">IF(ROWS($AC$219:AR234)&lt;=R$217,INDEX($AB$219:$AB$266,_xlfn.AGGREGATE(15,3,($AC$219:$AC$266=Mapping!$R$218)/($AC$219:$AC$266=Mapping!$R$218)*ROW($AC$2:$AC$50)-ROWS($AC$219),ROWS($AC$219:AR234))),"")</f>
        <v/>
      </c>
      <c r="S234" s="148" t="str" cm="1">
        <f t="array" ref="S234">IF(ROWS($AC$219:AS234)&lt;=S$217,INDEX($AB$219:$AB$266,_xlfn.AGGREGATE(15,3,($AC$219:$AC$266=Mapping!$S$218)/($AC$219:$AC$266=Mapping!$S$218)*ROW($AC$2:$AC$50)-ROWS($AC$219),ROWS($AC$219:AS234))),"")</f>
        <v/>
      </c>
      <c r="AA234" s="126"/>
      <c r="AB234" s="127" t="str" cm="1">
        <f t="array" ref="AB234">IF(ROWS(BA!$E$2:E17)&lt;=AB$217,INDEX(BA!$P$2:$P$961,_xlfn.AGGREGATE(15,3,(BA!$E$2:$E$961=Mapping!$AA$219)/(BA!$E$2:$E$961=Mapping!$AA$219)*ROW(BA!$E$2:$E$961)-ROWS(BA!$E$2),ROWS(BA!$E$2:E17))),"")</f>
        <v>12.5.1 National recycling rate, tons of material recycled</v>
      </c>
      <c r="AC234" s="127" t="str">
        <f>IFERROR(INDEX(BA!$L$2:$L$961,MATCH($AB234,BA!$P$2:$P$961,0)),"")</f>
        <v>Waste</v>
      </c>
      <c r="AD234" s="127" t="str">
        <f>IFERROR(INDEX(BA!$M$2:$M$961,MATCH($AB234,BA!$P$2:$P$961,0)),"")</f>
        <v xml:space="preserve">12. Responsible consumption and production </v>
      </c>
      <c r="AE234" s="127" t="str">
        <f>IFERROR(INDEX(BA!$O$2:$O$961,MATCH($AB234,BA!$P$2:$P$961,0)),"")</f>
        <v>Improved waste management services</v>
      </c>
      <c r="AF234" s="127" t="str">
        <f>IFERROR(INDEX(BA!$N$2:$N$961,MATCH($AB234,BA!$P$2:$P$961,0)),"")</f>
        <v>12.5 By 2030, substantially reduce waste generation through prevention, reduction, recycling and reuse</v>
      </c>
      <c r="AG234" s="148" t="e">
        <f>INDEX(BA!#REF!,MATCH($AB234,BA!$P$57:$P$547,0))</f>
        <v>#REF!</v>
      </c>
      <c r="AH234" s="148" t="str">
        <f>INDEX(BA!$Q$57:$Q$547,MATCH($AB234,BA!$P$57:$P$547,0))</f>
        <v>TBA</v>
      </c>
      <c r="AI234" s="148">
        <f>INDEX(BA!$S$57:$S$547,MATCH($AB234,BA!$P$57:$P$547,0))</f>
        <v>0</v>
      </c>
      <c r="AJ234" s="148">
        <f>INDEX(BA!$T$57:$T$547,MATCH($AB234,BA!$P$57:$P$547,0))</f>
        <v>0</v>
      </c>
      <c r="AK234" s="148">
        <f>INDEX(BA!$U$57:$U$547,MATCH($AB234,BA!$P$57:$P$547,0))</f>
        <v>0</v>
      </c>
      <c r="AL234" s="148">
        <f>INDEX(BA!$V$57:$V$547,MATCH($AB234,BA!$P$57:$P$547,0))</f>
        <v>0</v>
      </c>
      <c r="AM234" s="148">
        <f>INDEX(BA!$W$57:$W$547,MATCH($AB234,BA!$P$57:$P$547,0))</f>
        <v>0</v>
      </c>
      <c r="AN234" s="148">
        <f>INDEX(BA!$R$57:$R$547,MATCH($AB234,BA!$P$57:$P$547,0))</f>
        <v>0</v>
      </c>
      <c r="AO234" s="148">
        <f>INDEX(BA!$Y$57:$Y$547,MATCH($AB234,BA!$P$57:$P$547,0))</f>
        <v>0</v>
      </c>
      <c r="AP234" s="117">
        <f>INDEX(BA!$Z$57:$Z$547,MATCH($AB234,BA!$P$57:$P$547,0))</f>
        <v>0</v>
      </c>
      <c r="AQ234" s="117">
        <f>INDEX(BA!$AA$57:$AA$547,MATCH($AB234,BA!$P$57:$P$547,0))</f>
        <v>0</v>
      </c>
      <c r="AR234" s="117">
        <f>INDEX(BA!$AB$57:$AB$547,MATCH($AB234,BA!$P$57:$P$547,0))</f>
        <v>0</v>
      </c>
      <c r="AX234" s="148" t="str" cm="1">
        <f t="array" ref="AX234">IF(ROWS($AD$218:AD233)&lt;=AX$217,INDEX($AB$218:$AB$266,_xlfn.AGGREGATE(15,3,($AD$218:$AD$266=Mapping!$AX$218)/($AD$218:$AD$266=Mapping!$AX$218)*ROW($AD$2:$AD$50)-ROWS($AD$218),ROWS($AD$218:AD233))),"")</f>
        <v/>
      </c>
      <c r="AY234" s="148" t="str" cm="1">
        <f t="array" ref="AY234">IF(ROWS($AD$218:AE233)&lt;=AY$217,INDEX($AB$218:$AB$266,_xlfn.AGGREGATE(15,3,($AD$218:$AD$266=Mapping!$AY$218)/($AD$218:$AD$266=Mapping!$AY$218)*ROW($AD$2:$AD$50)-ROWS($AD$218),ROWS($AD$218:AE233))),"")</f>
        <v/>
      </c>
      <c r="AZ234" s="148" t="str" cm="1">
        <f t="array" ref="AZ234">IF(ROWS($AD$218:AF233)&lt;=AZ$217,INDEX($AB$218:$AB$266,_xlfn.AGGREGATE(15,3,($AD$218:$AD$266=Mapping!$AZ$218)/($AD$218:$AD$266=Mapping!$AZ$218)*ROW($AD$2:$AD$50)-ROWS($AD$218),ROWS($AD$218:AF233))),"")</f>
        <v/>
      </c>
      <c r="BA234" s="148" t="str" cm="1">
        <f t="array" ref="BA234">IF(ROWS($AD$218:AG233)&lt;=BA$217,INDEX($AB$218:$AB$266,_xlfn.AGGREGATE(15,3,($AD$218:$AD$266=Mapping!$BA$218)/($AD$218:$AD$266=Mapping!$BA$218)*ROW($AD$2:$AD$50)-ROWS($AD$218),ROWS($AD$218:AG233))),"")</f>
        <v/>
      </c>
      <c r="BB234" s="148" t="str" cm="1">
        <f t="array" ref="BB234">IF(ROWS($AD$218:AH233)&lt;=BB$217,INDEX($AB$218:$AB$266,_xlfn.AGGREGATE(15,3,($AD$218:$AD$266=Mapping!$BB$218)/($AD$218:$AD$266=Mapping!$BB$218)*ROW($AD$2:$AD$50)-ROWS($AD$218),ROWS($AD$218:AH233))),"")</f>
        <v/>
      </c>
      <c r="BC234" s="148" t="str" cm="1">
        <f t="array" ref="BC234">IF(ROWS($AD$218:AI233)&lt;=BC$217,INDEX($AB$218:$AB$266,_xlfn.AGGREGATE(15,3,($AD$218:$AD$266=Mapping!$BC$218)/($AD$218:$AD$266=Mapping!$BC$218)*ROW($AD$2:$AD$50)-ROWS($AD$218),ROWS($AD$218:AI233))),"")</f>
        <v/>
      </c>
      <c r="BD234" s="148" t="str" cm="1">
        <f t="array" ref="BD234">IF(ROWS($AD$218:AJ233)&lt;=BD$217,INDEX($AB$218:$AB$266,_xlfn.AGGREGATE(15,3,($AD$218:$AD$266=Mapping!$BD$218)/($AD$218:$AD$266=Mapping!$BD$218)*ROW($AD$2:$AD$50)-ROWS($AD$218),ROWS($AD$218:AJ233))),"")</f>
        <v/>
      </c>
      <c r="BE234" s="148" t="str" cm="1">
        <f t="array" ref="BE234">IF(ROWS($AD$218:AK233)&lt;=BE$217,INDEX($AB$218:$AB$266,_xlfn.AGGREGATE(15,3,($AD$218:$AD$266=Mapping!$BE$218)/($AD$218:$AD$266=Mapping!$BE$218)*ROW($AD$2:$AD$50)-ROWS($AD$218),ROWS($AD$218:AK233))),"")</f>
        <v/>
      </c>
      <c r="BF234" s="148" t="str" cm="1">
        <f t="array" ref="BF234">IF(ROWS($AD$218:AL233)&lt;=BF$217,INDEX($AB$218:$AB$266,_xlfn.AGGREGATE(15,3,($AD$218:$AD$266=Mapping!$BF$218)/($AD$218:$AD$266=Mapping!$BF$218)*ROW($AD$2:$AD$50)-ROWS($AD$218),ROWS($AD$218:AL233))),"")</f>
        <v/>
      </c>
      <c r="BG234" s="148" t="str" cm="1">
        <f t="array" ref="BG234">IF(ROWS($AD$218:AM233)&lt;=BG$217,INDEX($AB$218:$AB$266,_xlfn.AGGREGATE(15,3,($AD$218:$AD$266=Mapping!$BG$218)/($AD$218:$AD$266=Mapping!$BG$218)*ROW($AD$2:$AD$50)-ROWS($AD$218),ROWS($AD$218:AM233))),"")</f>
        <v/>
      </c>
      <c r="BH234" s="148" t="str" cm="1">
        <f t="array" ref="BH234">IF(ROWS($AD$218:AN233)&lt;=BH$217,INDEX($AB$218:$AB$266,_xlfn.AGGREGATE(15,3,($AD$218:$AD$266=Mapping!$BH$218)/($AD$218:$AD$266=Mapping!$BH$218)*ROW($AD$2:$AD$50)-ROWS($AD$218),ROWS($AD$218:AN233))),"")</f>
        <v/>
      </c>
      <c r="BI234" s="148" t="str" cm="1">
        <f t="array" ref="BI234">IF(ROWS($AD$218:AO233)&lt;=BI$217,INDEX($AB$218:$AB$266,_xlfn.AGGREGATE(15,3,($AD$218:$AD$266=Mapping!$BI$218)/($AD$218:$AD$266=Mapping!$BI$218)*ROW($AD$2:$AD$50)-ROWS($AD$218),ROWS($AD$218:AO233))),"")</f>
        <v/>
      </c>
      <c r="BJ234" s="148" t="str" cm="1">
        <f t="array" ref="BJ234">IF(ROWS($AD$218:AP233)&lt;=BJ$217,INDEX($AB$218:$AB$266,_xlfn.AGGREGATE(15,3,($AD$218:$AD$266=Mapping!$BJ$218)/($AD$218:$AD$266=Mapping!$BJ$218)*ROW($AD$2:$AD$50)-ROWS($AD$218),ROWS($AD$218:AP233))),"")</f>
        <v/>
      </c>
      <c r="BK234" s="148" t="str" cm="1">
        <f t="array" ref="BK234">IF(ROWS($AD$218:AQ233)&lt;=BK$217,INDEX($AB$218:$AB$266,_xlfn.AGGREGATE(15,3,($AD$218:$AD$266=Mapping!$BK$218)/($AD$218:$AD$266=Mapping!$BK$218)*ROW($AD$2:$AD$50)-ROWS($AD$218),ROWS($AD$218:AQ233))),"")</f>
        <v/>
      </c>
      <c r="BL234" s="148" t="str" cm="1">
        <f t="array" ref="BL234">IF(ROWS($AD$218:AR233)&lt;=BL$217,INDEX($AB$218:$AB$266,_xlfn.AGGREGATE(15,3,($AD$218:$AD$266=Mapping!$BL$218)/($AD$218:$AD$266=Mapping!$BL$218)*ROW($AD$2:$AD$50)-ROWS($AD$218),ROWS($AD$218:AR233))),"")</f>
        <v/>
      </c>
      <c r="BM234" s="148" t="str" cm="1">
        <f t="array" ref="BM234">IF(ROWS($AD$218:AS233)&lt;=BM$217,INDEX($AB$218:$AB$266,_xlfn.AGGREGATE(15,3,($AD$218:$AD$266=Mapping!$BM$218)/($AD$218:$AD$266=Mapping!$BM$218)*ROW($AD$2:$AD$50)-ROWS($AD$218),ROWS($AD$218:AS233))),"")</f>
        <v/>
      </c>
      <c r="BN234" s="148" t="str" cm="1">
        <f t="array" ref="BN234">IF(ROWS($AD$218:AT233)&lt;=BN$217,INDEX($AB$218:$AB$266,_xlfn.AGGREGATE(15,3,($AD$218:$AD$266=Mapping!$BN$218)/($AD$218:$AD$266=Mapping!$BN$218)*ROW($AD$2:$AD$50)-ROWS($AD$218),ROWS($AD$218:AT233))),"")</f>
        <v/>
      </c>
    </row>
    <row r="235" spans="1:66" outlineLevel="1">
      <c r="A235" s="152" t="str">
        <f>Background!L23</f>
        <v>Capacity building</v>
      </c>
      <c r="B235" s="148" t="str" cm="1">
        <f t="array" ref="B235">IF(ROWS($AC$219:AC235)&lt;=B$217,INDEX($AB$219:$AB$266,_xlfn.AGGREGATE(15,3,($AC$219:$AC$266=Mapping!$B$218)/($AC$219:$AC$266=Mapping!$B$218)*ROW($AC$2:$AC$50)-ROWS($AC$219),ROWS($AC$219:AC235))),"")</f>
        <v/>
      </c>
      <c r="C235" s="148" t="str" cm="1">
        <f t="array" ref="C235">IF(ROWS($AC$219:AC235)&lt;=C$217,INDEX($AB$219:$AB$266,_xlfn.AGGREGATE(15,3,($AC$219:$AC$266=Mapping!$C$218)/($AC$219:$AC$266=Mapping!$C$218)*ROW($AC$2:$AC$50)-ROWS($AC$219),ROWS($AC$219:AC235))),"")</f>
        <v/>
      </c>
      <c r="D235" s="148" t="str" cm="1">
        <f t="array" ref="D235">IF(ROWS($AC$219:AD235)&lt;=D$217,INDEX($AB$219:$AB$266,_xlfn.AGGREGATE(15,3,($AC$219:$AC$266=Mapping!$D$218)/($AC$219:$AC$266=Mapping!$D$218)*ROW($AC$2:$AC$50)-ROWS($AC$219),ROWS($AC$219:AD235))),"")</f>
        <v/>
      </c>
      <c r="E235" s="148" t="str" cm="1">
        <f t="array" ref="E235">IF(ROWS($AC$219:AE235)&lt;=E$217,INDEX($AB$219:$AB$266,_xlfn.AGGREGATE(15,3,($AC$219:$AC$266=Mapping!$E$218)/($AC$219:$AC$266=Mapping!$E$218)*ROW($AC$2:$AC$50)-ROWS($AC$219),ROWS($AC$219:AE235))),"")</f>
        <v/>
      </c>
      <c r="F235" s="148" t="str" cm="1">
        <f t="array" ref="F235">IF(ROWS($AC$219:AF235)&lt;=F$217,INDEX($AB$219:$AB$266,_xlfn.AGGREGATE(15,3,($AC$219:$AC$266=Mapping!$F$218)/($AC$219:$AC$266=Mapping!$F$218)*ROW($AC$2:$AC$50)-ROWS($AC$219),ROWS($AC$219:AF235))),"")</f>
        <v/>
      </c>
      <c r="G235" s="148" t="str" cm="1">
        <f t="array" ref="G235">IF(ROWS($AC$219:AG235)&lt;=G$217,INDEX($AB$219:$AB$266,_xlfn.AGGREGATE(15,3,($AC$219:$AC$266=Mapping!$G$218)/($AC$219:$AC$266=Mapping!$G$218)*ROW($AC$2:$AC$50)-ROWS($AC$219),ROWS($AC$219:AG235))),"")</f>
        <v/>
      </c>
      <c r="H235" s="148" t="str" cm="1">
        <f t="array" ref="H235">IF(ROWS($AC$219:AH235)&lt;=H$217,INDEX($AB$219:$AB$266,_xlfn.AGGREGATE(15,3,($AC$219:$AC$266=Mapping!$H$218)/($AC$219:$AC$266=Mapping!$H$218)*ROW($AC$2:$AC$50)-ROWS($AC$219),ROWS($AC$219:AH235))),"")</f>
        <v/>
      </c>
      <c r="I235" s="148" t="str" cm="1">
        <f t="array" ref="I235">IF(ROWS($AC$219:AI235)&lt;=I$217,INDEX($AB$219:$AB$266,_xlfn.AGGREGATE(15,3,($AC$219:$AC$266=Mapping!$I$218)/($AC$219:$AC$266=Mapping!$I$218)*ROW($AC$2:$AC$50)-ROWS($AC$219),ROWS($AC$219:AI235))),"")</f>
        <v/>
      </c>
      <c r="J235" s="148" t="str" cm="1">
        <f t="array" ref="J235">IF(ROWS($AC$219:AJ235)&lt;=J$217,INDEX($AB$219:$AB$266,_xlfn.AGGREGATE(15,3,($AC$219:$AC$266=Mapping!$J$218)/($AC$219:$AC$266=Mapping!$J$218)*ROW($AC$2:$AC$50)-ROWS($AC$219),ROWS($AC$219:AJ235))),"")</f>
        <v/>
      </c>
      <c r="K235" s="148" t="str" cm="1">
        <f t="array" ref="K235">IF(ROWS($AC$219:AK235)&lt;=K$217,INDEX($AB$219:$AB$266,_xlfn.AGGREGATE(15,3,($AC$219:$AC$266=Mapping!$K$218)/($AC$219:$AC$266=Mapping!$K$218)*ROW($AC$2:$AC$50)-ROWS($AC$219),ROWS($AC$219:AK235))),"")</f>
        <v/>
      </c>
      <c r="L235" s="148" t="str" cm="1">
        <f t="array" ref="L235">IF(ROWS($AC$219:AL235)&lt;=L$217,INDEX($AB$219:$AB$266,_xlfn.AGGREGATE(15,3,($AC$219:$AC$266=Mapping!$L$218)/($AC$219:$AC$266=Mapping!$L$218)*ROW($AC$2:$AC$50)-ROWS($AC$219),ROWS($AC$219:AL235))),"")</f>
        <v/>
      </c>
      <c r="M235" s="148" t="str" cm="1">
        <f t="array" ref="M235">IF(ROWS($AC$219:AM235)&lt;=M$217,INDEX($AB$219:$AB$266,_xlfn.AGGREGATE(15,3,($AC$219:$AC$266=Mapping!$M$218)/($AC$219:$AC$266=Mapping!$M$218)*ROW($AC$2:$AC$50)-ROWS($AC$219),ROWS($AC$219:AM235))),"")</f>
        <v/>
      </c>
      <c r="N235" s="148" t="str" cm="1">
        <f t="array" ref="N235">IF(ROWS($AC$219:AN235)&lt;=N$217,INDEX($AB$219:$AB$266,_xlfn.AGGREGATE(15,3,($AC$219:$AC$266=Mapping!$N$218)/($AC$219:$AC$266=Mapping!$N$218)*ROW($AC$2:$AC$50)-ROWS($AC$219),ROWS($AC$219:AN235))),"")</f>
        <v/>
      </c>
      <c r="O235" s="148" t="str" cm="1">
        <f t="array" ref="O235">IF(ROWS($AC$219:AO235)&lt;=O$217,INDEX($AB$219:$AB$266,_xlfn.AGGREGATE(15,3,($AC$219:$AC$266=Mapping!$O$218)/($AC$219:$AC$266=Mapping!$O$218)*ROW($AC$2:$AC$50)-ROWS($AC$219),ROWS($AC$219:AO235))),"")</f>
        <v/>
      </c>
      <c r="P235" s="148" t="str" cm="1">
        <f t="array" ref="P235">IF(ROWS($AC$219:AP235)&lt;=P$217,INDEX($AB$219:$AB$266,_xlfn.AGGREGATE(15,3,($AC$219:$AC$266=Mapping!$P$218)/($AC$219:$AC$266=Mapping!$P$218)*ROW($AC$2:$AC$50)-ROWS($AC$219),ROWS($AC$219:AP235))),"")</f>
        <v/>
      </c>
      <c r="Q235" s="148" t="str" cm="1">
        <f t="array" ref="Q235">IF(ROWS($AC$219:AQ235)&lt;=Q$217,INDEX($AB$219:$AB$266,_xlfn.AGGREGATE(15,3,($AC$219:$AC$266=Mapping!$Q$218)/($AC$219:$AC$266=Mapping!$Q$218)*ROW($AC$2:$AC$50)-ROWS($AC$219),ROWS($AC$219:AQ235))),"")</f>
        <v/>
      </c>
      <c r="R235" s="148" t="str" cm="1">
        <f t="array" ref="R235">IF(ROWS($AC$219:AR235)&lt;=R$217,INDEX($AB$219:$AB$266,_xlfn.AGGREGATE(15,3,($AC$219:$AC$266=Mapping!$R$218)/($AC$219:$AC$266=Mapping!$R$218)*ROW($AC$2:$AC$50)-ROWS($AC$219),ROWS($AC$219:AR235))),"")</f>
        <v/>
      </c>
      <c r="S235" s="148" t="str" cm="1">
        <f t="array" ref="S235">IF(ROWS($AC$219:AS235)&lt;=S$217,INDEX($AB$219:$AB$266,_xlfn.AGGREGATE(15,3,($AC$219:$AC$266=Mapping!$S$218)/($AC$219:$AC$266=Mapping!$S$218)*ROW($AC$2:$AC$50)-ROWS($AC$219),ROWS($AC$219:AS235))),"")</f>
        <v/>
      </c>
      <c r="AA235" s="126"/>
      <c r="AB235" s="127" t="str" cm="1">
        <f t="array" ref="AB235">IF(ROWS(BA!$E$2:E18)&lt;=AB$217,INDEX(BA!$P$2:$P$961,_xlfn.AGGREGATE(15,3,(BA!$E$2:$E$961=Mapping!$AA$219)/(BA!$E$2:$E$961=Mapping!$AA$219)*ROW(BA!$E$2:$E$961)-ROWS(BA!$E$2),ROWS(BA!$E$2:E18))),"")</f>
        <v/>
      </c>
      <c r="AC235" s="127" t="str">
        <f>IFERROR(INDEX(BA!$L$2:$L$961,MATCH($AB235,BA!$P$2:$P$961,0)),"")</f>
        <v/>
      </c>
      <c r="AD235" s="127" t="str">
        <f>IFERROR(INDEX(BA!$M$2:$M$961,MATCH($AB235,BA!$P$2:$P$961,0)),"")</f>
        <v/>
      </c>
      <c r="AE235" s="127" t="str">
        <f>IFERROR(INDEX(BA!$O$2:$O$961,MATCH($AB235,BA!$P$2:$P$961,0)),"")</f>
        <v/>
      </c>
      <c r="AF235" s="127" t="str">
        <f>IFERROR(INDEX(BA!$N$2:$N$961,MATCH($AB235,BA!$P$2:$P$961,0)),"")</f>
        <v/>
      </c>
      <c r="AG235" s="148" t="e">
        <f>INDEX(BA!#REF!,MATCH($AB235,BA!$P$57:$P$547,0))</f>
        <v>#REF!</v>
      </c>
      <c r="AH235" s="148" t="e">
        <f>INDEX(BA!$Q$57:$Q$547,MATCH($AB235,BA!$P$57:$P$547,0))</f>
        <v>#N/A</v>
      </c>
      <c r="AI235" s="148" t="e">
        <f>INDEX(BA!$S$57:$S$547,MATCH($AB235,BA!$P$57:$P$547,0))</f>
        <v>#N/A</v>
      </c>
      <c r="AJ235" s="148" t="e">
        <f>INDEX(BA!$T$57:$T$547,MATCH($AB235,BA!$P$57:$P$547,0))</f>
        <v>#N/A</v>
      </c>
      <c r="AK235" s="148" t="e">
        <f>INDEX(BA!$U$57:$U$547,MATCH($AB235,BA!$P$57:$P$547,0))</f>
        <v>#N/A</v>
      </c>
      <c r="AL235" s="148" t="e">
        <f>INDEX(BA!$V$57:$V$547,MATCH($AB235,BA!$P$57:$P$547,0))</f>
        <v>#N/A</v>
      </c>
      <c r="AM235" s="148" t="e">
        <f>INDEX(BA!$W$57:$W$547,MATCH($AB235,BA!$P$57:$P$547,0))</f>
        <v>#N/A</v>
      </c>
      <c r="AN235" s="148" t="e">
        <f>INDEX(BA!$R$57:$R$547,MATCH($AB235,BA!$P$57:$P$547,0))</f>
        <v>#N/A</v>
      </c>
      <c r="AO235" s="148" t="e">
        <f>INDEX(BA!$Y$57:$Y$547,MATCH($AB235,BA!$P$57:$P$547,0))</f>
        <v>#N/A</v>
      </c>
      <c r="AP235" s="117" t="e">
        <f>INDEX(BA!$Z$57:$Z$547,MATCH($AB235,BA!$P$57:$P$547,0))</f>
        <v>#N/A</v>
      </c>
      <c r="AQ235" s="117" t="e">
        <f>INDEX(BA!$AA$57:$AA$547,MATCH($AB235,BA!$P$57:$P$547,0))</f>
        <v>#N/A</v>
      </c>
      <c r="AR235" s="117" t="e">
        <f>INDEX(BA!$AB$57:$AB$547,MATCH($AB235,BA!$P$57:$P$547,0))</f>
        <v>#N/A</v>
      </c>
      <c r="AX235" s="148" t="str" cm="1">
        <f t="array" ref="AX235">IF(ROWS($AD$218:AD234)&lt;=AX$217,INDEX($AB$218:$AB$266,_xlfn.AGGREGATE(15,3,($AD$218:$AD$266=Mapping!$AX$218)/($AD$218:$AD$266=Mapping!$AX$218)*ROW($AD$2:$AD$50)-ROWS($AD$218),ROWS($AD$218:AD234))),"")</f>
        <v/>
      </c>
      <c r="AY235" s="148" t="str" cm="1">
        <f t="array" ref="AY235">IF(ROWS($AD$218:AE234)&lt;=AY$217,INDEX($AB$218:$AB$266,_xlfn.AGGREGATE(15,3,($AD$218:$AD$266=Mapping!$AY$218)/($AD$218:$AD$266=Mapping!$AY$218)*ROW($AD$2:$AD$50)-ROWS($AD$218),ROWS($AD$218:AE234))),"")</f>
        <v/>
      </c>
      <c r="AZ235" s="148" t="str" cm="1">
        <f t="array" ref="AZ235">IF(ROWS($AD$218:AF234)&lt;=AZ$217,INDEX($AB$218:$AB$266,_xlfn.AGGREGATE(15,3,($AD$218:$AD$266=Mapping!$AZ$218)/($AD$218:$AD$266=Mapping!$AZ$218)*ROW($AD$2:$AD$50)-ROWS($AD$218),ROWS($AD$218:AF234))),"")</f>
        <v/>
      </c>
      <c r="BA235" s="148" t="str" cm="1">
        <f t="array" ref="BA235">IF(ROWS($AD$218:AG234)&lt;=BA$217,INDEX($AB$218:$AB$266,_xlfn.AGGREGATE(15,3,($AD$218:$AD$266=Mapping!$BA$218)/($AD$218:$AD$266=Mapping!$BA$218)*ROW($AD$2:$AD$50)-ROWS($AD$218),ROWS($AD$218:AG234))),"")</f>
        <v/>
      </c>
      <c r="BB235" s="148" t="str" cm="1">
        <f t="array" ref="BB235">IF(ROWS($AD$218:AH234)&lt;=BB$217,INDEX($AB$218:$AB$266,_xlfn.AGGREGATE(15,3,($AD$218:$AD$266=Mapping!$BB$218)/($AD$218:$AD$266=Mapping!$BB$218)*ROW($AD$2:$AD$50)-ROWS($AD$218),ROWS($AD$218:AH234))),"")</f>
        <v/>
      </c>
      <c r="BC235" s="148" t="str" cm="1">
        <f t="array" ref="BC235">IF(ROWS($AD$218:AI234)&lt;=BC$217,INDEX($AB$218:$AB$266,_xlfn.AGGREGATE(15,3,($AD$218:$AD$266=Mapping!$BC$218)/($AD$218:$AD$266=Mapping!$BC$218)*ROW($AD$2:$AD$50)-ROWS($AD$218),ROWS($AD$218:AI234))),"")</f>
        <v/>
      </c>
      <c r="BD235" s="148" t="str" cm="1">
        <f t="array" ref="BD235">IF(ROWS($AD$218:AJ234)&lt;=BD$217,INDEX($AB$218:$AB$266,_xlfn.AGGREGATE(15,3,($AD$218:$AD$266=Mapping!$BD$218)/($AD$218:$AD$266=Mapping!$BD$218)*ROW($AD$2:$AD$50)-ROWS($AD$218),ROWS($AD$218:AJ234))),"")</f>
        <v/>
      </c>
      <c r="BE235" s="148" t="str" cm="1">
        <f t="array" ref="BE235">IF(ROWS($AD$218:AK234)&lt;=BE$217,INDEX($AB$218:$AB$266,_xlfn.AGGREGATE(15,3,($AD$218:$AD$266=Mapping!$BE$218)/($AD$218:$AD$266=Mapping!$BE$218)*ROW($AD$2:$AD$50)-ROWS($AD$218),ROWS($AD$218:AK234))),"")</f>
        <v/>
      </c>
      <c r="BF235" s="148" t="str" cm="1">
        <f t="array" ref="BF235">IF(ROWS($AD$218:AL234)&lt;=BF$217,INDEX($AB$218:$AB$266,_xlfn.AGGREGATE(15,3,($AD$218:$AD$266=Mapping!$BF$218)/($AD$218:$AD$266=Mapping!$BF$218)*ROW($AD$2:$AD$50)-ROWS($AD$218),ROWS($AD$218:AL234))),"")</f>
        <v/>
      </c>
      <c r="BG235" s="148" t="str" cm="1">
        <f t="array" ref="BG235">IF(ROWS($AD$218:AM234)&lt;=BG$217,INDEX($AB$218:$AB$266,_xlfn.AGGREGATE(15,3,($AD$218:$AD$266=Mapping!$BG$218)/($AD$218:$AD$266=Mapping!$BG$218)*ROW($AD$2:$AD$50)-ROWS($AD$218),ROWS($AD$218:AM234))),"")</f>
        <v/>
      </c>
      <c r="BH235" s="148" t="str" cm="1">
        <f t="array" ref="BH235">IF(ROWS($AD$218:AN234)&lt;=BH$217,INDEX($AB$218:$AB$266,_xlfn.AGGREGATE(15,3,($AD$218:$AD$266=Mapping!$BH$218)/($AD$218:$AD$266=Mapping!$BH$218)*ROW($AD$2:$AD$50)-ROWS($AD$218),ROWS($AD$218:AN234))),"")</f>
        <v/>
      </c>
      <c r="BI235" s="148" t="str" cm="1">
        <f t="array" ref="BI235">IF(ROWS($AD$218:AO234)&lt;=BI$217,INDEX($AB$218:$AB$266,_xlfn.AGGREGATE(15,3,($AD$218:$AD$266=Mapping!$BI$218)/($AD$218:$AD$266=Mapping!$BI$218)*ROW($AD$2:$AD$50)-ROWS($AD$218),ROWS($AD$218:AO234))),"")</f>
        <v/>
      </c>
      <c r="BJ235" s="148" t="str" cm="1">
        <f t="array" ref="BJ235">IF(ROWS($AD$218:AP234)&lt;=BJ$217,INDEX($AB$218:$AB$266,_xlfn.AGGREGATE(15,3,($AD$218:$AD$266=Mapping!$BJ$218)/($AD$218:$AD$266=Mapping!$BJ$218)*ROW($AD$2:$AD$50)-ROWS($AD$218),ROWS($AD$218:AP234))),"")</f>
        <v/>
      </c>
      <c r="BK235" s="148" t="str" cm="1">
        <f t="array" ref="BK235">IF(ROWS($AD$218:AQ234)&lt;=BK$217,INDEX($AB$218:$AB$266,_xlfn.AGGREGATE(15,3,($AD$218:$AD$266=Mapping!$BK$218)/($AD$218:$AD$266=Mapping!$BK$218)*ROW($AD$2:$AD$50)-ROWS($AD$218),ROWS($AD$218:AQ234))),"")</f>
        <v/>
      </c>
      <c r="BL235" s="148" t="str" cm="1">
        <f t="array" ref="BL235">IF(ROWS($AD$218:AR234)&lt;=BL$217,INDEX($AB$218:$AB$266,_xlfn.AGGREGATE(15,3,($AD$218:$AD$266=Mapping!$BL$218)/($AD$218:$AD$266=Mapping!$BL$218)*ROW($AD$2:$AD$50)-ROWS($AD$218),ROWS($AD$218:AR234))),"")</f>
        <v/>
      </c>
      <c r="BM235" s="148" t="str" cm="1">
        <f t="array" ref="BM235">IF(ROWS($AD$218:AS234)&lt;=BM$217,INDEX($AB$218:$AB$266,_xlfn.AGGREGATE(15,3,($AD$218:$AD$266=Mapping!$BM$218)/($AD$218:$AD$266=Mapping!$BM$218)*ROW($AD$2:$AD$50)-ROWS($AD$218),ROWS($AD$218:AS234))),"")</f>
        <v/>
      </c>
      <c r="BN235" s="148" t="str" cm="1">
        <f t="array" ref="BN235">IF(ROWS($AD$218:AT234)&lt;=BN$217,INDEX($AB$218:$AB$266,_xlfn.AGGREGATE(15,3,($AD$218:$AD$266=Mapping!$BN$218)/($AD$218:$AD$266=Mapping!$BN$218)*ROW($AD$2:$AD$50)-ROWS($AD$218),ROWS($AD$218:AT234))),"")</f>
        <v/>
      </c>
    </row>
    <row r="236" spans="1:66" outlineLevel="1">
      <c r="A236" s="152" t="str">
        <f>Background!L24</f>
        <v>Other</v>
      </c>
      <c r="B236" s="148" t="str" cm="1">
        <f t="array" ref="B236">IF(ROWS($AC$219:AC236)&lt;=B$217,INDEX($AB$219:$AB$266,_xlfn.AGGREGATE(15,3,($AC$219:$AC$266=Mapping!$B$218)/($AC$219:$AC$266=Mapping!$B$218)*ROW($AC$2:$AC$50)-ROWS($AC$219),ROWS($AC$219:AC236))),"")</f>
        <v/>
      </c>
      <c r="C236" s="148" t="str" cm="1">
        <f t="array" ref="C236">IF(ROWS($AC$219:AC236)&lt;=C$217,INDEX($AB$219:$AB$266,_xlfn.AGGREGATE(15,3,($AC$219:$AC$266=Mapping!$C$218)/($AC$219:$AC$266=Mapping!$C$218)*ROW($AC$2:$AC$50)-ROWS($AC$219),ROWS($AC$219:AC236))),"")</f>
        <v/>
      </c>
      <c r="D236" s="148" t="str" cm="1">
        <f t="array" ref="D236">IF(ROWS($AC$219:AD236)&lt;=D$217,INDEX($AB$219:$AB$266,_xlfn.AGGREGATE(15,3,($AC$219:$AC$266=Mapping!$D$218)/($AC$219:$AC$266=Mapping!$D$218)*ROW($AC$2:$AC$50)-ROWS($AC$219),ROWS($AC$219:AD236))),"")</f>
        <v/>
      </c>
      <c r="E236" s="148" t="str" cm="1">
        <f t="array" ref="E236">IF(ROWS($AC$219:AE236)&lt;=E$217,INDEX($AB$219:$AB$266,_xlfn.AGGREGATE(15,3,($AC$219:$AC$266=Mapping!$E$218)/($AC$219:$AC$266=Mapping!$E$218)*ROW($AC$2:$AC$50)-ROWS($AC$219),ROWS($AC$219:AE236))),"")</f>
        <v/>
      </c>
      <c r="F236" s="148" t="str" cm="1">
        <f t="array" ref="F236">IF(ROWS($AC$219:AF236)&lt;=F$217,INDEX($AB$219:$AB$266,_xlfn.AGGREGATE(15,3,($AC$219:$AC$266=Mapping!$F$218)/($AC$219:$AC$266=Mapping!$F$218)*ROW($AC$2:$AC$50)-ROWS($AC$219),ROWS($AC$219:AF236))),"")</f>
        <v/>
      </c>
      <c r="G236" s="148" t="str" cm="1">
        <f t="array" ref="G236">IF(ROWS($AC$219:AG236)&lt;=G$217,INDEX($AB$219:$AB$266,_xlfn.AGGREGATE(15,3,($AC$219:$AC$266=Mapping!$G$218)/($AC$219:$AC$266=Mapping!$G$218)*ROW($AC$2:$AC$50)-ROWS($AC$219),ROWS($AC$219:AG236))),"")</f>
        <v/>
      </c>
      <c r="H236" s="148" t="str" cm="1">
        <f t="array" ref="H236">IF(ROWS($AC$219:AH236)&lt;=H$217,INDEX($AB$219:$AB$266,_xlfn.AGGREGATE(15,3,($AC$219:$AC$266=Mapping!$H$218)/($AC$219:$AC$266=Mapping!$H$218)*ROW($AC$2:$AC$50)-ROWS($AC$219),ROWS($AC$219:AH236))),"")</f>
        <v/>
      </c>
      <c r="I236" s="148" t="str" cm="1">
        <f t="array" ref="I236">IF(ROWS($AC$219:AI236)&lt;=I$217,INDEX($AB$219:$AB$266,_xlfn.AGGREGATE(15,3,($AC$219:$AC$266=Mapping!$I$218)/($AC$219:$AC$266=Mapping!$I$218)*ROW($AC$2:$AC$50)-ROWS($AC$219),ROWS($AC$219:AI236))),"")</f>
        <v/>
      </c>
      <c r="J236" s="148" t="str" cm="1">
        <f t="array" ref="J236">IF(ROWS($AC$219:AJ236)&lt;=J$217,INDEX($AB$219:$AB$266,_xlfn.AGGREGATE(15,3,($AC$219:$AC$266=Mapping!$J$218)/($AC$219:$AC$266=Mapping!$J$218)*ROW($AC$2:$AC$50)-ROWS($AC$219),ROWS($AC$219:AJ236))),"")</f>
        <v/>
      </c>
      <c r="K236" s="148" t="str" cm="1">
        <f t="array" ref="K236">IF(ROWS($AC$219:AK236)&lt;=K$217,INDEX($AB$219:$AB$266,_xlfn.AGGREGATE(15,3,($AC$219:$AC$266=Mapping!$K$218)/($AC$219:$AC$266=Mapping!$K$218)*ROW($AC$2:$AC$50)-ROWS($AC$219),ROWS($AC$219:AK236))),"")</f>
        <v/>
      </c>
      <c r="L236" s="148" t="str" cm="1">
        <f t="array" ref="L236">IF(ROWS($AC$219:AL236)&lt;=L$217,INDEX($AB$219:$AB$266,_xlfn.AGGREGATE(15,3,($AC$219:$AC$266=Mapping!$L$218)/($AC$219:$AC$266=Mapping!$L$218)*ROW($AC$2:$AC$50)-ROWS($AC$219),ROWS($AC$219:AL236))),"")</f>
        <v/>
      </c>
      <c r="M236" s="148" t="str" cm="1">
        <f t="array" ref="M236">IF(ROWS($AC$219:AM236)&lt;=M$217,INDEX($AB$219:$AB$266,_xlfn.AGGREGATE(15,3,($AC$219:$AC$266=Mapping!$M$218)/($AC$219:$AC$266=Mapping!$M$218)*ROW($AC$2:$AC$50)-ROWS($AC$219),ROWS($AC$219:AM236))),"")</f>
        <v/>
      </c>
      <c r="N236" s="148" t="str" cm="1">
        <f t="array" ref="N236">IF(ROWS($AC$219:AN236)&lt;=N$217,INDEX($AB$219:$AB$266,_xlfn.AGGREGATE(15,3,($AC$219:$AC$266=Mapping!$N$218)/($AC$219:$AC$266=Mapping!$N$218)*ROW($AC$2:$AC$50)-ROWS($AC$219),ROWS($AC$219:AN236))),"")</f>
        <v/>
      </c>
      <c r="O236" s="148" t="str" cm="1">
        <f t="array" ref="O236">IF(ROWS($AC$219:AO236)&lt;=O$217,INDEX($AB$219:$AB$266,_xlfn.AGGREGATE(15,3,($AC$219:$AC$266=Mapping!$O$218)/($AC$219:$AC$266=Mapping!$O$218)*ROW($AC$2:$AC$50)-ROWS($AC$219),ROWS($AC$219:AO236))),"")</f>
        <v/>
      </c>
      <c r="P236" s="148" t="str" cm="1">
        <f t="array" ref="P236">IF(ROWS($AC$219:AP236)&lt;=P$217,INDEX($AB$219:$AB$266,_xlfn.AGGREGATE(15,3,($AC$219:$AC$266=Mapping!$P$218)/($AC$219:$AC$266=Mapping!$P$218)*ROW($AC$2:$AC$50)-ROWS($AC$219),ROWS($AC$219:AP236))),"")</f>
        <v/>
      </c>
      <c r="Q236" s="148" t="str" cm="1">
        <f t="array" ref="Q236">IF(ROWS($AC$219:AQ236)&lt;=Q$217,INDEX($AB$219:$AB$266,_xlfn.AGGREGATE(15,3,($AC$219:$AC$266=Mapping!$Q$218)/($AC$219:$AC$266=Mapping!$Q$218)*ROW($AC$2:$AC$50)-ROWS($AC$219),ROWS($AC$219:AQ236))),"")</f>
        <v/>
      </c>
      <c r="R236" s="148" t="str" cm="1">
        <f t="array" ref="R236">IF(ROWS($AC$219:AR236)&lt;=R$217,INDEX($AB$219:$AB$266,_xlfn.AGGREGATE(15,3,($AC$219:$AC$266=Mapping!$R$218)/($AC$219:$AC$266=Mapping!$R$218)*ROW($AC$2:$AC$50)-ROWS($AC$219),ROWS($AC$219:AR236))),"")</f>
        <v/>
      </c>
      <c r="S236" s="148" t="str" cm="1">
        <f t="array" ref="S236">IF(ROWS($AC$219:AS236)&lt;=S$217,INDEX($AB$219:$AB$266,_xlfn.AGGREGATE(15,3,($AC$219:$AC$266=Mapping!$S$218)/($AC$219:$AC$266=Mapping!$S$218)*ROW($AC$2:$AC$50)-ROWS($AC$219),ROWS($AC$219:AS236))),"")</f>
        <v/>
      </c>
      <c r="AA236" s="126"/>
      <c r="AB236" s="127" t="str" cm="1">
        <f t="array" ref="AB236">IF(ROWS(BA!$E$2:E19)&lt;=AB$217,INDEX(BA!$P$2:$P$961,_xlfn.AGGREGATE(15,3,(BA!$E$2:$E$961=Mapping!$AA$219)/(BA!$E$2:$E$961=Mapping!$AA$219)*ROW(BA!$E$2:$E$961)-ROWS(BA!$E$2),ROWS(BA!$E$2:E19))),"")</f>
        <v/>
      </c>
      <c r="AC236" s="127" t="str">
        <f>IFERROR(INDEX(BA!$L$2:$L$961,MATCH($AB236,BA!$P$2:$P$961,0)),"")</f>
        <v/>
      </c>
      <c r="AD236" s="127" t="str">
        <f>IFERROR(INDEX(BA!$M$2:$M$961,MATCH($AB236,BA!$P$2:$P$961,0)),"")</f>
        <v/>
      </c>
      <c r="AE236" s="127" t="str">
        <f>IFERROR(INDEX(BA!$O$2:$O$961,MATCH($AB236,BA!$P$2:$P$961,0)),"")</f>
        <v/>
      </c>
      <c r="AF236" s="127" t="str">
        <f>IFERROR(INDEX(BA!$N$2:$N$961,MATCH($AB236,BA!$P$2:$P$961,0)),"")</f>
        <v/>
      </c>
      <c r="AG236" s="148" t="e">
        <f>INDEX(BA!#REF!,MATCH($AB236,BA!$P$57:$P$547,0))</f>
        <v>#REF!</v>
      </c>
      <c r="AH236" s="148" t="e">
        <f>INDEX(BA!$Q$57:$Q$547,MATCH($AB236,BA!$P$57:$P$547,0))</f>
        <v>#N/A</v>
      </c>
      <c r="AI236" s="148" t="e">
        <f>INDEX(BA!$S$57:$S$547,MATCH($AB236,BA!$P$57:$P$547,0))</f>
        <v>#N/A</v>
      </c>
      <c r="AJ236" s="148" t="e">
        <f>INDEX(BA!$T$57:$T$547,MATCH($AB236,BA!$P$57:$P$547,0))</f>
        <v>#N/A</v>
      </c>
      <c r="AK236" s="148" t="e">
        <f>INDEX(BA!$U$57:$U$547,MATCH($AB236,BA!$P$57:$P$547,0))</f>
        <v>#N/A</v>
      </c>
      <c r="AL236" s="148" t="e">
        <f>INDEX(BA!$V$57:$V$547,MATCH($AB236,BA!$P$57:$P$547,0))</f>
        <v>#N/A</v>
      </c>
      <c r="AM236" s="148" t="e">
        <f>INDEX(BA!$W$57:$W$547,MATCH($AB236,BA!$P$57:$P$547,0))</f>
        <v>#N/A</v>
      </c>
      <c r="AN236" s="148" t="e">
        <f>INDEX(BA!$R$57:$R$547,MATCH($AB236,BA!$P$57:$P$547,0))</f>
        <v>#N/A</v>
      </c>
      <c r="AO236" s="148" t="e">
        <f>INDEX(BA!$Y$57:$Y$547,MATCH($AB236,BA!$P$57:$P$547,0))</f>
        <v>#N/A</v>
      </c>
      <c r="AP236" s="117" t="e">
        <f>INDEX(BA!$Z$57:$Z$547,MATCH($AB236,BA!$P$57:$P$547,0))</f>
        <v>#N/A</v>
      </c>
      <c r="AQ236" s="117" t="e">
        <f>INDEX(BA!$AA$57:$AA$547,MATCH($AB236,BA!$P$57:$P$547,0))</f>
        <v>#N/A</v>
      </c>
      <c r="AR236" s="117" t="e">
        <f>INDEX(BA!$AB$57:$AB$547,MATCH($AB236,BA!$P$57:$P$547,0))</f>
        <v>#N/A</v>
      </c>
      <c r="AX236" s="148" t="str" cm="1">
        <f t="array" ref="AX236">IF(ROWS($AD$218:AD235)&lt;=AX$217,INDEX($AB$218:$AB$266,_xlfn.AGGREGATE(15,3,($AD$218:$AD$266=Mapping!$AX$218)/($AD$218:$AD$266=Mapping!$AX$218)*ROW($AD$2:$AD$50)-ROWS($AD$218),ROWS($AD$218:AD235))),"")</f>
        <v/>
      </c>
      <c r="AY236" s="148" t="str" cm="1">
        <f t="array" ref="AY236">IF(ROWS($AD$218:AE235)&lt;=AY$217,INDEX($AB$218:$AB$266,_xlfn.AGGREGATE(15,3,($AD$218:$AD$266=Mapping!$AY$218)/($AD$218:$AD$266=Mapping!$AY$218)*ROW($AD$2:$AD$50)-ROWS($AD$218),ROWS($AD$218:AE235))),"")</f>
        <v/>
      </c>
      <c r="AZ236" s="148" t="str" cm="1">
        <f t="array" ref="AZ236">IF(ROWS($AD$218:AF235)&lt;=AZ$217,INDEX($AB$218:$AB$266,_xlfn.AGGREGATE(15,3,($AD$218:$AD$266=Mapping!$AZ$218)/($AD$218:$AD$266=Mapping!$AZ$218)*ROW($AD$2:$AD$50)-ROWS($AD$218),ROWS($AD$218:AF235))),"")</f>
        <v/>
      </c>
      <c r="BA236" s="148" t="str" cm="1">
        <f t="array" ref="BA236">IF(ROWS($AD$218:AG235)&lt;=BA$217,INDEX($AB$218:$AB$266,_xlfn.AGGREGATE(15,3,($AD$218:$AD$266=Mapping!$BA$218)/($AD$218:$AD$266=Mapping!$BA$218)*ROW($AD$2:$AD$50)-ROWS($AD$218),ROWS($AD$218:AG235))),"")</f>
        <v/>
      </c>
      <c r="BB236" s="148" t="str" cm="1">
        <f t="array" ref="BB236">IF(ROWS($AD$218:AH235)&lt;=BB$217,INDEX($AB$218:$AB$266,_xlfn.AGGREGATE(15,3,($AD$218:$AD$266=Mapping!$BB$218)/($AD$218:$AD$266=Mapping!$BB$218)*ROW($AD$2:$AD$50)-ROWS($AD$218),ROWS($AD$218:AH235))),"")</f>
        <v/>
      </c>
      <c r="BC236" s="148" t="str" cm="1">
        <f t="array" ref="BC236">IF(ROWS($AD$218:AI235)&lt;=BC$217,INDEX($AB$218:$AB$266,_xlfn.AGGREGATE(15,3,($AD$218:$AD$266=Mapping!$BC$218)/($AD$218:$AD$266=Mapping!$BC$218)*ROW($AD$2:$AD$50)-ROWS($AD$218),ROWS($AD$218:AI235))),"")</f>
        <v/>
      </c>
      <c r="BD236" s="148" t="str" cm="1">
        <f t="array" ref="BD236">IF(ROWS($AD$218:AJ235)&lt;=BD$217,INDEX($AB$218:$AB$266,_xlfn.AGGREGATE(15,3,($AD$218:$AD$266=Mapping!$BD$218)/($AD$218:$AD$266=Mapping!$BD$218)*ROW($AD$2:$AD$50)-ROWS($AD$218),ROWS($AD$218:AJ235))),"")</f>
        <v/>
      </c>
      <c r="BE236" s="148" t="str" cm="1">
        <f t="array" ref="BE236">IF(ROWS($AD$218:AK235)&lt;=BE$217,INDEX($AB$218:$AB$266,_xlfn.AGGREGATE(15,3,($AD$218:$AD$266=Mapping!$BE$218)/($AD$218:$AD$266=Mapping!$BE$218)*ROW($AD$2:$AD$50)-ROWS($AD$218),ROWS($AD$218:AK235))),"")</f>
        <v/>
      </c>
      <c r="BF236" s="148" t="str" cm="1">
        <f t="array" ref="BF236">IF(ROWS($AD$218:AL235)&lt;=BF$217,INDEX($AB$218:$AB$266,_xlfn.AGGREGATE(15,3,($AD$218:$AD$266=Mapping!$BF$218)/($AD$218:$AD$266=Mapping!$BF$218)*ROW($AD$2:$AD$50)-ROWS($AD$218),ROWS($AD$218:AL235))),"")</f>
        <v/>
      </c>
      <c r="BG236" s="148" t="str" cm="1">
        <f t="array" ref="BG236">IF(ROWS($AD$218:AM235)&lt;=BG$217,INDEX($AB$218:$AB$266,_xlfn.AGGREGATE(15,3,($AD$218:$AD$266=Mapping!$BG$218)/($AD$218:$AD$266=Mapping!$BG$218)*ROW($AD$2:$AD$50)-ROWS($AD$218),ROWS($AD$218:AM235))),"")</f>
        <v/>
      </c>
      <c r="BH236" s="148" t="str" cm="1">
        <f t="array" ref="BH236">IF(ROWS($AD$218:AN235)&lt;=BH$217,INDEX($AB$218:$AB$266,_xlfn.AGGREGATE(15,3,($AD$218:$AD$266=Mapping!$BH$218)/($AD$218:$AD$266=Mapping!$BH$218)*ROW($AD$2:$AD$50)-ROWS($AD$218),ROWS($AD$218:AN235))),"")</f>
        <v/>
      </c>
      <c r="BI236" s="148" t="str" cm="1">
        <f t="array" ref="BI236">IF(ROWS($AD$218:AO235)&lt;=BI$217,INDEX($AB$218:$AB$266,_xlfn.AGGREGATE(15,3,($AD$218:$AD$266=Mapping!$BI$218)/($AD$218:$AD$266=Mapping!$BI$218)*ROW($AD$2:$AD$50)-ROWS($AD$218),ROWS($AD$218:AO235))),"")</f>
        <v/>
      </c>
      <c r="BJ236" s="148" t="str" cm="1">
        <f t="array" ref="BJ236">IF(ROWS($AD$218:AP235)&lt;=BJ$217,INDEX($AB$218:$AB$266,_xlfn.AGGREGATE(15,3,($AD$218:$AD$266=Mapping!$BJ$218)/($AD$218:$AD$266=Mapping!$BJ$218)*ROW($AD$2:$AD$50)-ROWS($AD$218),ROWS($AD$218:AP235))),"")</f>
        <v/>
      </c>
      <c r="BK236" s="148" t="str" cm="1">
        <f t="array" ref="BK236">IF(ROWS($AD$218:AQ235)&lt;=BK$217,INDEX($AB$218:$AB$266,_xlfn.AGGREGATE(15,3,($AD$218:$AD$266=Mapping!$BK$218)/($AD$218:$AD$266=Mapping!$BK$218)*ROW($AD$2:$AD$50)-ROWS($AD$218),ROWS($AD$218:AQ235))),"")</f>
        <v/>
      </c>
      <c r="BL236" s="148" t="str" cm="1">
        <f t="array" ref="BL236">IF(ROWS($AD$218:AR235)&lt;=BL$217,INDEX($AB$218:$AB$266,_xlfn.AGGREGATE(15,3,($AD$218:$AD$266=Mapping!$BL$218)/($AD$218:$AD$266=Mapping!$BL$218)*ROW($AD$2:$AD$50)-ROWS($AD$218),ROWS($AD$218:AR235))),"")</f>
        <v/>
      </c>
      <c r="BM236" s="148" t="str" cm="1">
        <f t="array" ref="BM236">IF(ROWS($AD$218:AS235)&lt;=BM$217,INDEX($AB$218:$AB$266,_xlfn.AGGREGATE(15,3,($AD$218:$AD$266=Mapping!$BM$218)/($AD$218:$AD$266=Mapping!$BM$218)*ROW($AD$2:$AD$50)-ROWS($AD$218),ROWS($AD$218:AS235))),"")</f>
        <v/>
      </c>
      <c r="BN236" s="148" t="str" cm="1">
        <f t="array" ref="BN236">IF(ROWS($AD$218:AT235)&lt;=BN$217,INDEX($AB$218:$AB$266,_xlfn.AGGREGATE(15,3,($AD$218:$AD$266=Mapping!$BN$218)/($AD$218:$AD$266=Mapping!$BN$218)*ROW($AD$2:$AD$50)-ROWS($AD$218),ROWS($AD$218:AT235))),"")</f>
        <v/>
      </c>
    </row>
    <row r="237" spans="1:66" outlineLevel="1">
      <c r="A237" s="155"/>
      <c r="B237" s="148" t="str" cm="1">
        <f t="array" ref="B237">IF(ROWS($AC$219:AC237)&lt;=B$217,INDEX($AB$219:$AB$266,_xlfn.AGGREGATE(15,3,($AC$219:$AC$266=Mapping!$B$218)/($AC$219:$AC$266=Mapping!$B$218)*ROW($AC$2:$AC$50)-ROWS($AC$219),ROWS($AC$219:AC237))),"")</f>
        <v/>
      </c>
      <c r="C237" s="148" t="str" cm="1">
        <f t="array" ref="C237">IF(ROWS($AC$219:AC237)&lt;=C$217,INDEX($AB$219:$AB$266,_xlfn.AGGREGATE(15,3,($AC$219:$AC$266=Mapping!$C$218)/($AC$219:$AC$266=Mapping!$C$218)*ROW($AC$2:$AC$50)-ROWS($AC$219),ROWS($AC$219:AC237))),"")</f>
        <v/>
      </c>
      <c r="D237" s="148" t="str" cm="1">
        <f t="array" ref="D237">IF(ROWS($AC$219:AD237)&lt;=D$217,INDEX($AB$219:$AB$266,_xlfn.AGGREGATE(15,3,($AC$219:$AC$266=Mapping!$D$218)/($AC$219:$AC$266=Mapping!$D$218)*ROW($AC$2:$AC$50)-ROWS($AC$219),ROWS($AC$219:AD237))),"")</f>
        <v/>
      </c>
      <c r="E237" s="148" t="str" cm="1">
        <f t="array" ref="E237">IF(ROWS($AC$219:AE237)&lt;=E$217,INDEX($AB$219:$AB$266,_xlfn.AGGREGATE(15,3,($AC$219:$AC$266=Mapping!$E$218)/($AC$219:$AC$266=Mapping!$E$218)*ROW($AC$2:$AC$50)-ROWS($AC$219),ROWS($AC$219:AE237))),"")</f>
        <v/>
      </c>
      <c r="F237" s="148" t="str" cm="1">
        <f t="array" ref="F237">IF(ROWS($AC$219:AF237)&lt;=F$217,INDEX($AB$219:$AB$266,_xlfn.AGGREGATE(15,3,($AC$219:$AC$266=Mapping!$F$218)/($AC$219:$AC$266=Mapping!$F$218)*ROW($AC$2:$AC$50)-ROWS($AC$219),ROWS($AC$219:AF237))),"")</f>
        <v/>
      </c>
      <c r="G237" s="148" t="str" cm="1">
        <f t="array" ref="G237">IF(ROWS($AC$219:AG237)&lt;=G$217,INDEX($AB$219:$AB$266,_xlfn.AGGREGATE(15,3,($AC$219:$AC$266=Mapping!$G$218)/($AC$219:$AC$266=Mapping!$G$218)*ROW($AC$2:$AC$50)-ROWS($AC$219),ROWS($AC$219:AG237))),"")</f>
        <v/>
      </c>
      <c r="H237" s="148" t="str" cm="1">
        <f t="array" ref="H237">IF(ROWS($AC$219:AH237)&lt;=H$217,INDEX($AB$219:$AB$266,_xlfn.AGGREGATE(15,3,($AC$219:$AC$266=Mapping!$H$218)/($AC$219:$AC$266=Mapping!$H$218)*ROW($AC$2:$AC$50)-ROWS($AC$219),ROWS($AC$219:AH237))),"")</f>
        <v/>
      </c>
      <c r="I237" s="148" t="str" cm="1">
        <f t="array" ref="I237">IF(ROWS($AC$219:AI237)&lt;=I$217,INDEX($AB$219:$AB$266,_xlfn.AGGREGATE(15,3,($AC$219:$AC$266=Mapping!$I$218)/($AC$219:$AC$266=Mapping!$I$218)*ROW($AC$2:$AC$50)-ROWS($AC$219),ROWS($AC$219:AI237))),"")</f>
        <v/>
      </c>
      <c r="J237" s="148" t="str" cm="1">
        <f t="array" ref="J237">IF(ROWS($AC$219:AJ237)&lt;=J$217,INDEX($AB$219:$AB$266,_xlfn.AGGREGATE(15,3,($AC$219:$AC$266=Mapping!$J$218)/($AC$219:$AC$266=Mapping!$J$218)*ROW($AC$2:$AC$50)-ROWS($AC$219),ROWS($AC$219:AJ237))),"")</f>
        <v/>
      </c>
      <c r="K237" s="148" t="str" cm="1">
        <f t="array" ref="K237">IF(ROWS($AC$219:AK237)&lt;=K$217,INDEX($AB$219:$AB$266,_xlfn.AGGREGATE(15,3,($AC$219:$AC$266=Mapping!$K$218)/($AC$219:$AC$266=Mapping!$K$218)*ROW($AC$2:$AC$50)-ROWS($AC$219),ROWS($AC$219:AK237))),"")</f>
        <v/>
      </c>
      <c r="L237" s="148" t="str" cm="1">
        <f t="array" ref="L237">IF(ROWS($AC$219:AL237)&lt;=L$217,INDEX($AB$219:$AB$266,_xlfn.AGGREGATE(15,3,($AC$219:$AC$266=Mapping!$L$218)/($AC$219:$AC$266=Mapping!$L$218)*ROW($AC$2:$AC$50)-ROWS($AC$219),ROWS($AC$219:AL237))),"")</f>
        <v/>
      </c>
      <c r="M237" s="148" t="str" cm="1">
        <f t="array" ref="M237">IF(ROWS($AC$219:AM237)&lt;=M$217,INDEX($AB$219:$AB$266,_xlfn.AGGREGATE(15,3,($AC$219:$AC$266=Mapping!$M$218)/($AC$219:$AC$266=Mapping!$M$218)*ROW($AC$2:$AC$50)-ROWS($AC$219),ROWS($AC$219:AM237))),"")</f>
        <v/>
      </c>
      <c r="N237" s="148" t="str" cm="1">
        <f t="array" ref="N237">IF(ROWS($AC$219:AN237)&lt;=N$217,INDEX($AB$219:$AB$266,_xlfn.AGGREGATE(15,3,($AC$219:$AC$266=Mapping!$N$218)/($AC$219:$AC$266=Mapping!$N$218)*ROW($AC$2:$AC$50)-ROWS($AC$219),ROWS($AC$219:AN237))),"")</f>
        <v/>
      </c>
      <c r="O237" s="148" t="str" cm="1">
        <f t="array" ref="O237">IF(ROWS($AC$219:AO237)&lt;=O$217,INDEX($AB$219:$AB$266,_xlfn.AGGREGATE(15,3,($AC$219:$AC$266=Mapping!$O$218)/($AC$219:$AC$266=Mapping!$O$218)*ROW($AC$2:$AC$50)-ROWS($AC$219),ROWS($AC$219:AO237))),"")</f>
        <v/>
      </c>
      <c r="P237" s="148" t="str" cm="1">
        <f t="array" ref="P237">IF(ROWS($AC$219:AP237)&lt;=P$217,INDEX($AB$219:$AB$266,_xlfn.AGGREGATE(15,3,($AC$219:$AC$266=Mapping!$P$218)/($AC$219:$AC$266=Mapping!$P$218)*ROW($AC$2:$AC$50)-ROWS($AC$219),ROWS($AC$219:AP237))),"")</f>
        <v/>
      </c>
      <c r="Q237" s="148" t="str" cm="1">
        <f t="array" ref="Q237">IF(ROWS($AC$219:AQ237)&lt;=Q$217,INDEX($AB$219:$AB$266,_xlfn.AGGREGATE(15,3,($AC$219:$AC$266=Mapping!$Q$218)/($AC$219:$AC$266=Mapping!$Q$218)*ROW($AC$2:$AC$50)-ROWS($AC$219),ROWS($AC$219:AQ237))),"")</f>
        <v/>
      </c>
      <c r="R237" s="148" t="str" cm="1">
        <f t="array" ref="R237">IF(ROWS($AC$219:AR237)&lt;=R$217,INDEX($AB$219:$AB$266,_xlfn.AGGREGATE(15,3,($AC$219:$AC$266=Mapping!$R$218)/($AC$219:$AC$266=Mapping!$R$218)*ROW($AC$2:$AC$50)-ROWS($AC$219),ROWS($AC$219:AR237))),"")</f>
        <v/>
      </c>
      <c r="S237" s="148" t="str" cm="1">
        <f t="array" ref="S237">IF(ROWS($AC$219:AS237)&lt;=S$217,INDEX($AB$219:$AB$266,_xlfn.AGGREGATE(15,3,($AC$219:$AC$266=Mapping!$S$218)/($AC$219:$AC$266=Mapping!$S$218)*ROW($AC$2:$AC$50)-ROWS($AC$219),ROWS($AC$219:AS237))),"")</f>
        <v/>
      </c>
      <c r="AA237" s="136"/>
      <c r="AB237" s="127" t="str" cm="1">
        <f t="array" ref="AB237">IF(ROWS(BA!$E$2:E20)&lt;=AB$217,INDEX(BA!$P$2:$P$961,_xlfn.AGGREGATE(15,3,(BA!$E$2:$E$961=Mapping!$AA$219)/(BA!$E$2:$E$961=Mapping!$AA$219)*ROW(BA!$E$2:$E$961)-ROWS(BA!$E$2),ROWS(BA!$E$2:E20))),"")</f>
        <v/>
      </c>
      <c r="AC237" s="127" t="str">
        <f>IFERROR(INDEX(BA!$L$2:$L$961,MATCH($AB237,BA!$P$2:$P$961,0)),"")</f>
        <v/>
      </c>
      <c r="AD237" s="127" t="str">
        <f>IFERROR(INDEX(BA!$M$2:$M$961,MATCH($AB237,BA!$P$2:$P$961,0)),"")</f>
        <v/>
      </c>
      <c r="AE237" s="127" t="str">
        <f>IFERROR(INDEX(BA!$O$2:$O$961,MATCH($AB237,BA!$P$2:$P$961,0)),"")</f>
        <v/>
      </c>
      <c r="AF237" s="127" t="str">
        <f>IFERROR(INDEX(BA!$N$2:$N$961,MATCH($AB237,BA!$P$2:$P$961,0)),"")</f>
        <v/>
      </c>
      <c r="AG237" s="148" t="e">
        <f>INDEX(BA!#REF!,MATCH($AB237,BA!$P$57:$P$547,0))</f>
        <v>#REF!</v>
      </c>
      <c r="AH237" s="148" t="e">
        <f>INDEX(BA!$Q$57:$Q$547,MATCH($AB237,BA!$P$57:$P$547,0))</f>
        <v>#N/A</v>
      </c>
      <c r="AI237" s="148" t="e">
        <f>INDEX(BA!$S$57:$S$547,MATCH($AB237,BA!$P$57:$P$547,0))</f>
        <v>#N/A</v>
      </c>
      <c r="AJ237" s="148" t="e">
        <f>INDEX(BA!$T$57:$T$547,MATCH($AB237,BA!$P$57:$P$547,0))</f>
        <v>#N/A</v>
      </c>
      <c r="AK237" s="148" t="e">
        <f>INDEX(BA!$U$57:$U$547,MATCH($AB237,BA!$P$57:$P$547,0))</f>
        <v>#N/A</v>
      </c>
      <c r="AL237" s="148" t="e">
        <f>INDEX(BA!$V$57:$V$547,MATCH($AB237,BA!$P$57:$P$547,0))</f>
        <v>#N/A</v>
      </c>
      <c r="AM237" s="148" t="e">
        <f>INDEX(BA!$W$57:$W$547,MATCH($AB237,BA!$P$57:$P$547,0))</f>
        <v>#N/A</v>
      </c>
      <c r="AN237" s="148" t="e">
        <f>INDEX(BA!$R$57:$R$547,MATCH($AB237,BA!$P$57:$P$547,0))</f>
        <v>#N/A</v>
      </c>
      <c r="AO237" s="148" t="e">
        <f>INDEX(BA!$Y$57:$Y$547,MATCH($AB237,BA!$P$57:$P$547,0))</f>
        <v>#N/A</v>
      </c>
      <c r="AP237" s="117" t="e">
        <f>INDEX(BA!$Z$57:$Z$547,MATCH($AB237,BA!$P$57:$P$547,0))</f>
        <v>#N/A</v>
      </c>
      <c r="AQ237" s="117" t="e">
        <f>INDEX(BA!$AA$57:$AA$547,MATCH($AB237,BA!$P$57:$P$547,0))</f>
        <v>#N/A</v>
      </c>
      <c r="AR237" s="117" t="e">
        <f>INDEX(BA!$AB$57:$AB$547,MATCH($AB237,BA!$P$57:$P$547,0))</f>
        <v>#N/A</v>
      </c>
      <c r="AX237" s="148" t="str" cm="1">
        <f t="array" ref="AX237">IF(ROWS($AD$218:AD236)&lt;=AX$217,INDEX($AB$218:$AB$266,_xlfn.AGGREGATE(15,3,($AD$218:$AD$266=Mapping!$AX$218)/($AD$218:$AD$266=Mapping!$AX$218)*ROW($AD$2:$AD$50)-ROWS($AD$218),ROWS($AD$218:AD236))),"")</f>
        <v/>
      </c>
      <c r="AY237" s="148" t="str" cm="1">
        <f t="array" ref="AY237">IF(ROWS($AD$218:AE236)&lt;=AY$217,INDEX($AB$218:$AB$266,_xlfn.AGGREGATE(15,3,($AD$218:$AD$266=Mapping!$AY$218)/($AD$218:$AD$266=Mapping!$AY$218)*ROW($AD$2:$AD$50)-ROWS($AD$218),ROWS($AD$218:AE236))),"")</f>
        <v/>
      </c>
      <c r="AZ237" s="148" t="str" cm="1">
        <f t="array" ref="AZ237">IF(ROWS($AD$218:AF236)&lt;=AZ$217,INDEX($AB$218:$AB$266,_xlfn.AGGREGATE(15,3,($AD$218:$AD$266=Mapping!$AZ$218)/($AD$218:$AD$266=Mapping!$AZ$218)*ROW($AD$2:$AD$50)-ROWS($AD$218),ROWS($AD$218:AF236))),"")</f>
        <v/>
      </c>
      <c r="BA237" s="148" t="str" cm="1">
        <f t="array" ref="BA237">IF(ROWS($AD$218:AG236)&lt;=BA$217,INDEX($AB$218:$AB$266,_xlfn.AGGREGATE(15,3,($AD$218:$AD$266=Mapping!$BA$218)/($AD$218:$AD$266=Mapping!$BA$218)*ROW($AD$2:$AD$50)-ROWS($AD$218),ROWS($AD$218:AG236))),"")</f>
        <v/>
      </c>
      <c r="BB237" s="148" t="str" cm="1">
        <f t="array" ref="BB237">IF(ROWS($AD$218:AH236)&lt;=BB$217,INDEX($AB$218:$AB$266,_xlfn.AGGREGATE(15,3,($AD$218:$AD$266=Mapping!$BB$218)/($AD$218:$AD$266=Mapping!$BB$218)*ROW($AD$2:$AD$50)-ROWS($AD$218),ROWS($AD$218:AH236))),"")</f>
        <v/>
      </c>
      <c r="BC237" s="148" t="str" cm="1">
        <f t="array" ref="BC237">IF(ROWS($AD$218:AI236)&lt;=BC$217,INDEX($AB$218:$AB$266,_xlfn.AGGREGATE(15,3,($AD$218:$AD$266=Mapping!$BC$218)/($AD$218:$AD$266=Mapping!$BC$218)*ROW($AD$2:$AD$50)-ROWS($AD$218),ROWS($AD$218:AI236))),"")</f>
        <v/>
      </c>
      <c r="BD237" s="148" t="str" cm="1">
        <f t="array" ref="BD237">IF(ROWS($AD$218:AJ236)&lt;=BD$217,INDEX($AB$218:$AB$266,_xlfn.AGGREGATE(15,3,($AD$218:$AD$266=Mapping!$BD$218)/($AD$218:$AD$266=Mapping!$BD$218)*ROW($AD$2:$AD$50)-ROWS($AD$218),ROWS($AD$218:AJ236))),"")</f>
        <v/>
      </c>
      <c r="BE237" s="148" t="str" cm="1">
        <f t="array" ref="BE237">IF(ROWS($AD$218:AK236)&lt;=BE$217,INDEX($AB$218:$AB$266,_xlfn.AGGREGATE(15,3,($AD$218:$AD$266=Mapping!$BE$218)/($AD$218:$AD$266=Mapping!$BE$218)*ROW($AD$2:$AD$50)-ROWS($AD$218),ROWS($AD$218:AK236))),"")</f>
        <v/>
      </c>
      <c r="BF237" s="148" t="str" cm="1">
        <f t="array" ref="BF237">IF(ROWS($AD$218:AL236)&lt;=BF$217,INDEX($AB$218:$AB$266,_xlfn.AGGREGATE(15,3,($AD$218:$AD$266=Mapping!$BF$218)/($AD$218:$AD$266=Mapping!$BF$218)*ROW($AD$2:$AD$50)-ROWS($AD$218),ROWS($AD$218:AL236))),"")</f>
        <v/>
      </c>
      <c r="BG237" s="148" t="str" cm="1">
        <f t="array" ref="BG237">IF(ROWS($AD$218:AM236)&lt;=BG$217,INDEX($AB$218:$AB$266,_xlfn.AGGREGATE(15,3,($AD$218:$AD$266=Mapping!$BG$218)/($AD$218:$AD$266=Mapping!$BG$218)*ROW($AD$2:$AD$50)-ROWS($AD$218),ROWS($AD$218:AM236))),"")</f>
        <v/>
      </c>
      <c r="BH237" s="148" t="str" cm="1">
        <f t="array" ref="BH237">IF(ROWS($AD$218:AN236)&lt;=BH$217,INDEX($AB$218:$AB$266,_xlfn.AGGREGATE(15,3,($AD$218:$AD$266=Mapping!$BH$218)/($AD$218:$AD$266=Mapping!$BH$218)*ROW($AD$2:$AD$50)-ROWS($AD$218),ROWS($AD$218:AN236))),"")</f>
        <v/>
      </c>
      <c r="BI237" s="148" t="str" cm="1">
        <f t="array" ref="BI237">IF(ROWS($AD$218:AO236)&lt;=BI$217,INDEX($AB$218:$AB$266,_xlfn.AGGREGATE(15,3,($AD$218:$AD$266=Mapping!$BI$218)/($AD$218:$AD$266=Mapping!$BI$218)*ROW($AD$2:$AD$50)-ROWS($AD$218),ROWS($AD$218:AO236))),"")</f>
        <v/>
      </c>
      <c r="BJ237" s="148" t="str" cm="1">
        <f t="array" ref="BJ237">IF(ROWS($AD$218:AP236)&lt;=BJ$217,INDEX($AB$218:$AB$266,_xlfn.AGGREGATE(15,3,($AD$218:$AD$266=Mapping!$BJ$218)/($AD$218:$AD$266=Mapping!$BJ$218)*ROW($AD$2:$AD$50)-ROWS($AD$218),ROWS($AD$218:AP236))),"")</f>
        <v/>
      </c>
      <c r="BK237" s="148" t="str" cm="1">
        <f t="array" ref="BK237">IF(ROWS($AD$218:AQ236)&lt;=BK$217,INDEX($AB$218:$AB$266,_xlfn.AGGREGATE(15,3,($AD$218:$AD$266=Mapping!$BK$218)/($AD$218:$AD$266=Mapping!$BK$218)*ROW($AD$2:$AD$50)-ROWS($AD$218),ROWS($AD$218:AQ236))),"")</f>
        <v/>
      </c>
      <c r="BL237" s="148" t="str" cm="1">
        <f t="array" ref="BL237">IF(ROWS($AD$218:AR236)&lt;=BL$217,INDEX($AB$218:$AB$266,_xlfn.AGGREGATE(15,3,($AD$218:$AD$266=Mapping!$BL$218)/($AD$218:$AD$266=Mapping!$BL$218)*ROW($AD$2:$AD$50)-ROWS($AD$218),ROWS($AD$218:AR236))),"")</f>
        <v/>
      </c>
      <c r="BM237" s="148" t="str" cm="1">
        <f t="array" ref="BM237">IF(ROWS($AD$218:AS236)&lt;=BM$217,INDEX($AB$218:$AB$266,_xlfn.AGGREGATE(15,3,($AD$218:$AD$266=Mapping!$BM$218)/($AD$218:$AD$266=Mapping!$BM$218)*ROW($AD$2:$AD$50)-ROWS($AD$218),ROWS($AD$218:AS236))),"")</f>
        <v/>
      </c>
      <c r="BN237" s="148" t="str" cm="1">
        <f t="array" ref="BN237">IF(ROWS($AD$218:AT236)&lt;=BN$217,INDEX($AB$218:$AB$266,_xlfn.AGGREGATE(15,3,($AD$218:$AD$266=Mapping!$BN$218)/($AD$218:$AD$266=Mapping!$BN$218)*ROW($AD$2:$AD$50)-ROWS($AD$218),ROWS($AD$218:AT236))),"")</f>
        <v/>
      </c>
    </row>
    <row r="238" spans="1:66" outlineLevel="1">
      <c r="A238" s="155"/>
      <c r="B238" s="148" t="str" cm="1">
        <f t="array" ref="B238">IF(ROWS($AC$219:AC238)&lt;=B$217,INDEX($AB$219:$AB$266,_xlfn.AGGREGATE(15,3,($AC$219:$AC$266=Mapping!$B$218)/($AC$219:$AC$266=Mapping!$B$218)*ROW($AC$2:$AC$50)-ROWS($AC$219),ROWS($AC$219:AC238))),"")</f>
        <v/>
      </c>
      <c r="C238" s="117" t="str" cm="1">
        <f t="array" ref="C238">IF(ROWS($AC$219:AC238)&lt;=C$217,INDEX($AB$219:$AB$266,_xlfn.AGGREGATE(15,3,($AC$219:$AC$266=Mapping!$C$218)/($AC$219:$AC$266=Mapping!$C$218)*ROW($AC$2:$AC$50)-ROWS($AC$219),ROWS($AC$219:AC238))),"")</f>
        <v/>
      </c>
      <c r="D238" s="117" t="str" cm="1">
        <f t="array" ref="D238">IF(ROWS($AC$219:AD238)&lt;=D$217,INDEX($AB$219:$AB$266,_xlfn.AGGREGATE(15,3,($AC$219:$AC$266=Mapping!$D$218)/($AC$219:$AC$266=Mapping!$D$218)*ROW($AC$2:$AC$50)-ROWS($AC$219),ROWS($AC$219:AD238))),"")</f>
        <v/>
      </c>
      <c r="E238" s="117" t="str" cm="1">
        <f t="array" ref="E238">IF(ROWS($AC$219:AE238)&lt;=E$217,INDEX($AB$219:$AB$266,_xlfn.AGGREGATE(15,3,($AC$219:$AC$266=Mapping!$E$218)/($AC$219:$AC$266=Mapping!$E$218)*ROW($AC$2:$AC$50)-ROWS($AC$219),ROWS($AC$219:AE238))),"")</f>
        <v/>
      </c>
      <c r="F238" s="117" t="str" cm="1">
        <f t="array" ref="F238">IF(ROWS($AC$219:AF238)&lt;=F$217,INDEX($AB$219:$AB$266,_xlfn.AGGREGATE(15,3,($AC$219:$AC$266=Mapping!$F$218)/($AC$219:$AC$266=Mapping!$F$218)*ROW($AC$2:$AC$50)-ROWS($AC$219),ROWS($AC$219:AF238))),"")</f>
        <v/>
      </c>
      <c r="G238" s="117" t="str" cm="1">
        <f t="array" ref="G238">IF(ROWS($AC$219:AG238)&lt;=G$217,INDEX($AB$219:$AB$266,_xlfn.AGGREGATE(15,3,($AC$219:$AC$266=Mapping!$G$218)/($AC$219:$AC$266=Mapping!$G$218)*ROW($AC$2:$AC$50)-ROWS($AC$219),ROWS($AC$219:AG238))),"")</f>
        <v/>
      </c>
      <c r="H238" s="117" t="str" cm="1">
        <f t="array" ref="H238">IF(ROWS($AC$219:AH238)&lt;=H$217,INDEX($AB$219:$AB$266,_xlfn.AGGREGATE(15,3,($AC$219:$AC$266=Mapping!$H$218)/($AC$219:$AC$266=Mapping!$H$218)*ROW($AC$2:$AC$50)-ROWS($AC$219),ROWS($AC$219:AH238))),"")</f>
        <v/>
      </c>
      <c r="I238" s="117" t="str" cm="1">
        <f t="array" ref="I238">IF(ROWS($AC$219:AI238)&lt;=I$217,INDEX($AB$219:$AB$266,_xlfn.AGGREGATE(15,3,($AC$219:$AC$266=Mapping!$I$218)/($AC$219:$AC$266=Mapping!$I$218)*ROW($AC$2:$AC$50)-ROWS($AC$219),ROWS($AC$219:AI238))),"")</f>
        <v/>
      </c>
      <c r="J238" s="117" t="str" cm="1">
        <f t="array" ref="J238">IF(ROWS($AC$219:AJ238)&lt;=J$217,INDEX($AB$219:$AB$266,_xlfn.AGGREGATE(15,3,($AC$219:$AC$266=Mapping!$J$218)/($AC$219:$AC$266=Mapping!$J$218)*ROW($AC$2:$AC$50)-ROWS($AC$219),ROWS($AC$219:AJ238))),"")</f>
        <v/>
      </c>
      <c r="K238" s="117" t="str" cm="1">
        <f t="array" ref="K238">IF(ROWS($AC$219:AK238)&lt;=K$217,INDEX($AB$219:$AB$266,_xlfn.AGGREGATE(15,3,($AC$219:$AC$266=Mapping!$K$218)/($AC$219:$AC$266=Mapping!$K$218)*ROW($AC$2:$AC$50)-ROWS($AC$219),ROWS($AC$219:AK238))),"")</f>
        <v/>
      </c>
      <c r="L238" s="117" t="str" cm="1">
        <f t="array" ref="L238">IF(ROWS($AC$219:AL238)&lt;=L$217,INDEX($AB$219:$AB$266,_xlfn.AGGREGATE(15,3,($AC$219:$AC$266=Mapping!$L$218)/($AC$219:$AC$266=Mapping!$L$218)*ROW($AC$2:$AC$50)-ROWS($AC$219),ROWS($AC$219:AL238))),"")</f>
        <v/>
      </c>
      <c r="M238" s="117" t="str" cm="1">
        <f t="array" ref="M238">IF(ROWS($AC$219:AM238)&lt;=M$217,INDEX($AB$219:$AB$266,_xlfn.AGGREGATE(15,3,($AC$219:$AC$266=Mapping!$M$218)/($AC$219:$AC$266=Mapping!$M$218)*ROW($AC$2:$AC$50)-ROWS($AC$219),ROWS($AC$219:AM238))),"")</f>
        <v/>
      </c>
      <c r="N238" s="117" t="str" cm="1">
        <f t="array" ref="N238">IF(ROWS($AC$219:AN238)&lt;=N$217,INDEX($AB$219:$AB$266,_xlfn.AGGREGATE(15,3,($AC$219:$AC$266=Mapping!$N$218)/($AC$219:$AC$266=Mapping!$N$218)*ROW($AC$2:$AC$50)-ROWS($AC$219),ROWS($AC$219:AN238))),"")</f>
        <v/>
      </c>
      <c r="O238" s="117" t="str" cm="1">
        <f t="array" ref="O238">IF(ROWS($AC$219:AO238)&lt;=O$217,INDEX($AB$219:$AB$266,_xlfn.AGGREGATE(15,3,($AC$219:$AC$266=Mapping!$O$218)/($AC$219:$AC$266=Mapping!$O$218)*ROW($AC$2:$AC$50)-ROWS($AC$219),ROWS($AC$219:AO238))),"")</f>
        <v/>
      </c>
      <c r="P238" s="117" t="str" cm="1">
        <f t="array" ref="P238">IF(ROWS($AC$219:AP238)&lt;=P$217,INDEX($AB$219:$AB$266,_xlfn.AGGREGATE(15,3,($AC$219:$AC$266=Mapping!$P$218)/($AC$219:$AC$266=Mapping!$P$218)*ROW($AC$2:$AC$50)-ROWS($AC$219),ROWS($AC$219:AP238))),"")</f>
        <v/>
      </c>
      <c r="Q238" s="117" t="str" cm="1">
        <f t="array" ref="Q238">IF(ROWS($AC$219:AQ238)&lt;=Q$217,INDEX($AB$219:$AB$266,_xlfn.AGGREGATE(15,3,($AC$219:$AC$266=Mapping!$Q$218)/($AC$219:$AC$266=Mapping!$Q$218)*ROW($AC$2:$AC$50)-ROWS($AC$219),ROWS($AC$219:AQ238))),"")</f>
        <v/>
      </c>
      <c r="R238" s="117" t="str" cm="1">
        <f t="array" ref="R238">IF(ROWS($AC$219:AR238)&lt;=R$217,INDEX($AB$219:$AB$266,_xlfn.AGGREGATE(15,3,($AC$219:$AC$266=Mapping!$R$218)/($AC$219:$AC$266=Mapping!$R$218)*ROW($AC$2:$AC$50)-ROWS($AC$219),ROWS($AC$219:AR238))),"")</f>
        <v/>
      </c>
      <c r="S238" s="117" t="str" cm="1">
        <f t="array" ref="S238">IF(ROWS($AC$219:AS238)&lt;=S$217,INDEX($AB$219:$AB$266,_xlfn.AGGREGATE(15,3,($AC$219:$AC$266=Mapping!$S$218)/($AC$219:$AC$266=Mapping!$S$218)*ROW($AC$2:$AC$50)-ROWS($AC$219),ROWS($AC$219:AS238))),"")</f>
        <v/>
      </c>
      <c r="AA238" s="136"/>
      <c r="AB238" s="127" t="str" cm="1">
        <f t="array" ref="AB238">IF(ROWS(BA!$E$2:E21)&lt;=AB$217,INDEX(BA!$P$2:$P$961,_xlfn.AGGREGATE(15,3,(BA!$E$2:$E$961=Mapping!$AA$219)/(BA!$E$2:$E$961=Mapping!$AA$219)*ROW(BA!$E$2:$E$961)-ROWS(BA!$E$2),ROWS(BA!$E$2:E21))),"")</f>
        <v/>
      </c>
      <c r="AC238" s="135" t="str">
        <f>IFERROR(INDEX(BA!$L$2:$L$961,MATCH($AB238,BA!$P$2:$P$961,0)),"")</f>
        <v/>
      </c>
      <c r="AD238" s="135" t="str">
        <f>IFERROR(INDEX(BA!$M$2:$M$961,MATCH($AB238,BA!$P$2:$P$961,0)),"")</f>
        <v/>
      </c>
      <c r="AE238" s="135" t="str">
        <f>IFERROR(INDEX(BA!$O$2:$O$961,MATCH($AB238,BA!$P$2:$P$961,0)),"")</f>
        <v/>
      </c>
      <c r="AF238" s="135" t="str">
        <f>IFERROR(INDEX(BA!$N$2:$N$961,MATCH($AB238,BA!$P$2:$P$961,0)),"")</f>
        <v/>
      </c>
      <c r="AG238" s="117" t="e">
        <f>INDEX(BA!#REF!,MATCH($AB238,BA!$P$57:$P$547,0))</f>
        <v>#REF!</v>
      </c>
      <c r="AH238" s="117" t="e">
        <f>INDEX(BA!$Q$57:$Q$547,MATCH($AB238,BA!$P$57:$P$547,0))</f>
        <v>#N/A</v>
      </c>
      <c r="AI238" s="117" t="e">
        <f>INDEX(BA!$S$57:$S$547,MATCH($AB238,BA!$P$57:$P$547,0))</f>
        <v>#N/A</v>
      </c>
      <c r="AJ238" s="117" t="e">
        <f>INDEX(BA!$T$57:$T$547,MATCH($AB238,BA!$P$57:$P$547,0))</f>
        <v>#N/A</v>
      </c>
      <c r="AK238" s="117" t="e">
        <f>INDEX(BA!$U$57:$U$547,MATCH($AB238,BA!$P$57:$P$547,0))</f>
        <v>#N/A</v>
      </c>
      <c r="AL238" s="117" t="e">
        <f>INDEX(BA!$V$57:$V$547,MATCH($AB238,BA!$P$57:$P$547,0))</f>
        <v>#N/A</v>
      </c>
      <c r="AM238" s="117" t="e">
        <f>INDEX(BA!$W$57:$W$547,MATCH($AB238,BA!$P$57:$P$547,0))</f>
        <v>#N/A</v>
      </c>
      <c r="AN238" s="117" t="e">
        <f>INDEX(BA!$R$57:$R$547,MATCH($AB238,BA!$P$57:$P$547,0))</f>
        <v>#N/A</v>
      </c>
      <c r="AO238" s="117" t="e">
        <f>INDEX(BA!$Y$57:$Y$547,MATCH($AB238,BA!$P$57:$P$547,0))</f>
        <v>#N/A</v>
      </c>
      <c r="AP238" s="117" t="e">
        <f>INDEX(BA!$Z$57:$Z$547,MATCH($AB238,BA!$P$57:$P$547,0))</f>
        <v>#N/A</v>
      </c>
      <c r="AQ238" s="117" t="e">
        <f>INDEX(BA!$AA$57:$AA$547,MATCH($AB238,BA!$P$57:$P$547,0))</f>
        <v>#N/A</v>
      </c>
      <c r="AR238" s="117" t="e">
        <f>INDEX(BA!$AB$57:$AB$547,MATCH($AB238,BA!$P$57:$P$547,0))</f>
        <v>#N/A</v>
      </c>
      <c r="AX238" s="117" t="str" cm="1">
        <f t="array" ref="AX238">IF(ROWS($AD$218:AD237)&lt;=AX$217,INDEX($AB$218:$AB$266,_xlfn.AGGREGATE(15,3,($AD$218:$AD$266=Mapping!$AX$218)/($AD$218:$AD$266=Mapping!$AX$218)*ROW($AD$2:$AD$50)-ROWS($AD$218),ROWS($AD$218:AD237))),"")</f>
        <v/>
      </c>
      <c r="AY238" s="117" t="str" cm="1">
        <f t="array" ref="AY238">IF(ROWS($AD$218:AE237)&lt;=AY$217,INDEX($AB$218:$AB$266,_xlfn.AGGREGATE(15,3,($AD$218:$AD$266=Mapping!$AY$218)/($AD$218:$AD$266=Mapping!$AY$218)*ROW($AD$2:$AD$50)-ROWS($AD$218),ROWS($AD$218:AE237))),"")</f>
        <v/>
      </c>
      <c r="AZ238" s="117" t="str" cm="1">
        <f t="array" ref="AZ238">IF(ROWS($AD$218:AF237)&lt;=AZ$217,INDEX($AB$218:$AB$266,_xlfn.AGGREGATE(15,3,($AD$218:$AD$266=Mapping!$AZ$218)/($AD$218:$AD$266=Mapping!$AZ$218)*ROW($AD$2:$AD$50)-ROWS($AD$218),ROWS($AD$218:AF237))),"")</f>
        <v/>
      </c>
      <c r="BA238" s="117" t="str" cm="1">
        <f t="array" ref="BA238">IF(ROWS($AD$218:AG237)&lt;=BA$217,INDEX($AB$218:$AB$266,_xlfn.AGGREGATE(15,3,($AD$218:$AD$266=Mapping!$BA$218)/($AD$218:$AD$266=Mapping!$BA$218)*ROW($AD$2:$AD$50)-ROWS($AD$218),ROWS($AD$218:AG237))),"")</f>
        <v/>
      </c>
      <c r="BB238" s="117" t="str" cm="1">
        <f t="array" ref="BB238">IF(ROWS($AD$218:AH237)&lt;=BB$217,INDEX($AB$218:$AB$266,_xlfn.AGGREGATE(15,3,($AD$218:$AD$266=Mapping!$BB$218)/($AD$218:$AD$266=Mapping!$BB$218)*ROW($AD$2:$AD$50)-ROWS($AD$218),ROWS($AD$218:AH237))),"")</f>
        <v/>
      </c>
      <c r="BC238" s="117" t="str" cm="1">
        <f t="array" ref="BC238">IF(ROWS($AD$218:AI237)&lt;=BC$217,INDEX($AB$218:$AB$266,_xlfn.AGGREGATE(15,3,($AD$218:$AD$266=Mapping!$BC$218)/($AD$218:$AD$266=Mapping!$BC$218)*ROW($AD$2:$AD$50)-ROWS($AD$218),ROWS($AD$218:AI237))),"")</f>
        <v/>
      </c>
      <c r="BD238" s="117" t="str" cm="1">
        <f t="array" ref="BD238">IF(ROWS($AD$218:AJ237)&lt;=BD$217,INDEX($AB$218:$AB$266,_xlfn.AGGREGATE(15,3,($AD$218:$AD$266=Mapping!$BD$218)/($AD$218:$AD$266=Mapping!$BD$218)*ROW($AD$2:$AD$50)-ROWS($AD$218),ROWS($AD$218:AJ237))),"")</f>
        <v/>
      </c>
      <c r="BE238" s="117" t="str" cm="1">
        <f t="array" ref="BE238">IF(ROWS($AD$218:AK237)&lt;=BE$217,INDEX($AB$218:$AB$266,_xlfn.AGGREGATE(15,3,($AD$218:$AD$266=Mapping!$BE$218)/($AD$218:$AD$266=Mapping!$BE$218)*ROW($AD$2:$AD$50)-ROWS($AD$218),ROWS($AD$218:AK237))),"")</f>
        <v/>
      </c>
      <c r="BF238" s="117" t="str" cm="1">
        <f t="array" ref="BF238">IF(ROWS($AD$218:AL237)&lt;=BF$217,INDEX($AB$218:$AB$266,_xlfn.AGGREGATE(15,3,($AD$218:$AD$266=Mapping!$BF$218)/($AD$218:$AD$266=Mapping!$BF$218)*ROW($AD$2:$AD$50)-ROWS($AD$218),ROWS($AD$218:AL237))),"")</f>
        <v/>
      </c>
      <c r="BG238" s="117" t="str" cm="1">
        <f t="array" ref="BG238">IF(ROWS($AD$218:AM237)&lt;=BG$217,INDEX($AB$218:$AB$266,_xlfn.AGGREGATE(15,3,($AD$218:$AD$266=Mapping!$BG$218)/($AD$218:$AD$266=Mapping!$BG$218)*ROW($AD$2:$AD$50)-ROWS($AD$218),ROWS($AD$218:AM237))),"")</f>
        <v/>
      </c>
      <c r="BH238" s="117" t="str" cm="1">
        <f t="array" ref="BH238">IF(ROWS($AD$218:AN237)&lt;=BH$217,INDEX($AB$218:$AB$266,_xlfn.AGGREGATE(15,3,($AD$218:$AD$266=Mapping!$BH$218)/($AD$218:$AD$266=Mapping!$BH$218)*ROW($AD$2:$AD$50)-ROWS($AD$218),ROWS($AD$218:AN237))),"")</f>
        <v/>
      </c>
      <c r="BI238" s="117" t="str" cm="1">
        <f t="array" ref="BI238">IF(ROWS($AD$218:AO237)&lt;=BI$217,INDEX($AB$218:$AB$266,_xlfn.AGGREGATE(15,3,($AD$218:$AD$266=Mapping!$BI$218)/($AD$218:$AD$266=Mapping!$BI$218)*ROW($AD$2:$AD$50)-ROWS($AD$218),ROWS($AD$218:AO237))),"")</f>
        <v/>
      </c>
      <c r="BJ238" s="117" t="str" cm="1">
        <f t="array" ref="BJ238">IF(ROWS($AD$218:AP237)&lt;=BJ$217,INDEX($AB$218:$AB$266,_xlfn.AGGREGATE(15,3,($AD$218:$AD$266=Mapping!$BJ$218)/($AD$218:$AD$266=Mapping!$BJ$218)*ROW($AD$2:$AD$50)-ROWS($AD$218),ROWS($AD$218:AP237))),"")</f>
        <v/>
      </c>
      <c r="BK238" s="117" t="str" cm="1">
        <f t="array" ref="BK238">IF(ROWS($AD$218:AQ237)&lt;=BK$217,INDEX($AB$218:$AB$266,_xlfn.AGGREGATE(15,3,($AD$218:$AD$266=Mapping!$BK$218)/($AD$218:$AD$266=Mapping!$BK$218)*ROW($AD$2:$AD$50)-ROWS($AD$218),ROWS($AD$218:AQ237))),"")</f>
        <v/>
      </c>
      <c r="BL238" s="117" t="str" cm="1">
        <f t="array" ref="BL238">IF(ROWS($AD$218:AR237)&lt;=BL$217,INDEX($AB$218:$AB$266,_xlfn.AGGREGATE(15,3,($AD$218:$AD$266=Mapping!$BL$218)/($AD$218:$AD$266=Mapping!$BL$218)*ROW($AD$2:$AD$50)-ROWS($AD$218),ROWS($AD$218:AR237))),"")</f>
        <v/>
      </c>
      <c r="BM238" s="117" t="str" cm="1">
        <f t="array" ref="BM238">IF(ROWS($AD$218:AS237)&lt;=BM$217,INDEX($AB$218:$AB$266,_xlfn.AGGREGATE(15,3,($AD$218:$AD$266=Mapping!$BM$218)/($AD$218:$AD$266=Mapping!$BM$218)*ROW($AD$2:$AD$50)-ROWS($AD$218),ROWS($AD$218:AS237))),"")</f>
        <v/>
      </c>
      <c r="BN238" s="117" t="str" cm="1">
        <f t="array" ref="BN238">IF(ROWS($AD$218:AT237)&lt;=BN$217,INDEX($AB$218:$AB$266,_xlfn.AGGREGATE(15,3,($AD$218:$AD$266=Mapping!$BN$218)/($AD$218:$AD$266=Mapping!$BN$218)*ROW($AD$2:$AD$50)-ROWS($AD$218),ROWS($AD$218:AT237))),"")</f>
        <v/>
      </c>
    </row>
    <row r="239" spans="1:66" outlineLevel="1">
      <c r="B239" s="148" t="str" cm="1">
        <f t="array" ref="B239">IF(ROWS($AC$219:AC239)&lt;=B$217,INDEX($AB$219:$AB$266,_xlfn.AGGREGATE(15,3,($AC$219:$AC$266=Mapping!$B$218)/($AC$219:$AC$266=Mapping!$B$218)*ROW($AC$2:$AC$50)-ROWS($AC$219),ROWS($AC$219:AC239))),"")</f>
        <v/>
      </c>
      <c r="C239" s="117" t="str" cm="1">
        <f t="array" ref="C239">IF(ROWS($AC$219:AC239)&lt;=C$217,INDEX($AB$219:$AB$266,_xlfn.AGGREGATE(15,3,($AC$219:$AC$266=Mapping!$C$218)/($AC$219:$AC$266=Mapping!$C$218)*ROW($AC$2:$AC$50)-ROWS($AC$219),ROWS($AC$219:AC239))),"")</f>
        <v/>
      </c>
      <c r="D239" s="117" t="str" cm="1">
        <f t="array" ref="D239">IF(ROWS($AC$219:AD239)&lt;=D$217,INDEX($AB$219:$AB$266,_xlfn.AGGREGATE(15,3,($AC$219:$AC$266=Mapping!$D$218)/($AC$219:$AC$266=Mapping!$D$218)*ROW($AC$2:$AC$50)-ROWS($AC$219),ROWS($AC$219:AD239))),"")</f>
        <v/>
      </c>
      <c r="E239" s="117" t="str" cm="1">
        <f t="array" ref="E239">IF(ROWS($AC$219:AE239)&lt;=E$217,INDEX($AB$219:$AB$266,_xlfn.AGGREGATE(15,3,($AC$219:$AC$266=Mapping!$E$218)/($AC$219:$AC$266=Mapping!$E$218)*ROW($AC$2:$AC$50)-ROWS($AC$219),ROWS($AC$219:AE239))),"")</f>
        <v/>
      </c>
      <c r="F239" s="117" t="str" cm="1">
        <f t="array" ref="F239">IF(ROWS($AC$219:AF239)&lt;=F$217,INDEX($AB$219:$AB$266,_xlfn.AGGREGATE(15,3,($AC$219:$AC$266=Mapping!$F$218)/($AC$219:$AC$266=Mapping!$F$218)*ROW($AC$2:$AC$50)-ROWS($AC$219),ROWS($AC$219:AF239))),"")</f>
        <v/>
      </c>
      <c r="G239" s="117" t="str" cm="1">
        <f t="array" ref="G239">IF(ROWS($AC$219:AG239)&lt;=G$217,INDEX($AB$219:$AB$266,_xlfn.AGGREGATE(15,3,($AC$219:$AC$266=Mapping!$G$218)/($AC$219:$AC$266=Mapping!$G$218)*ROW($AC$2:$AC$50)-ROWS($AC$219),ROWS($AC$219:AG239))),"")</f>
        <v/>
      </c>
      <c r="H239" s="117" t="str" cm="1">
        <f t="array" ref="H239">IF(ROWS($AC$219:AH239)&lt;=H$217,INDEX($AB$219:$AB$266,_xlfn.AGGREGATE(15,3,($AC$219:$AC$266=Mapping!$H$218)/($AC$219:$AC$266=Mapping!$H$218)*ROW($AC$2:$AC$50)-ROWS($AC$219),ROWS($AC$219:AH239))),"")</f>
        <v/>
      </c>
      <c r="I239" s="117" t="str" cm="1">
        <f t="array" ref="I239">IF(ROWS($AC$219:AI239)&lt;=I$217,INDEX($AB$219:$AB$266,_xlfn.AGGREGATE(15,3,($AC$219:$AC$266=Mapping!$I$218)/($AC$219:$AC$266=Mapping!$I$218)*ROW($AC$2:$AC$50)-ROWS($AC$219),ROWS($AC$219:AI239))),"")</f>
        <v/>
      </c>
      <c r="J239" s="117" t="str" cm="1">
        <f t="array" ref="J239">IF(ROWS($AC$219:AJ239)&lt;=J$217,INDEX($AB$219:$AB$266,_xlfn.AGGREGATE(15,3,($AC$219:$AC$266=Mapping!$J$218)/($AC$219:$AC$266=Mapping!$J$218)*ROW($AC$2:$AC$50)-ROWS($AC$219),ROWS($AC$219:AJ239))),"")</f>
        <v/>
      </c>
      <c r="K239" s="117" t="str" cm="1">
        <f t="array" ref="K239">IF(ROWS($AC$219:AK239)&lt;=K$217,INDEX($AB$219:$AB$266,_xlfn.AGGREGATE(15,3,($AC$219:$AC$266=Mapping!$K$218)/($AC$219:$AC$266=Mapping!$K$218)*ROW($AC$2:$AC$50)-ROWS($AC$219),ROWS($AC$219:AK239))),"")</f>
        <v/>
      </c>
      <c r="L239" s="117" t="str" cm="1">
        <f t="array" ref="L239">IF(ROWS($AC$219:AL239)&lt;=L$217,INDEX($AB$219:$AB$266,_xlfn.AGGREGATE(15,3,($AC$219:$AC$266=Mapping!$L$218)/($AC$219:$AC$266=Mapping!$L$218)*ROW($AC$2:$AC$50)-ROWS($AC$219),ROWS($AC$219:AL239))),"")</f>
        <v/>
      </c>
      <c r="M239" s="117" t="str" cm="1">
        <f t="array" ref="M239">IF(ROWS($AC$219:AM239)&lt;=M$217,INDEX($AB$219:$AB$266,_xlfn.AGGREGATE(15,3,($AC$219:$AC$266=Mapping!$M$218)/($AC$219:$AC$266=Mapping!$M$218)*ROW($AC$2:$AC$50)-ROWS($AC$219),ROWS($AC$219:AM239))),"")</f>
        <v/>
      </c>
      <c r="N239" s="117" t="str" cm="1">
        <f t="array" ref="N239">IF(ROWS($AC$219:AN239)&lt;=N$217,INDEX($AB$219:$AB$266,_xlfn.AGGREGATE(15,3,($AC$219:$AC$266=Mapping!$N$218)/($AC$219:$AC$266=Mapping!$N$218)*ROW($AC$2:$AC$50)-ROWS($AC$219),ROWS($AC$219:AN239))),"")</f>
        <v/>
      </c>
      <c r="O239" s="117" t="str" cm="1">
        <f t="array" ref="O239">IF(ROWS($AC$219:AO239)&lt;=O$217,INDEX($AB$219:$AB$266,_xlfn.AGGREGATE(15,3,($AC$219:$AC$266=Mapping!$O$218)/($AC$219:$AC$266=Mapping!$O$218)*ROW($AC$2:$AC$50)-ROWS($AC$219),ROWS($AC$219:AO239))),"")</f>
        <v/>
      </c>
      <c r="P239" s="117" t="str" cm="1">
        <f t="array" ref="P239">IF(ROWS($AC$219:AP239)&lt;=P$217,INDEX($AB$219:$AB$266,_xlfn.AGGREGATE(15,3,($AC$219:$AC$266=Mapping!$P$218)/($AC$219:$AC$266=Mapping!$P$218)*ROW($AC$2:$AC$50)-ROWS($AC$219),ROWS($AC$219:AP239))),"")</f>
        <v/>
      </c>
      <c r="Q239" s="117" t="str" cm="1">
        <f t="array" ref="Q239">IF(ROWS($AC$219:AQ239)&lt;=Q$217,INDEX($AB$219:$AB$266,_xlfn.AGGREGATE(15,3,($AC$219:$AC$266=Mapping!$Q$218)/($AC$219:$AC$266=Mapping!$Q$218)*ROW($AC$2:$AC$50)-ROWS($AC$219),ROWS($AC$219:AQ239))),"")</f>
        <v/>
      </c>
      <c r="R239" s="117" t="str" cm="1">
        <f t="array" ref="R239">IF(ROWS($AC$219:AR239)&lt;=R$217,INDEX($AB$219:$AB$266,_xlfn.AGGREGATE(15,3,($AC$219:$AC$266=Mapping!$R$218)/($AC$219:$AC$266=Mapping!$R$218)*ROW($AC$2:$AC$50)-ROWS($AC$219),ROWS($AC$219:AR239))),"")</f>
        <v/>
      </c>
      <c r="S239" s="117" t="str" cm="1">
        <f t="array" ref="S239">IF(ROWS($AC$219:AS239)&lt;=S$217,INDEX($AB$219:$AB$266,_xlfn.AGGREGATE(15,3,($AC$219:$AC$266=Mapping!$S$218)/($AC$219:$AC$266=Mapping!$S$218)*ROW($AC$2:$AC$50)-ROWS($AC$219),ROWS($AC$219:AS239))),"")</f>
        <v/>
      </c>
      <c r="AB239" s="127" t="str" cm="1">
        <f t="array" ref="AB239">IF(ROWS(BA!$E$2:E22)&lt;=AB$217,INDEX(BA!$P$2:$P$961,_xlfn.AGGREGATE(15,3,(BA!$E$2:$E$961=Mapping!$AA$219)/(BA!$E$2:$E$961=Mapping!$AA$219)*ROW(BA!$E$2:$E$961)-ROWS(BA!$E$2),ROWS(BA!$E$2:E22))),"")</f>
        <v/>
      </c>
      <c r="AC239" s="135" t="str">
        <f>IFERROR(INDEX(BA!$L$2:$L$961,MATCH($AB239,BA!$P$2:$P$961,0)),"")</f>
        <v/>
      </c>
      <c r="AD239" s="135" t="str">
        <f>IFERROR(INDEX(BA!$M$2:$M$961,MATCH($AB239,BA!$P$2:$P$961,0)),"")</f>
        <v/>
      </c>
      <c r="AE239" s="135" t="str">
        <f>IFERROR(INDEX(BA!$O$2:$O$961,MATCH($AB239,BA!$P$2:$P$961,0)),"")</f>
        <v/>
      </c>
      <c r="AF239" s="135" t="str">
        <f>IFERROR(INDEX(BA!$N$2:$N$961,MATCH($AB239,BA!$P$2:$P$961,0)),"")</f>
        <v/>
      </c>
      <c r="AG239" s="117" t="e">
        <f>INDEX(BA!#REF!,MATCH($AB239,BA!$P$57:$P$547,0))</f>
        <v>#REF!</v>
      </c>
      <c r="AH239" s="117" t="e">
        <f>INDEX(BA!$Q$57:$Q$547,MATCH($AB239,BA!$P$57:$P$547,0))</f>
        <v>#N/A</v>
      </c>
      <c r="AI239" s="117" t="e">
        <f>INDEX(BA!$S$57:$S$547,MATCH($AB239,BA!$P$57:$P$547,0))</f>
        <v>#N/A</v>
      </c>
      <c r="AJ239" s="117" t="e">
        <f>INDEX(BA!$T$57:$T$547,MATCH($AB239,BA!$P$57:$P$547,0))</f>
        <v>#N/A</v>
      </c>
      <c r="AK239" s="117" t="e">
        <f>INDEX(BA!$U$57:$U$547,MATCH($AB239,BA!$P$57:$P$547,0))</f>
        <v>#N/A</v>
      </c>
      <c r="AL239" s="117" t="e">
        <f>INDEX(BA!$V$57:$V$547,MATCH($AB239,BA!$P$57:$P$547,0))</f>
        <v>#N/A</v>
      </c>
      <c r="AM239" s="117" t="e">
        <f>INDEX(BA!$W$57:$W$547,MATCH($AB239,BA!$P$57:$P$547,0))</f>
        <v>#N/A</v>
      </c>
      <c r="AN239" s="117" t="e">
        <f>INDEX(BA!$R$57:$R$547,MATCH($AB239,BA!$P$57:$P$547,0))</f>
        <v>#N/A</v>
      </c>
      <c r="AO239" s="117" t="e">
        <f>INDEX(BA!$Y$57:$Y$547,MATCH($AB239,BA!$P$57:$P$547,0))</f>
        <v>#N/A</v>
      </c>
      <c r="AP239" s="117" t="e">
        <f>INDEX(BA!$Z$57:$Z$547,MATCH($AB239,BA!$P$57:$P$547,0))</f>
        <v>#N/A</v>
      </c>
      <c r="AQ239" s="117" t="e">
        <f>INDEX(BA!$AA$57:$AA$547,MATCH($AB239,BA!$P$57:$P$547,0))</f>
        <v>#N/A</v>
      </c>
      <c r="AR239" s="117" t="e">
        <f>INDEX(BA!$AB$57:$AB$547,MATCH($AB239,BA!$P$57:$P$547,0))</f>
        <v>#N/A</v>
      </c>
      <c r="AX239" s="117" t="str" cm="1">
        <f t="array" ref="AX239">IF(ROWS($AD$218:AD238)&lt;=AX$217,INDEX($AB$218:$AB$266,_xlfn.AGGREGATE(15,3,($AD$218:$AD$266=Mapping!$AX$218)/($AD$218:$AD$266=Mapping!$AX$218)*ROW($AD$2:$AD$50)-ROWS($AD$218),ROWS($AD$218:AD238))),"")</f>
        <v/>
      </c>
      <c r="AY239" s="117" t="str" cm="1">
        <f t="array" ref="AY239">IF(ROWS($AD$218:AE238)&lt;=AY$217,INDEX($AB$218:$AB$266,_xlfn.AGGREGATE(15,3,($AD$218:$AD$266=Mapping!$AY$218)/($AD$218:$AD$266=Mapping!$AY$218)*ROW($AD$2:$AD$50)-ROWS($AD$218),ROWS($AD$218:AE238))),"")</f>
        <v/>
      </c>
      <c r="AZ239" s="117" t="str" cm="1">
        <f t="array" ref="AZ239">IF(ROWS($AD$218:AF238)&lt;=AZ$217,INDEX($AB$218:$AB$266,_xlfn.AGGREGATE(15,3,($AD$218:$AD$266=Mapping!$AZ$218)/($AD$218:$AD$266=Mapping!$AZ$218)*ROW($AD$2:$AD$50)-ROWS($AD$218),ROWS($AD$218:AF238))),"")</f>
        <v/>
      </c>
      <c r="BA239" s="117" t="str" cm="1">
        <f t="array" ref="BA239">IF(ROWS($AD$218:AG238)&lt;=BA$217,INDEX($AB$218:$AB$266,_xlfn.AGGREGATE(15,3,($AD$218:$AD$266=Mapping!$BA$218)/($AD$218:$AD$266=Mapping!$BA$218)*ROW($AD$2:$AD$50)-ROWS($AD$218),ROWS($AD$218:AG238))),"")</f>
        <v/>
      </c>
      <c r="BB239" s="117" t="str" cm="1">
        <f t="array" ref="BB239">IF(ROWS($AD$218:AH238)&lt;=BB$217,INDEX($AB$218:$AB$266,_xlfn.AGGREGATE(15,3,($AD$218:$AD$266=Mapping!$BB$218)/($AD$218:$AD$266=Mapping!$BB$218)*ROW($AD$2:$AD$50)-ROWS($AD$218),ROWS($AD$218:AH238))),"")</f>
        <v/>
      </c>
      <c r="BC239" s="117" t="str" cm="1">
        <f t="array" ref="BC239">IF(ROWS($AD$218:AI238)&lt;=BC$217,INDEX($AB$218:$AB$266,_xlfn.AGGREGATE(15,3,($AD$218:$AD$266=Mapping!$BC$218)/($AD$218:$AD$266=Mapping!$BC$218)*ROW($AD$2:$AD$50)-ROWS($AD$218),ROWS($AD$218:AI238))),"")</f>
        <v/>
      </c>
      <c r="BD239" s="117" t="str" cm="1">
        <f t="array" ref="BD239">IF(ROWS($AD$218:AJ238)&lt;=BD$217,INDEX($AB$218:$AB$266,_xlfn.AGGREGATE(15,3,($AD$218:$AD$266=Mapping!$BD$218)/($AD$218:$AD$266=Mapping!$BD$218)*ROW($AD$2:$AD$50)-ROWS($AD$218),ROWS($AD$218:AJ238))),"")</f>
        <v/>
      </c>
      <c r="BE239" s="117" t="str" cm="1">
        <f t="array" ref="BE239">IF(ROWS($AD$218:AK238)&lt;=BE$217,INDEX($AB$218:$AB$266,_xlfn.AGGREGATE(15,3,($AD$218:$AD$266=Mapping!$BE$218)/($AD$218:$AD$266=Mapping!$BE$218)*ROW($AD$2:$AD$50)-ROWS($AD$218),ROWS($AD$218:AK238))),"")</f>
        <v/>
      </c>
      <c r="BF239" s="117" t="str" cm="1">
        <f t="array" ref="BF239">IF(ROWS($AD$218:AL238)&lt;=BF$217,INDEX($AB$218:$AB$266,_xlfn.AGGREGATE(15,3,($AD$218:$AD$266=Mapping!$BF$218)/($AD$218:$AD$266=Mapping!$BF$218)*ROW($AD$2:$AD$50)-ROWS($AD$218),ROWS($AD$218:AL238))),"")</f>
        <v/>
      </c>
      <c r="BG239" s="117" t="str" cm="1">
        <f t="array" ref="BG239">IF(ROWS($AD$218:AM238)&lt;=BG$217,INDEX($AB$218:$AB$266,_xlfn.AGGREGATE(15,3,($AD$218:$AD$266=Mapping!$BG$218)/($AD$218:$AD$266=Mapping!$BG$218)*ROW($AD$2:$AD$50)-ROWS($AD$218),ROWS($AD$218:AM238))),"")</f>
        <v/>
      </c>
      <c r="BH239" s="117" t="str" cm="1">
        <f t="array" ref="BH239">IF(ROWS($AD$218:AN238)&lt;=BH$217,INDEX($AB$218:$AB$266,_xlfn.AGGREGATE(15,3,($AD$218:$AD$266=Mapping!$BH$218)/($AD$218:$AD$266=Mapping!$BH$218)*ROW($AD$2:$AD$50)-ROWS($AD$218),ROWS($AD$218:AN238))),"")</f>
        <v/>
      </c>
      <c r="BI239" s="117" t="str" cm="1">
        <f t="array" ref="BI239">IF(ROWS($AD$218:AO238)&lt;=BI$217,INDEX($AB$218:$AB$266,_xlfn.AGGREGATE(15,3,($AD$218:$AD$266=Mapping!$BI$218)/($AD$218:$AD$266=Mapping!$BI$218)*ROW($AD$2:$AD$50)-ROWS($AD$218),ROWS($AD$218:AO238))),"")</f>
        <v/>
      </c>
      <c r="BJ239" s="117" t="str" cm="1">
        <f t="array" ref="BJ239">IF(ROWS($AD$218:AP238)&lt;=BJ$217,INDEX($AB$218:$AB$266,_xlfn.AGGREGATE(15,3,($AD$218:$AD$266=Mapping!$BJ$218)/($AD$218:$AD$266=Mapping!$BJ$218)*ROW($AD$2:$AD$50)-ROWS($AD$218),ROWS($AD$218:AP238))),"")</f>
        <v/>
      </c>
      <c r="BK239" s="117" t="str" cm="1">
        <f t="array" ref="BK239">IF(ROWS($AD$218:AQ238)&lt;=BK$217,INDEX($AB$218:$AB$266,_xlfn.AGGREGATE(15,3,($AD$218:$AD$266=Mapping!$BK$218)/($AD$218:$AD$266=Mapping!$BK$218)*ROW($AD$2:$AD$50)-ROWS($AD$218),ROWS($AD$218:AQ238))),"")</f>
        <v/>
      </c>
      <c r="BL239" s="117" t="str" cm="1">
        <f t="array" ref="BL239">IF(ROWS($AD$218:AR238)&lt;=BL$217,INDEX($AB$218:$AB$266,_xlfn.AGGREGATE(15,3,($AD$218:$AD$266=Mapping!$BL$218)/($AD$218:$AD$266=Mapping!$BL$218)*ROW($AD$2:$AD$50)-ROWS($AD$218),ROWS($AD$218:AR238))),"")</f>
        <v/>
      </c>
      <c r="BM239" s="117" t="str" cm="1">
        <f t="array" ref="BM239">IF(ROWS($AD$218:AS238)&lt;=BM$217,INDEX($AB$218:$AB$266,_xlfn.AGGREGATE(15,3,($AD$218:$AD$266=Mapping!$BM$218)/($AD$218:$AD$266=Mapping!$BM$218)*ROW($AD$2:$AD$50)-ROWS($AD$218),ROWS($AD$218:AS238))),"")</f>
        <v/>
      </c>
      <c r="BN239" s="117" t="str" cm="1">
        <f t="array" ref="BN239">IF(ROWS($AD$218:AT238)&lt;=BN$217,INDEX($AB$218:$AB$266,_xlfn.AGGREGATE(15,3,($AD$218:$AD$266=Mapping!$BN$218)/($AD$218:$AD$266=Mapping!$BN$218)*ROW($AD$2:$AD$50)-ROWS($AD$218),ROWS($AD$218:AT238))),"")</f>
        <v/>
      </c>
    </row>
    <row r="240" spans="1:66" outlineLevel="1">
      <c r="B240" s="117" t="str" cm="1">
        <f t="array" ref="B240">IF(ROWS($AC$219:AC240)&lt;=B$217,INDEX($AB$219:$AB$266,_xlfn.AGGREGATE(15,3,($AC$219:$AC$266=Mapping!$B$218)/($AC$219:$AC$266=Mapping!$B$218)*ROW($AC$2:$AC$50)-ROWS($AC$219),ROWS($AC$219:AC240))),"")</f>
        <v/>
      </c>
      <c r="C240" s="117" t="str" cm="1">
        <f t="array" ref="C240">IF(ROWS($AC$219:AC240)&lt;=C$217,INDEX($AB$219:$AB$266,_xlfn.AGGREGATE(15,3,($AC$219:$AC$266=Mapping!$C$218)/($AC$219:$AC$266=Mapping!$C$218)*ROW($AC$2:$AC$50)-ROWS($AC$219),ROWS($AC$219:AC240))),"")</f>
        <v/>
      </c>
      <c r="D240" s="117" t="str" cm="1">
        <f t="array" ref="D240">IF(ROWS($AC$219:AD240)&lt;=D$217,INDEX($AB$219:$AB$266,_xlfn.AGGREGATE(15,3,($AC$219:$AC$266=Mapping!$D$218)/($AC$219:$AC$266=Mapping!$D$218)*ROW($AC$2:$AC$50)-ROWS($AC$219),ROWS($AC$219:AD240))),"")</f>
        <v/>
      </c>
      <c r="E240" s="117" t="str" cm="1">
        <f t="array" ref="E240">IF(ROWS($AC$219:AE240)&lt;=E$217,INDEX($AB$219:$AB$266,_xlfn.AGGREGATE(15,3,($AC$219:$AC$266=Mapping!$E$218)/($AC$219:$AC$266=Mapping!$E$218)*ROW($AC$2:$AC$50)-ROWS($AC$219),ROWS($AC$219:AE240))),"")</f>
        <v/>
      </c>
      <c r="F240" s="117" t="str" cm="1">
        <f t="array" ref="F240">IF(ROWS($AC$219:AF240)&lt;=F$217,INDEX($AB$219:$AB$266,_xlfn.AGGREGATE(15,3,($AC$219:$AC$266=Mapping!$F$218)/($AC$219:$AC$266=Mapping!$F$218)*ROW($AC$2:$AC$50)-ROWS($AC$219),ROWS($AC$219:AF240))),"")</f>
        <v/>
      </c>
      <c r="G240" s="117" t="str" cm="1">
        <f t="array" ref="G240">IF(ROWS($AC$219:AG240)&lt;=G$217,INDEX($AB$219:$AB$266,_xlfn.AGGREGATE(15,3,($AC$219:$AC$266=Mapping!$G$218)/($AC$219:$AC$266=Mapping!$G$218)*ROW($AC$2:$AC$50)-ROWS($AC$219),ROWS($AC$219:AG240))),"")</f>
        <v/>
      </c>
      <c r="H240" s="117" t="str" cm="1">
        <f t="array" ref="H240">IF(ROWS($AC$219:AH240)&lt;=H$217,INDEX($AB$219:$AB$266,_xlfn.AGGREGATE(15,3,($AC$219:$AC$266=Mapping!$H$218)/($AC$219:$AC$266=Mapping!$H$218)*ROW($AC$2:$AC$50)-ROWS($AC$219),ROWS($AC$219:AH240))),"")</f>
        <v/>
      </c>
      <c r="I240" s="117" t="str" cm="1">
        <f t="array" ref="I240">IF(ROWS($AC$219:AI240)&lt;=I$217,INDEX($AB$219:$AB$266,_xlfn.AGGREGATE(15,3,($AC$219:$AC$266=Mapping!$I$218)/($AC$219:$AC$266=Mapping!$I$218)*ROW($AC$2:$AC$50)-ROWS($AC$219),ROWS($AC$219:AI240))),"")</f>
        <v/>
      </c>
      <c r="J240" s="117" t="str" cm="1">
        <f t="array" ref="J240">IF(ROWS($AC$219:AJ240)&lt;=J$217,INDEX($AB$219:$AB$266,_xlfn.AGGREGATE(15,3,($AC$219:$AC$266=Mapping!$J$218)/($AC$219:$AC$266=Mapping!$J$218)*ROW($AC$2:$AC$50)-ROWS($AC$219),ROWS($AC$219:AJ240))),"")</f>
        <v/>
      </c>
      <c r="K240" s="117" t="str" cm="1">
        <f t="array" ref="K240">IF(ROWS($AC$219:AK240)&lt;=K$217,INDEX($AB$219:$AB$266,_xlfn.AGGREGATE(15,3,($AC$219:$AC$266=Mapping!$K$218)/($AC$219:$AC$266=Mapping!$K$218)*ROW($AC$2:$AC$50)-ROWS($AC$219),ROWS($AC$219:AK240))),"")</f>
        <v/>
      </c>
      <c r="L240" s="117" t="str" cm="1">
        <f t="array" ref="L240">IF(ROWS($AC$219:AL240)&lt;=L$217,INDEX($AB$219:$AB$266,_xlfn.AGGREGATE(15,3,($AC$219:$AC$266=Mapping!$L$218)/($AC$219:$AC$266=Mapping!$L$218)*ROW($AC$2:$AC$50)-ROWS($AC$219),ROWS($AC$219:AL240))),"")</f>
        <v/>
      </c>
      <c r="M240" s="117" t="str" cm="1">
        <f t="array" ref="M240">IF(ROWS($AC$219:AM240)&lt;=M$217,INDEX($AB$219:$AB$266,_xlfn.AGGREGATE(15,3,($AC$219:$AC$266=Mapping!$M$218)/($AC$219:$AC$266=Mapping!$M$218)*ROW($AC$2:$AC$50)-ROWS($AC$219),ROWS($AC$219:AM240))),"")</f>
        <v/>
      </c>
      <c r="N240" s="117" t="str" cm="1">
        <f t="array" ref="N240">IF(ROWS($AC$219:AN240)&lt;=N$217,INDEX($AB$219:$AB$266,_xlfn.AGGREGATE(15,3,($AC$219:$AC$266=Mapping!$N$218)/($AC$219:$AC$266=Mapping!$N$218)*ROW($AC$2:$AC$50)-ROWS($AC$219),ROWS($AC$219:AN240))),"")</f>
        <v/>
      </c>
      <c r="O240" s="117" t="str" cm="1">
        <f t="array" ref="O240">IF(ROWS($AC$219:AO240)&lt;=O$217,INDEX($AB$219:$AB$266,_xlfn.AGGREGATE(15,3,($AC$219:$AC$266=Mapping!$O$218)/($AC$219:$AC$266=Mapping!$O$218)*ROW($AC$2:$AC$50)-ROWS($AC$219),ROWS($AC$219:AO240))),"")</f>
        <v/>
      </c>
      <c r="P240" s="117" t="str" cm="1">
        <f t="array" ref="P240">IF(ROWS($AC$219:AP240)&lt;=P$217,INDEX($AB$219:$AB$266,_xlfn.AGGREGATE(15,3,($AC$219:$AC$266=Mapping!$P$218)/($AC$219:$AC$266=Mapping!$P$218)*ROW($AC$2:$AC$50)-ROWS($AC$219),ROWS($AC$219:AP240))),"")</f>
        <v/>
      </c>
      <c r="Q240" s="117" t="str" cm="1">
        <f t="array" ref="Q240">IF(ROWS($AC$219:AQ240)&lt;=Q$217,INDEX($AB$219:$AB$266,_xlfn.AGGREGATE(15,3,($AC$219:$AC$266=Mapping!$Q$218)/($AC$219:$AC$266=Mapping!$Q$218)*ROW($AC$2:$AC$50)-ROWS($AC$219),ROWS($AC$219:AQ240))),"")</f>
        <v/>
      </c>
      <c r="R240" s="117" t="str" cm="1">
        <f t="array" ref="R240">IF(ROWS($AC$219:AR240)&lt;=R$217,INDEX($AB$219:$AB$266,_xlfn.AGGREGATE(15,3,($AC$219:$AC$266=Mapping!$R$218)/($AC$219:$AC$266=Mapping!$R$218)*ROW($AC$2:$AC$50)-ROWS($AC$219),ROWS($AC$219:AR240))),"")</f>
        <v/>
      </c>
      <c r="S240" s="117" t="str" cm="1">
        <f t="array" ref="S240">IF(ROWS($AC$219:AS240)&lt;=S$217,INDEX($AB$219:$AB$266,_xlfn.AGGREGATE(15,3,($AC$219:$AC$266=Mapping!$S$218)/($AC$219:$AC$266=Mapping!$S$218)*ROW($AC$2:$AC$50)-ROWS($AC$219),ROWS($AC$219:AS240))),"")</f>
        <v/>
      </c>
      <c r="AB240" s="135" t="str" cm="1">
        <f t="array" ref="AB240">IF(ROWS(BA!$E$2:E23)&lt;=AB$217,INDEX(BA!$P$2:$P$961,_xlfn.AGGREGATE(15,3,(BA!$E$2:$E$961=Mapping!$AA$219)/(BA!$E$2:$E$961=Mapping!$AA$219)*ROW(BA!$E$2:$E$961)-ROWS(BA!$E$2),ROWS(BA!$E$2:E23))),"")</f>
        <v/>
      </c>
      <c r="AC240" s="135" t="str">
        <f>IFERROR(INDEX(BA!$L$2:$L$961,MATCH($AB240,BA!$P$2:$P$961,0)),"")</f>
        <v/>
      </c>
      <c r="AD240" s="135" t="str">
        <f>IFERROR(INDEX(BA!$M$2:$M$961,MATCH($AB240,BA!$P$2:$P$961,0)),"")</f>
        <v/>
      </c>
      <c r="AE240" s="135" t="str">
        <f>IFERROR(INDEX(BA!$O$2:$O$961,MATCH($AB240,BA!$P$2:$P$961,0)),"")</f>
        <v/>
      </c>
      <c r="AF240" s="135" t="str">
        <f>IFERROR(INDEX(BA!$N$2:$N$961,MATCH($AB240,BA!$P$2:$P$961,0)),"")</f>
        <v/>
      </c>
      <c r="AG240" s="117" t="e">
        <f>INDEX(BA!#REF!,MATCH($AB240,BA!$P$57:$P$547,0))</f>
        <v>#REF!</v>
      </c>
      <c r="AH240" s="117" t="e">
        <f>INDEX(BA!$Q$57:$Q$547,MATCH($AB240,BA!$P$57:$P$547,0))</f>
        <v>#N/A</v>
      </c>
      <c r="AI240" s="117" t="e">
        <f>INDEX(BA!$S$57:$S$547,MATCH($AB240,BA!$P$57:$P$547,0))</f>
        <v>#N/A</v>
      </c>
      <c r="AJ240" s="117" t="e">
        <f>INDEX(BA!$T$57:$T$547,MATCH($AB240,BA!$P$57:$P$547,0))</f>
        <v>#N/A</v>
      </c>
      <c r="AK240" s="117" t="e">
        <f>INDEX(BA!$U$57:$U$547,MATCH($AB240,BA!$P$57:$P$547,0))</f>
        <v>#N/A</v>
      </c>
      <c r="AL240" s="117" t="e">
        <f>INDEX(BA!$V$57:$V$547,MATCH($AB240,BA!$P$57:$P$547,0))</f>
        <v>#N/A</v>
      </c>
      <c r="AM240" s="117" t="e">
        <f>INDEX(BA!$W$57:$W$547,MATCH($AB240,BA!$P$57:$P$547,0))</f>
        <v>#N/A</v>
      </c>
      <c r="AN240" s="117" t="e">
        <f>INDEX(BA!$R$57:$R$547,MATCH($AB240,BA!$P$57:$P$547,0))</f>
        <v>#N/A</v>
      </c>
      <c r="AO240" s="117" t="e">
        <f>INDEX(BA!$Y$57:$Y$547,MATCH($AB240,BA!$P$57:$P$547,0))</f>
        <v>#N/A</v>
      </c>
      <c r="AP240" s="117" t="e">
        <f>INDEX(BA!$Z$57:$Z$547,MATCH($AB240,BA!$P$57:$P$547,0))</f>
        <v>#N/A</v>
      </c>
      <c r="AQ240" s="117" t="e">
        <f>INDEX(BA!$AA$57:$AA$547,MATCH($AB240,BA!$P$57:$P$547,0))</f>
        <v>#N/A</v>
      </c>
      <c r="AR240" s="117" t="e">
        <f>INDEX(BA!$AB$57:$AB$547,MATCH($AB240,BA!$P$57:$P$547,0))</f>
        <v>#N/A</v>
      </c>
      <c r="AX240" s="117" t="str" cm="1">
        <f t="array" ref="AX240">IF(ROWS($AD$218:AD239)&lt;=AX$217,INDEX($AB$218:$AB$266,_xlfn.AGGREGATE(15,3,($AD$218:$AD$266=Mapping!$AX$218)/($AD$218:$AD$266=Mapping!$AX$218)*ROW($AD$2:$AD$50)-ROWS($AD$218),ROWS($AD$218:AD239))),"")</f>
        <v/>
      </c>
      <c r="AY240" s="117" t="str" cm="1">
        <f t="array" ref="AY240">IF(ROWS($AD$218:AE239)&lt;=AY$217,INDEX($AB$218:$AB$266,_xlfn.AGGREGATE(15,3,($AD$218:$AD$266=Mapping!$AY$218)/($AD$218:$AD$266=Mapping!$AY$218)*ROW($AD$2:$AD$50)-ROWS($AD$218),ROWS($AD$218:AE239))),"")</f>
        <v/>
      </c>
      <c r="AZ240" s="117" t="str" cm="1">
        <f t="array" ref="AZ240">IF(ROWS($AD$218:AF239)&lt;=AZ$217,INDEX($AB$218:$AB$266,_xlfn.AGGREGATE(15,3,($AD$218:$AD$266=Mapping!$AZ$218)/($AD$218:$AD$266=Mapping!$AZ$218)*ROW($AD$2:$AD$50)-ROWS($AD$218),ROWS($AD$218:AF239))),"")</f>
        <v/>
      </c>
      <c r="BA240" s="117" t="str" cm="1">
        <f t="array" ref="BA240">IF(ROWS($AD$218:AG239)&lt;=BA$217,INDEX($AB$218:$AB$266,_xlfn.AGGREGATE(15,3,($AD$218:$AD$266=Mapping!$BA$218)/($AD$218:$AD$266=Mapping!$BA$218)*ROW($AD$2:$AD$50)-ROWS($AD$218),ROWS($AD$218:AG239))),"")</f>
        <v/>
      </c>
      <c r="BB240" s="117" t="str" cm="1">
        <f t="array" ref="BB240">IF(ROWS($AD$218:AH239)&lt;=BB$217,INDEX($AB$218:$AB$266,_xlfn.AGGREGATE(15,3,($AD$218:$AD$266=Mapping!$BB$218)/($AD$218:$AD$266=Mapping!$BB$218)*ROW($AD$2:$AD$50)-ROWS($AD$218),ROWS($AD$218:AH239))),"")</f>
        <v/>
      </c>
      <c r="BC240" s="117" t="str" cm="1">
        <f t="array" ref="BC240">IF(ROWS($AD$218:AI239)&lt;=BC$217,INDEX($AB$218:$AB$266,_xlfn.AGGREGATE(15,3,($AD$218:$AD$266=Mapping!$BC$218)/($AD$218:$AD$266=Mapping!$BC$218)*ROW($AD$2:$AD$50)-ROWS($AD$218),ROWS($AD$218:AI239))),"")</f>
        <v/>
      </c>
      <c r="BD240" s="117" t="str" cm="1">
        <f t="array" ref="BD240">IF(ROWS($AD$218:AJ239)&lt;=BD$217,INDEX($AB$218:$AB$266,_xlfn.AGGREGATE(15,3,($AD$218:$AD$266=Mapping!$BD$218)/($AD$218:$AD$266=Mapping!$BD$218)*ROW($AD$2:$AD$50)-ROWS($AD$218),ROWS($AD$218:AJ239))),"")</f>
        <v/>
      </c>
      <c r="BE240" s="117" t="str" cm="1">
        <f t="array" ref="BE240">IF(ROWS($AD$218:AK239)&lt;=BE$217,INDEX($AB$218:$AB$266,_xlfn.AGGREGATE(15,3,($AD$218:$AD$266=Mapping!$BE$218)/($AD$218:$AD$266=Mapping!$BE$218)*ROW($AD$2:$AD$50)-ROWS($AD$218),ROWS($AD$218:AK239))),"")</f>
        <v/>
      </c>
      <c r="BF240" s="117" t="str" cm="1">
        <f t="array" ref="BF240">IF(ROWS($AD$218:AL239)&lt;=BF$217,INDEX($AB$218:$AB$266,_xlfn.AGGREGATE(15,3,($AD$218:$AD$266=Mapping!$BF$218)/($AD$218:$AD$266=Mapping!$BF$218)*ROW($AD$2:$AD$50)-ROWS($AD$218),ROWS($AD$218:AL239))),"")</f>
        <v/>
      </c>
      <c r="BG240" s="117" t="str" cm="1">
        <f t="array" ref="BG240">IF(ROWS($AD$218:AM239)&lt;=BG$217,INDEX($AB$218:$AB$266,_xlfn.AGGREGATE(15,3,($AD$218:$AD$266=Mapping!$BG$218)/($AD$218:$AD$266=Mapping!$BG$218)*ROW($AD$2:$AD$50)-ROWS($AD$218),ROWS($AD$218:AM239))),"")</f>
        <v/>
      </c>
      <c r="BH240" s="117" t="str" cm="1">
        <f t="array" ref="BH240">IF(ROWS($AD$218:AN239)&lt;=BH$217,INDEX($AB$218:$AB$266,_xlfn.AGGREGATE(15,3,($AD$218:$AD$266=Mapping!$BH$218)/($AD$218:$AD$266=Mapping!$BH$218)*ROW($AD$2:$AD$50)-ROWS($AD$218),ROWS($AD$218:AN239))),"")</f>
        <v/>
      </c>
      <c r="BI240" s="117" t="str" cm="1">
        <f t="array" ref="BI240">IF(ROWS($AD$218:AO239)&lt;=BI$217,INDEX($AB$218:$AB$266,_xlfn.AGGREGATE(15,3,($AD$218:$AD$266=Mapping!$BI$218)/($AD$218:$AD$266=Mapping!$BI$218)*ROW($AD$2:$AD$50)-ROWS($AD$218),ROWS($AD$218:AO239))),"")</f>
        <v/>
      </c>
      <c r="BJ240" s="117" t="str" cm="1">
        <f t="array" ref="BJ240">IF(ROWS($AD$218:AP239)&lt;=BJ$217,INDEX($AB$218:$AB$266,_xlfn.AGGREGATE(15,3,($AD$218:$AD$266=Mapping!$BJ$218)/($AD$218:$AD$266=Mapping!$BJ$218)*ROW($AD$2:$AD$50)-ROWS($AD$218),ROWS($AD$218:AP239))),"")</f>
        <v/>
      </c>
      <c r="BK240" s="117" t="str" cm="1">
        <f t="array" ref="BK240">IF(ROWS($AD$218:AQ239)&lt;=BK$217,INDEX($AB$218:$AB$266,_xlfn.AGGREGATE(15,3,($AD$218:$AD$266=Mapping!$BK$218)/($AD$218:$AD$266=Mapping!$BK$218)*ROW($AD$2:$AD$50)-ROWS($AD$218),ROWS($AD$218:AQ239))),"")</f>
        <v/>
      </c>
      <c r="BL240" s="117" t="str" cm="1">
        <f t="array" ref="BL240">IF(ROWS($AD$218:AR239)&lt;=BL$217,INDEX($AB$218:$AB$266,_xlfn.AGGREGATE(15,3,($AD$218:$AD$266=Mapping!$BL$218)/($AD$218:$AD$266=Mapping!$BL$218)*ROW($AD$2:$AD$50)-ROWS($AD$218),ROWS($AD$218:AR239))),"")</f>
        <v/>
      </c>
      <c r="BM240" s="117" t="str" cm="1">
        <f t="array" ref="BM240">IF(ROWS($AD$218:AS239)&lt;=BM$217,INDEX($AB$218:$AB$266,_xlfn.AGGREGATE(15,3,($AD$218:$AD$266=Mapping!$BM$218)/($AD$218:$AD$266=Mapping!$BM$218)*ROW($AD$2:$AD$50)-ROWS($AD$218),ROWS($AD$218:AS239))),"")</f>
        <v/>
      </c>
      <c r="BN240" s="117" t="str" cm="1">
        <f t="array" ref="BN240">IF(ROWS($AD$218:AT239)&lt;=BN$217,INDEX($AB$218:$AB$266,_xlfn.AGGREGATE(15,3,($AD$218:$AD$266=Mapping!$BN$218)/($AD$218:$AD$266=Mapping!$BN$218)*ROW($AD$2:$AD$50)-ROWS($AD$218),ROWS($AD$218:AT239))),"")</f>
        <v/>
      </c>
    </row>
    <row r="241" spans="1:66" outlineLevel="1">
      <c r="B241" s="117" t="str" cm="1">
        <f t="array" ref="B241">IF(ROWS($AC$219:AC241)&lt;=B$217,INDEX($AB$219:$AB$266,_xlfn.AGGREGATE(15,3,($AC$219:$AC$266=Mapping!$B$218)/($AC$219:$AC$266=Mapping!$B$218)*ROW($AC$2:$AC$50)-ROWS($AC$219),ROWS($AC$219:AC241))),"")</f>
        <v/>
      </c>
      <c r="C241" s="117" t="str" cm="1">
        <f t="array" ref="C241">IF(ROWS($AC$219:AC241)&lt;=C$217,INDEX($AB$219:$AB$266,_xlfn.AGGREGATE(15,3,($AC$219:$AC$266=Mapping!$C$218)/($AC$219:$AC$266=Mapping!$C$218)*ROW($AC$2:$AC$50)-ROWS($AC$219),ROWS($AC$219:AC241))),"")</f>
        <v/>
      </c>
      <c r="D241" s="117" t="str" cm="1">
        <f t="array" ref="D241">IF(ROWS($AC$219:AD241)&lt;=D$217,INDEX($AB$219:$AB$266,_xlfn.AGGREGATE(15,3,($AC$219:$AC$266=Mapping!$D$218)/($AC$219:$AC$266=Mapping!$D$218)*ROW($AC$2:$AC$50)-ROWS($AC$219),ROWS($AC$219:AD241))),"")</f>
        <v/>
      </c>
      <c r="E241" s="117" t="str" cm="1">
        <f t="array" ref="E241">IF(ROWS($AC$219:AE241)&lt;=E$217,INDEX($AB$219:$AB$266,_xlfn.AGGREGATE(15,3,($AC$219:$AC$266=Mapping!$E$218)/($AC$219:$AC$266=Mapping!$E$218)*ROW($AC$2:$AC$50)-ROWS($AC$219),ROWS($AC$219:AE241))),"")</f>
        <v/>
      </c>
      <c r="F241" s="117" t="str" cm="1">
        <f t="array" ref="F241">IF(ROWS($AC$219:AF241)&lt;=F$217,INDEX($AB$219:$AB$266,_xlfn.AGGREGATE(15,3,($AC$219:$AC$266=Mapping!$F$218)/($AC$219:$AC$266=Mapping!$F$218)*ROW($AC$2:$AC$50)-ROWS($AC$219),ROWS($AC$219:AF241))),"")</f>
        <v/>
      </c>
      <c r="G241" s="117" t="str" cm="1">
        <f t="array" ref="G241">IF(ROWS($AC$219:AG241)&lt;=G$217,INDEX($AB$219:$AB$266,_xlfn.AGGREGATE(15,3,($AC$219:$AC$266=Mapping!$G$218)/($AC$219:$AC$266=Mapping!$G$218)*ROW($AC$2:$AC$50)-ROWS($AC$219),ROWS($AC$219:AG241))),"")</f>
        <v/>
      </c>
      <c r="H241" s="117" t="str" cm="1">
        <f t="array" ref="H241">IF(ROWS($AC$219:AH241)&lt;=H$217,INDEX($AB$219:$AB$266,_xlfn.AGGREGATE(15,3,($AC$219:$AC$266=Mapping!$H$218)/($AC$219:$AC$266=Mapping!$H$218)*ROW($AC$2:$AC$50)-ROWS($AC$219),ROWS($AC$219:AH241))),"")</f>
        <v/>
      </c>
      <c r="I241" s="117" t="str" cm="1">
        <f t="array" ref="I241">IF(ROWS($AC$219:AI241)&lt;=I$217,INDEX($AB$219:$AB$266,_xlfn.AGGREGATE(15,3,($AC$219:$AC$266=Mapping!$I$218)/($AC$219:$AC$266=Mapping!$I$218)*ROW($AC$2:$AC$50)-ROWS($AC$219),ROWS($AC$219:AI241))),"")</f>
        <v/>
      </c>
      <c r="J241" s="117" t="str" cm="1">
        <f t="array" ref="J241">IF(ROWS($AC$219:AJ241)&lt;=J$217,INDEX($AB$219:$AB$266,_xlfn.AGGREGATE(15,3,($AC$219:$AC$266=Mapping!$J$218)/($AC$219:$AC$266=Mapping!$J$218)*ROW($AC$2:$AC$50)-ROWS($AC$219),ROWS($AC$219:AJ241))),"")</f>
        <v/>
      </c>
      <c r="K241" s="117" t="str" cm="1">
        <f t="array" ref="K241">IF(ROWS($AC$219:AK241)&lt;=K$217,INDEX($AB$219:$AB$266,_xlfn.AGGREGATE(15,3,($AC$219:$AC$266=Mapping!$K$218)/($AC$219:$AC$266=Mapping!$K$218)*ROW($AC$2:$AC$50)-ROWS($AC$219),ROWS($AC$219:AK241))),"")</f>
        <v/>
      </c>
      <c r="L241" s="117" t="str" cm="1">
        <f t="array" ref="L241">IF(ROWS($AC$219:AL241)&lt;=L$217,INDEX($AB$219:$AB$266,_xlfn.AGGREGATE(15,3,($AC$219:$AC$266=Mapping!$L$218)/($AC$219:$AC$266=Mapping!$L$218)*ROW($AC$2:$AC$50)-ROWS($AC$219),ROWS($AC$219:AL241))),"")</f>
        <v/>
      </c>
      <c r="M241" s="117" t="str" cm="1">
        <f t="array" ref="M241">IF(ROWS($AC$219:AM241)&lt;=M$217,INDEX($AB$219:$AB$266,_xlfn.AGGREGATE(15,3,($AC$219:$AC$266=Mapping!$M$218)/($AC$219:$AC$266=Mapping!$M$218)*ROW($AC$2:$AC$50)-ROWS($AC$219),ROWS($AC$219:AM241))),"")</f>
        <v/>
      </c>
      <c r="N241" s="117" t="str" cm="1">
        <f t="array" ref="N241">IF(ROWS($AC$219:AN241)&lt;=N$217,INDEX($AB$219:$AB$266,_xlfn.AGGREGATE(15,3,($AC$219:$AC$266=Mapping!$N$218)/($AC$219:$AC$266=Mapping!$N$218)*ROW($AC$2:$AC$50)-ROWS($AC$219),ROWS($AC$219:AN241))),"")</f>
        <v/>
      </c>
      <c r="O241" s="117" t="str" cm="1">
        <f t="array" ref="O241">IF(ROWS($AC$219:AO241)&lt;=O$217,INDEX($AB$219:$AB$266,_xlfn.AGGREGATE(15,3,($AC$219:$AC$266=Mapping!$O$218)/($AC$219:$AC$266=Mapping!$O$218)*ROW($AC$2:$AC$50)-ROWS($AC$219),ROWS($AC$219:AO241))),"")</f>
        <v/>
      </c>
      <c r="P241" s="117" t="str" cm="1">
        <f t="array" ref="P241">IF(ROWS($AC$219:AP241)&lt;=P$217,INDEX($AB$219:$AB$266,_xlfn.AGGREGATE(15,3,($AC$219:$AC$266=Mapping!$P$218)/($AC$219:$AC$266=Mapping!$P$218)*ROW($AC$2:$AC$50)-ROWS($AC$219),ROWS($AC$219:AP241))),"")</f>
        <v/>
      </c>
      <c r="Q241" s="117" t="str" cm="1">
        <f t="array" ref="Q241">IF(ROWS($AC$219:AQ241)&lt;=Q$217,INDEX($AB$219:$AB$266,_xlfn.AGGREGATE(15,3,($AC$219:$AC$266=Mapping!$Q$218)/($AC$219:$AC$266=Mapping!$Q$218)*ROW($AC$2:$AC$50)-ROWS($AC$219),ROWS($AC$219:AQ241))),"")</f>
        <v/>
      </c>
      <c r="R241" s="117" t="str" cm="1">
        <f t="array" ref="R241">IF(ROWS($AC$219:AR241)&lt;=R$217,INDEX($AB$219:$AB$266,_xlfn.AGGREGATE(15,3,($AC$219:$AC$266=Mapping!$R$218)/($AC$219:$AC$266=Mapping!$R$218)*ROW($AC$2:$AC$50)-ROWS($AC$219),ROWS($AC$219:AR241))),"")</f>
        <v/>
      </c>
      <c r="S241" s="117" t="str" cm="1">
        <f t="array" ref="S241">IF(ROWS($AC$219:AS241)&lt;=S$217,INDEX($AB$219:$AB$266,_xlfn.AGGREGATE(15,3,($AC$219:$AC$266=Mapping!$S$218)/($AC$219:$AC$266=Mapping!$S$218)*ROW($AC$2:$AC$50)-ROWS($AC$219),ROWS($AC$219:AS241))),"")</f>
        <v/>
      </c>
      <c r="AB241" s="135" t="str" cm="1">
        <f t="array" ref="AB241">IF(ROWS(BA!$E$2:E24)&lt;=AB$217,INDEX(BA!$P$2:$P$961,_xlfn.AGGREGATE(15,3,(BA!$E$2:$E$961=Mapping!$AA$219)/(BA!$E$2:$E$961=Mapping!$AA$219)*ROW(BA!$E$2:$E$961)-ROWS(BA!$E$2),ROWS(BA!$E$2:E24))),"")</f>
        <v/>
      </c>
      <c r="AC241" s="135" t="str">
        <f>IFERROR(INDEX(BA!$L$2:$L$961,MATCH($AB241,BA!$P$2:$P$961,0)),"")</f>
        <v/>
      </c>
      <c r="AD241" s="135" t="str">
        <f>IFERROR(INDEX(BA!$M$2:$M$961,MATCH($AB241,BA!$P$2:$P$961,0)),"")</f>
        <v/>
      </c>
      <c r="AE241" s="135" t="str">
        <f>IFERROR(INDEX(BA!$O$2:$O$961,MATCH($AB241,BA!$P$2:$P$961,0)),"")</f>
        <v/>
      </c>
      <c r="AF241" s="135" t="str">
        <f>IFERROR(INDEX(BA!$N$2:$N$961,MATCH($AB241,BA!$P$2:$P$961,0)),"")</f>
        <v/>
      </c>
      <c r="AG241" s="117" t="e">
        <f>INDEX(BA!#REF!,MATCH($AB241,BA!$P$57:$P$547,0))</f>
        <v>#REF!</v>
      </c>
      <c r="AH241" s="117" t="e">
        <f>INDEX(BA!$Q$57:$Q$547,MATCH($AB241,BA!$P$57:$P$547,0))</f>
        <v>#N/A</v>
      </c>
      <c r="AI241" s="117" t="e">
        <f>INDEX(BA!$S$57:$S$547,MATCH($AB241,BA!$P$57:$P$547,0))</f>
        <v>#N/A</v>
      </c>
      <c r="AJ241" s="117" t="e">
        <f>INDEX(BA!$T$57:$T$547,MATCH($AB241,BA!$P$57:$P$547,0))</f>
        <v>#N/A</v>
      </c>
      <c r="AK241" s="117" t="e">
        <f>INDEX(BA!$U$57:$U$547,MATCH($AB241,BA!$P$57:$P$547,0))</f>
        <v>#N/A</v>
      </c>
      <c r="AL241" s="117" t="e">
        <f>INDEX(BA!$V$57:$V$547,MATCH($AB241,BA!$P$57:$P$547,0))</f>
        <v>#N/A</v>
      </c>
      <c r="AM241" s="117" t="e">
        <f>INDEX(BA!$W$57:$W$547,MATCH($AB241,BA!$P$57:$P$547,0))</f>
        <v>#N/A</v>
      </c>
      <c r="AN241" s="117" t="e">
        <f>INDEX(BA!$R$57:$R$547,MATCH($AB241,BA!$P$57:$P$547,0))</f>
        <v>#N/A</v>
      </c>
      <c r="AO241" s="117" t="e">
        <f>INDEX(BA!$Y$57:$Y$547,MATCH($AB241,BA!$P$57:$P$547,0))</f>
        <v>#N/A</v>
      </c>
      <c r="AP241" s="117" t="e">
        <f>INDEX(BA!$Z$57:$Z$547,MATCH($AB241,BA!$P$57:$P$547,0))</f>
        <v>#N/A</v>
      </c>
      <c r="AQ241" s="117" t="e">
        <f>INDEX(BA!$AA$57:$AA$547,MATCH($AB241,BA!$P$57:$P$547,0))</f>
        <v>#N/A</v>
      </c>
      <c r="AR241" s="117" t="e">
        <f>INDEX(BA!$AB$57:$AB$547,MATCH($AB241,BA!$P$57:$P$547,0))</f>
        <v>#N/A</v>
      </c>
      <c r="AX241" s="117" t="str" cm="1">
        <f t="array" ref="AX241">IF(ROWS($AD$218:AD240)&lt;=AX$217,INDEX($AB$218:$AB$266,_xlfn.AGGREGATE(15,3,($AD$218:$AD$266=Mapping!$AX$218)/($AD$218:$AD$266=Mapping!$AX$218)*ROW($AD$2:$AD$50)-ROWS($AD$218),ROWS($AD$218:AD240))),"")</f>
        <v/>
      </c>
      <c r="AY241" s="117" t="str" cm="1">
        <f t="array" ref="AY241">IF(ROWS($AD$218:AE240)&lt;=AY$217,INDEX($AB$218:$AB$266,_xlfn.AGGREGATE(15,3,($AD$218:$AD$266=Mapping!$AY$218)/($AD$218:$AD$266=Mapping!$AY$218)*ROW($AD$2:$AD$50)-ROWS($AD$218),ROWS($AD$218:AE240))),"")</f>
        <v/>
      </c>
      <c r="AZ241" s="117" t="str" cm="1">
        <f t="array" ref="AZ241">IF(ROWS($AD$218:AF240)&lt;=AZ$217,INDEX($AB$218:$AB$266,_xlfn.AGGREGATE(15,3,($AD$218:$AD$266=Mapping!$AZ$218)/($AD$218:$AD$266=Mapping!$AZ$218)*ROW($AD$2:$AD$50)-ROWS($AD$218),ROWS($AD$218:AF240))),"")</f>
        <v/>
      </c>
      <c r="BA241" s="117" t="str" cm="1">
        <f t="array" ref="BA241">IF(ROWS($AD$218:AG240)&lt;=BA$217,INDEX($AB$218:$AB$266,_xlfn.AGGREGATE(15,3,($AD$218:$AD$266=Mapping!$BA$218)/($AD$218:$AD$266=Mapping!$BA$218)*ROW($AD$2:$AD$50)-ROWS($AD$218),ROWS($AD$218:AG240))),"")</f>
        <v/>
      </c>
      <c r="BB241" s="117" t="str" cm="1">
        <f t="array" ref="BB241">IF(ROWS($AD$218:AH240)&lt;=BB$217,INDEX($AB$218:$AB$266,_xlfn.AGGREGATE(15,3,($AD$218:$AD$266=Mapping!$BB$218)/($AD$218:$AD$266=Mapping!$BB$218)*ROW($AD$2:$AD$50)-ROWS($AD$218),ROWS($AD$218:AH240))),"")</f>
        <v/>
      </c>
      <c r="BC241" s="117" t="str" cm="1">
        <f t="array" ref="BC241">IF(ROWS($AD$218:AI240)&lt;=BC$217,INDEX($AB$218:$AB$266,_xlfn.AGGREGATE(15,3,($AD$218:$AD$266=Mapping!$BC$218)/($AD$218:$AD$266=Mapping!$BC$218)*ROW($AD$2:$AD$50)-ROWS($AD$218),ROWS($AD$218:AI240))),"")</f>
        <v/>
      </c>
      <c r="BD241" s="117" t="str" cm="1">
        <f t="array" ref="BD241">IF(ROWS($AD$218:AJ240)&lt;=BD$217,INDEX($AB$218:$AB$266,_xlfn.AGGREGATE(15,3,($AD$218:$AD$266=Mapping!$BD$218)/($AD$218:$AD$266=Mapping!$BD$218)*ROW($AD$2:$AD$50)-ROWS($AD$218),ROWS($AD$218:AJ240))),"")</f>
        <v/>
      </c>
      <c r="BE241" s="117" t="str" cm="1">
        <f t="array" ref="BE241">IF(ROWS($AD$218:AK240)&lt;=BE$217,INDEX($AB$218:$AB$266,_xlfn.AGGREGATE(15,3,($AD$218:$AD$266=Mapping!$BE$218)/($AD$218:$AD$266=Mapping!$BE$218)*ROW($AD$2:$AD$50)-ROWS($AD$218),ROWS($AD$218:AK240))),"")</f>
        <v/>
      </c>
      <c r="BF241" s="117" t="str" cm="1">
        <f t="array" ref="BF241">IF(ROWS($AD$218:AL240)&lt;=BF$217,INDEX($AB$218:$AB$266,_xlfn.AGGREGATE(15,3,($AD$218:$AD$266=Mapping!$BF$218)/($AD$218:$AD$266=Mapping!$BF$218)*ROW($AD$2:$AD$50)-ROWS($AD$218),ROWS($AD$218:AL240))),"")</f>
        <v/>
      </c>
      <c r="BG241" s="117" t="str" cm="1">
        <f t="array" ref="BG241">IF(ROWS($AD$218:AM240)&lt;=BG$217,INDEX($AB$218:$AB$266,_xlfn.AGGREGATE(15,3,($AD$218:$AD$266=Mapping!$BG$218)/($AD$218:$AD$266=Mapping!$BG$218)*ROW($AD$2:$AD$50)-ROWS($AD$218),ROWS($AD$218:AM240))),"")</f>
        <v/>
      </c>
      <c r="BH241" s="117" t="str" cm="1">
        <f t="array" ref="BH241">IF(ROWS($AD$218:AN240)&lt;=BH$217,INDEX($AB$218:$AB$266,_xlfn.AGGREGATE(15,3,($AD$218:$AD$266=Mapping!$BH$218)/($AD$218:$AD$266=Mapping!$BH$218)*ROW($AD$2:$AD$50)-ROWS($AD$218),ROWS($AD$218:AN240))),"")</f>
        <v/>
      </c>
      <c r="BI241" s="117" t="str" cm="1">
        <f t="array" ref="BI241">IF(ROWS($AD$218:AO240)&lt;=BI$217,INDEX($AB$218:$AB$266,_xlfn.AGGREGATE(15,3,($AD$218:$AD$266=Mapping!$BI$218)/($AD$218:$AD$266=Mapping!$BI$218)*ROW($AD$2:$AD$50)-ROWS($AD$218),ROWS($AD$218:AO240))),"")</f>
        <v/>
      </c>
      <c r="BJ241" s="117" t="str" cm="1">
        <f t="array" ref="BJ241">IF(ROWS($AD$218:AP240)&lt;=BJ$217,INDEX($AB$218:$AB$266,_xlfn.AGGREGATE(15,3,($AD$218:$AD$266=Mapping!$BJ$218)/($AD$218:$AD$266=Mapping!$BJ$218)*ROW($AD$2:$AD$50)-ROWS($AD$218),ROWS($AD$218:AP240))),"")</f>
        <v/>
      </c>
      <c r="BK241" s="117" t="str" cm="1">
        <f t="array" ref="BK241">IF(ROWS($AD$218:AQ240)&lt;=BK$217,INDEX($AB$218:$AB$266,_xlfn.AGGREGATE(15,3,($AD$218:$AD$266=Mapping!$BK$218)/($AD$218:$AD$266=Mapping!$BK$218)*ROW($AD$2:$AD$50)-ROWS($AD$218),ROWS($AD$218:AQ240))),"")</f>
        <v/>
      </c>
      <c r="BL241" s="117" t="str" cm="1">
        <f t="array" ref="BL241">IF(ROWS($AD$218:AR240)&lt;=BL$217,INDEX($AB$218:$AB$266,_xlfn.AGGREGATE(15,3,($AD$218:$AD$266=Mapping!$BL$218)/($AD$218:$AD$266=Mapping!$BL$218)*ROW($AD$2:$AD$50)-ROWS($AD$218),ROWS($AD$218:AR240))),"")</f>
        <v/>
      </c>
      <c r="BM241" s="117" t="str" cm="1">
        <f t="array" ref="BM241">IF(ROWS($AD$218:AS240)&lt;=BM$217,INDEX($AB$218:$AB$266,_xlfn.AGGREGATE(15,3,($AD$218:$AD$266=Mapping!$BM$218)/($AD$218:$AD$266=Mapping!$BM$218)*ROW($AD$2:$AD$50)-ROWS($AD$218),ROWS($AD$218:AS240))),"")</f>
        <v/>
      </c>
      <c r="BN241" s="117" t="str" cm="1">
        <f t="array" ref="BN241">IF(ROWS($AD$218:AT240)&lt;=BN$217,INDEX($AB$218:$AB$266,_xlfn.AGGREGATE(15,3,($AD$218:$AD$266=Mapping!$BN$218)/($AD$218:$AD$266=Mapping!$BN$218)*ROW($AD$2:$AD$50)-ROWS($AD$218),ROWS($AD$218:AT240))),"")</f>
        <v/>
      </c>
    </row>
    <row r="242" spans="1:66" outlineLevel="1">
      <c r="B242" s="117" t="str" cm="1">
        <f t="array" ref="B242">IF(ROWS($AC$219:AC242)&lt;=B$217,INDEX($AB$219:$AB$266,_xlfn.AGGREGATE(15,3,($AC$219:$AC$266=Mapping!$B$218)/($AC$219:$AC$266=Mapping!$B$218)*ROW($AC$2:$AC$50)-ROWS($AC$219),ROWS($AC$219:AC242))),"")</f>
        <v/>
      </c>
      <c r="C242" s="117" t="str" cm="1">
        <f t="array" ref="C242">IF(ROWS($AC$219:AC242)&lt;=C$217,INDEX($AB$219:$AB$266,_xlfn.AGGREGATE(15,3,($AC$219:$AC$266=Mapping!$C$218)/($AC$219:$AC$266=Mapping!$C$218)*ROW($AC$2:$AC$50)-ROWS($AC$219),ROWS($AC$219:AC242))),"")</f>
        <v/>
      </c>
      <c r="D242" s="117" t="str" cm="1">
        <f t="array" ref="D242">IF(ROWS($AC$219:AD242)&lt;=D$217,INDEX($AB$219:$AB$266,_xlfn.AGGREGATE(15,3,($AC$219:$AC$266=Mapping!$D$218)/($AC$219:$AC$266=Mapping!$D$218)*ROW($AC$2:$AC$50)-ROWS($AC$219),ROWS($AC$219:AD242))),"")</f>
        <v/>
      </c>
      <c r="E242" s="117" t="str" cm="1">
        <f t="array" ref="E242">IF(ROWS($AC$219:AE242)&lt;=E$217,INDEX($AB$219:$AB$266,_xlfn.AGGREGATE(15,3,($AC$219:$AC$266=Mapping!$E$218)/($AC$219:$AC$266=Mapping!$E$218)*ROW($AC$2:$AC$50)-ROWS($AC$219),ROWS($AC$219:AE242))),"")</f>
        <v/>
      </c>
      <c r="F242" s="117" t="str" cm="1">
        <f t="array" ref="F242">IF(ROWS($AC$219:AF242)&lt;=F$217,INDEX($AB$219:$AB$266,_xlfn.AGGREGATE(15,3,($AC$219:$AC$266=Mapping!$F$218)/($AC$219:$AC$266=Mapping!$F$218)*ROW($AC$2:$AC$50)-ROWS($AC$219),ROWS($AC$219:AF242))),"")</f>
        <v/>
      </c>
      <c r="G242" s="117" t="str" cm="1">
        <f t="array" ref="G242">IF(ROWS($AC$219:AG242)&lt;=G$217,INDEX($AB$219:$AB$266,_xlfn.AGGREGATE(15,3,($AC$219:$AC$266=Mapping!$G$218)/($AC$219:$AC$266=Mapping!$G$218)*ROW($AC$2:$AC$50)-ROWS($AC$219),ROWS($AC$219:AG242))),"")</f>
        <v/>
      </c>
      <c r="H242" s="117" t="str" cm="1">
        <f t="array" ref="H242">IF(ROWS($AC$219:AH242)&lt;=H$217,INDEX($AB$219:$AB$266,_xlfn.AGGREGATE(15,3,($AC$219:$AC$266=Mapping!$H$218)/($AC$219:$AC$266=Mapping!$H$218)*ROW($AC$2:$AC$50)-ROWS($AC$219),ROWS($AC$219:AH242))),"")</f>
        <v/>
      </c>
      <c r="I242" s="117" t="str" cm="1">
        <f t="array" ref="I242">IF(ROWS($AC$219:AI242)&lt;=I$217,INDEX($AB$219:$AB$266,_xlfn.AGGREGATE(15,3,($AC$219:$AC$266=Mapping!$I$218)/($AC$219:$AC$266=Mapping!$I$218)*ROW($AC$2:$AC$50)-ROWS($AC$219),ROWS($AC$219:AI242))),"")</f>
        <v/>
      </c>
      <c r="J242" s="117" t="str" cm="1">
        <f t="array" ref="J242">IF(ROWS($AC$219:AJ242)&lt;=J$217,INDEX($AB$219:$AB$266,_xlfn.AGGREGATE(15,3,($AC$219:$AC$266=Mapping!$J$218)/($AC$219:$AC$266=Mapping!$J$218)*ROW($AC$2:$AC$50)-ROWS($AC$219),ROWS($AC$219:AJ242))),"")</f>
        <v/>
      </c>
      <c r="K242" s="117" t="str" cm="1">
        <f t="array" ref="K242">IF(ROWS($AC$219:AK242)&lt;=K$217,INDEX($AB$219:$AB$266,_xlfn.AGGREGATE(15,3,($AC$219:$AC$266=Mapping!$K$218)/($AC$219:$AC$266=Mapping!$K$218)*ROW($AC$2:$AC$50)-ROWS($AC$219),ROWS($AC$219:AK242))),"")</f>
        <v/>
      </c>
      <c r="L242" s="117" t="str" cm="1">
        <f t="array" ref="L242">IF(ROWS($AC$219:AL242)&lt;=L$217,INDEX($AB$219:$AB$266,_xlfn.AGGREGATE(15,3,($AC$219:$AC$266=Mapping!$L$218)/($AC$219:$AC$266=Mapping!$L$218)*ROW($AC$2:$AC$50)-ROWS($AC$219),ROWS($AC$219:AL242))),"")</f>
        <v/>
      </c>
      <c r="M242" s="117" t="str" cm="1">
        <f t="array" ref="M242">IF(ROWS($AC$219:AM242)&lt;=M$217,INDEX($AB$219:$AB$266,_xlfn.AGGREGATE(15,3,($AC$219:$AC$266=Mapping!$M$218)/($AC$219:$AC$266=Mapping!$M$218)*ROW($AC$2:$AC$50)-ROWS($AC$219),ROWS($AC$219:AM242))),"")</f>
        <v/>
      </c>
      <c r="N242" s="117" t="str" cm="1">
        <f t="array" ref="N242">IF(ROWS($AC$219:AN242)&lt;=N$217,INDEX($AB$219:$AB$266,_xlfn.AGGREGATE(15,3,($AC$219:$AC$266=Mapping!$N$218)/($AC$219:$AC$266=Mapping!$N$218)*ROW($AC$2:$AC$50)-ROWS($AC$219),ROWS($AC$219:AN242))),"")</f>
        <v/>
      </c>
      <c r="O242" s="117" t="str" cm="1">
        <f t="array" ref="O242">IF(ROWS($AC$219:AO242)&lt;=O$217,INDEX($AB$219:$AB$266,_xlfn.AGGREGATE(15,3,($AC$219:$AC$266=Mapping!$O$218)/($AC$219:$AC$266=Mapping!$O$218)*ROW($AC$2:$AC$50)-ROWS($AC$219),ROWS($AC$219:AO242))),"")</f>
        <v/>
      </c>
      <c r="P242" s="117" t="str" cm="1">
        <f t="array" ref="P242">IF(ROWS($AC$219:AP242)&lt;=P$217,INDEX($AB$219:$AB$266,_xlfn.AGGREGATE(15,3,($AC$219:$AC$266=Mapping!$P$218)/($AC$219:$AC$266=Mapping!$P$218)*ROW($AC$2:$AC$50)-ROWS($AC$219),ROWS($AC$219:AP242))),"")</f>
        <v/>
      </c>
      <c r="Q242" s="117" t="str" cm="1">
        <f t="array" ref="Q242">IF(ROWS($AC$219:AQ242)&lt;=Q$217,INDEX($AB$219:$AB$266,_xlfn.AGGREGATE(15,3,($AC$219:$AC$266=Mapping!$Q$218)/($AC$219:$AC$266=Mapping!$Q$218)*ROW($AC$2:$AC$50)-ROWS($AC$219),ROWS($AC$219:AQ242))),"")</f>
        <v/>
      </c>
      <c r="R242" s="117" t="str" cm="1">
        <f t="array" ref="R242">IF(ROWS($AC$219:AR242)&lt;=R$217,INDEX($AB$219:$AB$266,_xlfn.AGGREGATE(15,3,($AC$219:$AC$266=Mapping!$R$218)/($AC$219:$AC$266=Mapping!$R$218)*ROW($AC$2:$AC$50)-ROWS($AC$219),ROWS($AC$219:AR242))),"")</f>
        <v/>
      </c>
      <c r="S242" s="117" t="str" cm="1">
        <f t="array" ref="S242">IF(ROWS($AC$219:AS242)&lt;=S$217,INDEX($AB$219:$AB$266,_xlfn.AGGREGATE(15,3,($AC$219:$AC$266=Mapping!$S$218)/($AC$219:$AC$266=Mapping!$S$218)*ROW($AC$2:$AC$50)-ROWS($AC$219),ROWS($AC$219:AS242))),"")</f>
        <v/>
      </c>
      <c r="AB242" s="135" t="str" cm="1">
        <f t="array" ref="AB242">IF(ROWS(BA!$E$2:E25)&lt;=AB$217,INDEX(BA!$P$2:$P$961,_xlfn.AGGREGATE(15,3,(BA!$E$2:$E$961=Mapping!$AA$219)/(BA!$E$2:$E$961=Mapping!$AA$219)*ROW(BA!$E$2:$E$961)-ROWS(BA!$E$2),ROWS(BA!$E$2:E25))),"")</f>
        <v/>
      </c>
      <c r="AC242" s="135" t="str">
        <f>IFERROR(INDEX(BA!$L$2:$L$961,MATCH($AB242,BA!$P$2:$P$961,0)),"")</f>
        <v/>
      </c>
      <c r="AD242" s="135" t="str">
        <f>IFERROR(INDEX(BA!$M$2:$M$961,MATCH($AB242,BA!$P$2:$P$961,0)),"")</f>
        <v/>
      </c>
      <c r="AE242" s="135" t="str">
        <f>IFERROR(INDEX(BA!$O$2:$O$961,MATCH($AB242,BA!$P$2:$P$961,0)),"")</f>
        <v/>
      </c>
      <c r="AF242" s="135" t="str">
        <f>IFERROR(INDEX(BA!$N$2:$N$961,MATCH($AB242,BA!$P$2:$P$961,0)),"")</f>
        <v/>
      </c>
      <c r="AG242" s="117" t="e">
        <f>INDEX(BA!#REF!,MATCH($AB242,BA!$P$57:$P$547,0))</f>
        <v>#REF!</v>
      </c>
      <c r="AH242" s="117" t="e">
        <f>INDEX(BA!$Q$57:$Q$547,MATCH($AB242,BA!$P$57:$P$547,0))</f>
        <v>#N/A</v>
      </c>
      <c r="AI242" s="117" t="e">
        <f>INDEX(BA!$S$57:$S$547,MATCH($AB242,BA!$P$57:$P$547,0))</f>
        <v>#N/A</v>
      </c>
      <c r="AJ242" s="117" t="e">
        <f>INDEX(BA!$T$57:$T$547,MATCH($AB242,BA!$P$57:$P$547,0))</f>
        <v>#N/A</v>
      </c>
      <c r="AK242" s="117" t="e">
        <f>INDEX(BA!$U$57:$U$547,MATCH($AB242,BA!$P$57:$P$547,0))</f>
        <v>#N/A</v>
      </c>
      <c r="AL242" s="117" t="e">
        <f>INDEX(BA!$V$57:$V$547,MATCH($AB242,BA!$P$57:$P$547,0))</f>
        <v>#N/A</v>
      </c>
      <c r="AM242" s="117" t="e">
        <f>INDEX(BA!$W$57:$W$547,MATCH($AB242,BA!$P$57:$P$547,0))</f>
        <v>#N/A</v>
      </c>
      <c r="AN242" s="117" t="e">
        <f>INDEX(BA!$R$57:$R$547,MATCH($AB242,BA!$P$57:$P$547,0))</f>
        <v>#N/A</v>
      </c>
      <c r="AO242" s="117" t="e">
        <f>INDEX(BA!$Y$57:$Y$547,MATCH($AB242,BA!$P$57:$P$547,0))</f>
        <v>#N/A</v>
      </c>
      <c r="AP242" s="117" t="e">
        <f>INDEX(BA!$Z$57:$Z$547,MATCH($AB242,BA!$P$57:$P$547,0))</f>
        <v>#N/A</v>
      </c>
      <c r="AQ242" s="117" t="e">
        <f>INDEX(BA!$AA$57:$AA$547,MATCH($AB242,BA!$P$57:$P$547,0))</f>
        <v>#N/A</v>
      </c>
      <c r="AR242" s="117" t="e">
        <f>INDEX(BA!$AB$57:$AB$547,MATCH($AB242,BA!$P$57:$P$547,0))</f>
        <v>#N/A</v>
      </c>
      <c r="AX242" s="117" t="str" cm="1">
        <f t="array" ref="AX242">IF(ROWS($AD$218:AD241)&lt;=AX$217,INDEX($AB$218:$AB$266,_xlfn.AGGREGATE(15,3,($AD$218:$AD$266=Mapping!$AX$218)/($AD$218:$AD$266=Mapping!$AX$218)*ROW($AD$2:$AD$50)-ROWS($AD$218),ROWS($AD$218:AD241))),"")</f>
        <v/>
      </c>
      <c r="AY242" s="117" t="str" cm="1">
        <f t="array" ref="AY242">IF(ROWS($AD$218:AE241)&lt;=AY$217,INDEX($AB$218:$AB$266,_xlfn.AGGREGATE(15,3,($AD$218:$AD$266=Mapping!$AY$218)/($AD$218:$AD$266=Mapping!$AY$218)*ROW($AD$2:$AD$50)-ROWS($AD$218),ROWS($AD$218:AE241))),"")</f>
        <v/>
      </c>
      <c r="AZ242" s="117" t="str" cm="1">
        <f t="array" ref="AZ242">IF(ROWS($AD$218:AF241)&lt;=AZ$217,INDEX($AB$218:$AB$266,_xlfn.AGGREGATE(15,3,($AD$218:$AD$266=Mapping!$AZ$218)/($AD$218:$AD$266=Mapping!$AZ$218)*ROW($AD$2:$AD$50)-ROWS($AD$218),ROWS($AD$218:AF241))),"")</f>
        <v/>
      </c>
      <c r="BA242" s="117" t="str" cm="1">
        <f t="array" ref="BA242">IF(ROWS($AD$218:AG241)&lt;=BA$217,INDEX($AB$218:$AB$266,_xlfn.AGGREGATE(15,3,($AD$218:$AD$266=Mapping!$BA$218)/($AD$218:$AD$266=Mapping!$BA$218)*ROW($AD$2:$AD$50)-ROWS($AD$218),ROWS($AD$218:AG241))),"")</f>
        <v/>
      </c>
      <c r="BB242" s="117" t="str" cm="1">
        <f t="array" ref="BB242">IF(ROWS($AD$218:AH241)&lt;=BB$217,INDEX($AB$218:$AB$266,_xlfn.AGGREGATE(15,3,($AD$218:$AD$266=Mapping!$BB$218)/($AD$218:$AD$266=Mapping!$BB$218)*ROW($AD$2:$AD$50)-ROWS($AD$218),ROWS($AD$218:AH241))),"")</f>
        <v/>
      </c>
      <c r="BC242" s="117" t="str" cm="1">
        <f t="array" ref="BC242">IF(ROWS($AD$218:AI241)&lt;=BC$217,INDEX($AB$218:$AB$266,_xlfn.AGGREGATE(15,3,($AD$218:$AD$266=Mapping!$BC$218)/($AD$218:$AD$266=Mapping!$BC$218)*ROW($AD$2:$AD$50)-ROWS($AD$218),ROWS($AD$218:AI241))),"")</f>
        <v/>
      </c>
      <c r="BD242" s="117" t="str" cm="1">
        <f t="array" ref="BD242">IF(ROWS($AD$218:AJ241)&lt;=BD$217,INDEX($AB$218:$AB$266,_xlfn.AGGREGATE(15,3,($AD$218:$AD$266=Mapping!$BD$218)/($AD$218:$AD$266=Mapping!$BD$218)*ROW($AD$2:$AD$50)-ROWS($AD$218),ROWS($AD$218:AJ241))),"")</f>
        <v/>
      </c>
      <c r="BE242" s="117" t="str" cm="1">
        <f t="array" ref="BE242">IF(ROWS($AD$218:AK241)&lt;=BE$217,INDEX($AB$218:$AB$266,_xlfn.AGGREGATE(15,3,($AD$218:$AD$266=Mapping!$BE$218)/($AD$218:$AD$266=Mapping!$BE$218)*ROW($AD$2:$AD$50)-ROWS($AD$218),ROWS($AD$218:AK241))),"")</f>
        <v/>
      </c>
      <c r="BF242" s="117" t="str" cm="1">
        <f t="array" ref="BF242">IF(ROWS($AD$218:AL241)&lt;=BF$217,INDEX($AB$218:$AB$266,_xlfn.AGGREGATE(15,3,($AD$218:$AD$266=Mapping!$BF$218)/($AD$218:$AD$266=Mapping!$BF$218)*ROW($AD$2:$AD$50)-ROWS($AD$218),ROWS($AD$218:AL241))),"")</f>
        <v/>
      </c>
      <c r="BG242" s="117" t="str" cm="1">
        <f t="array" ref="BG242">IF(ROWS($AD$218:AM241)&lt;=BG$217,INDEX($AB$218:$AB$266,_xlfn.AGGREGATE(15,3,($AD$218:$AD$266=Mapping!$BG$218)/($AD$218:$AD$266=Mapping!$BG$218)*ROW($AD$2:$AD$50)-ROWS($AD$218),ROWS($AD$218:AM241))),"")</f>
        <v/>
      </c>
      <c r="BH242" s="117" t="str" cm="1">
        <f t="array" ref="BH242">IF(ROWS($AD$218:AN241)&lt;=BH$217,INDEX($AB$218:$AB$266,_xlfn.AGGREGATE(15,3,($AD$218:$AD$266=Mapping!$BH$218)/($AD$218:$AD$266=Mapping!$BH$218)*ROW($AD$2:$AD$50)-ROWS($AD$218),ROWS($AD$218:AN241))),"")</f>
        <v/>
      </c>
      <c r="BI242" s="117" t="str" cm="1">
        <f t="array" ref="BI242">IF(ROWS($AD$218:AO241)&lt;=BI$217,INDEX($AB$218:$AB$266,_xlfn.AGGREGATE(15,3,($AD$218:$AD$266=Mapping!$BI$218)/($AD$218:$AD$266=Mapping!$BI$218)*ROW($AD$2:$AD$50)-ROWS($AD$218),ROWS($AD$218:AO241))),"")</f>
        <v/>
      </c>
      <c r="BJ242" s="117" t="str" cm="1">
        <f t="array" ref="BJ242">IF(ROWS($AD$218:AP241)&lt;=BJ$217,INDEX($AB$218:$AB$266,_xlfn.AGGREGATE(15,3,($AD$218:$AD$266=Mapping!$BJ$218)/($AD$218:$AD$266=Mapping!$BJ$218)*ROW($AD$2:$AD$50)-ROWS($AD$218),ROWS($AD$218:AP241))),"")</f>
        <v/>
      </c>
      <c r="BK242" s="117" t="str" cm="1">
        <f t="array" ref="BK242">IF(ROWS($AD$218:AQ241)&lt;=BK$217,INDEX($AB$218:$AB$266,_xlfn.AGGREGATE(15,3,($AD$218:$AD$266=Mapping!$BK$218)/($AD$218:$AD$266=Mapping!$BK$218)*ROW($AD$2:$AD$50)-ROWS($AD$218),ROWS($AD$218:AQ241))),"")</f>
        <v/>
      </c>
      <c r="BL242" s="117" t="str" cm="1">
        <f t="array" ref="BL242">IF(ROWS($AD$218:AR241)&lt;=BL$217,INDEX($AB$218:$AB$266,_xlfn.AGGREGATE(15,3,($AD$218:$AD$266=Mapping!$BL$218)/($AD$218:$AD$266=Mapping!$BL$218)*ROW($AD$2:$AD$50)-ROWS($AD$218),ROWS($AD$218:AR241))),"")</f>
        <v/>
      </c>
      <c r="BM242" s="117" t="str" cm="1">
        <f t="array" ref="BM242">IF(ROWS($AD$218:AS241)&lt;=BM$217,INDEX($AB$218:$AB$266,_xlfn.AGGREGATE(15,3,($AD$218:$AD$266=Mapping!$BM$218)/($AD$218:$AD$266=Mapping!$BM$218)*ROW($AD$2:$AD$50)-ROWS($AD$218),ROWS($AD$218:AS241))),"")</f>
        <v/>
      </c>
      <c r="BN242" s="117" t="str" cm="1">
        <f t="array" ref="BN242">IF(ROWS($AD$218:AT241)&lt;=BN$217,INDEX($AB$218:$AB$266,_xlfn.AGGREGATE(15,3,($AD$218:$AD$266=Mapping!$BN$218)/($AD$218:$AD$266=Mapping!$BN$218)*ROW($AD$2:$AD$50)-ROWS($AD$218),ROWS($AD$218:AT241))),"")</f>
        <v/>
      </c>
    </row>
    <row r="243" spans="1:66" outlineLevel="1">
      <c r="B243" s="117" t="str" cm="1">
        <f t="array" ref="B243">IF(ROWS($AC$219:AC243)&lt;=B$217,INDEX($AB$219:$AB$266,_xlfn.AGGREGATE(15,3,($AC$219:$AC$266=Mapping!$B$218)/($AC$219:$AC$266=Mapping!$B$218)*ROW($AC$2:$AC$50)-ROWS($AC$219),ROWS($AC$219:AC243))),"")</f>
        <v/>
      </c>
      <c r="C243" s="117" t="str" cm="1">
        <f t="array" ref="C243">IF(ROWS($AC$219:AC243)&lt;=C$217,INDEX($AB$219:$AB$266,_xlfn.AGGREGATE(15,3,($AC$219:$AC$266=Mapping!$C$218)/($AC$219:$AC$266=Mapping!$C$218)*ROW($AC$2:$AC$50)-ROWS($AC$219),ROWS($AC$219:AC243))),"")</f>
        <v/>
      </c>
      <c r="D243" s="117" t="str" cm="1">
        <f t="array" ref="D243">IF(ROWS($AC$219:AD243)&lt;=D$217,INDEX($AB$219:$AB$266,_xlfn.AGGREGATE(15,3,($AC$219:$AC$266=Mapping!$D$218)/($AC$219:$AC$266=Mapping!$D$218)*ROW($AC$2:$AC$50)-ROWS($AC$219),ROWS($AC$219:AD243))),"")</f>
        <v/>
      </c>
      <c r="E243" s="117" t="str" cm="1">
        <f t="array" ref="E243">IF(ROWS($AC$219:AE243)&lt;=E$217,INDEX($AB$219:$AB$266,_xlfn.AGGREGATE(15,3,($AC$219:$AC$266=Mapping!$E$218)/($AC$219:$AC$266=Mapping!$E$218)*ROW($AC$2:$AC$50)-ROWS($AC$219),ROWS($AC$219:AE243))),"")</f>
        <v/>
      </c>
      <c r="F243" s="117" t="str" cm="1">
        <f t="array" ref="F243">IF(ROWS($AC$219:AF243)&lt;=F$217,INDEX($AB$219:$AB$266,_xlfn.AGGREGATE(15,3,($AC$219:$AC$266=Mapping!$F$218)/($AC$219:$AC$266=Mapping!$F$218)*ROW($AC$2:$AC$50)-ROWS($AC$219),ROWS($AC$219:AF243))),"")</f>
        <v/>
      </c>
      <c r="G243" s="117" t="str" cm="1">
        <f t="array" ref="G243">IF(ROWS($AC$219:AG243)&lt;=G$217,INDEX($AB$219:$AB$266,_xlfn.AGGREGATE(15,3,($AC$219:$AC$266=Mapping!$G$218)/($AC$219:$AC$266=Mapping!$G$218)*ROW($AC$2:$AC$50)-ROWS($AC$219),ROWS($AC$219:AG243))),"")</f>
        <v/>
      </c>
      <c r="H243" s="117" t="str" cm="1">
        <f t="array" ref="H243">IF(ROWS($AC$219:AH243)&lt;=H$217,INDEX($AB$219:$AB$266,_xlfn.AGGREGATE(15,3,($AC$219:$AC$266=Mapping!$H$218)/($AC$219:$AC$266=Mapping!$H$218)*ROW($AC$2:$AC$50)-ROWS($AC$219),ROWS($AC$219:AH243))),"")</f>
        <v/>
      </c>
      <c r="I243" s="117" t="str" cm="1">
        <f t="array" ref="I243">IF(ROWS($AC$219:AI243)&lt;=I$217,INDEX($AB$219:$AB$266,_xlfn.AGGREGATE(15,3,($AC$219:$AC$266=Mapping!$I$218)/($AC$219:$AC$266=Mapping!$I$218)*ROW($AC$2:$AC$50)-ROWS($AC$219),ROWS($AC$219:AI243))),"")</f>
        <v/>
      </c>
      <c r="J243" s="117" t="str" cm="1">
        <f t="array" ref="J243">IF(ROWS($AC$219:AJ243)&lt;=J$217,INDEX($AB$219:$AB$266,_xlfn.AGGREGATE(15,3,($AC$219:$AC$266=Mapping!$J$218)/($AC$219:$AC$266=Mapping!$J$218)*ROW($AC$2:$AC$50)-ROWS($AC$219),ROWS($AC$219:AJ243))),"")</f>
        <v/>
      </c>
      <c r="K243" s="117" t="str" cm="1">
        <f t="array" ref="K243">IF(ROWS($AC$219:AK243)&lt;=K$217,INDEX($AB$219:$AB$266,_xlfn.AGGREGATE(15,3,($AC$219:$AC$266=Mapping!$K$218)/($AC$219:$AC$266=Mapping!$K$218)*ROW($AC$2:$AC$50)-ROWS($AC$219),ROWS($AC$219:AK243))),"")</f>
        <v/>
      </c>
      <c r="L243" s="117" t="str" cm="1">
        <f t="array" ref="L243">IF(ROWS($AC$219:AL243)&lt;=L$217,INDEX($AB$219:$AB$266,_xlfn.AGGREGATE(15,3,($AC$219:$AC$266=Mapping!$L$218)/($AC$219:$AC$266=Mapping!$L$218)*ROW($AC$2:$AC$50)-ROWS($AC$219),ROWS($AC$219:AL243))),"")</f>
        <v/>
      </c>
      <c r="M243" s="117" t="str" cm="1">
        <f t="array" ref="M243">IF(ROWS($AC$219:AM243)&lt;=M$217,INDEX($AB$219:$AB$266,_xlfn.AGGREGATE(15,3,($AC$219:$AC$266=Mapping!$M$218)/($AC$219:$AC$266=Mapping!$M$218)*ROW($AC$2:$AC$50)-ROWS($AC$219),ROWS($AC$219:AM243))),"")</f>
        <v/>
      </c>
      <c r="N243" s="117" t="str" cm="1">
        <f t="array" ref="N243">IF(ROWS($AC$219:AN243)&lt;=N$217,INDEX($AB$219:$AB$266,_xlfn.AGGREGATE(15,3,($AC$219:$AC$266=Mapping!$N$218)/($AC$219:$AC$266=Mapping!$N$218)*ROW($AC$2:$AC$50)-ROWS($AC$219),ROWS($AC$219:AN243))),"")</f>
        <v/>
      </c>
      <c r="O243" s="117" t="str" cm="1">
        <f t="array" ref="O243">IF(ROWS($AC$219:AO243)&lt;=O$217,INDEX($AB$219:$AB$266,_xlfn.AGGREGATE(15,3,($AC$219:$AC$266=Mapping!$O$218)/($AC$219:$AC$266=Mapping!$O$218)*ROW($AC$2:$AC$50)-ROWS($AC$219),ROWS($AC$219:AO243))),"")</f>
        <v/>
      </c>
      <c r="P243" s="117" t="str" cm="1">
        <f t="array" ref="P243">IF(ROWS($AC$219:AP243)&lt;=P$217,INDEX($AB$219:$AB$266,_xlfn.AGGREGATE(15,3,($AC$219:$AC$266=Mapping!$P$218)/($AC$219:$AC$266=Mapping!$P$218)*ROW($AC$2:$AC$50)-ROWS($AC$219),ROWS($AC$219:AP243))),"")</f>
        <v/>
      </c>
      <c r="Q243" s="117" t="str" cm="1">
        <f t="array" ref="Q243">IF(ROWS($AC$219:AQ243)&lt;=Q$217,INDEX($AB$219:$AB$266,_xlfn.AGGREGATE(15,3,($AC$219:$AC$266=Mapping!$Q$218)/($AC$219:$AC$266=Mapping!$Q$218)*ROW($AC$2:$AC$50)-ROWS($AC$219),ROWS($AC$219:AQ243))),"")</f>
        <v/>
      </c>
      <c r="R243" s="117" t="str" cm="1">
        <f t="array" ref="R243">IF(ROWS($AC$219:AR243)&lt;=R$217,INDEX($AB$219:$AB$266,_xlfn.AGGREGATE(15,3,($AC$219:$AC$266=Mapping!$R$218)/($AC$219:$AC$266=Mapping!$R$218)*ROW($AC$2:$AC$50)-ROWS($AC$219),ROWS($AC$219:AR243))),"")</f>
        <v/>
      </c>
      <c r="S243" s="117" t="str" cm="1">
        <f t="array" ref="S243">IF(ROWS($AC$219:AS243)&lt;=S$217,INDEX($AB$219:$AB$266,_xlfn.AGGREGATE(15,3,($AC$219:$AC$266=Mapping!$S$218)/($AC$219:$AC$266=Mapping!$S$218)*ROW($AC$2:$AC$50)-ROWS($AC$219),ROWS($AC$219:AS243))),"")</f>
        <v/>
      </c>
      <c r="AB243" s="135" t="str" cm="1">
        <f t="array" ref="AB243">IF(ROWS(BA!$E$2:E26)&lt;=AB$217,INDEX(BA!$P$2:$P$961,_xlfn.AGGREGATE(15,3,(BA!$E$2:$E$961=Mapping!$AA$219)/(BA!$E$2:$E$961=Mapping!$AA$219)*ROW(BA!$E$2:$E$961)-ROWS(BA!$E$2),ROWS(BA!$E$2:E26))),"")</f>
        <v/>
      </c>
      <c r="AC243" s="135" t="str">
        <f>IFERROR(INDEX(BA!$L$2:$L$961,MATCH($AB243,BA!$P$2:$P$961,0)),"")</f>
        <v/>
      </c>
      <c r="AD243" s="135" t="str">
        <f>IFERROR(INDEX(BA!$M$2:$M$961,MATCH($AB243,BA!$P$2:$P$961,0)),"")</f>
        <v/>
      </c>
      <c r="AE243" s="135" t="str">
        <f>IFERROR(INDEX(BA!$O$2:$O$961,MATCH($AB243,BA!$P$2:$P$961,0)),"")</f>
        <v/>
      </c>
      <c r="AF243" s="135" t="str">
        <f>IFERROR(INDEX(BA!$N$2:$N$961,MATCH($AB243,BA!$P$2:$P$961,0)),"")</f>
        <v/>
      </c>
      <c r="AG243" s="117" t="e">
        <f>INDEX(BA!#REF!,MATCH($AB243,BA!$P$57:$P$547,0))</f>
        <v>#REF!</v>
      </c>
      <c r="AH243" s="117" t="e">
        <f>INDEX(BA!$Q$57:$Q$547,MATCH($AB243,BA!$P$57:$P$547,0))</f>
        <v>#N/A</v>
      </c>
      <c r="AI243" s="117" t="e">
        <f>INDEX(BA!$S$57:$S$547,MATCH($AB243,BA!$P$57:$P$547,0))</f>
        <v>#N/A</v>
      </c>
      <c r="AJ243" s="117" t="e">
        <f>INDEX(BA!$T$57:$T$547,MATCH($AB243,BA!$P$57:$P$547,0))</f>
        <v>#N/A</v>
      </c>
      <c r="AK243" s="117" t="e">
        <f>INDEX(BA!$U$57:$U$547,MATCH($AB243,BA!$P$57:$P$547,0))</f>
        <v>#N/A</v>
      </c>
      <c r="AL243" s="117" t="e">
        <f>INDEX(BA!$V$57:$V$547,MATCH($AB243,BA!$P$57:$P$547,0))</f>
        <v>#N/A</v>
      </c>
      <c r="AM243" s="117" t="e">
        <f>INDEX(BA!$W$57:$W$547,MATCH($AB243,BA!$P$57:$P$547,0))</f>
        <v>#N/A</v>
      </c>
      <c r="AN243" s="117" t="e">
        <f>INDEX(BA!$R$57:$R$547,MATCH($AB243,BA!$P$57:$P$547,0))</f>
        <v>#N/A</v>
      </c>
      <c r="AO243" s="117" t="e">
        <f>INDEX(BA!$Y$57:$Y$547,MATCH($AB243,BA!$P$57:$P$547,0))</f>
        <v>#N/A</v>
      </c>
      <c r="AP243" s="117" t="e">
        <f>INDEX(BA!$Z$57:$Z$547,MATCH($AB243,BA!$P$57:$P$547,0))</f>
        <v>#N/A</v>
      </c>
      <c r="AQ243" s="117" t="e">
        <f>INDEX(BA!$AA$57:$AA$547,MATCH($AB243,BA!$P$57:$P$547,0))</f>
        <v>#N/A</v>
      </c>
      <c r="AR243" s="117" t="e">
        <f>INDEX(BA!$AB$57:$AB$547,MATCH($AB243,BA!$P$57:$P$547,0))</f>
        <v>#N/A</v>
      </c>
      <c r="AX243" s="117" t="str" cm="1">
        <f t="array" ref="AX243">IF(ROWS($AD$218:AD242)&lt;=AX$217,INDEX($AB$218:$AB$266,_xlfn.AGGREGATE(15,3,($AD$218:$AD$266=Mapping!$AX$218)/($AD$218:$AD$266=Mapping!$AX$218)*ROW($AD$2:$AD$50)-ROWS($AD$218),ROWS($AD$218:AD242))),"")</f>
        <v/>
      </c>
      <c r="AY243" s="117" t="str" cm="1">
        <f t="array" ref="AY243">IF(ROWS($AD$218:AE242)&lt;=AY$217,INDEX($AB$218:$AB$266,_xlfn.AGGREGATE(15,3,($AD$218:$AD$266=Mapping!$AY$218)/($AD$218:$AD$266=Mapping!$AY$218)*ROW($AD$2:$AD$50)-ROWS($AD$218),ROWS($AD$218:AE242))),"")</f>
        <v/>
      </c>
      <c r="AZ243" s="117" t="str" cm="1">
        <f t="array" ref="AZ243">IF(ROWS($AD$218:AF242)&lt;=AZ$217,INDEX($AB$218:$AB$266,_xlfn.AGGREGATE(15,3,($AD$218:$AD$266=Mapping!$AZ$218)/($AD$218:$AD$266=Mapping!$AZ$218)*ROW($AD$2:$AD$50)-ROWS($AD$218),ROWS($AD$218:AF242))),"")</f>
        <v/>
      </c>
      <c r="BA243" s="117" t="str" cm="1">
        <f t="array" ref="BA243">IF(ROWS($AD$218:AG242)&lt;=BA$217,INDEX($AB$218:$AB$266,_xlfn.AGGREGATE(15,3,($AD$218:$AD$266=Mapping!$BA$218)/($AD$218:$AD$266=Mapping!$BA$218)*ROW($AD$2:$AD$50)-ROWS($AD$218),ROWS($AD$218:AG242))),"")</f>
        <v/>
      </c>
      <c r="BB243" s="117" t="str" cm="1">
        <f t="array" ref="BB243">IF(ROWS($AD$218:AH242)&lt;=BB$217,INDEX($AB$218:$AB$266,_xlfn.AGGREGATE(15,3,($AD$218:$AD$266=Mapping!$BB$218)/($AD$218:$AD$266=Mapping!$BB$218)*ROW($AD$2:$AD$50)-ROWS($AD$218),ROWS($AD$218:AH242))),"")</f>
        <v/>
      </c>
      <c r="BC243" s="117" t="str" cm="1">
        <f t="array" ref="BC243">IF(ROWS($AD$218:AI242)&lt;=BC$217,INDEX($AB$218:$AB$266,_xlfn.AGGREGATE(15,3,($AD$218:$AD$266=Mapping!$BC$218)/($AD$218:$AD$266=Mapping!$BC$218)*ROW($AD$2:$AD$50)-ROWS($AD$218),ROWS($AD$218:AI242))),"")</f>
        <v/>
      </c>
      <c r="BD243" s="117" t="str" cm="1">
        <f t="array" ref="BD243">IF(ROWS($AD$218:AJ242)&lt;=BD$217,INDEX($AB$218:$AB$266,_xlfn.AGGREGATE(15,3,($AD$218:$AD$266=Mapping!$BD$218)/($AD$218:$AD$266=Mapping!$BD$218)*ROW($AD$2:$AD$50)-ROWS($AD$218),ROWS($AD$218:AJ242))),"")</f>
        <v/>
      </c>
      <c r="BE243" s="117" t="str" cm="1">
        <f t="array" ref="BE243">IF(ROWS($AD$218:AK242)&lt;=BE$217,INDEX($AB$218:$AB$266,_xlfn.AGGREGATE(15,3,($AD$218:$AD$266=Mapping!$BE$218)/($AD$218:$AD$266=Mapping!$BE$218)*ROW($AD$2:$AD$50)-ROWS($AD$218),ROWS($AD$218:AK242))),"")</f>
        <v/>
      </c>
      <c r="BF243" s="117" t="str" cm="1">
        <f t="array" ref="BF243">IF(ROWS($AD$218:AL242)&lt;=BF$217,INDEX($AB$218:$AB$266,_xlfn.AGGREGATE(15,3,($AD$218:$AD$266=Mapping!$BF$218)/($AD$218:$AD$266=Mapping!$BF$218)*ROW($AD$2:$AD$50)-ROWS($AD$218),ROWS($AD$218:AL242))),"")</f>
        <v/>
      </c>
      <c r="BG243" s="117" t="str" cm="1">
        <f t="array" ref="BG243">IF(ROWS($AD$218:AM242)&lt;=BG$217,INDEX($AB$218:$AB$266,_xlfn.AGGREGATE(15,3,($AD$218:$AD$266=Mapping!$BG$218)/($AD$218:$AD$266=Mapping!$BG$218)*ROW($AD$2:$AD$50)-ROWS($AD$218),ROWS($AD$218:AM242))),"")</f>
        <v/>
      </c>
      <c r="BH243" s="117" t="str" cm="1">
        <f t="array" ref="BH243">IF(ROWS($AD$218:AN242)&lt;=BH$217,INDEX($AB$218:$AB$266,_xlfn.AGGREGATE(15,3,($AD$218:$AD$266=Mapping!$BH$218)/($AD$218:$AD$266=Mapping!$BH$218)*ROW($AD$2:$AD$50)-ROWS($AD$218),ROWS($AD$218:AN242))),"")</f>
        <v/>
      </c>
      <c r="BI243" s="117" t="str" cm="1">
        <f t="array" ref="BI243">IF(ROWS($AD$218:AO242)&lt;=BI$217,INDEX($AB$218:$AB$266,_xlfn.AGGREGATE(15,3,($AD$218:$AD$266=Mapping!$BI$218)/($AD$218:$AD$266=Mapping!$BI$218)*ROW($AD$2:$AD$50)-ROWS($AD$218),ROWS($AD$218:AO242))),"")</f>
        <v/>
      </c>
      <c r="BJ243" s="117" t="str" cm="1">
        <f t="array" ref="BJ243">IF(ROWS($AD$218:AP242)&lt;=BJ$217,INDEX($AB$218:$AB$266,_xlfn.AGGREGATE(15,3,($AD$218:$AD$266=Mapping!$BJ$218)/($AD$218:$AD$266=Mapping!$BJ$218)*ROW($AD$2:$AD$50)-ROWS($AD$218),ROWS($AD$218:AP242))),"")</f>
        <v/>
      </c>
      <c r="BK243" s="117" t="str" cm="1">
        <f t="array" ref="BK243">IF(ROWS($AD$218:AQ242)&lt;=BK$217,INDEX($AB$218:$AB$266,_xlfn.AGGREGATE(15,3,($AD$218:$AD$266=Mapping!$BK$218)/($AD$218:$AD$266=Mapping!$BK$218)*ROW($AD$2:$AD$50)-ROWS($AD$218),ROWS($AD$218:AQ242))),"")</f>
        <v/>
      </c>
      <c r="BL243" s="117" t="str" cm="1">
        <f t="array" ref="BL243">IF(ROWS($AD$218:AR242)&lt;=BL$217,INDEX($AB$218:$AB$266,_xlfn.AGGREGATE(15,3,($AD$218:$AD$266=Mapping!$BL$218)/($AD$218:$AD$266=Mapping!$BL$218)*ROW($AD$2:$AD$50)-ROWS($AD$218),ROWS($AD$218:AR242))),"")</f>
        <v/>
      </c>
      <c r="BM243" s="117" t="str" cm="1">
        <f t="array" ref="BM243">IF(ROWS($AD$218:AS242)&lt;=BM$217,INDEX($AB$218:$AB$266,_xlfn.AGGREGATE(15,3,($AD$218:$AD$266=Mapping!$BM$218)/($AD$218:$AD$266=Mapping!$BM$218)*ROW($AD$2:$AD$50)-ROWS($AD$218),ROWS($AD$218:AS242))),"")</f>
        <v/>
      </c>
      <c r="BN243" s="117" t="str" cm="1">
        <f t="array" ref="BN243">IF(ROWS($AD$218:AT242)&lt;=BN$217,INDEX($AB$218:$AB$266,_xlfn.AGGREGATE(15,3,($AD$218:$AD$266=Mapping!$BN$218)/($AD$218:$AD$266=Mapping!$BN$218)*ROW($AD$2:$AD$50)-ROWS($AD$218),ROWS($AD$218:AT242))),"")</f>
        <v/>
      </c>
    </row>
    <row r="244" spans="1:66" outlineLevel="1">
      <c r="B244" s="117" t="str" cm="1">
        <f t="array" ref="B244">IF(ROWS($AC$219:AC244)&lt;=B$217,INDEX($AB$219:$AB$266,_xlfn.AGGREGATE(15,3,($AC$219:$AC$266=Mapping!$B$218)/($AC$219:$AC$266=Mapping!$B$218)*ROW($AC$2:$AC$50)-ROWS($AC$219),ROWS($AC$219:AC244))),"")</f>
        <v/>
      </c>
      <c r="C244" s="117" t="str" cm="1">
        <f t="array" ref="C244">IF(ROWS($AC$219:AC244)&lt;=C$217,INDEX($AB$219:$AB$266,_xlfn.AGGREGATE(15,3,($AC$219:$AC$266=Mapping!$C$218)/($AC$219:$AC$266=Mapping!$C$218)*ROW($AC$2:$AC$50)-ROWS($AC$219),ROWS($AC$219:AC244))),"")</f>
        <v/>
      </c>
      <c r="D244" s="117" t="str" cm="1">
        <f t="array" ref="D244">IF(ROWS($AC$219:AD244)&lt;=D$217,INDEX($AB$219:$AB$266,_xlfn.AGGREGATE(15,3,($AC$219:$AC$266=Mapping!$D$218)/($AC$219:$AC$266=Mapping!$D$218)*ROW($AC$2:$AC$50)-ROWS($AC$219),ROWS($AC$219:AD244))),"")</f>
        <v/>
      </c>
      <c r="E244" s="117" t="str" cm="1">
        <f t="array" ref="E244">IF(ROWS($AC$219:AE244)&lt;=E$217,INDEX($AB$219:$AB$266,_xlfn.AGGREGATE(15,3,($AC$219:$AC$266=Mapping!$E$218)/($AC$219:$AC$266=Mapping!$E$218)*ROW($AC$2:$AC$50)-ROWS($AC$219),ROWS($AC$219:AE244))),"")</f>
        <v/>
      </c>
      <c r="F244" s="117" t="str" cm="1">
        <f t="array" ref="F244">IF(ROWS($AC$219:AF244)&lt;=F$217,INDEX($AB$219:$AB$266,_xlfn.AGGREGATE(15,3,($AC$219:$AC$266=Mapping!$F$218)/($AC$219:$AC$266=Mapping!$F$218)*ROW($AC$2:$AC$50)-ROWS($AC$219),ROWS($AC$219:AF244))),"")</f>
        <v/>
      </c>
      <c r="G244" s="117" t="str" cm="1">
        <f t="array" ref="G244">IF(ROWS($AC$219:AG244)&lt;=G$217,INDEX($AB$219:$AB$266,_xlfn.AGGREGATE(15,3,($AC$219:$AC$266=Mapping!$G$218)/($AC$219:$AC$266=Mapping!$G$218)*ROW($AC$2:$AC$50)-ROWS($AC$219),ROWS($AC$219:AG244))),"")</f>
        <v/>
      </c>
      <c r="H244" s="117" t="str" cm="1">
        <f t="array" ref="H244">IF(ROWS($AC$219:AH244)&lt;=H$217,INDEX($AB$219:$AB$266,_xlfn.AGGREGATE(15,3,($AC$219:$AC$266=Mapping!$H$218)/($AC$219:$AC$266=Mapping!$H$218)*ROW($AC$2:$AC$50)-ROWS($AC$219),ROWS($AC$219:AH244))),"")</f>
        <v/>
      </c>
      <c r="I244" s="117" t="str" cm="1">
        <f t="array" ref="I244">IF(ROWS($AC$219:AI244)&lt;=I$217,INDEX($AB$219:$AB$266,_xlfn.AGGREGATE(15,3,($AC$219:$AC$266=Mapping!$I$218)/($AC$219:$AC$266=Mapping!$I$218)*ROW($AC$2:$AC$50)-ROWS($AC$219),ROWS($AC$219:AI244))),"")</f>
        <v/>
      </c>
      <c r="J244" s="117" t="str" cm="1">
        <f t="array" ref="J244">IF(ROWS($AC$219:AJ244)&lt;=J$217,INDEX($AB$219:$AB$266,_xlfn.AGGREGATE(15,3,($AC$219:$AC$266=Mapping!$J$218)/($AC$219:$AC$266=Mapping!$J$218)*ROW($AC$2:$AC$50)-ROWS($AC$219),ROWS($AC$219:AJ244))),"")</f>
        <v/>
      </c>
      <c r="K244" s="117" t="str" cm="1">
        <f t="array" ref="K244">IF(ROWS($AC$219:AK244)&lt;=K$217,INDEX($AB$219:$AB$266,_xlfn.AGGREGATE(15,3,($AC$219:$AC$266=Mapping!$K$218)/($AC$219:$AC$266=Mapping!$K$218)*ROW($AC$2:$AC$50)-ROWS($AC$219),ROWS($AC$219:AK244))),"")</f>
        <v/>
      </c>
      <c r="L244" s="117" t="str" cm="1">
        <f t="array" ref="L244">IF(ROWS($AC$219:AL244)&lt;=L$217,INDEX($AB$219:$AB$266,_xlfn.AGGREGATE(15,3,($AC$219:$AC$266=Mapping!$L$218)/($AC$219:$AC$266=Mapping!$L$218)*ROW($AC$2:$AC$50)-ROWS($AC$219),ROWS($AC$219:AL244))),"")</f>
        <v/>
      </c>
      <c r="M244" s="117" t="str" cm="1">
        <f t="array" ref="M244">IF(ROWS($AC$219:AM244)&lt;=M$217,INDEX($AB$219:$AB$266,_xlfn.AGGREGATE(15,3,($AC$219:$AC$266=Mapping!$M$218)/($AC$219:$AC$266=Mapping!$M$218)*ROW($AC$2:$AC$50)-ROWS($AC$219),ROWS($AC$219:AM244))),"")</f>
        <v/>
      </c>
      <c r="N244" s="117" t="str" cm="1">
        <f t="array" ref="N244">IF(ROWS($AC$219:AN244)&lt;=N$217,INDEX($AB$219:$AB$266,_xlfn.AGGREGATE(15,3,($AC$219:$AC$266=Mapping!$N$218)/($AC$219:$AC$266=Mapping!$N$218)*ROW($AC$2:$AC$50)-ROWS($AC$219),ROWS($AC$219:AN244))),"")</f>
        <v/>
      </c>
      <c r="O244" s="117" t="str" cm="1">
        <f t="array" ref="O244">IF(ROWS($AC$219:AO244)&lt;=O$217,INDEX($AB$219:$AB$266,_xlfn.AGGREGATE(15,3,($AC$219:$AC$266=Mapping!$O$218)/($AC$219:$AC$266=Mapping!$O$218)*ROW($AC$2:$AC$50)-ROWS($AC$219),ROWS($AC$219:AO244))),"")</f>
        <v/>
      </c>
      <c r="P244" s="117" t="str" cm="1">
        <f t="array" ref="P244">IF(ROWS($AC$219:AP244)&lt;=P$217,INDEX($AB$219:$AB$266,_xlfn.AGGREGATE(15,3,($AC$219:$AC$266=Mapping!$P$218)/($AC$219:$AC$266=Mapping!$P$218)*ROW($AC$2:$AC$50)-ROWS($AC$219),ROWS($AC$219:AP244))),"")</f>
        <v/>
      </c>
      <c r="Q244" s="117" t="str" cm="1">
        <f t="array" ref="Q244">IF(ROWS($AC$219:AQ244)&lt;=Q$217,INDEX($AB$219:$AB$266,_xlfn.AGGREGATE(15,3,($AC$219:$AC$266=Mapping!$Q$218)/($AC$219:$AC$266=Mapping!$Q$218)*ROW($AC$2:$AC$50)-ROWS($AC$219),ROWS($AC$219:AQ244))),"")</f>
        <v/>
      </c>
      <c r="R244" s="117" t="str" cm="1">
        <f t="array" ref="R244">IF(ROWS($AC$219:AR244)&lt;=R$217,INDEX($AB$219:$AB$266,_xlfn.AGGREGATE(15,3,($AC$219:$AC$266=Mapping!$R$218)/($AC$219:$AC$266=Mapping!$R$218)*ROW($AC$2:$AC$50)-ROWS($AC$219),ROWS($AC$219:AR244))),"")</f>
        <v/>
      </c>
      <c r="S244" s="117" t="str" cm="1">
        <f t="array" ref="S244">IF(ROWS($AC$219:AS244)&lt;=S$217,INDEX($AB$219:$AB$266,_xlfn.AGGREGATE(15,3,($AC$219:$AC$266=Mapping!$S$218)/($AC$219:$AC$266=Mapping!$S$218)*ROW($AC$2:$AC$50)-ROWS($AC$219),ROWS($AC$219:AS244))),"")</f>
        <v/>
      </c>
      <c r="AB244" s="135" t="str" cm="1">
        <f t="array" ref="AB244">IF(ROWS(BA!$E$2:E27)&lt;=AB$217,INDEX(BA!$P$2:$P$961,_xlfn.AGGREGATE(15,3,(BA!$E$2:$E$961=Mapping!$AA$219)/(BA!$E$2:$E$961=Mapping!$AA$219)*ROW(BA!$E$2:$E$961)-ROWS(BA!$E$2),ROWS(BA!$E$2:E27))),"")</f>
        <v/>
      </c>
      <c r="AC244" s="135" t="str">
        <f>IFERROR(INDEX(BA!$L$2:$L$961,MATCH($AB244,BA!$P$2:$P$961,0)),"")</f>
        <v/>
      </c>
      <c r="AD244" s="135" t="str">
        <f>IFERROR(INDEX(BA!$M$2:$M$961,MATCH($AB244,BA!$P$2:$P$961,0)),"")</f>
        <v/>
      </c>
      <c r="AE244" s="135" t="str">
        <f>IFERROR(INDEX(BA!$O$2:$O$961,MATCH($AB244,BA!$P$2:$P$961,0)),"")</f>
        <v/>
      </c>
      <c r="AF244" s="135" t="str">
        <f>IFERROR(INDEX(BA!$N$2:$N$961,MATCH($AB244,BA!$P$2:$P$961,0)),"")</f>
        <v/>
      </c>
      <c r="AG244" s="117" t="e">
        <f>INDEX(BA!#REF!,MATCH($AB244,BA!$P$57:$P$547,0))</f>
        <v>#REF!</v>
      </c>
      <c r="AH244" s="117" t="e">
        <f>INDEX(BA!$Q$57:$Q$547,MATCH($AB244,BA!$P$57:$P$547,0))</f>
        <v>#N/A</v>
      </c>
      <c r="AI244" s="117" t="e">
        <f>INDEX(BA!$S$57:$S$547,MATCH($AB244,BA!$P$57:$P$547,0))</f>
        <v>#N/A</v>
      </c>
      <c r="AJ244" s="117" t="e">
        <f>INDEX(BA!$T$57:$T$547,MATCH($AB244,BA!$P$57:$P$547,0))</f>
        <v>#N/A</v>
      </c>
      <c r="AK244" s="117" t="e">
        <f>INDEX(BA!$U$57:$U$547,MATCH($AB244,BA!$P$57:$P$547,0))</f>
        <v>#N/A</v>
      </c>
      <c r="AL244" s="117" t="e">
        <f>INDEX(BA!$V$57:$V$547,MATCH($AB244,BA!$P$57:$P$547,0))</f>
        <v>#N/A</v>
      </c>
      <c r="AM244" s="117" t="e">
        <f>INDEX(BA!$W$57:$W$547,MATCH($AB244,BA!$P$57:$P$547,0))</f>
        <v>#N/A</v>
      </c>
      <c r="AN244" s="117" t="e">
        <f>INDEX(BA!$R$57:$R$547,MATCH($AB244,BA!$P$57:$P$547,0))</f>
        <v>#N/A</v>
      </c>
      <c r="AO244" s="117" t="e">
        <f>INDEX(BA!$Y$57:$Y$547,MATCH($AB244,BA!$P$57:$P$547,0))</f>
        <v>#N/A</v>
      </c>
      <c r="AP244" s="117" t="e">
        <f>INDEX(BA!$Z$57:$Z$547,MATCH($AB244,BA!$P$57:$P$547,0))</f>
        <v>#N/A</v>
      </c>
      <c r="AQ244" s="117" t="e">
        <f>INDEX(BA!$AA$57:$AA$547,MATCH($AB244,BA!$P$57:$P$547,0))</f>
        <v>#N/A</v>
      </c>
      <c r="AR244" s="117" t="e">
        <f>INDEX(BA!$AB$57:$AB$547,MATCH($AB244,BA!$P$57:$P$547,0))</f>
        <v>#N/A</v>
      </c>
      <c r="AX244" s="117" t="str" cm="1">
        <f t="array" ref="AX244">IF(ROWS($AD$218:AD243)&lt;=AX$217,INDEX($AB$218:$AB$266,_xlfn.AGGREGATE(15,3,($AD$218:$AD$266=Mapping!$AX$218)/($AD$218:$AD$266=Mapping!$AX$218)*ROW($AD$2:$AD$50)-ROWS($AD$218),ROWS($AD$218:AD243))),"")</f>
        <v/>
      </c>
      <c r="AY244" s="117" t="str" cm="1">
        <f t="array" ref="AY244">IF(ROWS($AD$218:AE243)&lt;=AY$217,INDEX($AB$218:$AB$266,_xlfn.AGGREGATE(15,3,($AD$218:$AD$266=Mapping!$AY$218)/($AD$218:$AD$266=Mapping!$AY$218)*ROW($AD$2:$AD$50)-ROWS($AD$218),ROWS($AD$218:AE243))),"")</f>
        <v/>
      </c>
      <c r="AZ244" s="117" t="str" cm="1">
        <f t="array" ref="AZ244">IF(ROWS($AD$218:AF243)&lt;=AZ$217,INDEX($AB$218:$AB$266,_xlfn.AGGREGATE(15,3,($AD$218:$AD$266=Mapping!$AZ$218)/($AD$218:$AD$266=Mapping!$AZ$218)*ROW($AD$2:$AD$50)-ROWS($AD$218),ROWS($AD$218:AF243))),"")</f>
        <v/>
      </c>
      <c r="BA244" s="117" t="str" cm="1">
        <f t="array" ref="BA244">IF(ROWS($AD$218:AG243)&lt;=BA$217,INDEX($AB$218:$AB$266,_xlfn.AGGREGATE(15,3,($AD$218:$AD$266=Mapping!$BA$218)/($AD$218:$AD$266=Mapping!$BA$218)*ROW($AD$2:$AD$50)-ROWS($AD$218),ROWS($AD$218:AG243))),"")</f>
        <v/>
      </c>
      <c r="BB244" s="117" t="str" cm="1">
        <f t="array" ref="BB244">IF(ROWS($AD$218:AH243)&lt;=BB$217,INDEX($AB$218:$AB$266,_xlfn.AGGREGATE(15,3,($AD$218:$AD$266=Mapping!$BB$218)/($AD$218:$AD$266=Mapping!$BB$218)*ROW($AD$2:$AD$50)-ROWS($AD$218),ROWS($AD$218:AH243))),"")</f>
        <v/>
      </c>
      <c r="BC244" s="117" t="str" cm="1">
        <f t="array" ref="BC244">IF(ROWS($AD$218:AI243)&lt;=BC$217,INDEX($AB$218:$AB$266,_xlfn.AGGREGATE(15,3,($AD$218:$AD$266=Mapping!$BC$218)/($AD$218:$AD$266=Mapping!$BC$218)*ROW($AD$2:$AD$50)-ROWS($AD$218),ROWS($AD$218:AI243))),"")</f>
        <v/>
      </c>
      <c r="BD244" s="117" t="str" cm="1">
        <f t="array" ref="BD244">IF(ROWS($AD$218:AJ243)&lt;=BD$217,INDEX($AB$218:$AB$266,_xlfn.AGGREGATE(15,3,($AD$218:$AD$266=Mapping!$BD$218)/($AD$218:$AD$266=Mapping!$BD$218)*ROW($AD$2:$AD$50)-ROWS($AD$218),ROWS($AD$218:AJ243))),"")</f>
        <v/>
      </c>
      <c r="BE244" s="117" t="str" cm="1">
        <f t="array" ref="BE244">IF(ROWS($AD$218:AK243)&lt;=BE$217,INDEX($AB$218:$AB$266,_xlfn.AGGREGATE(15,3,($AD$218:$AD$266=Mapping!$BE$218)/($AD$218:$AD$266=Mapping!$BE$218)*ROW($AD$2:$AD$50)-ROWS($AD$218),ROWS($AD$218:AK243))),"")</f>
        <v/>
      </c>
      <c r="BF244" s="117" t="str" cm="1">
        <f t="array" ref="BF244">IF(ROWS($AD$218:AL243)&lt;=BF$217,INDEX($AB$218:$AB$266,_xlfn.AGGREGATE(15,3,($AD$218:$AD$266=Mapping!$BF$218)/($AD$218:$AD$266=Mapping!$BF$218)*ROW($AD$2:$AD$50)-ROWS($AD$218),ROWS($AD$218:AL243))),"")</f>
        <v/>
      </c>
      <c r="BG244" s="117" t="str" cm="1">
        <f t="array" ref="BG244">IF(ROWS($AD$218:AM243)&lt;=BG$217,INDEX($AB$218:$AB$266,_xlfn.AGGREGATE(15,3,($AD$218:$AD$266=Mapping!$BG$218)/($AD$218:$AD$266=Mapping!$BG$218)*ROW($AD$2:$AD$50)-ROWS($AD$218),ROWS($AD$218:AM243))),"")</f>
        <v/>
      </c>
      <c r="BH244" s="117" t="str" cm="1">
        <f t="array" ref="BH244">IF(ROWS($AD$218:AN243)&lt;=BH$217,INDEX($AB$218:$AB$266,_xlfn.AGGREGATE(15,3,($AD$218:$AD$266=Mapping!$BH$218)/($AD$218:$AD$266=Mapping!$BH$218)*ROW($AD$2:$AD$50)-ROWS($AD$218),ROWS($AD$218:AN243))),"")</f>
        <v/>
      </c>
      <c r="BI244" s="117" t="str" cm="1">
        <f t="array" ref="BI244">IF(ROWS($AD$218:AO243)&lt;=BI$217,INDEX($AB$218:$AB$266,_xlfn.AGGREGATE(15,3,($AD$218:$AD$266=Mapping!$BI$218)/($AD$218:$AD$266=Mapping!$BI$218)*ROW($AD$2:$AD$50)-ROWS($AD$218),ROWS($AD$218:AO243))),"")</f>
        <v/>
      </c>
      <c r="BJ244" s="117" t="str" cm="1">
        <f t="array" ref="BJ244">IF(ROWS($AD$218:AP243)&lt;=BJ$217,INDEX($AB$218:$AB$266,_xlfn.AGGREGATE(15,3,($AD$218:$AD$266=Mapping!$BJ$218)/($AD$218:$AD$266=Mapping!$BJ$218)*ROW($AD$2:$AD$50)-ROWS($AD$218),ROWS($AD$218:AP243))),"")</f>
        <v/>
      </c>
      <c r="BK244" s="117" t="str" cm="1">
        <f t="array" ref="BK244">IF(ROWS($AD$218:AQ243)&lt;=BK$217,INDEX($AB$218:$AB$266,_xlfn.AGGREGATE(15,3,($AD$218:$AD$266=Mapping!$BK$218)/($AD$218:$AD$266=Mapping!$BK$218)*ROW($AD$2:$AD$50)-ROWS($AD$218),ROWS($AD$218:AQ243))),"")</f>
        <v/>
      </c>
      <c r="BL244" s="117" t="str" cm="1">
        <f t="array" ref="BL244">IF(ROWS($AD$218:AR243)&lt;=BL$217,INDEX($AB$218:$AB$266,_xlfn.AGGREGATE(15,3,($AD$218:$AD$266=Mapping!$BL$218)/($AD$218:$AD$266=Mapping!$BL$218)*ROW($AD$2:$AD$50)-ROWS($AD$218),ROWS($AD$218:AR243))),"")</f>
        <v/>
      </c>
      <c r="BM244" s="117" t="str" cm="1">
        <f t="array" ref="BM244">IF(ROWS($AD$218:AS243)&lt;=BM$217,INDEX($AB$218:$AB$266,_xlfn.AGGREGATE(15,3,($AD$218:$AD$266=Mapping!$BM$218)/($AD$218:$AD$266=Mapping!$BM$218)*ROW($AD$2:$AD$50)-ROWS($AD$218),ROWS($AD$218:AS243))),"")</f>
        <v/>
      </c>
      <c r="BN244" s="117" t="str" cm="1">
        <f t="array" ref="BN244">IF(ROWS($AD$218:AT243)&lt;=BN$217,INDEX($AB$218:$AB$266,_xlfn.AGGREGATE(15,3,($AD$218:$AD$266=Mapping!$BN$218)/($AD$218:$AD$266=Mapping!$BN$218)*ROW($AD$2:$AD$50)-ROWS($AD$218),ROWS($AD$218:AT243))),"")</f>
        <v/>
      </c>
    </row>
    <row r="245" spans="1:66" outlineLevel="1">
      <c r="B245" s="117" t="str" cm="1">
        <f t="array" ref="B245">IF(ROWS($AC$219:AC245)&lt;=B$217,INDEX($AB$219:$AB$266,_xlfn.AGGREGATE(15,3,($AC$219:$AC$266=Mapping!$B$218)/($AC$219:$AC$266=Mapping!$B$218)*ROW($AC$2:$AC$50)-ROWS($AC$219),ROWS($AC$219:AC245))),"")</f>
        <v/>
      </c>
      <c r="C245" s="117" t="str" cm="1">
        <f t="array" ref="C245">IF(ROWS($AC$219:AC245)&lt;=C$217,INDEX($AB$219:$AB$266,_xlfn.AGGREGATE(15,3,($AC$219:$AC$266=Mapping!$C$218)/($AC$219:$AC$266=Mapping!$C$218)*ROW($AC$2:$AC$50)-ROWS($AC$219),ROWS($AC$219:AC245))),"")</f>
        <v/>
      </c>
      <c r="D245" s="117" t="str" cm="1">
        <f t="array" ref="D245">IF(ROWS($AC$219:AD245)&lt;=D$217,INDEX($AB$219:$AB$266,_xlfn.AGGREGATE(15,3,($AC$219:$AC$266=Mapping!$D$218)/($AC$219:$AC$266=Mapping!$D$218)*ROW($AC$2:$AC$50)-ROWS($AC$219),ROWS($AC$219:AD245))),"")</f>
        <v/>
      </c>
      <c r="E245" s="117" t="str" cm="1">
        <f t="array" ref="E245">IF(ROWS($AC$219:AE245)&lt;=E$217,INDEX($AB$219:$AB$266,_xlfn.AGGREGATE(15,3,($AC$219:$AC$266=Mapping!$E$218)/($AC$219:$AC$266=Mapping!$E$218)*ROW($AC$2:$AC$50)-ROWS($AC$219),ROWS($AC$219:AE245))),"")</f>
        <v/>
      </c>
      <c r="F245" s="117" t="str" cm="1">
        <f t="array" ref="F245">IF(ROWS($AC$219:AF245)&lt;=F$217,INDEX($AB$219:$AB$266,_xlfn.AGGREGATE(15,3,($AC$219:$AC$266=Mapping!$F$218)/($AC$219:$AC$266=Mapping!$F$218)*ROW($AC$2:$AC$50)-ROWS($AC$219),ROWS($AC$219:AF245))),"")</f>
        <v/>
      </c>
      <c r="G245" s="117" t="str" cm="1">
        <f t="array" ref="G245">IF(ROWS($AC$219:AG245)&lt;=G$217,INDEX($AB$219:$AB$266,_xlfn.AGGREGATE(15,3,($AC$219:$AC$266=Mapping!$G$218)/($AC$219:$AC$266=Mapping!$G$218)*ROW($AC$2:$AC$50)-ROWS($AC$219),ROWS($AC$219:AG245))),"")</f>
        <v/>
      </c>
      <c r="H245" s="117" t="str" cm="1">
        <f t="array" ref="H245">IF(ROWS($AC$219:AH245)&lt;=H$217,INDEX($AB$219:$AB$266,_xlfn.AGGREGATE(15,3,($AC$219:$AC$266=Mapping!$H$218)/($AC$219:$AC$266=Mapping!$H$218)*ROW($AC$2:$AC$50)-ROWS($AC$219),ROWS($AC$219:AH245))),"")</f>
        <v/>
      </c>
      <c r="I245" s="117" t="str" cm="1">
        <f t="array" ref="I245">IF(ROWS($AC$219:AI245)&lt;=I$217,INDEX($AB$219:$AB$266,_xlfn.AGGREGATE(15,3,($AC$219:$AC$266=Mapping!$I$218)/($AC$219:$AC$266=Mapping!$I$218)*ROW($AC$2:$AC$50)-ROWS($AC$219),ROWS($AC$219:AI245))),"")</f>
        <v/>
      </c>
      <c r="J245" s="117" t="str" cm="1">
        <f t="array" ref="J245">IF(ROWS($AC$219:AJ245)&lt;=J$217,INDEX($AB$219:$AB$266,_xlfn.AGGREGATE(15,3,($AC$219:$AC$266=Mapping!$J$218)/($AC$219:$AC$266=Mapping!$J$218)*ROW($AC$2:$AC$50)-ROWS($AC$219),ROWS($AC$219:AJ245))),"")</f>
        <v/>
      </c>
      <c r="K245" s="117" t="str" cm="1">
        <f t="array" ref="K245">IF(ROWS($AC$219:AK245)&lt;=K$217,INDEX($AB$219:$AB$266,_xlfn.AGGREGATE(15,3,($AC$219:$AC$266=Mapping!$K$218)/($AC$219:$AC$266=Mapping!$K$218)*ROW($AC$2:$AC$50)-ROWS($AC$219),ROWS($AC$219:AK245))),"")</f>
        <v/>
      </c>
      <c r="L245" s="117" t="str" cm="1">
        <f t="array" ref="L245">IF(ROWS($AC$219:AL245)&lt;=L$217,INDEX($AB$219:$AB$266,_xlfn.AGGREGATE(15,3,($AC$219:$AC$266=Mapping!$L$218)/($AC$219:$AC$266=Mapping!$L$218)*ROW($AC$2:$AC$50)-ROWS($AC$219),ROWS($AC$219:AL245))),"")</f>
        <v/>
      </c>
      <c r="M245" s="117" t="str" cm="1">
        <f t="array" ref="M245">IF(ROWS($AC$219:AM245)&lt;=M$217,INDEX($AB$219:$AB$266,_xlfn.AGGREGATE(15,3,($AC$219:$AC$266=Mapping!$M$218)/($AC$219:$AC$266=Mapping!$M$218)*ROW($AC$2:$AC$50)-ROWS($AC$219),ROWS($AC$219:AM245))),"")</f>
        <v/>
      </c>
      <c r="N245" s="117" t="str" cm="1">
        <f t="array" ref="N245">IF(ROWS($AC$219:AN245)&lt;=N$217,INDEX($AB$219:$AB$266,_xlfn.AGGREGATE(15,3,($AC$219:$AC$266=Mapping!$N$218)/($AC$219:$AC$266=Mapping!$N$218)*ROW($AC$2:$AC$50)-ROWS($AC$219),ROWS($AC$219:AN245))),"")</f>
        <v/>
      </c>
      <c r="O245" s="117" t="str" cm="1">
        <f t="array" ref="O245">IF(ROWS($AC$219:AO245)&lt;=O$217,INDEX($AB$219:$AB$266,_xlfn.AGGREGATE(15,3,($AC$219:$AC$266=Mapping!$O$218)/($AC$219:$AC$266=Mapping!$O$218)*ROW($AC$2:$AC$50)-ROWS($AC$219),ROWS($AC$219:AO245))),"")</f>
        <v/>
      </c>
      <c r="P245" s="117" t="str" cm="1">
        <f t="array" ref="P245">IF(ROWS($AC$219:AP245)&lt;=P$217,INDEX($AB$219:$AB$266,_xlfn.AGGREGATE(15,3,($AC$219:$AC$266=Mapping!$P$218)/($AC$219:$AC$266=Mapping!$P$218)*ROW($AC$2:$AC$50)-ROWS($AC$219),ROWS($AC$219:AP245))),"")</f>
        <v/>
      </c>
      <c r="Q245" s="117" t="str" cm="1">
        <f t="array" ref="Q245">IF(ROWS($AC$219:AQ245)&lt;=Q$217,INDEX($AB$219:$AB$266,_xlfn.AGGREGATE(15,3,($AC$219:$AC$266=Mapping!$Q$218)/($AC$219:$AC$266=Mapping!$Q$218)*ROW($AC$2:$AC$50)-ROWS($AC$219),ROWS($AC$219:AQ245))),"")</f>
        <v/>
      </c>
      <c r="R245" s="117" t="str" cm="1">
        <f t="array" ref="R245">IF(ROWS($AC$219:AR245)&lt;=R$217,INDEX($AB$219:$AB$266,_xlfn.AGGREGATE(15,3,($AC$219:$AC$266=Mapping!$R$218)/($AC$219:$AC$266=Mapping!$R$218)*ROW($AC$2:$AC$50)-ROWS($AC$219),ROWS($AC$219:AR245))),"")</f>
        <v/>
      </c>
      <c r="S245" s="117" t="str" cm="1">
        <f t="array" ref="S245">IF(ROWS($AC$219:AS245)&lt;=S$217,INDEX($AB$219:$AB$266,_xlfn.AGGREGATE(15,3,($AC$219:$AC$266=Mapping!$S$218)/($AC$219:$AC$266=Mapping!$S$218)*ROW($AC$2:$AC$50)-ROWS($AC$219),ROWS($AC$219:AS245))),"")</f>
        <v/>
      </c>
      <c r="AB245" s="135" t="str" cm="1">
        <f t="array" ref="AB245">IF(ROWS(BA!$E$2:E28)&lt;=AB$217,INDEX(BA!$P$2:$P$961,_xlfn.AGGREGATE(15,3,(BA!$E$2:$E$961=Mapping!$AA$219)/(BA!$E$2:$E$961=Mapping!$AA$219)*ROW(BA!$E$2:$E$961)-ROWS(BA!$E$2),ROWS(BA!$E$2:E28))),"")</f>
        <v/>
      </c>
      <c r="AC245" s="135" t="str">
        <f>IFERROR(INDEX(BA!$L$2:$L$961,MATCH($AB245,BA!$P$2:$P$961,0)),"")</f>
        <v/>
      </c>
      <c r="AD245" s="135" t="str">
        <f>IFERROR(INDEX(BA!$M$2:$M$961,MATCH($AB245,BA!$P$2:$P$961,0)),"")</f>
        <v/>
      </c>
      <c r="AE245" s="135" t="str">
        <f>IFERROR(INDEX(BA!$O$2:$O$961,MATCH($AB245,BA!$P$2:$P$961,0)),"")</f>
        <v/>
      </c>
      <c r="AF245" s="135" t="str">
        <f>IFERROR(INDEX(BA!$N$2:$N$961,MATCH($AB245,BA!$P$2:$P$961,0)),"")</f>
        <v/>
      </c>
      <c r="AG245" s="117" t="e">
        <f>INDEX(BA!#REF!,MATCH($AB245,BA!$P$57:$P$547,0))</f>
        <v>#REF!</v>
      </c>
      <c r="AH245" s="117" t="e">
        <f>INDEX(BA!$Q$57:$Q$547,MATCH($AB245,BA!$P$57:$P$547,0))</f>
        <v>#N/A</v>
      </c>
      <c r="AI245" s="117" t="e">
        <f>INDEX(BA!$S$57:$S$547,MATCH($AB245,BA!$P$57:$P$547,0))</f>
        <v>#N/A</v>
      </c>
      <c r="AJ245" s="117" t="e">
        <f>INDEX(BA!$T$57:$T$547,MATCH($AB245,BA!$P$57:$P$547,0))</f>
        <v>#N/A</v>
      </c>
      <c r="AK245" s="117" t="e">
        <f>INDEX(BA!$U$57:$U$547,MATCH($AB245,BA!$P$57:$P$547,0))</f>
        <v>#N/A</v>
      </c>
      <c r="AL245" s="117" t="e">
        <f>INDEX(BA!$V$57:$V$547,MATCH($AB245,BA!$P$57:$P$547,0))</f>
        <v>#N/A</v>
      </c>
      <c r="AM245" s="117" t="e">
        <f>INDEX(BA!$W$57:$W$547,MATCH($AB245,BA!$P$57:$P$547,0))</f>
        <v>#N/A</v>
      </c>
      <c r="AN245" s="117" t="e">
        <f>INDEX(BA!$R$57:$R$547,MATCH($AB245,BA!$P$57:$P$547,0))</f>
        <v>#N/A</v>
      </c>
      <c r="AO245" s="117" t="e">
        <f>INDEX(BA!$Y$57:$Y$547,MATCH($AB245,BA!$P$57:$P$547,0))</f>
        <v>#N/A</v>
      </c>
      <c r="AP245" s="117" t="e">
        <f>INDEX(BA!$Z$57:$Z$547,MATCH($AB245,BA!$P$57:$P$547,0))</f>
        <v>#N/A</v>
      </c>
      <c r="AQ245" s="117" t="e">
        <f>INDEX(BA!$AA$57:$AA$547,MATCH($AB245,BA!$P$57:$P$547,0))</f>
        <v>#N/A</v>
      </c>
      <c r="AR245" s="117" t="e">
        <f>INDEX(BA!$AB$57:$AB$547,MATCH($AB245,BA!$P$57:$P$547,0))</f>
        <v>#N/A</v>
      </c>
      <c r="AX245" s="117" t="str" cm="1">
        <f t="array" ref="AX245">IF(ROWS($AD$218:AD244)&lt;=AX$217,INDEX($AB$218:$AB$266,_xlfn.AGGREGATE(15,3,($AD$218:$AD$266=Mapping!$AX$218)/($AD$218:$AD$266=Mapping!$AX$218)*ROW($AD$2:$AD$50)-ROWS($AD$218),ROWS($AD$218:AD244))),"")</f>
        <v/>
      </c>
      <c r="AY245" s="117" t="str" cm="1">
        <f t="array" ref="AY245">IF(ROWS($AD$218:AE244)&lt;=AY$217,INDEX($AB$218:$AB$266,_xlfn.AGGREGATE(15,3,($AD$218:$AD$266=Mapping!$AY$218)/($AD$218:$AD$266=Mapping!$AY$218)*ROW($AD$2:$AD$50)-ROWS($AD$218),ROWS($AD$218:AE244))),"")</f>
        <v/>
      </c>
      <c r="AZ245" s="117" t="str" cm="1">
        <f t="array" ref="AZ245">IF(ROWS($AD$218:AF244)&lt;=AZ$217,INDEX($AB$218:$AB$266,_xlfn.AGGREGATE(15,3,($AD$218:$AD$266=Mapping!$AZ$218)/($AD$218:$AD$266=Mapping!$AZ$218)*ROW($AD$2:$AD$50)-ROWS($AD$218),ROWS($AD$218:AF244))),"")</f>
        <v/>
      </c>
      <c r="BA245" s="117" t="str" cm="1">
        <f t="array" ref="BA245">IF(ROWS($AD$218:AG244)&lt;=BA$217,INDEX($AB$218:$AB$266,_xlfn.AGGREGATE(15,3,($AD$218:$AD$266=Mapping!$BA$218)/($AD$218:$AD$266=Mapping!$BA$218)*ROW($AD$2:$AD$50)-ROWS($AD$218),ROWS($AD$218:AG244))),"")</f>
        <v/>
      </c>
      <c r="BB245" s="117" t="str" cm="1">
        <f t="array" ref="BB245">IF(ROWS($AD$218:AH244)&lt;=BB$217,INDEX($AB$218:$AB$266,_xlfn.AGGREGATE(15,3,($AD$218:$AD$266=Mapping!$BB$218)/($AD$218:$AD$266=Mapping!$BB$218)*ROW($AD$2:$AD$50)-ROWS($AD$218),ROWS($AD$218:AH244))),"")</f>
        <v/>
      </c>
      <c r="BC245" s="117" t="str" cm="1">
        <f t="array" ref="BC245">IF(ROWS($AD$218:AI244)&lt;=BC$217,INDEX($AB$218:$AB$266,_xlfn.AGGREGATE(15,3,($AD$218:$AD$266=Mapping!$BC$218)/($AD$218:$AD$266=Mapping!$BC$218)*ROW($AD$2:$AD$50)-ROWS($AD$218),ROWS($AD$218:AI244))),"")</f>
        <v/>
      </c>
      <c r="BD245" s="117" t="str" cm="1">
        <f t="array" ref="BD245">IF(ROWS($AD$218:AJ244)&lt;=BD$217,INDEX($AB$218:$AB$266,_xlfn.AGGREGATE(15,3,($AD$218:$AD$266=Mapping!$BD$218)/($AD$218:$AD$266=Mapping!$BD$218)*ROW($AD$2:$AD$50)-ROWS($AD$218),ROWS($AD$218:AJ244))),"")</f>
        <v/>
      </c>
      <c r="BE245" s="117" t="str" cm="1">
        <f t="array" ref="BE245">IF(ROWS($AD$218:AK244)&lt;=BE$217,INDEX($AB$218:$AB$266,_xlfn.AGGREGATE(15,3,($AD$218:$AD$266=Mapping!$BE$218)/($AD$218:$AD$266=Mapping!$BE$218)*ROW($AD$2:$AD$50)-ROWS($AD$218),ROWS($AD$218:AK244))),"")</f>
        <v/>
      </c>
      <c r="BF245" s="117" t="str" cm="1">
        <f t="array" ref="BF245">IF(ROWS($AD$218:AL244)&lt;=BF$217,INDEX($AB$218:$AB$266,_xlfn.AGGREGATE(15,3,($AD$218:$AD$266=Mapping!$BF$218)/($AD$218:$AD$266=Mapping!$BF$218)*ROW($AD$2:$AD$50)-ROWS($AD$218),ROWS($AD$218:AL244))),"")</f>
        <v/>
      </c>
      <c r="BG245" s="117" t="str" cm="1">
        <f t="array" ref="BG245">IF(ROWS($AD$218:AM244)&lt;=BG$217,INDEX($AB$218:$AB$266,_xlfn.AGGREGATE(15,3,($AD$218:$AD$266=Mapping!$BG$218)/($AD$218:$AD$266=Mapping!$BG$218)*ROW($AD$2:$AD$50)-ROWS($AD$218),ROWS($AD$218:AM244))),"")</f>
        <v/>
      </c>
      <c r="BH245" s="117" t="str" cm="1">
        <f t="array" ref="BH245">IF(ROWS($AD$218:AN244)&lt;=BH$217,INDEX($AB$218:$AB$266,_xlfn.AGGREGATE(15,3,($AD$218:$AD$266=Mapping!$BH$218)/($AD$218:$AD$266=Mapping!$BH$218)*ROW($AD$2:$AD$50)-ROWS($AD$218),ROWS($AD$218:AN244))),"")</f>
        <v/>
      </c>
      <c r="BI245" s="117" t="str" cm="1">
        <f t="array" ref="BI245">IF(ROWS($AD$218:AO244)&lt;=BI$217,INDEX($AB$218:$AB$266,_xlfn.AGGREGATE(15,3,($AD$218:$AD$266=Mapping!$BI$218)/($AD$218:$AD$266=Mapping!$BI$218)*ROW($AD$2:$AD$50)-ROWS($AD$218),ROWS($AD$218:AO244))),"")</f>
        <v/>
      </c>
      <c r="BJ245" s="117" t="str" cm="1">
        <f t="array" ref="BJ245">IF(ROWS($AD$218:AP244)&lt;=BJ$217,INDEX($AB$218:$AB$266,_xlfn.AGGREGATE(15,3,($AD$218:$AD$266=Mapping!$BJ$218)/($AD$218:$AD$266=Mapping!$BJ$218)*ROW($AD$2:$AD$50)-ROWS($AD$218),ROWS($AD$218:AP244))),"")</f>
        <v/>
      </c>
      <c r="BK245" s="117" t="str" cm="1">
        <f t="array" ref="BK245">IF(ROWS($AD$218:AQ244)&lt;=BK$217,INDEX($AB$218:$AB$266,_xlfn.AGGREGATE(15,3,($AD$218:$AD$266=Mapping!$BK$218)/($AD$218:$AD$266=Mapping!$BK$218)*ROW($AD$2:$AD$50)-ROWS($AD$218),ROWS($AD$218:AQ244))),"")</f>
        <v/>
      </c>
      <c r="BL245" s="117" t="str" cm="1">
        <f t="array" ref="BL245">IF(ROWS($AD$218:AR244)&lt;=BL$217,INDEX($AB$218:$AB$266,_xlfn.AGGREGATE(15,3,($AD$218:$AD$266=Mapping!$BL$218)/($AD$218:$AD$266=Mapping!$BL$218)*ROW($AD$2:$AD$50)-ROWS($AD$218),ROWS($AD$218:AR244))),"")</f>
        <v/>
      </c>
      <c r="BM245" s="117" t="str" cm="1">
        <f t="array" ref="BM245">IF(ROWS($AD$218:AS244)&lt;=BM$217,INDEX($AB$218:$AB$266,_xlfn.AGGREGATE(15,3,($AD$218:$AD$266=Mapping!$BM$218)/($AD$218:$AD$266=Mapping!$BM$218)*ROW($AD$2:$AD$50)-ROWS($AD$218),ROWS($AD$218:AS244))),"")</f>
        <v/>
      </c>
      <c r="BN245" s="117" t="str" cm="1">
        <f t="array" ref="BN245">IF(ROWS($AD$218:AT244)&lt;=BN$217,INDEX($AB$218:$AB$266,_xlfn.AGGREGATE(15,3,($AD$218:$AD$266=Mapping!$BN$218)/($AD$218:$AD$266=Mapping!$BN$218)*ROW($AD$2:$AD$50)-ROWS($AD$218),ROWS($AD$218:AT244))),"")</f>
        <v/>
      </c>
    </row>
    <row r="246" spans="1:66" outlineLevel="1">
      <c r="B246" s="117" t="str" cm="1">
        <f t="array" ref="B246">IF(ROWS($AC$219:AC246)&lt;=B$217,INDEX($AB$219:$AB$266,_xlfn.AGGREGATE(15,3,($AC$219:$AC$266=Mapping!$B$218)/($AC$219:$AC$266=Mapping!$B$218)*ROW($AC$2:$AC$50)-ROWS($AC$219),ROWS($AC$219:AC246))),"")</f>
        <v/>
      </c>
      <c r="C246" s="117" t="str" cm="1">
        <f t="array" ref="C246">IF(ROWS($AC$219:AC246)&lt;=C$217,INDEX($AB$219:$AB$266,_xlfn.AGGREGATE(15,3,($AC$219:$AC$266=Mapping!$C$218)/($AC$219:$AC$266=Mapping!$C$218)*ROW($AC$2:$AC$50)-ROWS($AC$219),ROWS($AC$219:AC246))),"")</f>
        <v/>
      </c>
      <c r="D246" s="117" t="str" cm="1">
        <f t="array" ref="D246">IF(ROWS($AC$219:AD246)&lt;=D$217,INDEX($AB$219:$AB$266,_xlfn.AGGREGATE(15,3,($AC$219:$AC$266=Mapping!$D$218)/($AC$219:$AC$266=Mapping!$D$218)*ROW($AC$2:$AC$50)-ROWS($AC$219),ROWS($AC$219:AD246))),"")</f>
        <v/>
      </c>
      <c r="E246" s="117" t="str" cm="1">
        <f t="array" ref="E246">IF(ROWS($AC$219:AE246)&lt;=E$217,INDEX($AB$219:$AB$266,_xlfn.AGGREGATE(15,3,($AC$219:$AC$266=Mapping!$E$218)/($AC$219:$AC$266=Mapping!$E$218)*ROW($AC$2:$AC$50)-ROWS($AC$219),ROWS($AC$219:AE246))),"")</f>
        <v/>
      </c>
      <c r="F246" s="117" t="str" cm="1">
        <f t="array" ref="F246">IF(ROWS($AC$219:AF246)&lt;=F$217,INDEX($AB$219:$AB$266,_xlfn.AGGREGATE(15,3,($AC$219:$AC$266=Mapping!$F$218)/($AC$219:$AC$266=Mapping!$F$218)*ROW($AC$2:$AC$50)-ROWS($AC$219),ROWS($AC$219:AF246))),"")</f>
        <v/>
      </c>
      <c r="G246" s="117" t="str" cm="1">
        <f t="array" ref="G246">IF(ROWS($AC$219:AG246)&lt;=G$217,INDEX($AB$219:$AB$266,_xlfn.AGGREGATE(15,3,($AC$219:$AC$266=Mapping!$G$218)/($AC$219:$AC$266=Mapping!$G$218)*ROW($AC$2:$AC$50)-ROWS($AC$219),ROWS($AC$219:AG246))),"")</f>
        <v/>
      </c>
      <c r="H246" s="117" t="str" cm="1">
        <f t="array" ref="H246">IF(ROWS($AC$219:AH246)&lt;=H$217,INDEX($AB$219:$AB$266,_xlfn.AGGREGATE(15,3,($AC$219:$AC$266=Mapping!$H$218)/($AC$219:$AC$266=Mapping!$H$218)*ROW($AC$2:$AC$50)-ROWS($AC$219),ROWS($AC$219:AH246))),"")</f>
        <v/>
      </c>
      <c r="I246" s="117" t="str" cm="1">
        <f t="array" ref="I246">IF(ROWS($AC$219:AI246)&lt;=I$217,INDEX($AB$219:$AB$266,_xlfn.AGGREGATE(15,3,($AC$219:$AC$266=Mapping!$I$218)/($AC$219:$AC$266=Mapping!$I$218)*ROW($AC$2:$AC$50)-ROWS($AC$219),ROWS($AC$219:AI246))),"")</f>
        <v/>
      </c>
      <c r="J246" s="117" t="str" cm="1">
        <f t="array" ref="J246">IF(ROWS($AC$219:AJ246)&lt;=J$217,INDEX($AB$219:$AB$266,_xlfn.AGGREGATE(15,3,($AC$219:$AC$266=Mapping!$J$218)/($AC$219:$AC$266=Mapping!$J$218)*ROW($AC$2:$AC$50)-ROWS($AC$219),ROWS($AC$219:AJ246))),"")</f>
        <v/>
      </c>
      <c r="K246" s="117" t="str" cm="1">
        <f t="array" ref="K246">IF(ROWS($AC$219:AK246)&lt;=K$217,INDEX($AB$219:$AB$266,_xlfn.AGGREGATE(15,3,($AC$219:$AC$266=Mapping!$K$218)/($AC$219:$AC$266=Mapping!$K$218)*ROW($AC$2:$AC$50)-ROWS($AC$219),ROWS($AC$219:AK246))),"")</f>
        <v/>
      </c>
      <c r="L246" s="117" t="str" cm="1">
        <f t="array" ref="L246">IF(ROWS($AC$219:AL246)&lt;=L$217,INDEX($AB$219:$AB$266,_xlfn.AGGREGATE(15,3,($AC$219:$AC$266=Mapping!$L$218)/($AC$219:$AC$266=Mapping!$L$218)*ROW($AC$2:$AC$50)-ROWS($AC$219),ROWS($AC$219:AL246))),"")</f>
        <v/>
      </c>
      <c r="M246" s="117" t="str" cm="1">
        <f t="array" ref="M246">IF(ROWS($AC$219:AM246)&lt;=M$217,INDEX($AB$219:$AB$266,_xlfn.AGGREGATE(15,3,($AC$219:$AC$266=Mapping!$M$218)/($AC$219:$AC$266=Mapping!$M$218)*ROW($AC$2:$AC$50)-ROWS($AC$219),ROWS($AC$219:AM246))),"")</f>
        <v/>
      </c>
      <c r="N246" s="117" t="str" cm="1">
        <f t="array" ref="N246">IF(ROWS($AC$219:AN246)&lt;=N$217,INDEX($AB$219:$AB$266,_xlfn.AGGREGATE(15,3,($AC$219:$AC$266=Mapping!$N$218)/($AC$219:$AC$266=Mapping!$N$218)*ROW($AC$2:$AC$50)-ROWS($AC$219),ROWS($AC$219:AN246))),"")</f>
        <v/>
      </c>
      <c r="O246" s="117" t="str" cm="1">
        <f t="array" ref="O246">IF(ROWS($AC$219:AO246)&lt;=O$217,INDEX($AB$219:$AB$266,_xlfn.AGGREGATE(15,3,($AC$219:$AC$266=Mapping!$O$218)/($AC$219:$AC$266=Mapping!$O$218)*ROW($AC$2:$AC$50)-ROWS($AC$219),ROWS($AC$219:AO246))),"")</f>
        <v/>
      </c>
      <c r="P246" s="117" t="str" cm="1">
        <f t="array" ref="P246">IF(ROWS($AC$219:AP246)&lt;=P$217,INDEX($AB$219:$AB$266,_xlfn.AGGREGATE(15,3,($AC$219:$AC$266=Mapping!$P$218)/($AC$219:$AC$266=Mapping!$P$218)*ROW($AC$2:$AC$50)-ROWS($AC$219),ROWS($AC$219:AP246))),"")</f>
        <v/>
      </c>
      <c r="Q246" s="117" t="str" cm="1">
        <f t="array" ref="Q246">IF(ROWS($AC$219:AQ246)&lt;=Q$217,INDEX($AB$219:$AB$266,_xlfn.AGGREGATE(15,3,($AC$219:$AC$266=Mapping!$Q$218)/($AC$219:$AC$266=Mapping!$Q$218)*ROW($AC$2:$AC$50)-ROWS($AC$219),ROWS($AC$219:AQ246))),"")</f>
        <v/>
      </c>
      <c r="R246" s="117" t="str" cm="1">
        <f t="array" ref="R246">IF(ROWS($AC$219:AR246)&lt;=R$217,INDEX($AB$219:$AB$266,_xlfn.AGGREGATE(15,3,($AC$219:$AC$266=Mapping!$R$218)/($AC$219:$AC$266=Mapping!$R$218)*ROW($AC$2:$AC$50)-ROWS($AC$219),ROWS($AC$219:AR246))),"")</f>
        <v/>
      </c>
      <c r="S246" s="117" t="str" cm="1">
        <f t="array" ref="S246">IF(ROWS($AC$219:AS246)&lt;=S$217,INDEX($AB$219:$AB$266,_xlfn.AGGREGATE(15,3,($AC$219:$AC$266=Mapping!$S$218)/($AC$219:$AC$266=Mapping!$S$218)*ROW($AC$2:$AC$50)-ROWS($AC$219),ROWS($AC$219:AS246))),"")</f>
        <v/>
      </c>
      <c r="AB246" s="135" t="str" cm="1">
        <f t="array" ref="AB246">IF(ROWS(BA!$E$2:E29)&lt;=AB$217,INDEX(BA!$P$2:$P$961,_xlfn.AGGREGATE(15,3,(BA!$E$2:$E$961=Mapping!$AA$219)/(BA!$E$2:$E$961=Mapping!$AA$219)*ROW(BA!$E$2:$E$961)-ROWS(BA!$E$2),ROWS(BA!$E$2:E29))),"")</f>
        <v/>
      </c>
      <c r="AC246" s="135" t="str">
        <f>IFERROR(INDEX(BA!$L$2:$L$961,MATCH($AB246,BA!$P$2:$P$961,0)),"")</f>
        <v/>
      </c>
      <c r="AD246" s="135" t="str">
        <f>IFERROR(INDEX(BA!$M$2:$M$961,MATCH($AB246,BA!$P$2:$P$961,0)),"")</f>
        <v/>
      </c>
      <c r="AE246" s="135" t="str">
        <f>IFERROR(INDEX(BA!$O$2:$O$961,MATCH($AB246,BA!$P$2:$P$961,0)),"")</f>
        <v/>
      </c>
      <c r="AF246" s="135" t="str">
        <f>IFERROR(INDEX(BA!$N$2:$N$961,MATCH($AB246,BA!$P$2:$P$961,0)),"")</f>
        <v/>
      </c>
      <c r="AG246" s="117" t="e">
        <f>INDEX(BA!#REF!,MATCH($AB246,BA!$P$57:$P$547,0))</f>
        <v>#REF!</v>
      </c>
      <c r="AH246" s="117" t="e">
        <f>INDEX(BA!$Q$57:$Q$547,MATCH($AB246,BA!$P$57:$P$547,0))</f>
        <v>#N/A</v>
      </c>
      <c r="AI246" s="117" t="e">
        <f>INDEX(BA!$S$57:$S$547,MATCH($AB246,BA!$P$57:$P$547,0))</f>
        <v>#N/A</v>
      </c>
      <c r="AJ246" s="117" t="e">
        <f>INDEX(BA!$T$57:$T$547,MATCH($AB246,BA!$P$57:$P$547,0))</f>
        <v>#N/A</v>
      </c>
      <c r="AK246" s="117" t="e">
        <f>INDEX(BA!$U$57:$U$547,MATCH($AB246,BA!$P$57:$P$547,0))</f>
        <v>#N/A</v>
      </c>
      <c r="AL246" s="117" t="e">
        <f>INDEX(BA!$V$57:$V$547,MATCH($AB246,BA!$P$57:$P$547,0))</f>
        <v>#N/A</v>
      </c>
      <c r="AM246" s="117" t="e">
        <f>INDEX(BA!$W$57:$W$547,MATCH($AB246,BA!$P$57:$P$547,0))</f>
        <v>#N/A</v>
      </c>
      <c r="AN246" s="117" t="e">
        <f>INDEX(BA!$R$57:$R$547,MATCH($AB246,BA!$P$57:$P$547,0))</f>
        <v>#N/A</v>
      </c>
      <c r="AO246" s="117" t="e">
        <f>INDEX(BA!$Y$57:$Y$547,MATCH($AB246,BA!$P$57:$P$547,0))</f>
        <v>#N/A</v>
      </c>
      <c r="AP246" s="117" t="e">
        <f>INDEX(BA!$Z$57:$Z$547,MATCH($AB246,BA!$P$57:$P$547,0))</f>
        <v>#N/A</v>
      </c>
      <c r="AQ246" s="117" t="e">
        <f>INDEX(BA!$AA$57:$AA$547,MATCH($AB246,BA!$P$57:$P$547,0))</f>
        <v>#N/A</v>
      </c>
      <c r="AR246" s="117" t="e">
        <f>INDEX(BA!$AB$57:$AB$547,MATCH($AB246,BA!$P$57:$P$547,0))</f>
        <v>#N/A</v>
      </c>
      <c r="AX246" s="117" t="str" cm="1">
        <f t="array" ref="AX246">IF(ROWS($AD$218:AD245)&lt;=AX$217,INDEX($AB$218:$AB$266,_xlfn.AGGREGATE(15,3,($AD$218:$AD$266=Mapping!$AX$218)/($AD$218:$AD$266=Mapping!$AX$218)*ROW($AD$2:$AD$50)-ROWS($AD$218),ROWS($AD$218:AD245))),"")</f>
        <v/>
      </c>
      <c r="AY246" s="117" t="str" cm="1">
        <f t="array" ref="AY246">IF(ROWS($AD$218:AE245)&lt;=AY$217,INDEX($AB$218:$AB$266,_xlfn.AGGREGATE(15,3,($AD$218:$AD$266=Mapping!$AY$218)/($AD$218:$AD$266=Mapping!$AY$218)*ROW($AD$2:$AD$50)-ROWS($AD$218),ROWS($AD$218:AE245))),"")</f>
        <v/>
      </c>
      <c r="AZ246" s="117" t="str" cm="1">
        <f t="array" ref="AZ246">IF(ROWS($AD$218:AF245)&lt;=AZ$217,INDEX($AB$218:$AB$266,_xlfn.AGGREGATE(15,3,($AD$218:$AD$266=Mapping!$AZ$218)/($AD$218:$AD$266=Mapping!$AZ$218)*ROW($AD$2:$AD$50)-ROWS($AD$218),ROWS($AD$218:AF245))),"")</f>
        <v/>
      </c>
      <c r="BA246" s="117" t="str" cm="1">
        <f t="array" ref="BA246">IF(ROWS($AD$218:AG245)&lt;=BA$217,INDEX($AB$218:$AB$266,_xlfn.AGGREGATE(15,3,($AD$218:$AD$266=Mapping!$BA$218)/($AD$218:$AD$266=Mapping!$BA$218)*ROW($AD$2:$AD$50)-ROWS($AD$218),ROWS($AD$218:AG245))),"")</f>
        <v/>
      </c>
      <c r="BB246" s="117" t="str" cm="1">
        <f t="array" ref="BB246">IF(ROWS($AD$218:AH245)&lt;=BB$217,INDEX($AB$218:$AB$266,_xlfn.AGGREGATE(15,3,($AD$218:$AD$266=Mapping!$BB$218)/($AD$218:$AD$266=Mapping!$BB$218)*ROW($AD$2:$AD$50)-ROWS($AD$218),ROWS($AD$218:AH245))),"")</f>
        <v/>
      </c>
      <c r="BC246" s="117" t="str" cm="1">
        <f t="array" ref="BC246">IF(ROWS($AD$218:AI245)&lt;=BC$217,INDEX($AB$218:$AB$266,_xlfn.AGGREGATE(15,3,($AD$218:$AD$266=Mapping!$BC$218)/($AD$218:$AD$266=Mapping!$BC$218)*ROW($AD$2:$AD$50)-ROWS($AD$218),ROWS($AD$218:AI245))),"")</f>
        <v/>
      </c>
      <c r="BD246" s="117" t="str" cm="1">
        <f t="array" ref="BD246">IF(ROWS($AD$218:AJ245)&lt;=BD$217,INDEX($AB$218:$AB$266,_xlfn.AGGREGATE(15,3,($AD$218:$AD$266=Mapping!$BD$218)/($AD$218:$AD$266=Mapping!$BD$218)*ROW($AD$2:$AD$50)-ROWS($AD$218),ROWS($AD$218:AJ245))),"")</f>
        <v/>
      </c>
      <c r="BE246" s="117" t="str" cm="1">
        <f t="array" ref="BE246">IF(ROWS($AD$218:AK245)&lt;=BE$217,INDEX($AB$218:$AB$266,_xlfn.AGGREGATE(15,3,($AD$218:$AD$266=Mapping!$BE$218)/($AD$218:$AD$266=Mapping!$BE$218)*ROW($AD$2:$AD$50)-ROWS($AD$218),ROWS($AD$218:AK245))),"")</f>
        <v/>
      </c>
      <c r="BF246" s="117" t="str" cm="1">
        <f t="array" ref="BF246">IF(ROWS($AD$218:AL245)&lt;=BF$217,INDEX($AB$218:$AB$266,_xlfn.AGGREGATE(15,3,($AD$218:$AD$266=Mapping!$BF$218)/($AD$218:$AD$266=Mapping!$BF$218)*ROW($AD$2:$AD$50)-ROWS($AD$218),ROWS($AD$218:AL245))),"")</f>
        <v/>
      </c>
      <c r="BG246" s="117" t="str" cm="1">
        <f t="array" ref="BG246">IF(ROWS($AD$218:AM245)&lt;=BG$217,INDEX($AB$218:$AB$266,_xlfn.AGGREGATE(15,3,($AD$218:$AD$266=Mapping!$BG$218)/($AD$218:$AD$266=Mapping!$BG$218)*ROW($AD$2:$AD$50)-ROWS($AD$218),ROWS($AD$218:AM245))),"")</f>
        <v/>
      </c>
      <c r="BH246" s="117" t="str" cm="1">
        <f t="array" ref="BH246">IF(ROWS($AD$218:AN245)&lt;=BH$217,INDEX($AB$218:$AB$266,_xlfn.AGGREGATE(15,3,($AD$218:$AD$266=Mapping!$BH$218)/($AD$218:$AD$266=Mapping!$BH$218)*ROW($AD$2:$AD$50)-ROWS($AD$218),ROWS($AD$218:AN245))),"")</f>
        <v/>
      </c>
      <c r="BI246" s="117" t="str" cm="1">
        <f t="array" ref="BI246">IF(ROWS($AD$218:AO245)&lt;=BI$217,INDEX($AB$218:$AB$266,_xlfn.AGGREGATE(15,3,($AD$218:$AD$266=Mapping!$BI$218)/($AD$218:$AD$266=Mapping!$BI$218)*ROW($AD$2:$AD$50)-ROWS($AD$218),ROWS($AD$218:AO245))),"")</f>
        <v/>
      </c>
      <c r="BJ246" s="117" t="str" cm="1">
        <f t="array" ref="BJ246">IF(ROWS($AD$218:AP245)&lt;=BJ$217,INDEX($AB$218:$AB$266,_xlfn.AGGREGATE(15,3,($AD$218:$AD$266=Mapping!$BJ$218)/($AD$218:$AD$266=Mapping!$BJ$218)*ROW($AD$2:$AD$50)-ROWS($AD$218),ROWS($AD$218:AP245))),"")</f>
        <v/>
      </c>
      <c r="BK246" s="117" t="str" cm="1">
        <f t="array" ref="BK246">IF(ROWS($AD$218:AQ245)&lt;=BK$217,INDEX($AB$218:$AB$266,_xlfn.AGGREGATE(15,3,($AD$218:$AD$266=Mapping!$BK$218)/($AD$218:$AD$266=Mapping!$BK$218)*ROW($AD$2:$AD$50)-ROWS($AD$218),ROWS($AD$218:AQ245))),"")</f>
        <v/>
      </c>
      <c r="BL246" s="117" t="str" cm="1">
        <f t="array" ref="BL246">IF(ROWS($AD$218:AR245)&lt;=BL$217,INDEX($AB$218:$AB$266,_xlfn.AGGREGATE(15,3,($AD$218:$AD$266=Mapping!$BL$218)/($AD$218:$AD$266=Mapping!$BL$218)*ROW($AD$2:$AD$50)-ROWS($AD$218),ROWS($AD$218:AR245))),"")</f>
        <v/>
      </c>
      <c r="BM246" s="117" t="str" cm="1">
        <f t="array" ref="BM246">IF(ROWS($AD$218:AS245)&lt;=BM$217,INDEX($AB$218:$AB$266,_xlfn.AGGREGATE(15,3,($AD$218:$AD$266=Mapping!$BM$218)/($AD$218:$AD$266=Mapping!$BM$218)*ROW($AD$2:$AD$50)-ROWS($AD$218),ROWS($AD$218:AS245))),"")</f>
        <v/>
      </c>
      <c r="BN246" s="117" t="str" cm="1">
        <f t="array" ref="BN246">IF(ROWS($AD$218:AT245)&lt;=BN$217,INDEX($AB$218:$AB$266,_xlfn.AGGREGATE(15,3,($AD$218:$AD$266=Mapping!$BN$218)/($AD$218:$AD$266=Mapping!$BN$218)*ROW($AD$2:$AD$50)-ROWS($AD$218),ROWS($AD$218:AT245))),"")</f>
        <v/>
      </c>
    </row>
    <row r="247" spans="1:66" outlineLevel="1">
      <c r="B247" s="117" t="str" cm="1">
        <f t="array" ref="B247">IF(ROWS($AC$219:AC247)&lt;=B$217,INDEX($AB$219:$AB$266,_xlfn.AGGREGATE(15,3,($AC$219:$AC$266=Mapping!$B$218)/($AC$219:$AC$266=Mapping!$B$218)*ROW($AC$2:$AC$50)-ROWS($AC$219),ROWS($AC$219:AC247))),"")</f>
        <v/>
      </c>
      <c r="C247" s="117" t="str" cm="1">
        <f t="array" ref="C247">IF(ROWS($AC$219:AC247)&lt;=C$217,INDEX($AB$219:$AB$266,_xlfn.AGGREGATE(15,3,($AC$219:$AC$266=Mapping!$C$218)/($AC$219:$AC$266=Mapping!$C$218)*ROW($AC$2:$AC$50)-ROWS($AC$219),ROWS($AC$219:AC247))),"")</f>
        <v/>
      </c>
      <c r="D247" s="117" t="str" cm="1">
        <f t="array" ref="D247">IF(ROWS($AC$219:AD247)&lt;=D$217,INDEX($AB$219:$AB$266,_xlfn.AGGREGATE(15,3,($AC$219:$AC$266=Mapping!$D$218)/($AC$219:$AC$266=Mapping!$D$218)*ROW($AC$2:$AC$50)-ROWS($AC$219),ROWS($AC$219:AD247))),"")</f>
        <v/>
      </c>
      <c r="E247" s="117" t="str" cm="1">
        <f t="array" ref="E247">IF(ROWS($AC$219:AE247)&lt;=E$217,INDEX($AB$219:$AB$266,_xlfn.AGGREGATE(15,3,($AC$219:$AC$266=Mapping!$E$218)/($AC$219:$AC$266=Mapping!$E$218)*ROW($AC$2:$AC$50)-ROWS($AC$219),ROWS($AC$219:AE247))),"")</f>
        <v/>
      </c>
      <c r="F247" s="117" t="str" cm="1">
        <f t="array" ref="F247">IF(ROWS($AC$219:AF247)&lt;=F$217,INDEX($AB$219:$AB$266,_xlfn.AGGREGATE(15,3,($AC$219:$AC$266=Mapping!$F$218)/($AC$219:$AC$266=Mapping!$F$218)*ROW($AC$2:$AC$50)-ROWS($AC$219),ROWS($AC$219:AF247))),"")</f>
        <v/>
      </c>
      <c r="G247" s="117" t="str" cm="1">
        <f t="array" ref="G247">IF(ROWS($AC$219:AG247)&lt;=G$217,INDEX($AB$219:$AB$266,_xlfn.AGGREGATE(15,3,($AC$219:$AC$266=Mapping!$G$218)/($AC$219:$AC$266=Mapping!$G$218)*ROW($AC$2:$AC$50)-ROWS($AC$219),ROWS($AC$219:AG247))),"")</f>
        <v/>
      </c>
      <c r="H247" s="117" t="str" cm="1">
        <f t="array" ref="H247">IF(ROWS($AC$219:AH247)&lt;=H$217,INDEX($AB$219:$AB$266,_xlfn.AGGREGATE(15,3,($AC$219:$AC$266=Mapping!$H$218)/($AC$219:$AC$266=Mapping!$H$218)*ROW($AC$2:$AC$50)-ROWS($AC$219),ROWS($AC$219:AH247))),"")</f>
        <v/>
      </c>
      <c r="I247" s="117" t="str" cm="1">
        <f t="array" ref="I247">IF(ROWS($AC$219:AI247)&lt;=I$217,INDEX($AB$219:$AB$266,_xlfn.AGGREGATE(15,3,($AC$219:$AC$266=Mapping!$I$218)/($AC$219:$AC$266=Mapping!$I$218)*ROW($AC$2:$AC$50)-ROWS($AC$219),ROWS($AC$219:AI247))),"")</f>
        <v/>
      </c>
      <c r="J247" s="117" t="str" cm="1">
        <f t="array" ref="J247">IF(ROWS($AC$219:AJ247)&lt;=J$217,INDEX($AB$219:$AB$266,_xlfn.AGGREGATE(15,3,($AC$219:$AC$266=Mapping!$J$218)/($AC$219:$AC$266=Mapping!$J$218)*ROW($AC$2:$AC$50)-ROWS($AC$219),ROWS($AC$219:AJ247))),"")</f>
        <v/>
      </c>
      <c r="K247" s="117" t="str" cm="1">
        <f t="array" ref="K247">IF(ROWS($AC$219:AK247)&lt;=K$217,INDEX($AB$219:$AB$266,_xlfn.AGGREGATE(15,3,($AC$219:$AC$266=Mapping!$K$218)/($AC$219:$AC$266=Mapping!$K$218)*ROW($AC$2:$AC$50)-ROWS($AC$219),ROWS($AC$219:AK247))),"")</f>
        <v/>
      </c>
      <c r="L247" s="117" t="str" cm="1">
        <f t="array" ref="L247">IF(ROWS($AC$219:AL247)&lt;=L$217,INDEX($AB$219:$AB$266,_xlfn.AGGREGATE(15,3,($AC$219:$AC$266=Mapping!$L$218)/($AC$219:$AC$266=Mapping!$L$218)*ROW($AC$2:$AC$50)-ROWS($AC$219),ROWS($AC$219:AL247))),"")</f>
        <v/>
      </c>
      <c r="M247" s="117" t="str" cm="1">
        <f t="array" ref="M247">IF(ROWS($AC$219:AM247)&lt;=M$217,INDEX($AB$219:$AB$266,_xlfn.AGGREGATE(15,3,($AC$219:$AC$266=Mapping!$M$218)/($AC$219:$AC$266=Mapping!$M$218)*ROW($AC$2:$AC$50)-ROWS($AC$219),ROWS($AC$219:AM247))),"")</f>
        <v/>
      </c>
      <c r="N247" s="117" t="str" cm="1">
        <f t="array" ref="N247">IF(ROWS($AC$219:AN247)&lt;=N$217,INDEX($AB$219:$AB$266,_xlfn.AGGREGATE(15,3,($AC$219:$AC$266=Mapping!$N$218)/($AC$219:$AC$266=Mapping!$N$218)*ROW($AC$2:$AC$50)-ROWS($AC$219),ROWS($AC$219:AN247))),"")</f>
        <v/>
      </c>
      <c r="O247" s="117" t="str" cm="1">
        <f t="array" ref="O247">IF(ROWS($AC$219:AO247)&lt;=O$217,INDEX($AB$219:$AB$266,_xlfn.AGGREGATE(15,3,($AC$219:$AC$266=Mapping!$O$218)/($AC$219:$AC$266=Mapping!$O$218)*ROW($AC$2:$AC$50)-ROWS($AC$219),ROWS($AC$219:AO247))),"")</f>
        <v/>
      </c>
      <c r="P247" s="117" t="str" cm="1">
        <f t="array" ref="P247">IF(ROWS($AC$219:AP247)&lt;=P$217,INDEX($AB$219:$AB$266,_xlfn.AGGREGATE(15,3,($AC$219:$AC$266=Mapping!$P$218)/($AC$219:$AC$266=Mapping!$P$218)*ROW($AC$2:$AC$50)-ROWS($AC$219),ROWS($AC$219:AP247))),"")</f>
        <v/>
      </c>
      <c r="Q247" s="117" t="str" cm="1">
        <f t="array" ref="Q247">IF(ROWS($AC$219:AQ247)&lt;=Q$217,INDEX($AB$219:$AB$266,_xlfn.AGGREGATE(15,3,($AC$219:$AC$266=Mapping!$Q$218)/($AC$219:$AC$266=Mapping!$Q$218)*ROW($AC$2:$AC$50)-ROWS($AC$219),ROWS($AC$219:AQ247))),"")</f>
        <v/>
      </c>
      <c r="R247" s="117" t="str" cm="1">
        <f t="array" ref="R247">IF(ROWS($AC$219:AR247)&lt;=R$217,INDEX($AB$219:$AB$266,_xlfn.AGGREGATE(15,3,($AC$219:$AC$266=Mapping!$R$218)/($AC$219:$AC$266=Mapping!$R$218)*ROW($AC$2:$AC$50)-ROWS($AC$219),ROWS($AC$219:AR247))),"")</f>
        <v/>
      </c>
      <c r="S247" s="117" t="str" cm="1">
        <f t="array" ref="S247">IF(ROWS($AC$219:AS247)&lt;=S$217,INDEX($AB$219:$AB$266,_xlfn.AGGREGATE(15,3,($AC$219:$AC$266=Mapping!$S$218)/($AC$219:$AC$266=Mapping!$S$218)*ROW($AC$2:$AC$50)-ROWS($AC$219),ROWS($AC$219:AS247))),"")</f>
        <v/>
      </c>
      <c r="AB247" s="135" t="str" cm="1">
        <f t="array" ref="AB247">IF(ROWS(BA!$E$2:E30)&lt;=AB$217,INDEX(BA!$P$2:$P$961,_xlfn.AGGREGATE(15,3,(BA!$E$2:$E$961=Mapping!$AA$219)/(BA!$E$2:$E$961=Mapping!$AA$219)*ROW(BA!$E$2:$E$961)-ROWS(BA!$E$2),ROWS(BA!$E$2:E30))),"")</f>
        <v/>
      </c>
      <c r="AC247" s="135" t="str">
        <f>IFERROR(INDEX(BA!$L$2:$L$961,MATCH($AB247,BA!$P$2:$P$961,0)),"")</f>
        <v/>
      </c>
      <c r="AD247" s="135" t="str">
        <f>IFERROR(INDEX(BA!$M$2:$M$961,MATCH($AB247,BA!$P$2:$P$961,0)),"")</f>
        <v/>
      </c>
      <c r="AE247" s="135" t="str">
        <f>IFERROR(INDEX(BA!$O$2:$O$961,MATCH($AB247,BA!$P$2:$P$961,0)),"")</f>
        <v/>
      </c>
      <c r="AF247" s="135" t="str">
        <f>IFERROR(INDEX(BA!$N$2:$N$961,MATCH($AB247,BA!$P$2:$P$961,0)),"")</f>
        <v/>
      </c>
      <c r="AG247" s="117" t="e">
        <f>INDEX(BA!#REF!,MATCH($AB247,BA!$P$57:$P$547,0))</f>
        <v>#REF!</v>
      </c>
      <c r="AH247" s="117" t="e">
        <f>INDEX(BA!$Q$57:$Q$547,MATCH($AB247,BA!$P$57:$P$547,0))</f>
        <v>#N/A</v>
      </c>
      <c r="AI247" s="117" t="e">
        <f>INDEX(BA!$S$57:$S$547,MATCH($AB247,BA!$P$57:$P$547,0))</f>
        <v>#N/A</v>
      </c>
      <c r="AJ247" s="117" t="e">
        <f>INDEX(BA!$T$57:$T$547,MATCH($AB247,BA!$P$57:$P$547,0))</f>
        <v>#N/A</v>
      </c>
      <c r="AK247" s="117" t="e">
        <f>INDEX(BA!$U$57:$U$547,MATCH($AB247,BA!$P$57:$P$547,0))</f>
        <v>#N/A</v>
      </c>
      <c r="AL247" s="117" t="e">
        <f>INDEX(BA!$V$57:$V$547,MATCH($AB247,BA!$P$57:$P$547,0))</f>
        <v>#N/A</v>
      </c>
      <c r="AM247" s="117" t="e">
        <f>INDEX(BA!$W$57:$W$547,MATCH($AB247,BA!$P$57:$P$547,0))</f>
        <v>#N/A</v>
      </c>
      <c r="AN247" s="117" t="e">
        <f>INDEX(BA!$R$57:$R$547,MATCH($AB247,BA!$P$57:$P$547,0))</f>
        <v>#N/A</v>
      </c>
      <c r="AO247" s="117" t="e">
        <f>INDEX(BA!$Y$57:$Y$547,MATCH($AB247,BA!$P$57:$P$547,0))</f>
        <v>#N/A</v>
      </c>
      <c r="AP247" s="117" t="e">
        <f>INDEX(BA!$Z$57:$Z$547,MATCH($AB247,BA!$P$57:$P$547,0))</f>
        <v>#N/A</v>
      </c>
      <c r="AQ247" s="117" t="e">
        <f>INDEX(BA!$AA$57:$AA$547,MATCH($AB247,BA!$P$57:$P$547,0))</f>
        <v>#N/A</v>
      </c>
      <c r="AR247" s="117" t="e">
        <f>INDEX(BA!$AB$57:$AB$547,MATCH($AB247,BA!$P$57:$P$547,0))</f>
        <v>#N/A</v>
      </c>
      <c r="AX247" s="117" t="str" cm="1">
        <f t="array" ref="AX247">IF(ROWS($AD$218:AD246)&lt;=AX$217,INDEX($AB$218:$AB$266,_xlfn.AGGREGATE(15,3,($AD$218:$AD$266=Mapping!$AX$218)/($AD$218:$AD$266=Mapping!$AX$218)*ROW($AD$2:$AD$50)-ROWS($AD$218),ROWS($AD$218:AD246))),"")</f>
        <v/>
      </c>
      <c r="AY247" s="117" t="str" cm="1">
        <f t="array" ref="AY247">IF(ROWS($AD$218:AE246)&lt;=AY$217,INDEX($AB$218:$AB$266,_xlfn.AGGREGATE(15,3,($AD$218:$AD$266=Mapping!$AY$218)/($AD$218:$AD$266=Mapping!$AY$218)*ROW($AD$2:$AD$50)-ROWS($AD$218),ROWS($AD$218:AE246))),"")</f>
        <v/>
      </c>
      <c r="AZ247" s="117" t="str" cm="1">
        <f t="array" ref="AZ247">IF(ROWS($AD$218:AF246)&lt;=AZ$217,INDEX($AB$218:$AB$266,_xlfn.AGGREGATE(15,3,($AD$218:$AD$266=Mapping!$AZ$218)/($AD$218:$AD$266=Mapping!$AZ$218)*ROW($AD$2:$AD$50)-ROWS($AD$218),ROWS($AD$218:AF246))),"")</f>
        <v/>
      </c>
      <c r="BA247" s="117" t="str" cm="1">
        <f t="array" ref="BA247">IF(ROWS($AD$218:AG246)&lt;=BA$217,INDEX($AB$218:$AB$266,_xlfn.AGGREGATE(15,3,($AD$218:$AD$266=Mapping!$BA$218)/($AD$218:$AD$266=Mapping!$BA$218)*ROW($AD$2:$AD$50)-ROWS($AD$218),ROWS($AD$218:AG246))),"")</f>
        <v/>
      </c>
      <c r="BB247" s="117" t="str" cm="1">
        <f t="array" ref="BB247">IF(ROWS($AD$218:AH246)&lt;=BB$217,INDEX($AB$218:$AB$266,_xlfn.AGGREGATE(15,3,($AD$218:$AD$266=Mapping!$BB$218)/($AD$218:$AD$266=Mapping!$BB$218)*ROW($AD$2:$AD$50)-ROWS($AD$218),ROWS($AD$218:AH246))),"")</f>
        <v/>
      </c>
      <c r="BC247" s="117" t="str" cm="1">
        <f t="array" ref="BC247">IF(ROWS($AD$218:AI246)&lt;=BC$217,INDEX($AB$218:$AB$266,_xlfn.AGGREGATE(15,3,($AD$218:$AD$266=Mapping!$BC$218)/($AD$218:$AD$266=Mapping!$BC$218)*ROW($AD$2:$AD$50)-ROWS($AD$218),ROWS($AD$218:AI246))),"")</f>
        <v/>
      </c>
      <c r="BD247" s="117" t="str" cm="1">
        <f t="array" ref="BD247">IF(ROWS($AD$218:AJ246)&lt;=BD$217,INDEX($AB$218:$AB$266,_xlfn.AGGREGATE(15,3,($AD$218:$AD$266=Mapping!$BD$218)/($AD$218:$AD$266=Mapping!$BD$218)*ROW($AD$2:$AD$50)-ROWS($AD$218),ROWS($AD$218:AJ246))),"")</f>
        <v/>
      </c>
      <c r="BE247" s="117" t="str" cm="1">
        <f t="array" ref="BE247">IF(ROWS($AD$218:AK246)&lt;=BE$217,INDEX($AB$218:$AB$266,_xlfn.AGGREGATE(15,3,($AD$218:$AD$266=Mapping!$BE$218)/($AD$218:$AD$266=Mapping!$BE$218)*ROW($AD$2:$AD$50)-ROWS($AD$218),ROWS($AD$218:AK246))),"")</f>
        <v/>
      </c>
      <c r="BF247" s="117" t="str" cm="1">
        <f t="array" ref="BF247">IF(ROWS($AD$218:AL246)&lt;=BF$217,INDEX($AB$218:$AB$266,_xlfn.AGGREGATE(15,3,($AD$218:$AD$266=Mapping!$BF$218)/($AD$218:$AD$266=Mapping!$BF$218)*ROW($AD$2:$AD$50)-ROWS($AD$218),ROWS($AD$218:AL246))),"")</f>
        <v/>
      </c>
      <c r="BG247" s="117" t="str" cm="1">
        <f t="array" ref="BG247">IF(ROWS($AD$218:AM246)&lt;=BG$217,INDEX($AB$218:$AB$266,_xlfn.AGGREGATE(15,3,($AD$218:$AD$266=Mapping!$BG$218)/($AD$218:$AD$266=Mapping!$BG$218)*ROW($AD$2:$AD$50)-ROWS($AD$218),ROWS($AD$218:AM246))),"")</f>
        <v/>
      </c>
      <c r="BH247" s="117" t="str" cm="1">
        <f t="array" ref="BH247">IF(ROWS($AD$218:AN246)&lt;=BH$217,INDEX($AB$218:$AB$266,_xlfn.AGGREGATE(15,3,($AD$218:$AD$266=Mapping!$BH$218)/($AD$218:$AD$266=Mapping!$BH$218)*ROW($AD$2:$AD$50)-ROWS($AD$218),ROWS($AD$218:AN246))),"")</f>
        <v/>
      </c>
      <c r="BI247" s="117" t="str" cm="1">
        <f t="array" ref="BI247">IF(ROWS($AD$218:AO246)&lt;=BI$217,INDEX($AB$218:$AB$266,_xlfn.AGGREGATE(15,3,($AD$218:$AD$266=Mapping!$BI$218)/($AD$218:$AD$266=Mapping!$BI$218)*ROW($AD$2:$AD$50)-ROWS($AD$218),ROWS($AD$218:AO246))),"")</f>
        <v/>
      </c>
      <c r="BJ247" s="117" t="str" cm="1">
        <f t="array" ref="BJ247">IF(ROWS($AD$218:AP246)&lt;=BJ$217,INDEX($AB$218:$AB$266,_xlfn.AGGREGATE(15,3,($AD$218:$AD$266=Mapping!$BJ$218)/($AD$218:$AD$266=Mapping!$BJ$218)*ROW($AD$2:$AD$50)-ROWS($AD$218),ROWS($AD$218:AP246))),"")</f>
        <v/>
      </c>
      <c r="BK247" s="117" t="str" cm="1">
        <f t="array" ref="BK247">IF(ROWS($AD$218:AQ246)&lt;=BK$217,INDEX($AB$218:$AB$266,_xlfn.AGGREGATE(15,3,($AD$218:$AD$266=Mapping!$BK$218)/($AD$218:$AD$266=Mapping!$BK$218)*ROW($AD$2:$AD$50)-ROWS($AD$218),ROWS($AD$218:AQ246))),"")</f>
        <v/>
      </c>
      <c r="BL247" s="117" t="str" cm="1">
        <f t="array" ref="BL247">IF(ROWS($AD$218:AR246)&lt;=BL$217,INDEX($AB$218:$AB$266,_xlfn.AGGREGATE(15,3,($AD$218:$AD$266=Mapping!$BL$218)/($AD$218:$AD$266=Mapping!$BL$218)*ROW($AD$2:$AD$50)-ROWS($AD$218),ROWS($AD$218:AR246))),"")</f>
        <v/>
      </c>
      <c r="BM247" s="117" t="str" cm="1">
        <f t="array" ref="BM247">IF(ROWS($AD$218:AS246)&lt;=BM$217,INDEX($AB$218:$AB$266,_xlfn.AGGREGATE(15,3,($AD$218:$AD$266=Mapping!$BM$218)/($AD$218:$AD$266=Mapping!$BM$218)*ROW($AD$2:$AD$50)-ROWS($AD$218),ROWS($AD$218:AS246))),"")</f>
        <v/>
      </c>
      <c r="BN247" s="117" t="str" cm="1">
        <f t="array" ref="BN247">IF(ROWS($AD$218:AT246)&lt;=BN$217,INDEX($AB$218:$AB$266,_xlfn.AGGREGATE(15,3,($AD$218:$AD$266=Mapping!$BN$218)/($AD$218:$AD$266=Mapping!$BN$218)*ROW($AD$2:$AD$50)-ROWS($AD$218),ROWS($AD$218:AT246))),"")</f>
        <v/>
      </c>
    </row>
    <row r="248" spans="1:66" outlineLevel="1">
      <c r="B248" s="117" t="str" cm="1">
        <f t="array" ref="B248">IF(ROWS($AC$219:AC248)&lt;=B$217,INDEX($AB$219:$AB$266,_xlfn.AGGREGATE(15,3,($AC$219:$AC$266=Mapping!$B$218)/($AC$219:$AC$266=Mapping!$B$218)*ROW($AC$2:$AC$50)-ROWS($AC$219),ROWS($AC$219:AC248))),"")</f>
        <v/>
      </c>
      <c r="C248" s="117" t="str" cm="1">
        <f t="array" ref="C248">IF(ROWS($AC$219:AC248)&lt;=C$217,INDEX($AB$219:$AB$266,_xlfn.AGGREGATE(15,3,($AC$219:$AC$266=Mapping!$C$218)/($AC$219:$AC$266=Mapping!$C$218)*ROW($AC$2:$AC$50)-ROWS($AC$219),ROWS($AC$219:AC248))),"")</f>
        <v/>
      </c>
      <c r="D248" s="117" t="str" cm="1">
        <f t="array" ref="D248">IF(ROWS($AC$219:AD248)&lt;=D$217,INDEX($AB$219:$AB$266,_xlfn.AGGREGATE(15,3,($AC$219:$AC$266=Mapping!$D$218)/($AC$219:$AC$266=Mapping!$D$218)*ROW($AC$2:$AC$50)-ROWS($AC$219),ROWS($AC$219:AD248))),"")</f>
        <v/>
      </c>
      <c r="E248" s="117" t="str" cm="1">
        <f t="array" ref="E248">IF(ROWS($AC$219:AE248)&lt;=E$217,INDEX($AB$219:$AB$266,_xlfn.AGGREGATE(15,3,($AC$219:$AC$266=Mapping!$E$218)/($AC$219:$AC$266=Mapping!$E$218)*ROW($AC$2:$AC$50)-ROWS($AC$219),ROWS($AC$219:AE248))),"")</f>
        <v/>
      </c>
      <c r="F248" s="117" t="str" cm="1">
        <f t="array" ref="F248">IF(ROWS($AC$219:AF248)&lt;=F$217,INDEX($AB$219:$AB$266,_xlfn.AGGREGATE(15,3,($AC$219:$AC$266=Mapping!$F$218)/($AC$219:$AC$266=Mapping!$F$218)*ROW($AC$2:$AC$50)-ROWS($AC$219),ROWS($AC$219:AF248))),"")</f>
        <v/>
      </c>
      <c r="G248" s="117" t="str" cm="1">
        <f t="array" ref="G248">IF(ROWS($AC$219:AG248)&lt;=G$217,INDEX($AB$219:$AB$266,_xlfn.AGGREGATE(15,3,($AC$219:$AC$266=Mapping!$G$218)/($AC$219:$AC$266=Mapping!$G$218)*ROW($AC$2:$AC$50)-ROWS($AC$219),ROWS($AC$219:AG248))),"")</f>
        <v/>
      </c>
      <c r="H248" s="117" t="str" cm="1">
        <f t="array" ref="H248">IF(ROWS($AC$219:AH248)&lt;=H$217,INDEX($AB$219:$AB$266,_xlfn.AGGREGATE(15,3,($AC$219:$AC$266=Mapping!$H$218)/($AC$219:$AC$266=Mapping!$H$218)*ROW($AC$2:$AC$50)-ROWS($AC$219),ROWS($AC$219:AH248))),"")</f>
        <v/>
      </c>
      <c r="I248" s="117" t="str" cm="1">
        <f t="array" ref="I248">IF(ROWS($AC$219:AI248)&lt;=I$217,INDEX($AB$219:$AB$266,_xlfn.AGGREGATE(15,3,($AC$219:$AC$266=Mapping!$I$218)/($AC$219:$AC$266=Mapping!$I$218)*ROW($AC$2:$AC$50)-ROWS($AC$219),ROWS($AC$219:AI248))),"")</f>
        <v/>
      </c>
      <c r="J248" s="117" t="str" cm="1">
        <f t="array" ref="J248">IF(ROWS($AC$219:AJ248)&lt;=J$217,INDEX($AB$219:$AB$266,_xlfn.AGGREGATE(15,3,($AC$219:$AC$266=Mapping!$J$218)/($AC$219:$AC$266=Mapping!$J$218)*ROW($AC$2:$AC$50)-ROWS($AC$219),ROWS($AC$219:AJ248))),"")</f>
        <v/>
      </c>
      <c r="K248" s="117" t="str" cm="1">
        <f t="array" ref="K248">IF(ROWS($AC$219:AK248)&lt;=K$217,INDEX($AB$219:$AB$266,_xlfn.AGGREGATE(15,3,($AC$219:$AC$266=Mapping!$K$218)/($AC$219:$AC$266=Mapping!$K$218)*ROW($AC$2:$AC$50)-ROWS($AC$219),ROWS($AC$219:AK248))),"")</f>
        <v/>
      </c>
      <c r="L248" s="117" t="str" cm="1">
        <f t="array" ref="L248">IF(ROWS($AC$219:AL248)&lt;=L$217,INDEX($AB$219:$AB$266,_xlfn.AGGREGATE(15,3,($AC$219:$AC$266=Mapping!$L$218)/($AC$219:$AC$266=Mapping!$L$218)*ROW($AC$2:$AC$50)-ROWS($AC$219),ROWS($AC$219:AL248))),"")</f>
        <v/>
      </c>
      <c r="M248" s="117" t="str" cm="1">
        <f t="array" ref="M248">IF(ROWS($AC$219:AM248)&lt;=M$217,INDEX($AB$219:$AB$266,_xlfn.AGGREGATE(15,3,($AC$219:$AC$266=Mapping!$M$218)/($AC$219:$AC$266=Mapping!$M$218)*ROW($AC$2:$AC$50)-ROWS($AC$219),ROWS($AC$219:AM248))),"")</f>
        <v/>
      </c>
      <c r="N248" s="117" t="str" cm="1">
        <f t="array" ref="N248">IF(ROWS($AC$219:AN248)&lt;=N$217,INDEX($AB$219:$AB$266,_xlfn.AGGREGATE(15,3,($AC$219:$AC$266=Mapping!$N$218)/($AC$219:$AC$266=Mapping!$N$218)*ROW($AC$2:$AC$50)-ROWS($AC$219),ROWS($AC$219:AN248))),"")</f>
        <v/>
      </c>
      <c r="O248" s="117" t="str" cm="1">
        <f t="array" ref="O248">IF(ROWS($AC$219:AO248)&lt;=O$217,INDEX($AB$219:$AB$266,_xlfn.AGGREGATE(15,3,($AC$219:$AC$266=Mapping!$O$218)/($AC$219:$AC$266=Mapping!$O$218)*ROW($AC$2:$AC$50)-ROWS($AC$219),ROWS($AC$219:AO248))),"")</f>
        <v/>
      </c>
      <c r="P248" s="117" t="str" cm="1">
        <f t="array" ref="P248">IF(ROWS($AC$219:AP248)&lt;=P$217,INDEX($AB$219:$AB$266,_xlfn.AGGREGATE(15,3,($AC$219:$AC$266=Mapping!$P$218)/($AC$219:$AC$266=Mapping!$P$218)*ROW($AC$2:$AC$50)-ROWS($AC$219),ROWS($AC$219:AP248))),"")</f>
        <v/>
      </c>
      <c r="Q248" s="117" t="str" cm="1">
        <f t="array" ref="Q248">IF(ROWS($AC$219:AQ248)&lt;=Q$217,INDEX($AB$219:$AB$266,_xlfn.AGGREGATE(15,3,($AC$219:$AC$266=Mapping!$Q$218)/($AC$219:$AC$266=Mapping!$Q$218)*ROW($AC$2:$AC$50)-ROWS($AC$219),ROWS($AC$219:AQ248))),"")</f>
        <v/>
      </c>
      <c r="R248" s="117" t="str" cm="1">
        <f t="array" ref="R248">IF(ROWS($AC$219:AR248)&lt;=R$217,INDEX($AB$219:$AB$266,_xlfn.AGGREGATE(15,3,($AC$219:$AC$266=Mapping!$R$218)/($AC$219:$AC$266=Mapping!$R$218)*ROW($AC$2:$AC$50)-ROWS($AC$219),ROWS($AC$219:AR248))),"")</f>
        <v/>
      </c>
      <c r="S248" s="117" t="str" cm="1">
        <f t="array" ref="S248">IF(ROWS($AC$219:AS248)&lt;=S$217,INDEX($AB$219:$AB$266,_xlfn.AGGREGATE(15,3,($AC$219:$AC$266=Mapping!$S$218)/($AC$219:$AC$266=Mapping!$S$218)*ROW($AC$2:$AC$50)-ROWS($AC$219),ROWS($AC$219:AS248))),"")</f>
        <v/>
      </c>
      <c r="AB248" s="135" t="str" cm="1">
        <f t="array" ref="AB248">IF(ROWS(BA!$E$2:E31)&lt;=AB$217,INDEX(BA!$P$2:$P$961,_xlfn.AGGREGATE(15,3,(BA!$E$2:$E$961=Mapping!$AA$219)/(BA!$E$2:$E$961=Mapping!$AA$219)*ROW(BA!$E$2:$E$961)-ROWS(BA!$E$2),ROWS(BA!$E$2:E31))),"")</f>
        <v/>
      </c>
      <c r="AC248" s="135" t="str">
        <f>IFERROR(INDEX(BA!$L$2:$L$961,MATCH($AB248,BA!$P$2:$P$961,0)),"")</f>
        <v/>
      </c>
      <c r="AD248" s="135" t="str">
        <f>IFERROR(INDEX(BA!$M$2:$M$961,MATCH($AB248,BA!$P$2:$P$961,0)),"")</f>
        <v/>
      </c>
      <c r="AE248" s="135" t="str">
        <f>IFERROR(INDEX(BA!$O$2:$O$961,MATCH($AB248,BA!$P$2:$P$961,0)),"")</f>
        <v/>
      </c>
      <c r="AF248" s="135" t="str">
        <f>IFERROR(INDEX(BA!$N$2:$N$961,MATCH($AB248,BA!$P$2:$P$961,0)),"")</f>
        <v/>
      </c>
      <c r="AG248" s="117" t="e">
        <f>INDEX(BA!#REF!,MATCH($AB248,BA!$P$57:$P$547,0))</f>
        <v>#REF!</v>
      </c>
      <c r="AH248" s="117" t="e">
        <f>INDEX(BA!$Q$57:$Q$547,MATCH($AB248,BA!$P$57:$P$547,0))</f>
        <v>#N/A</v>
      </c>
      <c r="AI248" s="117" t="e">
        <f>INDEX(BA!$S$57:$S$547,MATCH($AB248,BA!$P$57:$P$547,0))</f>
        <v>#N/A</v>
      </c>
      <c r="AJ248" s="117" t="e">
        <f>INDEX(BA!$T$57:$T$547,MATCH($AB248,BA!$P$57:$P$547,0))</f>
        <v>#N/A</v>
      </c>
      <c r="AK248" s="117" t="e">
        <f>INDEX(BA!$U$57:$U$547,MATCH($AB248,BA!$P$57:$P$547,0))</f>
        <v>#N/A</v>
      </c>
      <c r="AL248" s="117" t="e">
        <f>INDEX(BA!$V$57:$V$547,MATCH($AB248,BA!$P$57:$P$547,0))</f>
        <v>#N/A</v>
      </c>
      <c r="AM248" s="117" t="e">
        <f>INDEX(BA!$W$57:$W$547,MATCH($AB248,BA!$P$57:$P$547,0))</f>
        <v>#N/A</v>
      </c>
      <c r="AN248" s="117" t="e">
        <f>INDEX(BA!$R$57:$R$547,MATCH($AB248,BA!$P$57:$P$547,0))</f>
        <v>#N/A</v>
      </c>
      <c r="AO248" s="117" t="e">
        <f>INDEX(BA!$Y$57:$Y$547,MATCH($AB248,BA!$P$57:$P$547,0))</f>
        <v>#N/A</v>
      </c>
      <c r="AP248" s="117" t="e">
        <f>INDEX(BA!$Z$57:$Z$547,MATCH($AB248,BA!$P$57:$P$547,0))</f>
        <v>#N/A</v>
      </c>
      <c r="AQ248" s="117" t="e">
        <f>INDEX(BA!$AA$57:$AA$547,MATCH($AB248,BA!$P$57:$P$547,0))</f>
        <v>#N/A</v>
      </c>
      <c r="AR248" s="117" t="e">
        <f>INDEX(BA!$AB$57:$AB$547,MATCH($AB248,BA!$P$57:$P$547,0))</f>
        <v>#N/A</v>
      </c>
      <c r="AX248" s="117" t="str" cm="1">
        <f t="array" ref="AX248">IF(ROWS($AD$218:AD247)&lt;=AX$217,INDEX($AB$218:$AB$266,_xlfn.AGGREGATE(15,3,($AD$218:$AD$266=Mapping!$AX$218)/($AD$218:$AD$266=Mapping!$AX$218)*ROW($AD$2:$AD$50)-ROWS($AD$218),ROWS($AD$218:AD247))),"")</f>
        <v/>
      </c>
      <c r="AY248" s="117" t="str" cm="1">
        <f t="array" ref="AY248">IF(ROWS($AD$218:AE247)&lt;=AY$217,INDEX($AB$218:$AB$266,_xlfn.AGGREGATE(15,3,($AD$218:$AD$266=Mapping!$AY$218)/($AD$218:$AD$266=Mapping!$AY$218)*ROW($AD$2:$AD$50)-ROWS($AD$218),ROWS($AD$218:AE247))),"")</f>
        <v/>
      </c>
      <c r="AZ248" s="117" t="str" cm="1">
        <f t="array" ref="AZ248">IF(ROWS($AD$218:AF247)&lt;=AZ$217,INDEX($AB$218:$AB$266,_xlfn.AGGREGATE(15,3,($AD$218:$AD$266=Mapping!$AZ$218)/($AD$218:$AD$266=Mapping!$AZ$218)*ROW($AD$2:$AD$50)-ROWS($AD$218),ROWS($AD$218:AF247))),"")</f>
        <v/>
      </c>
      <c r="BA248" s="117" t="str" cm="1">
        <f t="array" ref="BA248">IF(ROWS($AD$218:AG247)&lt;=BA$217,INDEX($AB$218:$AB$266,_xlfn.AGGREGATE(15,3,($AD$218:$AD$266=Mapping!$BA$218)/($AD$218:$AD$266=Mapping!$BA$218)*ROW($AD$2:$AD$50)-ROWS($AD$218),ROWS($AD$218:AG247))),"")</f>
        <v/>
      </c>
      <c r="BB248" s="117" t="str" cm="1">
        <f t="array" ref="BB248">IF(ROWS($AD$218:AH247)&lt;=BB$217,INDEX($AB$218:$AB$266,_xlfn.AGGREGATE(15,3,($AD$218:$AD$266=Mapping!$BB$218)/($AD$218:$AD$266=Mapping!$BB$218)*ROW($AD$2:$AD$50)-ROWS($AD$218),ROWS($AD$218:AH247))),"")</f>
        <v/>
      </c>
      <c r="BC248" s="117" t="str" cm="1">
        <f t="array" ref="BC248">IF(ROWS($AD$218:AI247)&lt;=BC$217,INDEX($AB$218:$AB$266,_xlfn.AGGREGATE(15,3,($AD$218:$AD$266=Mapping!$BC$218)/($AD$218:$AD$266=Mapping!$BC$218)*ROW($AD$2:$AD$50)-ROWS($AD$218),ROWS($AD$218:AI247))),"")</f>
        <v/>
      </c>
      <c r="BD248" s="117" t="str" cm="1">
        <f t="array" ref="BD248">IF(ROWS($AD$218:AJ247)&lt;=BD$217,INDEX($AB$218:$AB$266,_xlfn.AGGREGATE(15,3,($AD$218:$AD$266=Mapping!$BD$218)/($AD$218:$AD$266=Mapping!$BD$218)*ROW($AD$2:$AD$50)-ROWS($AD$218),ROWS($AD$218:AJ247))),"")</f>
        <v/>
      </c>
      <c r="BE248" s="117" t="str" cm="1">
        <f t="array" ref="BE248">IF(ROWS($AD$218:AK247)&lt;=BE$217,INDEX($AB$218:$AB$266,_xlfn.AGGREGATE(15,3,($AD$218:$AD$266=Mapping!$BE$218)/($AD$218:$AD$266=Mapping!$BE$218)*ROW($AD$2:$AD$50)-ROWS($AD$218),ROWS($AD$218:AK247))),"")</f>
        <v/>
      </c>
      <c r="BF248" s="117" t="str" cm="1">
        <f t="array" ref="BF248">IF(ROWS($AD$218:AL247)&lt;=BF$217,INDEX($AB$218:$AB$266,_xlfn.AGGREGATE(15,3,($AD$218:$AD$266=Mapping!$BF$218)/($AD$218:$AD$266=Mapping!$BF$218)*ROW($AD$2:$AD$50)-ROWS($AD$218),ROWS($AD$218:AL247))),"")</f>
        <v/>
      </c>
      <c r="BG248" s="117" t="str" cm="1">
        <f t="array" ref="BG248">IF(ROWS($AD$218:AM247)&lt;=BG$217,INDEX($AB$218:$AB$266,_xlfn.AGGREGATE(15,3,($AD$218:$AD$266=Mapping!$BG$218)/($AD$218:$AD$266=Mapping!$BG$218)*ROW($AD$2:$AD$50)-ROWS($AD$218),ROWS($AD$218:AM247))),"")</f>
        <v/>
      </c>
      <c r="BH248" s="117" t="str" cm="1">
        <f t="array" ref="BH248">IF(ROWS($AD$218:AN247)&lt;=BH$217,INDEX($AB$218:$AB$266,_xlfn.AGGREGATE(15,3,($AD$218:$AD$266=Mapping!$BH$218)/($AD$218:$AD$266=Mapping!$BH$218)*ROW($AD$2:$AD$50)-ROWS($AD$218),ROWS($AD$218:AN247))),"")</f>
        <v/>
      </c>
      <c r="BI248" s="117" t="str" cm="1">
        <f t="array" ref="BI248">IF(ROWS($AD$218:AO247)&lt;=BI$217,INDEX($AB$218:$AB$266,_xlfn.AGGREGATE(15,3,($AD$218:$AD$266=Mapping!$BI$218)/($AD$218:$AD$266=Mapping!$BI$218)*ROW($AD$2:$AD$50)-ROWS($AD$218),ROWS($AD$218:AO247))),"")</f>
        <v/>
      </c>
      <c r="BJ248" s="117" t="str" cm="1">
        <f t="array" ref="BJ248">IF(ROWS($AD$218:AP247)&lt;=BJ$217,INDEX($AB$218:$AB$266,_xlfn.AGGREGATE(15,3,($AD$218:$AD$266=Mapping!$BJ$218)/($AD$218:$AD$266=Mapping!$BJ$218)*ROW($AD$2:$AD$50)-ROWS($AD$218),ROWS($AD$218:AP247))),"")</f>
        <v/>
      </c>
      <c r="BK248" s="117" t="str" cm="1">
        <f t="array" ref="BK248">IF(ROWS($AD$218:AQ247)&lt;=BK$217,INDEX($AB$218:$AB$266,_xlfn.AGGREGATE(15,3,($AD$218:$AD$266=Mapping!$BK$218)/($AD$218:$AD$266=Mapping!$BK$218)*ROW($AD$2:$AD$50)-ROWS($AD$218),ROWS($AD$218:AQ247))),"")</f>
        <v/>
      </c>
      <c r="BL248" s="117" t="str" cm="1">
        <f t="array" ref="BL248">IF(ROWS($AD$218:AR247)&lt;=BL$217,INDEX($AB$218:$AB$266,_xlfn.AGGREGATE(15,3,($AD$218:$AD$266=Mapping!$BL$218)/($AD$218:$AD$266=Mapping!$BL$218)*ROW($AD$2:$AD$50)-ROWS($AD$218),ROWS($AD$218:AR247))),"")</f>
        <v/>
      </c>
      <c r="BM248" s="117" t="str" cm="1">
        <f t="array" ref="BM248">IF(ROWS($AD$218:AS247)&lt;=BM$217,INDEX($AB$218:$AB$266,_xlfn.AGGREGATE(15,3,($AD$218:$AD$266=Mapping!$BM$218)/($AD$218:$AD$266=Mapping!$BM$218)*ROW($AD$2:$AD$50)-ROWS($AD$218),ROWS($AD$218:AS247))),"")</f>
        <v/>
      </c>
      <c r="BN248" s="117" t="str" cm="1">
        <f t="array" ref="BN248">IF(ROWS($AD$218:AT247)&lt;=BN$217,INDEX($AB$218:$AB$266,_xlfn.AGGREGATE(15,3,($AD$218:$AD$266=Mapping!$BN$218)/($AD$218:$AD$266=Mapping!$BN$218)*ROW($AD$2:$AD$50)-ROWS($AD$218),ROWS($AD$218:AT247))),"")</f>
        <v/>
      </c>
    </row>
    <row r="249" spans="1:66" outlineLevel="1">
      <c r="A249" s="152"/>
      <c r="B249" s="117" t="str" cm="1">
        <f t="array" ref="B249">IF(ROWS($AC$219:AC249)&lt;=B$217,INDEX($AB$219:$AB$266,_xlfn.AGGREGATE(15,3,($AC$219:$AC$266=Mapping!$B$218)/($AC$219:$AC$266=Mapping!$B$218)*ROW($AC$2:$AC$50)-ROWS($AC$219),ROWS($AC$219:AC249))),"")</f>
        <v/>
      </c>
      <c r="C249" s="117" t="str" cm="1">
        <f t="array" ref="C249">IF(ROWS($AC$219:AC249)&lt;=C$217,INDEX($AB$219:$AB$266,_xlfn.AGGREGATE(15,3,($AC$219:$AC$266=Mapping!$C$218)/($AC$219:$AC$266=Mapping!$C$218)*ROW($AC$2:$AC$50)-ROWS($AC$219),ROWS($AC$219:AC249))),"")</f>
        <v/>
      </c>
      <c r="D249" s="117" t="str" cm="1">
        <f t="array" ref="D249">IF(ROWS($AC$219:AD249)&lt;=D$217,INDEX($AB$219:$AB$266,_xlfn.AGGREGATE(15,3,($AC$219:$AC$266=Mapping!$D$218)/($AC$219:$AC$266=Mapping!$D$218)*ROW($AC$2:$AC$50)-ROWS($AC$219),ROWS($AC$219:AD249))),"")</f>
        <v/>
      </c>
      <c r="E249" s="117" t="str" cm="1">
        <f t="array" ref="E249">IF(ROWS($AC$219:AE249)&lt;=E$217,INDEX($AB$219:$AB$266,_xlfn.AGGREGATE(15,3,($AC$219:$AC$266=Mapping!$E$218)/($AC$219:$AC$266=Mapping!$E$218)*ROW($AC$2:$AC$50)-ROWS($AC$219),ROWS($AC$219:AE249))),"")</f>
        <v/>
      </c>
      <c r="F249" s="117" t="str" cm="1">
        <f t="array" ref="F249">IF(ROWS($AC$219:AF249)&lt;=F$217,INDEX($AB$219:$AB$266,_xlfn.AGGREGATE(15,3,($AC$219:$AC$266=Mapping!$F$218)/($AC$219:$AC$266=Mapping!$F$218)*ROW($AC$2:$AC$50)-ROWS($AC$219),ROWS($AC$219:AF249))),"")</f>
        <v/>
      </c>
      <c r="G249" s="117" t="str" cm="1">
        <f t="array" ref="G249">IF(ROWS($AC$219:AG249)&lt;=G$217,INDEX($AB$219:$AB$266,_xlfn.AGGREGATE(15,3,($AC$219:$AC$266=Mapping!$G$218)/($AC$219:$AC$266=Mapping!$G$218)*ROW($AC$2:$AC$50)-ROWS($AC$219),ROWS($AC$219:AG249))),"")</f>
        <v/>
      </c>
      <c r="H249" s="117" t="str" cm="1">
        <f t="array" ref="H249">IF(ROWS($AC$219:AH249)&lt;=H$217,INDEX($AB$219:$AB$266,_xlfn.AGGREGATE(15,3,($AC$219:$AC$266=Mapping!$H$218)/($AC$219:$AC$266=Mapping!$H$218)*ROW($AC$2:$AC$50)-ROWS($AC$219),ROWS($AC$219:AH249))),"")</f>
        <v/>
      </c>
      <c r="I249" s="117" t="str" cm="1">
        <f t="array" ref="I249">IF(ROWS($AC$219:AI249)&lt;=I$217,INDEX($AB$219:$AB$266,_xlfn.AGGREGATE(15,3,($AC$219:$AC$266=Mapping!$I$218)/($AC$219:$AC$266=Mapping!$I$218)*ROW($AC$2:$AC$50)-ROWS($AC$219),ROWS($AC$219:AI249))),"")</f>
        <v/>
      </c>
      <c r="J249" s="117" t="str" cm="1">
        <f t="array" ref="J249">IF(ROWS($AC$219:AJ249)&lt;=J$217,INDEX($AB$219:$AB$266,_xlfn.AGGREGATE(15,3,($AC$219:$AC$266=Mapping!$J$218)/($AC$219:$AC$266=Mapping!$J$218)*ROW($AC$2:$AC$50)-ROWS($AC$219),ROWS($AC$219:AJ249))),"")</f>
        <v/>
      </c>
      <c r="K249" s="117" t="str" cm="1">
        <f t="array" ref="K249">IF(ROWS($AC$219:AK249)&lt;=K$217,INDEX($AB$219:$AB$266,_xlfn.AGGREGATE(15,3,($AC$219:$AC$266=Mapping!$K$218)/($AC$219:$AC$266=Mapping!$K$218)*ROW($AC$2:$AC$50)-ROWS($AC$219),ROWS($AC$219:AK249))),"")</f>
        <v/>
      </c>
      <c r="L249" s="117" t="str" cm="1">
        <f t="array" ref="L249">IF(ROWS($AC$219:AL249)&lt;=L$217,INDEX($AB$219:$AB$266,_xlfn.AGGREGATE(15,3,($AC$219:$AC$266=Mapping!$L$218)/($AC$219:$AC$266=Mapping!$L$218)*ROW($AC$2:$AC$50)-ROWS($AC$219),ROWS($AC$219:AL249))),"")</f>
        <v/>
      </c>
      <c r="M249" s="117" t="str" cm="1">
        <f t="array" ref="M249">IF(ROWS($AC$219:AM249)&lt;=M$217,INDEX($AB$219:$AB$266,_xlfn.AGGREGATE(15,3,($AC$219:$AC$266=Mapping!$M$218)/($AC$219:$AC$266=Mapping!$M$218)*ROW($AC$2:$AC$50)-ROWS($AC$219),ROWS($AC$219:AM249))),"")</f>
        <v/>
      </c>
      <c r="N249" s="117" t="str" cm="1">
        <f t="array" ref="N249">IF(ROWS($AC$219:AN249)&lt;=N$217,INDEX($AB$219:$AB$266,_xlfn.AGGREGATE(15,3,($AC$219:$AC$266=Mapping!$N$218)/($AC$219:$AC$266=Mapping!$N$218)*ROW($AC$2:$AC$50)-ROWS($AC$219),ROWS($AC$219:AN249))),"")</f>
        <v/>
      </c>
      <c r="O249" s="117" t="str" cm="1">
        <f t="array" ref="O249">IF(ROWS($AC$219:AO249)&lt;=O$217,INDEX($AB$219:$AB$266,_xlfn.AGGREGATE(15,3,($AC$219:$AC$266=Mapping!$O$218)/($AC$219:$AC$266=Mapping!$O$218)*ROW($AC$2:$AC$50)-ROWS($AC$219),ROWS($AC$219:AO249))),"")</f>
        <v/>
      </c>
      <c r="P249" s="117" t="str" cm="1">
        <f t="array" ref="P249">IF(ROWS($AC$219:AP249)&lt;=P$217,INDEX($AB$219:$AB$266,_xlfn.AGGREGATE(15,3,($AC$219:$AC$266=Mapping!$P$218)/($AC$219:$AC$266=Mapping!$P$218)*ROW($AC$2:$AC$50)-ROWS($AC$219),ROWS($AC$219:AP249))),"")</f>
        <v/>
      </c>
      <c r="Q249" s="117" t="str" cm="1">
        <f t="array" ref="Q249">IF(ROWS($AC$219:AQ249)&lt;=Q$217,INDEX($AB$219:$AB$266,_xlfn.AGGREGATE(15,3,($AC$219:$AC$266=Mapping!$Q$218)/($AC$219:$AC$266=Mapping!$Q$218)*ROW($AC$2:$AC$50)-ROWS($AC$219),ROWS($AC$219:AQ249))),"")</f>
        <v/>
      </c>
      <c r="R249" s="117" t="str" cm="1">
        <f t="array" ref="R249">IF(ROWS($AC$219:AR249)&lt;=R$217,INDEX($AB$219:$AB$266,_xlfn.AGGREGATE(15,3,($AC$219:$AC$266=Mapping!$R$218)/($AC$219:$AC$266=Mapping!$R$218)*ROW($AC$2:$AC$50)-ROWS($AC$219),ROWS($AC$219:AR249))),"")</f>
        <v/>
      </c>
      <c r="S249" s="117" t="str" cm="1">
        <f t="array" ref="S249">IF(ROWS($AC$219:AS249)&lt;=S$217,INDEX($AB$219:$AB$266,_xlfn.AGGREGATE(15,3,($AC$219:$AC$266=Mapping!$S$218)/($AC$219:$AC$266=Mapping!$S$218)*ROW($AC$2:$AC$50)-ROWS($AC$219),ROWS($AC$219:AS249))),"")</f>
        <v/>
      </c>
      <c r="AB249" s="135" t="str" cm="1">
        <f t="array" ref="AB249">IF(ROWS(BA!$E$2:E32)&lt;=AB$217,INDEX(BA!$P$2:$P$961,_xlfn.AGGREGATE(15,3,(BA!$E$2:$E$961=Mapping!$AA$219)/(BA!$E$2:$E$961=Mapping!$AA$219)*ROW(BA!$E$2:$E$961)-ROWS(BA!$E$2),ROWS(BA!$E$2:E32))),"")</f>
        <v/>
      </c>
      <c r="AC249" s="135" t="str">
        <f>IFERROR(INDEX(BA!$L$2:$L$961,MATCH($AB249,BA!$P$2:$P$961,0)),"")</f>
        <v/>
      </c>
      <c r="AD249" s="135" t="str">
        <f>IFERROR(INDEX(BA!$M$2:$M$961,MATCH($AB249,BA!$P$2:$P$961,0)),"")</f>
        <v/>
      </c>
      <c r="AE249" s="135" t="str">
        <f>IFERROR(INDEX(BA!$O$2:$O$961,MATCH($AB249,BA!$P$2:$P$961,0)),"")</f>
        <v/>
      </c>
      <c r="AF249" s="135" t="str">
        <f>IFERROR(INDEX(BA!$N$2:$N$961,MATCH($AB249,BA!$P$2:$P$961,0)),"")</f>
        <v/>
      </c>
      <c r="AG249" s="117" t="e">
        <f>INDEX(BA!#REF!,MATCH($AB249,BA!$P$57:$P$547,0))</f>
        <v>#REF!</v>
      </c>
      <c r="AH249" s="117" t="e">
        <f>INDEX(BA!$Q$57:$Q$547,MATCH($AB249,BA!$P$57:$P$547,0))</f>
        <v>#N/A</v>
      </c>
      <c r="AI249" s="117" t="e">
        <f>INDEX(BA!$S$57:$S$547,MATCH($AB249,BA!$P$57:$P$547,0))</f>
        <v>#N/A</v>
      </c>
      <c r="AJ249" s="117" t="e">
        <f>INDEX(BA!$T$57:$T$547,MATCH($AB249,BA!$P$57:$P$547,0))</f>
        <v>#N/A</v>
      </c>
      <c r="AK249" s="117" t="e">
        <f>INDEX(BA!$U$57:$U$547,MATCH($AB249,BA!$P$57:$P$547,0))</f>
        <v>#N/A</v>
      </c>
      <c r="AL249" s="117" t="e">
        <f>INDEX(BA!$V$57:$V$547,MATCH($AB249,BA!$P$57:$P$547,0))</f>
        <v>#N/A</v>
      </c>
      <c r="AM249" s="117" t="e">
        <f>INDEX(BA!$W$57:$W$547,MATCH($AB249,BA!$P$57:$P$547,0))</f>
        <v>#N/A</v>
      </c>
      <c r="AN249" s="117" t="e">
        <f>INDEX(BA!$R$57:$R$547,MATCH($AB249,BA!$P$57:$P$547,0))</f>
        <v>#N/A</v>
      </c>
      <c r="AO249" s="117" t="e">
        <f>INDEX(BA!$Y$57:$Y$547,MATCH($AB249,BA!$P$57:$P$547,0))</f>
        <v>#N/A</v>
      </c>
      <c r="AP249" s="117" t="e">
        <f>INDEX(BA!$Z$57:$Z$547,MATCH($AB249,BA!$P$57:$P$547,0))</f>
        <v>#N/A</v>
      </c>
      <c r="AQ249" s="117" t="e">
        <f>INDEX(BA!$AA$57:$AA$547,MATCH($AB249,BA!$P$57:$P$547,0))</f>
        <v>#N/A</v>
      </c>
      <c r="AR249" s="117" t="e">
        <f>INDEX(BA!$AB$57:$AB$547,MATCH($AB249,BA!$P$57:$P$547,0))</f>
        <v>#N/A</v>
      </c>
      <c r="AX249" s="117" t="str" cm="1">
        <f t="array" ref="AX249">IF(ROWS($AD$218:AD248)&lt;=AX$217,INDEX($AB$218:$AB$266,_xlfn.AGGREGATE(15,3,($AD$218:$AD$266=Mapping!$AX$218)/($AD$218:$AD$266=Mapping!$AX$218)*ROW($AD$2:$AD$50)-ROWS($AD$218),ROWS($AD$218:AD248))),"")</f>
        <v/>
      </c>
      <c r="AY249" s="117" t="str" cm="1">
        <f t="array" ref="AY249">IF(ROWS($AD$218:AE248)&lt;=AY$217,INDEX($AB$218:$AB$266,_xlfn.AGGREGATE(15,3,($AD$218:$AD$266=Mapping!$AY$218)/($AD$218:$AD$266=Mapping!$AY$218)*ROW($AD$2:$AD$50)-ROWS($AD$218),ROWS($AD$218:AE248))),"")</f>
        <v/>
      </c>
      <c r="AZ249" s="117" t="str" cm="1">
        <f t="array" ref="AZ249">IF(ROWS($AD$218:AF248)&lt;=AZ$217,INDEX($AB$218:$AB$266,_xlfn.AGGREGATE(15,3,($AD$218:$AD$266=Mapping!$AZ$218)/($AD$218:$AD$266=Mapping!$AZ$218)*ROW($AD$2:$AD$50)-ROWS($AD$218),ROWS($AD$218:AF248))),"")</f>
        <v/>
      </c>
      <c r="BA249" s="117" t="str" cm="1">
        <f t="array" ref="BA249">IF(ROWS($AD$218:AG248)&lt;=BA$217,INDEX($AB$218:$AB$266,_xlfn.AGGREGATE(15,3,($AD$218:$AD$266=Mapping!$BA$218)/($AD$218:$AD$266=Mapping!$BA$218)*ROW($AD$2:$AD$50)-ROWS($AD$218),ROWS($AD$218:AG248))),"")</f>
        <v/>
      </c>
      <c r="BB249" s="117" t="str" cm="1">
        <f t="array" ref="BB249">IF(ROWS($AD$218:AH248)&lt;=BB$217,INDEX($AB$218:$AB$266,_xlfn.AGGREGATE(15,3,($AD$218:$AD$266=Mapping!$BB$218)/($AD$218:$AD$266=Mapping!$BB$218)*ROW($AD$2:$AD$50)-ROWS($AD$218),ROWS($AD$218:AH248))),"")</f>
        <v/>
      </c>
      <c r="BC249" s="117" t="str" cm="1">
        <f t="array" ref="BC249">IF(ROWS($AD$218:AI248)&lt;=BC$217,INDEX($AB$218:$AB$266,_xlfn.AGGREGATE(15,3,($AD$218:$AD$266=Mapping!$BC$218)/($AD$218:$AD$266=Mapping!$BC$218)*ROW($AD$2:$AD$50)-ROWS($AD$218),ROWS($AD$218:AI248))),"")</f>
        <v/>
      </c>
      <c r="BD249" s="117" t="str" cm="1">
        <f t="array" ref="BD249">IF(ROWS($AD$218:AJ248)&lt;=BD$217,INDEX($AB$218:$AB$266,_xlfn.AGGREGATE(15,3,($AD$218:$AD$266=Mapping!$BD$218)/($AD$218:$AD$266=Mapping!$BD$218)*ROW($AD$2:$AD$50)-ROWS($AD$218),ROWS($AD$218:AJ248))),"")</f>
        <v/>
      </c>
      <c r="BE249" s="117" t="str" cm="1">
        <f t="array" ref="BE249">IF(ROWS($AD$218:AK248)&lt;=BE$217,INDEX($AB$218:$AB$266,_xlfn.AGGREGATE(15,3,($AD$218:$AD$266=Mapping!$BE$218)/($AD$218:$AD$266=Mapping!$BE$218)*ROW($AD$2:$AD$50)-ROWS($AD$218),ROWS($AD$218:AK248))),"")</f>
        <v/>
      </c>
      <c r="BF249" s="117" t="str" cm="1">
        <f t="array" ref="BF249">IF(ROWS($AD$218:AL248)&lt;=BF$217,INDEX($AB$218:$AB$266,_xlfn.AGGREGATE(15,3,($AD$218:$AD$266=Mapping!$BF$218)/($AD$218:$AD$266=Mapping!$BF$218)*ROW($AD$2:$AD$50)-ROWS($AD$218),ROWS($AD$218:AL248))),"")</f>
        <v/>
      </c>
      <c r="BG249" s="117" t="str" cm="1">
        <f t="array" ref="BG249">IF(ROWS($AD$218:AM248)&lt;=BG$217,INDEX($AB$218:$AB$266,_xlfn.AGGREGATE(15,3,($AD$218:$AD$266=Mapping!$BG$218)/($AD$218:$AD$266=Mapping!$BG$218)*ROW($AD$2:$AD$50)-ROWS($AD$218),ROWS($AD$218:AM248))),"")</f>
        <v/>
      </c>
      <c r="BH249" s="117" t="str" cm="1">
        <f t="array" ref="BH249">IF(ROWS($AD$218:AN248)&lt;=BH$217,INDEX($AB$218:$AB$266,_xlfn.AGGREGATE(15,3,($AD$218:$AD$266=Mapping!$BH$218)/($AD$218:$AD$266=Mapping!$BH$218)*ROW($AD$2:$AD$50)-ROWS($AD$218),ROWS($AD$218:AN248))),"")</f>
        <v/>
      </c>
      <c r="BI249" s="117" t="str" cm="1">
        <f t="array" ref="BI249">IF(ROWS($AD$218:AO248)&lt;=BI$217,INDEX($AB$218:$AB$266,_xlfn.AGGREGATE(15,3,($AD$218:$AD$266=Mapping!$BI$218)/($AD$218:$AD$266=Mapping!$BI$218)*ROW($AD$2:$AD$50)-ROWS($AD$218),ROWS($AD$218:AO248))),"")</f>
        <v/>
      </c>
      <c r="BJ249" s="117" t="str" cm="1">
        <f t="array" ref="BJ249">IF(ROWS($AD$218:AP248)&lt;=BJ$217,INDEX($AB$218:$AB$266,_xlfn.AGGREGATE(15,3,($AD$218:$AD$266=Mapping!$BJ$218)/($AD$218:$AD$266=Mapping!$BJ$218)*ROW($AD$2:$AD$50)-ROWS($AD$218),ROWS($AD$218:AP248))),"")</f>
        <v/>
      </c>
      <c r="BK249" s="117" t="str" cm="1">
        <f t="array" ref="BK249">IF(ROWS($AD$218:AQ248)&lt;=BK$217,INDEX($AB$218:$AB$266,_xlfn.AGGREGATE(15,3,($AD$218:$AD$266=Mapping!$BK$218)/($AD$218:$AD$266=Mapping!$BK$218)*ROW($AD$2:$AD$50)-ROWS($AD$218),ROWS($AD$218:AQ248))),"")</f>
        <v/>
      </c>
      <c r="BL249" s="117" t="str" cm="1">
        <f t="array" ref="BL249">IF(ROWS($AD$218:AR248)&lt;=BL$217,INDEX($AB$218:$AB$266,_xlfn.AGGREGATE(15,3,($AD$218:$AD$266=Mapping!$BL$218)/($AD$218:$AD$266=Mapping!$BL$218)*ROW($AD$2:$AD$50)-ROWS($AD$218),ROWS($AD$218:AR248))),"")</f>
        <v/>
      </c>
      <c r="BM249" s="117" t="str" cm="1">
        <f t="array" ref="BM249">IF(ROWS($AD$218:AS248)&lt;=BM$217,INDEX($AB$218:$AB$266,_xlfn.AGGREGATE(15,3,($AD$218:$AD$266=Mapping!$BM$218)/($AD$218:$AD$266=Mapping!$BM$218)*ROW($AD$2:$AD$50)-ROWS($AD$218),ROWS($AD$218:AS248))),"")</f>
        <v/>
      </c>
      <c r="BN249" s="117" t="str" cm="1">
        <f t="array" ref="BN249">IF(ROWS($AD$218:AT248)&lt;=BN$217,INDEX($AB$218:$AB$266,_xlfn.AGGREGATE(15,3,($AD$218:$AD$266=Mapping!$BN$218)/($AD$218:$AD$266=Mapping!$BN$218)*ROW($AD$2:$AD$50)-ROWS($AD$218),ROWS($AD$218:AT248))),"")</f>
        <v/>
      </c>
    </row>
    <row r="250" spans="1:66" outlineLevel="1">
      <c r="A250" s="152"/>
      <c r="B250" s="117" t="str" cm="1">
        <f t="array" ref="B250">IF(ROWS($AC$219:AC250)&lt;=B$217,INDEX($AB$219:$AB$266,_xlfn.AGGREGATE(15,3,($AC$219:$AC$266=Mapping!$B$218)/($AC$219:$AC$266=Mapping!$B$218)*ROW($AC$2:$AC$50)-ROWS($AC$219),ROWS($AC$219:AC250))),"")</f>
        <v/>
      </c>
      <c r="C250" s="117" t="str" cm="1">
        <f t="array" ref="C250">IF(ROWS($AC$219:AC250)&lt;=C$217,INDEX($AB$219:$AB$266,_xlfn.AGGREGATE(15,3,($AC$219:$AC$266=Mapping!$C$218)/($AC$219:$AC$266=Mapping!$C$218)*ROW($AC$2:$AC$50)-ROWS($AC$219),ROWS($AC$219:AC250))),"")</f>
        <v/>
      </c>
      <c r="D250" s="117" t="str" cm="1">
        <f t="array" ref="D250">IF(ROWS($AC$219:AD250)&lt;=D$217,INDEX($AB$219:$AB$266,_xlfn.AGGREGATE(15,3,($AC$219:$AC$266=Mapping!$D$218)/($AC$219:$AC$266=Mapping!$D$218)*ROW($AC$2:$AC$50)-ROWS($AC$219),ROWS($AC$219:AD250))),"")</f>
        <v/>
      </c>
      <c r="E250" s="117" t="str" cm="1">
        <f t="array" ref="E250">IF(ROWS($AC$219:AE250)&lt;=E$217,INDEX($AB$219:$AB$266,_xlfn.AGGREGATE(15,3,($AC$219:$AC$266=Mapping!$E$218)/($AC$219:$AC$266=Mapping!$E$218)*ROW($AC$2:$AC$50)-ROWS($AC$219),ROWS($AC$219:AE250))),"")</f>
        <v/>
      </c>
      <c r="F250" s="117" t="str" cm="1">
        <f t="array" ref="F250">IF(ROWS($AC$219:AF250)&lt;=F$217,INDEX($AB$219:$AB$266,_xlfn.AGGREGATE(15,3,($AC$219:$AC$266=Mapping!$F$218)/($AC$219:$AC$266=Mapping!$F$218)*ROW($AC$2:$AC$50)-ROWS($AC$219),ROWS($AC$219:AF250))),"")</f>
        <v/>
      </c>
      <c r="G250" s="117" t="str" cm="1">
        <f t="array" ref="G250">IF(ROWS($AC$219:AG250)&lt;=G$217,INDEX($AB$219:$AB$266,_xlfn.AGGREGATE(15,3,($AC$219:$AC$266=Mapping!$G$218)/($AC$219:$AC$266=Mapping!$G$218)*ROW($AC$2:$AC$50)-ROWS($AC$219),ROWS($AC$219:AG250))),"")</f>
        <v/>
      </c>
      <c r="H250" s="117" t="str" cm="1">
        <f t="array" ref="H250">IF(ROWS($AC$219:AH250)&lt;=H$217,INDEX($AB$219:$AB$266,_xlfn.AGGREGATE(15,3,($AC$219:$AC$266=Mapping!$H$218)/($AC$219:$AC$266=Mapping!$H$218)*ROW($AC$2:$AC$50)-ROWS($AC$219),ROWS($AC$219:AH250))),"")</f>
        <v/>
      </c>
      <c r="I250" s="117" t="str" cm="1">
        <f t="array" ref="I250">IF(ROWS($AC$219:AI250)&lt;=I$217,INDEX($AB$219:$AB$266,_xlfn.AGGREGATE(15,3,($AC$219:$AC$266=Mapping!$I$218)/($AC$219:$AC$266=Mapping!$I$218)*ROW($AC$2:$AC$50)-ROWS($AC$219),ROWS($AC$219:AI250))),"")</f>
        <v/>
      </c>
      <c r="J250" s="117" t="str" cm="1">
        <f t="array" ref="J250">IF(ROWS($AC$219:AJ250)&lt;=J$217,INDEX($AB$219:$AB$266,_xlfn.AGGREGATE(15,3,($AC$219:$AC$266=Mapping!$J$218)/($AC$219:$AC$266=Mapping!$J$218)*ROW($AC$2:$AC$50)-ROWS($AC$219),ROWS($AC$219:AJ250))),"")</f>
        <v/>
      </c>
      <c r="K250" s="117" t="str" cm="1">
        <f t="array" ref="K250">IF(ROWS($AC$219:AK250)&lt;=K$217,INDEX($AB$219:$AB$266,_xlfn.AGGREGATE(15,3,($AC$219:$AC$266=Mapping!$K$218)/($AC$219:$AC$266=Mapping!$K$218)*ROW($AC$2:$AC$50)-ROWS($AC$219),ROWS($AC$219:AK250))),"")</f>
        <v/>
      </c>
      <c r="L250" s="117" t="str" cm="1">
        <f t="array" ref="L250">IF(ROWS($AC$219:AL250)&lt;=L$217,INDEX($AB$219:$AB$266,_xlfn.AGGREGATE(15,3,($AC$219:$AC$266=Mapping!$L$218)/($AC$219:$AC$266=Mapping!$L$218)*ROW($AC$2:$AC$50)-ROWS($AC$219),ROWS($AC$219:AL250))),"")</f>
        <v/>
      </c>
      <c r="M250" s="117" t="str" cm="1">
        <f t="array" ref="M250">IF(ROWS($AC$219:AM250)&lt;=M$217,INDEX($AB$219:$AB$266,_xlfn.AGGREGATE(15,3,($AC$219:$AC$266=Mapping!$M$218)/($AC$219:$AC$266=Mapping!$M$218)*ROW($AC$2:$AC$50)-ROWS($AC$219),ROWS($AC$219:AM250))),"")</f>
        <v/>
      </c>
      <c r="N250" s="117" t="str" cm="1">
        <f t="array" ref="N250">IF(ROWS($AC$219:AN250)&lt;=N$217,INDEX($AB$219:$AB$266,_xlfn.AGGREGATE(15,3,($AC$219:$AC$266=Mapping!$N$218)/($AC$219:$AC$266=Mapping!$N$218)*ROW($AC$2:$AC$50)-ROWS($AC$219),ROWS($AC$219:AN250))),"")</f>
        <v/>
      </c>
      <c r="O250" s="117" t="str" cm="1">
        <f t="array" ref="O250">IF(ROWS($AC$219:AO250)&lt;=O$217,INDEX($AB$219:$AB$266,_xlfn.AGGREGATE(15,3,($AC$219:$AC$266=Mapping!$O$218)/($AC$219:$AC$266=Mapping!$O$218)*ROW($AC$2:$AC$50)-ROWS($AC$219),ROWS($AC$219:AO250))),"")</f>
        <v/>
      </c>
      <c r="P250" s="117" t="str" cm="1">
        <f t="array" ref="P250">IF(ROWS($AC$219:AP250)&lt;=P$217,INDEX($AB$219:$AB$266,_xlfn.AGGREGATE(15,3,($AC$219:$AC$266=Mapping!$P$218)/($AC$219:$AC$266=Mapping!$P$218)*ROW($AC$2:$AC$50)-ROWS($AC$219),ROWS($AC$219:AP250))),"")</f>
        <v/>
      </c>
      <c r="Q250" s="117" t="str" cm="1">
        <f t="array" ref="Q250">IF(ROWS($AC$219:AQ250)&lt;=Q$217,INDEX($AB$219:$AB$266,_xlfn.AGGREGATE(15,3,($AC$219:$AC$266=Mapping!$Q$218)/($AC$219:$AC$266=Mapping!$Q$218)*ROW($AC$2:$AC$50)-ROWS($AC$219),ROWS($AC$219:AQ250))),"")</f>
        <v/>
      </c>
      <c r="R250" s="117" t="str" cm="1">
        <f t="array" ref="R250">IF(ROWS($AC$219:AR250)&lt;=R$217,INDEX($AB$219:$AB$266,_xlfn.AGGREGATE(15,3,($AC$219:$AC$266=Mapping!$R$218)/($AC$219:$AC$266=Mapping!$R$218)*ROW($AC$2:$AC$50)-ROWS($AC$219),ROWS($AC$219:AR250))),"")</f>
        <v/>
      </c>
      <c r="S250" s="117" t="str" cm="1">
        <f t="array" ref="S250">IF(ROWS($AC$219:AS250)&lt;=S$217,INDEX($AB$219:$AB$266,_xlfn.AGGREGATE(15,3,($AC$219:$AC$266=Mapping!$S$218)/($AC$219:$AC$266=Mapping!$S$218)*ROW($AC$2:$AC$50)-ROWS($AC$219),ROWS($AC$219:AS250))),"")</f>
        <v/>
      </c>
      <c r="AB250" s="135" t="str" cm="1">
        <f t="array" ref="AB250">IF(ROWS(BA!$E$2:E33)&lt;=AB$217,INDEX(BA!$P$2:$P$961,_xlfn.AGGREGATE(15,3,(BA!$E$2:$E$961=Mapping!$AA$219)/(BA!$E$2:$E$961=Mapping!$AA$219)*ROW(BA!$E$2:$E$961)-ROWS(BA!$E$2),ROWS(BA!$E$2:E33))),"")</f>
        <v/>
      </c>
      <c r="AC250" s="135" t="str">
        <f>IFERROR(INDEX(BA!$L$2:$L$961,MATCH($AB250,BA!$P$2:$P$961,0)),"")</f>
        <v/>
      </c>
      <c r="AD250" s="135" t="str">
        <f>IFERROR(INDEX(BA!$M$2:$M$961,MATCH($AB250,BA!$P$2:$P$961,0)),"")</f>
        <v/>
      </c>
      <c r="AE250" s="135" t="str">
        <f>IFERROR(INDEX(BA!$O$2:$O$961,MATCH($AB250,BA!$P$2:$P$961,0)),"")</f>
        <v/>
      </c>
      <c r="AF250" s="135" t="str">
        <f>IFERROR(INDEX(BA!$N$2:$N$961,MATCH($AB250,BA!$P$2:$P$961,0)),"")</f>
        <v/>
      </c>
      <c r="AG250" s="117" t="e">
        <f>INDEX(BA!#REF!,MATCH($AB250,BA!$P$57:$P$547,0))</f>
        <v>#REF!</v>
      </c>
      <c r="AH250" s="117" t="e">
        <f>INDEX(BA!$Q$57:$Q$547,MATCH($AB250,BA!$P$57:$P$547,0))</f>
        <v>#N/A</v>
      </c>
      <c r="AI250" s="117" t="e">
        <f>INDEX(BA!$S$57:$S$547,MATCH($AB250,BA!$P$57:$P$547,0))</f>
        <v>#N/A</v>
      </c>
      <c r="AJ250" s="117" t="e">
        <f>INDEX(BA!$T$57:$T$547,MATCH($AB250,BA!$P$57:$P$547,0))</f>
        <v>#N/A</v>
      </c>
      <c r="AK250" s="117" t="e">
        <f>INDEX(BA!$U$57:$U$547,MATCH($AB250,BA!$P$57:$P$547,0))</f>
        <v>#N/A</v>
      </c>
      <c r="AL250" s="117" t="e">
        <f>INDEX(BA!$V$57:$V$547,MATCH($AB250,BA!$P$57:$P$547,0))</f>
        <v>#N/A</v>
      </c>
      <c r="AM250" s="117" t="e">
        <f>INDEX(BA!$W$57:$W$547,MATCH($AB250,BA!$P$57:$P$547,0))</f>
        <v>#N/A</v>
      </c>
      <c r="AN250" s="117" t="e">
        <f>INDEX(BA!$R$57:$R$547,MATCH($AB250,BA!$P$57:$P$547,0))</f>
        <v>#N/A</v>
      </c>
      <c r="AO250" s="117" t="e">
        <f>INDEX(BA!$Y$57:$Y$547,MATCH($AB250,BA!$P$57:$P$547,0))</f>
        <v>#N/A</v>
      </c>
      <c r="AP250" s="117" t="e">
        <f>INDEX(BA!$Z$57:$Z$547,MATCH($AB250,BA!$P$57:$P$547,0))</f>
        <v>#N/A</v>
      </c>
      <c r="AQ250" s="117" t="e">
        <f>INDEX(BA!$AA$57:$AA$547,MATCH($AB250,BA!$P$57:$P$547,0))</f>
        <v>#N/A</v>
      </c>
      <c r="AR250" s="117" t="e">
        <f>INDEX(BA!$AB$57:$AB$547,MATCH($AB250,BA!$P$57:$P$547,0))</f>
        <v>#N/A</v>
      </c>
      <c r="AX250" s="117" t="str" cm="1">
        <f t="array" ref="AX250">IF(ROWS($AD$218:AD249)&lt;=AX$217,INDEX($AB$218:$AB$266,_xlfn.AGGREGATE(15,3,($AD$218:$AD$266=Mapping!$AX$218)/($AD$218:$AD$266=Mapping!$AX$218)*ROW($AD$2:$AD$50)-ROWS($AD$218),ROWS($AD$218:AD249))),"")</f>
        <v/>
      </c>
      <c r="AY250" s="117" t="str" cm="1">
        <f t="array" ref="AY250">IF(ROWS($AD$218:AE249)&lt;=AY$217,INDEX($AB$218:$AB$266,_xlfn.AGGREGATE(15,3,($AD$218:$AD$266=Mapping!$AY$218)/($AD$218:$AD$266=Mapping!$AY$218)*ROW($AD$2:$AD$50)-ROWS($AD$218),ROWS($AD$218:AE249))),"")</f>
        <v/>
      </c>
      <c r="AZ250" s="117" t="str" cm="1">
        <f t="array" ref="AZ250">IF(ROWS($AD$218:AF249)&lt;=AZ$217,INDEX($AB$218:$AB$266,_xlfn.AGGREGATE(15,3,($AD$218:$AD$266=Mapping!$AZ$218)/($AD$218:$AD$266=Mapping!$AZ$218)*ROW($AD$2:$AD$50)-ROWS($AD$218),ROWS($AD$218:AF249))),"")</f>
        <v/>
      </c>
      <c r="BA250" s="117" t="str" cm="1">
        <f t="array" ref="BA250">IF(ROWS($AD$218:AG249)&lt;=BA$217,INDEX($AB$218:$AB$266,_xlfn.AGGREGATE(15,3,($AD$218:$AD$266=Mapping!$BA$218)/($AD$218:$AD$266=Mapping!$BA$218)*ROW($AD$2:$AD$50)-ROWS($AD$218),ROWS($AD$218:AG249))),"")</f>
        <v/>
      </c>
      <c r="BB250" s="117" t="str" cm="1">
        <f t="array" ref="BB250">IF(ROWS($AD$218:AH249)&lt;=BB$217,INDEX($AB$218:$AB$266,_xlfn.AGGREGATE(15,3,($AD$218:$AD$266=Mapping!$BB$218)/($AD$218:$AD$266=Mapping!$BB$218)*ROW($AD$2:$AD$50)-ROWS($AD$218),ROWS($AD$218:AH249))),"")</f>
        <v/>
      </c>
      <c r="BC250" s="117" t="str" cm="1">
        <f t="array" ref="BC250">IF(ROWS($AD$218:AI249)&lt;=BC$217,INDEX($AB$218:$AB$266,_xlfn.AGGREGATE(15,3,($AD$218:$AD$266=Mapping!$BC$218)/($AD$218:$AD$266=Mapping!$BC$218)*ROW($AD$2:$AD$50)-ROWS($AD$218),ROWS($AD$218:AI249))),"")</f>
        <v/>
      </c>
      <c r="BD250" s="117" t="str" cm="1">
        <f t="array" ref="BD250">IF(ROWS($AD$218:AJ249)&lt;=BD$217,INDEX($AB$218:$AB$266,_xlfn.AGGREGATE(15,3,($AD$218:$AD$266=Mapping!$BD$218)/($AD$218:$AD$266=Mapping!$BD$218)*ROW($AD$2:$AD$50)-ROWS($AD$218),ROWS($AD$218:AJ249))),"")</f>
        <v/>
      </c>
      <c r="BE250" s="117" t="str" cm="1">
        <f t="array" ref="BE250">IF(ROWS($AD$218:AK249)&lt;=BE$217,INDEX($AB$218:$AB$266,_xlfn.AGGREGATE(15,3,($AD$218:$AD$266=Mapping!$BE$218)/($AD$218:$AD$266=Mapping!$BE$218)*ROW($AD$2:$AD$50)-ROWS($AD$218),ROWS($AD$218:AK249))),"")</f>
        <v/>
      </c>
      <c r="BF250" s="117" t="str" cm="1">
        <f t="array" ref="BF250">IF(ROWS($AD$218:AL249)&lt;=BF$217,INDEX($AB$218:$AB$266,_xlfn.AGGREGATE(15,3,($AD$218:$AD$266=Mapping!$BF$218)/($AD$218:$AD$266=Mapping!$BF$218)*ROW($AD$2:$AD$50)-ROWS($AD$218),ROWS($AD$218:AL249))),"")</f>
        <v/>
      </c>
      <c r="BG250" s="117" t="str" cm="1">
        <f t="array" ref="BG250">IF(ROWS($AD$218:AM249)&lt;=BG$217,INDEX($AB$218:$AB$266,_xlfn.AGGREGATE(15,3,($AD$218:$AD$266=Mapping!$BG$218)/($AD$218:$AD$266=Mapping!$BG$218)*ROW($AD$2:$AD$50)-ROWS($AD$218),ROWS($AD$218:AM249))),"")</f>
        <v/>
      </c>
      <c r="BH250" s="117" t="str" cm="1">
        <f t="array" ref="BH250">IF(ROWS($AD$218:AN249)&lt;=BH$217,INDEX($AB$218:$AB$266,_xlfn.AGGREGATE(15,3,($AD$218:$AD$266=Mapping!$BH$218)/($AD$218:$AD$266=Mapping!$BH$218)*ROW($AD$2:$AD$50)-ROWS($AD$218),ROWS($AD$218:AN249))),"")</f>
        <v/>
      </c>
      <c r="BI250" s="117" t="str" cm="1">
        <f t="array" ref="BI250">IF(ROWS($AD$218:AO249)&lt;=BI$217,INDEX($AB$218:$AB$266,_xlfn.AGGREGATE(15,3,($AD$218:$AD$266=Mapping!$BI$218)/($AD$218:$AD$266=Mapping!$BI$218)*ROW($AD$2:$AD$50)-ROWS($AD$218),ROWS($AD$218:AO249))),"")</f>
        <v/>
      </c>
      <c r="BJ250" s="117" t="str" cm="1">
        <f t="array" ref="BJ250">IF(ROWS($AD$218:AP249)&lt;=BJ$217,INDEX($AB$218:$AB$266,_xlfn.AGGREGATE(15,3,($AD$218:$AD$266=Mapping!$BJ$218)/($AD$218:$AD$266=Mapping!$BJ$218)*ROW($AD$2:$AD$50)-ROWS($AD$218),ROWS($AD$218:AP249))),"")</f>
        <v/>
      </c>
      <c r="BK250" s="117" t="str" cm="1">
        <f t="array" ref="BK250">IF(ROWS($AD$218:AQ249)&lt;=BK$217,INDEX($AB$218:$AB$266,_xlfn.AGGREGATE(15,3,($AD$218:$AD$266=Mapping!$BK$218)/($AD$218:$AD$266=Mapping!$BK$218)*ROW($AD$2:$AD$50)-ROWS($AD$218),ROWS($AD$218:AQ249))),"")</f>
        <v/>
      </c>
      <c r="BL250" s="117" t="str" cm="1">
        <f t="array" ref="BL250">IF(ROWS($AD$218:AR249)&lt;=BL$217,INDEX($AB$218:$AB$266,_xlfn.AGGREGATE(15,3,($AD$218:$AD$266=Mapping!$BL$218)/($AD$218:$AD$266=Mapping!$BL$218)*ROW($AD$2:$AD$50)-ROWS($AD$218),ROWS($AD$218:AR249))),"")</f>
        <v/>
      </c>
      <c r="BM250" s="117" t="str" cm="1">
        <f t="array" ref="BM250">IF(ROWS($AD$218:AS249)&lt;=BM$217,INDEX($AB$218:$AB$266,_xlfn.AGGREGATE(15,3,($AD$218:$AD$266=Mapping!$BM$218)/($AD$218:$AD$266=Mapping!$BM$218)*ROW($AD$2:$AD$50)-ROWS($AD$218),ROWS($AD$218:AS249))),"")</f>
        <v/>
      </c>
      <c r="BN250" s="117" t="str" cm="1">
        <f t="array" ref="BN250">IF(ROWS($AD$218:AT249)&lt;=BN$217,INDEX($AB$218:$AB$266,_xlfn.AGGREGATE(15,3,($AD$218:$AD$266=Mapping!$BN$218)/($AD$218:$AD$266=Mapping!$BN$218)*ROW($AD$2:$AD$50)-ROWS($AD$218),ROWS($AD$218:AT249))),"")</f>
        <v/>
      </c>
    </row>
    <row r="251" spans="1:66" outlineLevel="1">
      <c r="A251" s="152"/>
      <c r="B251" s="142" t="str" cm="1">
        <f t="array" ref="B251">IF(ROWS($AC$219:AC251)&lt;=B$217,INDEX($AB$219:$AB$266,_xlfn.AGGREGATE(15,3,($AC$219:$AC$266=Mapping!$B$218)/($AC$219:$AC$266=Mapping!$B$218)*ROW($AC$2:$AC$50)-ROWS($AC$219),ROWS($AC$219:AC251))),"")</f>
        <v/>
      </c>
      <c r="C251" s="142" t="str" cm="1">
        <f t="array" ref="C251">IF(ROWS($AC$219:AC251)&lt;=C$217,INDEX($AB$219:$AB$266,_xlfn.AGGREGATE(15,3,($AC$219:$AC$266=Mapping!$C$218)/($AC$219:$AC$266=Mapping!$C$218)*ROW($AC$2:$AC$50)-ROWS($AC$219),ROWS($AC$219:AC251))),"")</f>
        <v/>
      </c>
      <c r="D251" s="142" t="str" cm="1">
        <f t="array" ref="D251">IF(ROWS($AC$219:AD251)&lt;=D$217,INDEX($AB$219:$AB$266,_xlfn.AGGREGATE(15,3,($AC$219:$AC$266=Mapping!$D$218)/($AC$219:$AC$266=Mapping!$D$218)*ROW($AC$2:$AC$50)-ROWS($AC$219),ROWS($AC$219:AD251))),"")</f>
        <v/>
      </c>
      <c r="E251" s="142" t="str" cm="1">
        <f t="array" ref="E251">IF(ROWS($AC$219:AE251)&lt;=E$217,INDEX($AB$219:$AB$266,_xlfn.AGGREGATE(15,3,($AC$219:$AC$266=Mapping!$E$218)/($AC$219:$AC$266=Mapping!$E$218)*ROW($AC$2:$AC$50)-ROWS($AC$219),ROWS($AC$219:AE251))),"")</f>
        <v/>
      </c>
      <c r="F251" s="142" t="str" cm="1">
        <f t="array" ref="F251">IF(ROWS($AC$219:AF251)&lt;=F$217,INDEX($AB$219:$AB$266,_xlfn.AGGREGATE(15,3,($AC$219:$AC$266=Mapping!$F$218)/($AC$219:$AC$266=Mapping!$F$218)*ROW($AC$2:$AC$50)-ROWS($AC$219),ROWS($AC$219:AF251))),"")</f>
        <v/>
      </c>
      <c r="G251" s="142" t="str" cm="1">
        <f t="array" ref="G251">IF(ROWS($AC$219:AG251)&lt;=G$217,INDEX($AB$219:$AB$266,_xlfn.AGGREGATE(15,3,($AC$219:$AC$266=Mapping!$G$218)/($AC$219:$AC$266=Mapping!$G$218)*ROW($AC$2:$AC$50)-ROWS($AC$219),ROWS($AC$219:AG251))),"")</f>
        <v/>
      </c>
      <c r="H251" s="142" t="str" cm="1">
        <f t="array" ref="H251">IF(ROWS($AC$219:AH251)&lt;=H$217,INDEX($AB$219:$AB$266,_xlfn.AGGREGATE(15,3,($AC$219:$AC$266=Mapping!$H$218)/($AC$219:$AC$266=Mapping!$H$218)*ROW($AC$2:$AC$50)-ROWS($AC$219),ROWS($AC$219:AH251))),"")</f>
        <v/>
      </c>
      <c r="I251" s="142" t="str" cm="1">
        <f t="array" ref="I251">IF(ROWS($AC$219:AI251)&lt;=I$217,INDEX($AB$219:$AB$266,_xlfn.AGGREGATE(15,3,($AC$219:$AC$266=Mapping!$I$218)/($AC$219:$AC$266=Mapping!$I$218)*ROW($AC$2:$AC$50)-ROWS($AC$219),ROWS($AC$219:AI251))),"")</f>
        <v/>
      </c>
      <c r="J251" s="142" t="str" cm="1">
        <f t="array" ref="J251">IF(ROWS($AC$219:AJ251)&lt;=J$217,INDEX($AB$219:$AB$266,_xlfn.AGGREGATE(15,3,($AC$219:$AC$266=Mapping!$J$218)/($AC$219:$AC$266=Mapping!$J$218)*ROW($AC$2:$AC$50)-ROWS($AC$219),ROWS($AC$219:AJ251))),"")</f>
        <v/>
      </c>
      <c r="K251" s="142" t="str" cm="1">
        <f t="array" ref="K251">IF(ROWS($AC$219:AK251)&lt;=K$217,INDEX($AB$219:$AB$266,_xlfn.AGGREGATE(15,3,($AC$219:$AC$266=Mapping!$K$218)/($AC$219:$AC$266=Mapping!$K$218)*ROW($AC$2:$AC$50)-ROWS($AC$219),ROWS($AC$219:AK251))),"")</f>
        <v/>
      </c>
      <c r="L251" s="142" t="str" cm="1">
        <f t="array" ref="L251">IF(ROWS($AC$219:AL251)&lt;=L$217,INDEX($AB$219:$AB$266,_xlfn.AGGREGATE(15,3,($AC$219:$AC$266=Mapping!$L$218)/($AC$219:$AC$266=Mapping!$L$218)*ROW($AC$2:$AC$50)-ROWS($AC$219),ROWS($AC$219:AL251))),"")</f>
        <v/>
      </c>
      <c r="M251" s="142" t="str" cm="1">
        <f t="array" ref="M251">IF(ROWS($AC$219:AM251)&lt;=M$217,INDEX($AB$219:$AB$266,_xlfn.AGGREGATE(15,3,($AC$219:$AC$266=Mapping!$M$218)/($AC$219:$AC$266=Mapping!$M$218)*ROW($AC$2:$AC$50)-ROWS($AC$219),ROWS($AC$219:AM251))),"")</f>
        <v/>
      </c>
      <c r="N251" s="142" t="str" cm="1">
        <f t="array" ref="N251">IF(ROWS($AC$219:AN251)&lt;=N$217,INDEX($AB$219:$AB$266,_xlfn.AGGREGATE(15,3,($AC$219:$AC$266=Mapping!$N$218)/($AC$219:$AC$266=Mapping!$N$218)*ROW($AC$2:$AC$50)-ROWS($AC$219),ROWS($AC$219:AN251))),"")</f>
        <v/>
      </c>
      <c r="O251" s="142" t="str" cm="1">
        <f t="array" ref="O251">IF(ROWS($AC$219:AO251)&lt;=O$217,INDEX($AB$219:$AB$266,_xlfn.AGGREGATE(15,3,($AC$219:$AC$266=Mapping!$O$218)/($AC$219:$AC$266=Mapping!$O$218)*ROW($AC$2:$AC$50)-ROWS($AC$219),ROWS($AC$219:AO251))),"")</f>
        <v/>
      </c>
      <c r="P251" s="142" t="str" cm="1">
        <f t="array" ref="P251">IF(ROWS($AC$219:AP251)&lt;=P$217,INDEX($AB$219:$AB$266,_xlfn.AGGREGATE(15,3,($AC$219:$AC$266=Mapping!$P$218)/($AC$219:$AC$266=Mapping!$P$218)*ROW($AC$2:$AC$50)-ROWS($AC$219),ROWS($AC$219:AP251))),"")</f>
        <v/>
      </c>
      <c r="Q251" s="142" t="str" cm="1">
        <f t="array" ref="Q251">IF(ROWS($AC$219:AQ251)&lt;=Q$217,INDEX($AB$219:$AB$266,_xlfn.AGGREGATE(15,3,($AC$219:$AC$266=Mapping!$Q$218)/($AC$219:$AC$266=Mapping!$Q$218)*ROW($AC$2:$AC$50)-ROWS($AC$219),ROWS($AC$219:AQ251))),"")</f>
        <v/>
      </c>
      <c r="R251" s="142" t="str" cm="1">
        <f t="array" ref="R251">IF(ROWS($AC$219:AR251)&lt;=R$217,INDEX($AB$219:$AB$266,_xlfn.AGGREGATE(15,3,($AC$219:$AC$266=Mapping!$R$218)/($AC$219:$AC$266=Mapping!$R$218)*ROW($AC$2:$AC$50)-ROWS($AC$219),ROWS($AC$219:AR251))),"")</f>
        <v/>
      </c>
      <c r="S251" s="142" t="str" cm="1">
        <f t="array" ref="S251">IF(ROWS($AC$219:AS251)&lt;=S$217,INDEX($AB$219:$AB$266,_xlfn.AGGREGATE(15,3,($AC$219:$AC$266=Mapping!$S$218)/($AC$219:$AC$266=Mapping!$S$218)*ROW($AC$2:$AC$50)-ROWS($AC$219),ROWS($AC$219:AS251))),"")</f>
        <v/>
      </c>
      <c r="AB251" s="135" t="str" cm="1">
        <f t="array" ref="AB251">IF(ROWS(BA!$E$2:E34)&lt;=AB$217,INDEX(BA!$P$2:$P$961,_xlfn.AGGREGATE(15,3,(BA!$E$2:$E$961=Mapping!$AA$219)/(BA!$E$2:$E$961=Mapping!$AA$219)*ROW(BA!$E$2:$E$961)-ROWS(BA!$E$2),ROWS(BA!$E$2:E34))),"")</f>
        <v/>
      </c>
      <c r="AC251" s="135" t="str">
        <f>IFERROR(INDEX(BA!$L$2:$L$961,MATCH($AB251,BA!$P$2:$P$961,0)),"")</f>
        <v/>
      </c>
      <c r="AD251" s="135" t="str">
        <f>IFERROR(INDEX(BA!$M$2:$M$961,MATCH($AB251,BA!$P$2:$P$961,0)),"")</f>
        <v/>
      </c>
      <c r="AE251" s="135" t="str">
        <f>IFERROR(INDEX(BA!$O$2:$O$961,MATCH($AB251,BA!$P$2:$P$961,0)),"")</f>
        <v/>
      </c>
      <c r="AF251" s="135" t="str">
        <f>IFERROR(INDEX(BA!$N$2:$N$961,MATCH($AB251,BA!$P$2:$P$961,0)),"")</f>
        <v/>
      </c>
      <c r="AG251" s="117" t="e">
        <f>INDEX(BA!#REF!,MATCH($AB251,BA!$P$57:$P$547,0))</f>
        <v>#REF!</v>
      </c>
      <c r="AH251" s="117" t="e">
        <f>INDEX(BA!$Q$57:$Q$547,MATCH($AB251,BA!$P$57:$P$547,0))</f>
        <v>#N/A</v>
      </c>
      <c r="AI251" s="117" t="e">
        <f>INDEX(BA!$S$57:$S$547,MATCH($AB251,BA!$P$57:$P$547,0))</f>
        <v>#N/A</v>
      </c>
      <c r="AJ251" s="117" t="e">
        <f>INDEX(BA!$T$57:$T$547,MATCH($AB251,BA!$P$57:$P$547,0))</f>
        <v>#N/A</v>
      </c>
      <c r="AK251" s="117" t="e">
        <f>INDEX(BA!$U$57:$U$547,MATCH($AB251,BA!$P$57:$P$547,0))</f>
        <v>#N/A</v>
      </c>
      <c r="AL251" s="117" t="e">
        <f>INDEX(BA!$V$57:$V$547,MATCH($AB251,BA!$P$57:$P$547,0))</f>
        <v>#N/A</v>
      </c>
      <c r="AM251" s="117" t="e">
        <f>INDEX(BA!$W$57:$W$547,MATCH($AB251,BA!$P$57:$P$547,0))</f>
        <v>#N/A</v>
      </c>
      <c r="AN251" s="117" t="e">
        <f>INDEX(BA!$R$57:$R$547,MATCH($AB251,BA!$P$57:$P$547,0))</f>
        <v>#N/A</v>
      </c>
      <c r="AO251" s="117" t="e">
        <f>INDEX(BA!$Y$57:$Y$547,MATCH($AB251,BA!$P$57:$P$547,0))</f>
        <v>#N/A</v>
      </c>
      <c r="AP251" s="117" t="e">
        <f>INDEX(BA!$Z$57:$Z$547,MATCH($AB251,BA!$P$57:$P$547,0))</f>
        <v>#N/A</v>
      </c>
      <c r="AQ251" s="117" t="e">
        <f>INDEX(BA!$AA$57:$AA$547,MATCH($AB251,BA!$P$57:$P$547,0))</f>
        <v>#N/A</v>
      </c>
      <c r="AR251" s="117" t="e">
        <f>INDEX(BA!$AB$57:$AB$547,MATCH($AB251,BA!$P$57:$P$547,0))</f>
        <v>#N/A</v>
      </c>
      <c r="AX251" s="117" t="str" cm="1">
        <f t="array" ref="AX251">IF(ROWS($AD$218:AD250)&lt;=AX$217,INDEX($AB$218:$AB$266,_xlfn.AGGREGATE(15,3,($AD$218:$AD$266=Mapping!$AX$218)/($AD$218:$AD$266=Mapping!$AX$218)*ROW($AD$2:$AD$50)-ROWS($AD$218),ROWS($AD$218:AD250))),"")</f>
        <v/>
      </c>
      <c r="AY251" s="117" t="str" cm="1">
        <f t="array" ref="AY251">IF(ROWS($AD$218:AE250)&lt;=AY$217,INDEX($AB$218:$AB$266,_xlfn.AGGREGATE(15,3,($AD$218:$AD$266=Mapping!$AY$218)/($AD$218:$AD$266=Mapping!$AY$218)*ROW($AD$2:$AD$50)-ROWS($AD$218),ROWS($AD$218:AE250))),"")</f>
        <v/>
      </c>
      <c r="AZ251" s="117" t="str" cm="1">
        <f t="array" ref="AZ251">IF(ROWS($AD$218:AF250)&lt;=AZ$217,INDEX($AB$218:$AB$266,_xlfn.AGGREGATE(15,3,($AD$218:$AD$266=Mapping!$AZ$218)/($AD$218:$AD$266=Mapping!$AZ$218)*ROW($AD$2:$AD$50)-ROWS($AD$218),ROWS($AD$218:AF250))),"")</f>
        <v/>
      </c>
      <c r="BA251" s="117" t="str" cm="1">
        <f t="array" ref="BA251">IF(ROWS($AD$218:AG250)&lt;=BA$217,INDEX($AB$218:$AB$266,_xlfn.AGGREGATE(15,3,($AD$218:$AD$266=Mapping!$BA$218)/($AD$218:$AD$266=Mapping!$BA$218)*ROW($AD$2:$AD$50)-ROWS($AD$218),ROWS($AD$218:AG250))),"")</f>
        <v/>
      </c>
      <c r="BB251" s="117" t="str" cm="1">
        <f t="array" ref="BB251">IF(ROWS($AD$218:AH250)&lt;=BB$217,INDEX($AB$218:$AB$266,_xlfn.AGGREGATE(15,3,($AD$218:$AD$266=Mapping!$BB$218)/($AD$218:$AD$266=Mapping!$BB$218)*ROW($AD$2:$AD$50)-ROWS($AD$218),ROWS($AD$218:AH250))),"")</f>
        <v/>
      </c>
      <c r="BC251" s="117" t="str" cm="1">
        <f t="array" ref="BC251">IF(ROWS($AD$218:AI250)&lt;=BC$217,INDEX($AB$218:$AB$266,_xlfn.AGGREGATE(15,3,($AD$218:$AD$266=Mapping!$BC$218)/($AD$218:$AD$266=Mapping!$BC$218)*ROW($AD$2:$AD$50)-ROWS($AD$218),ROWS($AD$218:AI250))),"")</f>
        <v/>
      </c>
      <c r="BD251" s="117" t="str" cm="1">
        <f t="array" ref="BD251">IF(ROWS($AD$218:AJ250)&lt;=BD$217,INDEX($AB$218:$AB$266,_xlfn.AGGREGATE(15,3,($AD$218:$AD$266=Mapping!$BD$218)/($AD$218:$AD$266=Mapping!$BD$218)*ROW($AD$2:$AD$50)-ROWS($AD$218),ROWS($AD$218:AJ250))),"")</f>
        <v/>
      </c>
      <c r="BE251" s="117" t="str" cm="1">
        <f t="array" ref="BE251">IF(ROWS($AD$218:AK250)&lt;=BE$217,INDEX($AB$218:$AB$266,_xlfn.AGGREGATE(15,3,($AD$218:$AD$266=Mapping!$BE$218)/($AD$218:$AD$266=Mapping!$BE$218)*ROW($AD$2:$AD$50)-ROWS($AD$218),ROWS($AD$218:AK250))),"")</f>
        <v/>
      </c>
      <c r="BF251" s="117" t="str" cm="1">
        <f t="array" ref="BF251">IF(ROWS($AD$218:AL250)&lt;=BF$217,INDEX($AB$218:$AB$266,_xlfn.AGGREGATE(15,3,($AD$218:$AD$266=Mapping!$BF$218)/($AD$218:$AD$266=Mapping!$BF$218)*ROW($AD$2:$AD$50)-ROWS($AD$218),ROWS($AD$218:AL250))),"")</f>
        <v/>
      </c>
      <c r="BG251" s="117" t="str" cm="1">
        <f t="array" ref="BG251">IF(ROWS($AD$218:AM250)&lt;=BG$217,INDEX($AB$218:$AB$266,_xlfn.AGGREGATE(15,3,($AD$218:$AD$266=Mapping!$BG$218)/($AD$218:$AD$266=Mapping!$BG$218)*ROW($AD$2:$AD$50)-ROWS($AD$218),ROWS($AD$218:AM250))),"")</f>
        <v/>
      </c>
      <c r="BH251" s="117" t="str" cm="1">
        <f t="array" ref="BH251">IF(ROWS($AD$218:AN250)&lt;=BH$217,INDEX($AB$218:$AB$266,_xlfn.AGGREGATE(15,3,($AD$218:$AD$266=Mapping!$BH$218)/($AD$218:$AD$266=Mapping!$BH$218)*ROW($AD$2:$AD$50)-ROWS($AD$218),ROWS($AD$218:AN250))),"")</f>
        <v/>
      </c>
      <c r="BI251" s="117" t="str" cm="1">
        <f t="array" ref="BI251">IF(ROWS($AD$218:AO250)&lt;=BI$217,INDEX($AB$218:$AB$266,_xlfn.AGGREGATE(15,3,($AD$218:$AD$266=Mapping!$BI$218)/($AD$218:$AD$266=Mapping!$BI$218)*ROW($AD$2:$AD$50)-ROWS($AD$218),ROWS($AD$218:AO250))),"")</f>
        <v/>
      </c>
      <c r="BJ251" s="117" t="str" cm="1">
        <f t="array" ref="BJ251">IF(ROWS($AD$218:AP250)&lt;=BJ$217,INDEX($AB$218:$AB$266,_xlfn.AGGREGATE(15,3,($AD$218:$AD$266=Mapping!$BJ$218)/($AD$218:$AD$266=Mapping!$BJ$218)*ROW($AD$2:$AD$50)-ROWS($AD$218),ROWS($AD$218:AP250))),"")</f>
        <v/>
      </c>
      <c r="BK251" s="117" t="str" cm="1">
        <f t="array" ref="BK251">IF(ROWS($AD$218:AQ250)&lt;=BK$217,INDEX($AB$218:$AB$266,_xlfn.AGGREGATE(15,3,($AD$218:$AD$266=Mapping!$BK$218)/($AD$218:$AD$266=Mapping!$BK$218)*ROW($AD$2:$AD$50)-ROWS($AD$218),ROWS($AD$218:AQ250))),"")</f>
        <v/>
      </c>
      <c r="BL251" s="117" t="str" cm="1">
        <f t="array" ref="BL251">IF(ROWS($AD$218:AR250)&lt;=BL$217,INDEX($AB$218:$AB$266,_xlfn.AGGREGATE(15,3,($AD$218:$AD$266=Mapping!$BL$218)/($AD$218:$AD$266=Mapping!$BL$218)*ROW($AD$2:$AD$50)-ROWS($AD$218),ROWS($AD$218:AR250))),"")</f>
        <v/>
      </c>
      <c r="BM251" s="117" t="str" cm="1">
        <f t="array" ref="BM251">IF(ROWS($AD$218:AS250)&lt;=BM$217,INDEX($AB$218:$AB$266,_xlfn.AGGREGATE(15,3,($AD$218:$AD$266=Mapping!$BM$218)/($AD$218:$AD$266=Mapping!$BM$218)*ROW($AD$2:$AD$50)-ROWS($AD$218),ROWS($AD$218:AS250))),"")</f>
        <v/>
      </c>
      <c r="BN251" s="117" t="str" cm="1">
        <f t="array" ref="BN251">IF(ROWS($AD$218:AT250)&lt;=BN$217,INDEX($AB$218:$AB$266,_xlfn.AGGREGATE(15,3,($AD$218:$AD$266=Mapping!$BN$218)/($AD$218:$AD$266=Mapping!$BN$218)*ROW($AD$2:$AD$50)-ROWS($AD$218),ROWS($AD$218:AT250))),"")</f>
        <v/>
      </c>
    </row>
    <row r="252" spans="1:66" outlineLevel="1">
      <c r="A252" s="152"/>
      <c r="B252" s="142" t="str" cm="1">
        <f t="array" ref="B252">IF(ROWS($AC$219:AC252)&lt;=B$217,INDEX($AB$219:$AB$266,_xlfn.AGGREGATE(15,3,($AC$219:$AC$266=Mapping!$B$218)/($AC$219:$AC$266=Mapping!$B$218)*ROW($AC$2:$AC$50)-ROWS($AC$219),ROWS($AC$219:AC252))),"")</f>
        <v/>
      </c>
      <c r="C252" s="142" t="str" cm="1">
        <f t="array" ref="C252">IF(ROWS($AC$219:AC252)&lt;=C$217,INDEX($AB$219:$AB$266,_xlfn.AGGREGATE(15,3,($AC$219:$AC$266=Mapping!$C$218)/($AC$219:$AC$266=Mapping!$C$218)*ROW($AC$2:$AC$50)-ROWS($AC$219),ROWS($AC$219:AC252))),"")</f>
        <v/>
      </c>
      <c r="D252" s="142" t="str" cm="1">
        <f t="array" ref="D252">IF(ROWS($AC$219:AD252)&lt;=D$217,INDEX($AB$219:$AB$266,_xlfn.AGGREGATE(15,3,($AC$219:$AC$266=Mapping!$D$218)/($AC$219:$AC$266=Mapping!$D$218)*ROW($AC$2:$AC$50)-ROWS($AC$219),ROWS($AC$219:AD252))),"")</f>
        <v/>
      </c>
      <c r="E252" s="142" t="str" cm="1">
        <f t="array" ref="E252">IF(ROWS($AC$219:AE252)&lt;=E$217,INDEX($AB$219:$AB$266,_xlfn.AGGREGATE(15,3,($AC$219:$AC$266=Mapping!$E$218)/($AC$219:$AC$266=Mapping!$E$218)*ROW($AC$2:$AC$50)-ROWS($AC$219),ROWS($AC$219:AE252))),"")</f>
        <v/>
      </c>
      <c r="F252" s="142" t="str" cm="1">
        <f t="array" ref="F252">IF(ROWS($AC$219:AF252)&lt;=F$217,INDEX($AB$219:$AB$266,_xlfn.AGGREGATE(15,3,($AC$219:$AC$266=Mapping!$F$218)/($AC$219:$AC$266=Mapping!$F$218)*ROW($AC$2:$AC$50)-ROWS($AC$219),ROWS($AC$219:AF252))),"")</f>
        <v/>
      </c>
      <c r="G252" s="142" t="str" cm="1">
        <f t="array" ref="G252">IF(ROWS($AC$219:AG252)&lt;=G$217,INDEX($AB$219:$AB$266,_xlfn.AGGREGATE(15,3,($AC$219:$AC$266=Mapping!$G$218)/($AC$219:$AC$266=Mapping!$G$218)*ROW($AC$2:$AC$50)-ROWS($AC$219),ROWS($AC$219:AG252))),"")</f>
        <v/>
      </c>
      <c r="H252" s="142" t="str" cm="1">
        <f t="array" ref="H252">IF(ROWS($AC$219:AH252)&lt;=H$217,INDEX($AB$219:$AB$266,_xlfn.AGGREGATE(15,3,($AC$219:$AC$266=Mapping!$H$218)/($AC$219:$AC$266=Mapping!$H$218)*ROW($AC$2:$AC$50)-ROWS($AC$219),ROWS($AC$219:AH252))),"")</f>
        <v/>
      </c>
      <c r="I252" s="142" t="str" cm="1">
        <f t="array" ref="I252">IF(ROWS($AC$219:AI252)&lt;=I$217,INDEX($AB$219:$AB$266,_xlfn.AGGREGATE(15,3,($AC$219:$AC$266=Mapping!$I$218)/($AC$219:$AC$266=Mapping!$I$218)*ROW($AC$2:$AC$50)-ROWS($AC$219),ROWS($AC$219:AI252))),"")</f>
        <v/>
      </c>
      <c r="J252" s="142" t="str" cm="1">
        <f t="array" ref="J252">IF(ROWS($AC$219:AJ252)&lt;=J$217,INDEX($AB$219:$AB$266,_xlfn.AGGREGATE(15,3,($AC$219:$AC$266=Mapping!$J$218)/($AC$219:$AC$266=Mapping!$J$218)*ROW($AC$2:$AC$50)-ROWS($AC$219),ROWS($AC$219:AJ252))),"")</f>
        <v/>
      </c>
      <c r="K252" s="142" t="str" cm="1">
        <f t="array" ref="K252">IF(ROWS($AC$219:AK252)&lt;=K$217,INDEX($AB$219:$AB$266,_xlfn.AGGREGATE(15,3,($AC$219:$AC$266=Mapping!$K$218)/($AC$219:$AC$266=Mapping!$K$218)*ROW($AC$2:$AC$50)-ROWS($AC$219),ROWS($AC$219:AK252))),"")</f>
        <v/>
      </c>
      <c r="L252" s="142" t="str" cm="1">
        <f t="array" ref="L252">IF(ROWS($AC$219:AL252)&lt;=L$217,INDEX($AB$219:$AB$266,_xlfn.AGGREGATE(15,3,($AC$219:$AC$266=Mapping!$L$218)/($AC$219:$AC$266=Mapping!$L$218)*ROW($AC$2:$AC$50)-ROWS($AC$219),ROWS($AC$219:AL252))),"")</f>
        <v/>
      </c>
      <c r="M252" s="142" t="str" cm="1">
        <f t="array" ref="M252">IF(ROWS($AC$219:AM252)&lt;=M$217,INDEX($AB$219:$AB$266,_xlfn.AGGREGATE(15,3,($AC$219:$AC$266=Mapping!$M$218)/($AC$219:$AC$266=Mapping!$M$218)*ROW($AC$2:$AC$50)-ROWS($AC$219),ROWS($AC$219:AM252))),"")</f>
        <v/>
      </c>
      <c r="N252" s="142" t="str" cm="1">
        <f t="array" ref="N252">IF(ROWS($AC$219:AN252)&lt;=N$217,INDEX($AB$219:$AB$266,_xlfn.AGGREGATE(15,3,($AC$219:$AC$266=Mapping!$N$218)/($AC$219:$AC$266=Mapping!$N$218)*ROW($AC$2:$AC$50)-ROWS($AC$219),ROWS($AC$219:AN252))),"")</f>
        <v/>
      </c>
      <c r="O252" s="142" t="str" cm="1">
        <f t="array" ref="O252">IF(ROWS($AC$219:AO252)&lt;=O$217,INDEX($AB$219:$AB$266,_xlfn.AGGREGATE(15,3,($AC$219:$AC$266=Mapping!$O$218)/($AC$219:$AC$266=Mapping!$O$218)*ROW($AC$2:$AC$50)-ROWS($AC$219),ROWS($AC$219:AO252))),"")</f>
        <v/>
      </c>
      <c r="P252" s="142" t="str" cm="1">
        <f t="array" ref="P252">IF(ROWS($AC$219:AP252)&lt;=P$217,INDEX($AB$219:$AB$266,_xlfn.AGGREGATE(15,3,($AC$219:$AC$266=Mapping!$P$218)/($AC$219:$AC$266=Mapping!$P$218)*ROW($AC$2:$AC$50)-ROWS($AC$219),ROWS($AC$219:AP252))),"")</f>
        <v/>
      </c>
      <c r="Q252" s="142" t="str" cm="1">
        <f t="array" ref="Q252">IF(ROWS($AC$219:AQ252)&lt;=Q$217,INDEX($AB$219:$AB$266,_xlfn.AGGREGATE(15,3,($AC$219:$AC$266=Mapping!$Q$218)/($AC$219:$AC$266=Mapping!$Q$218)*ROW($AC$2:$AC$50)-ROWS($AC$219),ROWS($AC$219:AQ252))),"")</f>
        <v/>
      </c>
      <c r="R252" s="142" t="str" cm="1">
        <f t="array" ref="R252">IF(ROWS($AC$219:AR252)&lt;=R$217,INDEX($AB$219:$AB$266,_xlfn.AGGREGATE(15,3,($AC$219:$AC$266=Mapping!$R$218)/($AC$219:$AC$266=Mapping!$R$218)*ROW($AC$2:$AC$50)-ROWS($AC$219),ROWS($AC$219:AR252))),"")</f>
        <v/>
      </c>
      <c r="S252" s="142" t="str" cm="1">
        <f t="array" ref="S252">IF(ROWS($AC$219:AS252)&lt;=S$217,INDEX($AB$219:$AB$266,_xlfn.AGGREGATE(15,3,($AC$219:$AC$266=Mapping!$S$218)/($AC$219:$AC$266=Mapping!$S$218)*ROW($AC$2:$AC$50)-ROWS($AC$219),ROWS($AC$219:AS252))),"")</f>
        <v/>
      </c>
      <c r="AB252" s="135" t="str" cm="1">
        <f t="array" ref="AB252">IF(ROWS(BA!$E$2:E35)&lt;=AB$217,INDEX(BA!$P$2:$P$961,_xlfn.AGGREGATE(15,3,(BA!$E$2:$E$961=Mapping!$AA$219)/(BA!$E$2:$E$961=Mapping!$AA$219)*ROW(BA!$E$2:$E$961)-ROWS(BA!$E$2),ROWS(BA!$E$2:E35))),"")</f>
        <v/>
      </c>
      <c r="AC252" s="135" t="str">
        <f>IFERROR(INDEX(BA!$L$2:$L$961,MATCH($AB252,BA!$P$2:$P$961,0)),"")</f>
        <v/>
      </c>
      <c r="AD252" s="135" t="str">
        <f>IFERROR(INDEX(BA!$M$2:$M$961,MATCH($AB252,BA!$P$2:$P$961,0)),"")</f>
        <v/>
      </c>
      <c r="AE252" s="135" t="str">
        <f>IFERROR(INDEX(BA!$O$2:$O$961,MATCH($AB252,BA!$P$2:$P$961,0)),"")</f>
        <v/>
      </c>
      <c r="AF252" s="135" t="str">
        <f>IFERROR(INDEX(BA!$N$2:$N$961,MATCH($AB252,BA!$P$2:$P$961,0)),"")</f>
        <v/>
      </c>
      <c r="AG252" s="117" t="e">
        <f>INDEX(BA!#REF!,MATCH($AB252,BA!$P$57:$P$547,0))</f>
        <v>#REF!</v>
      </c>
      <c r="AH252" s="117" t="e">
        <f>INDEX(BA!$Q$57:$Q$547,MATCH($AB252,BA!$P$57:$P$547,0))</f>
        <v>#N/A</v>
      </c>
      <c r="AI252" s="117" t="e">
        <f>INDEX(BA!$S$57:$S$547,MATCH($AB252,BA!$P$57:$P$547,0))</f>
        <v>#N/A</v>
      </c>
      <c r="AJ252" s="117" t="e">
        <f>INDEX(BA!$T$57:$T$547,MATCH($AB252,BA!$P$57:$P$547,0))</f>
        <v>#N/A</v>
      </c>
      <c r="AK252" s="117" t="e">
        <f>INDEX(BA!$U$57:$U$547,MATCH($AB252,BA!$P$57:$P$547,0))</f>
        <v>#N/A</v>
      </c>
      <c r="AL252" s="117" t="e">
        <f>INDEX(BA!$V$57:$V$547,MATCH($AB252,BA!$P$57:$P$547,0))</f>
        <v>#N/A</v>
      </c>
      <c r="AM252" s="117" t="e">
        <f>INDEX(BA!$W$57:$W$547,MATCH($AB252,BA!$P$57:$P$547,0))</f>
        <v>#N/A</v>
      </c>
      <c r="AN252" s="117" t="e">
        <f>INDEX(BA!$R$57:$R$547,MATCH($AB252,BA!$P$57:$P$547,0))</f>
        <v>#N/A</v>
      </c>
      <c r="AO252" s="117" t="e">
        <f>INDEX(BA!$Y$57:$Y$547,MATCH($AB252,BA!$P$57:$P$547,0))</f>
        <v>#N/A</v>
      </c>
      <c r="AP252" s="117" t="e">
        <f>INDEX(BA!$Z$57:$Z$547,MATCH($AB252,BA!$P$57:$P$547,0))</f>
        <v>#N/A</v>
      </c>
      <c r="AQ252" s="117" t="e">
        <f>INDEX(BA!$AA$57:$AA$547,MATCH($AB252,BA!$P$57:$P$547,0))</f>
        <v>#N/A</v>
      </c>
      <c r="AR252" s="117" t="e">
        <f>INDEX(BA!$AB$57:$AB$547,MATCH($AB252,BA!$P$57:$P$547,0))</f>
        <v>#N/A</v>
      </c>
      <c r="AX252" s="117" t="str" cm="1">
        <f t="array" ref="AX252">IF(ROWS($AD$218:AD251)&lt;=AX$217,INDEX($AB$218:$AB$266,_xlfn.AGGREGATE(15,3,($AD$218:$AD$266=Mapping!$AX$218)/($AD$218:$AD$266=Mapping!$AX$218)*ROW($AD$2:$AD$50)-ROWS($AD$218),ROWS($AD$218:AD251))),"")</f>
        <v/>
      </c>
      <c r="AY252" s="117" t="str" cm="1">
        <f t="array" ref="AY252">IF(ROWS($AD$218:AE251)&lt;=AY$217,INDEX($AB$218:$AB$266,_xlfn.AGGREGATE(15,3,($AD$218:$AD$266=Mapping!$AY$218)/($AD$218:$AD$266=Mapping!$AY$218)*ROW($AD$2:$AD$50)-ROWS($AD$218),ROWS($AD$218:AE251))),"")</f>
        <v/>
      </c>
      <c r="AZ252" s="117" t="str" cm="1">
        <f t="array" ref="AZ252">IF(ROWS($AD$218:AF251)&lt;=AZ$217,INDEX($AB$218:$AB$266,_xlfn.AGGREGATE(15,3,($AD$218:$AD$266=Mapping!$AZ$218)/($AD$218:$AD$266=Mapping!$AZ$218)*ROW($AD$2:$AD$50)-ROWS($AD$218),ROWS($AD$218:AF251))),"")</f>
        <v/>
      </c>
      <c r="BA252" s="117" t="str" cm="1">
        <f t="array" ref="BA252">IF(ROWS($AD$218:AG251)&lt;=BA$217,INDEX($AB$218:$AB$266,_xlfn.AGGREGATE(15,3,($AD$218:$AD$266=Mapping!$BA$218)/($AD$218:$AD$266=Mapping!$BA$218)*ROW($AD$2:$AD$50)-ROWS($AD$218),ROWS($AD$218:AG251))),"")</f>
        <v/>
      </c>
      <c r="BB252" s="117" t="str" cm="1">
        <f t="array" ref="BB252">IF(ROWS($AD$218:AH251)&lt;=BB$217,INDEX($AB$218:$AB$266,_xlfn.AGGREGATE(15,3,($AD$218:$AD$266=Mapping!$BB$218)/($AD$218:$AD$266=Mapping!$BB$218)*ROW($AD$2:$AD$50)-ROWS($AD$218),ROWS($AD$218:AH251))),"")</f>
        <v/>
      </c>
      <c r="BC252" s="117" t="str" cm="1">
        <f t="array" ref="BC252">IF(ROWS($AD$218:AI251)&lt;=BC$217,INDEX($AB$218:$AB$266,_xlfn.AGGREGATE(15,3,($AD$218:$AD$266=Mapping!$BC$218)/($AD$218:$AD$266=Mapping!$BC$218)*ROW($AD$2:$AD$50)-ROWS($AD$218),ROWS($AD$218:AI251))),"")</f>
        <v/>
      </c>
      <c r="BD252" s="117" t="str" cm="1">
        <f t="array" ref="BD252">IF(ROWS($AD$218:AJ251)&lt;=BD$217,INDEX($AB$218:$AB$266,_xlfn.AGGREGATE(15,3,($AD$218:$AD$266=Mapping!$BD$218)/($AD$218:$AD$266=Mapping!$BD$218)*ROW($AD$2:$AD$50)-ROWS($AD$218),ROWS($AD$218:AJ251))),"")</f>
        <v/>
      </c>
      <c r="BE252" s="117" t="str" cm="1">
        <f t="array" ref="BE252">IF(ROWS($AD$218:AK251)&lt;=BE$217,INDEX($AB$218:$AB$266,_xlfn.AGGREGATE(15,3,($AD$218:$AD$266=Mapping!$BE$218)/($AD$218:$AD$266=Mapping!$BE$218)*ROW($AD$2:$AD$50)-ROWS($AD$218),ROWS($AD$218:AK251))),"")</f>
        <v/>
      </c>
      <c r="BF252" s="117" t="str" cm="1">
        <f t="array" ref="BF252">IF(ROWS($AD$218:AL251)&lt;=BF$217,INDEX($AB$218:$AB$266,_xlfn.AGGREGATE(15,3,($AD$218:$AD$266=Mapping!$BF$218)/($AD$218:$AD$266=Mapping!$BF$218)*ROW($AD$2:$AD$50)-ROWS($AD$218),ROWS($AD$218:AL251))),"")</f>
        <v/>
      </c>
      <c r="BG252" s="117" t="str" cm="1">
        <f t="array" ref="BG252">IF(ROWS($AD$218:AM251)&lt;=BG$217,INDEX($AB$218:$AB$266,_xlfn.AGGREGATE(15,3,($AD$218:$AD$266=Mapping!$BG$218)/($AD$218:$AD$266=Mapping!$BG$218)*ROW($AD$2:$AD$50)-ROWS($AD$218),ROWS($AD$218:AM251))),"")</f>
        <v/>
      </c>
      <c r="BH252" s="117" t="str" cm="1">
        <f t="array" ref="BH252">IF(ROWS($AD$218:AN251)&lt;=BH$217,INDEX($AB$218:$AB$266,_xlfn.AGGREGATE(15,3,($AD$218:$AD$266=Mapping!$BH$218)/($AD$218:$AD$266=Mapping!$BH$218)*ROW($AD$2:$AD$50)-ROWS($AD$218),ROWS($AD$218:AN251))),"")</f>
        <v/>
      </c>
      <c r="BI252" s="117" t="str" cm="1">
        <f t="array" ref="BI252">IF(ROWS($AD$218:AO251)&lt;=BI$217,INDEX($AB$218:$AB$266,_xlfn.AGGREGATE(15,3,($AD$218:$AD$266=Mapping!$BI$218)/($AD$218:$AD$266=Mapping!$BI$218)*ROW($AD$2:$AD$50)-ROWS($AD$218),ROWS($AD$218:AO251))),"")</f>
        <v/>
      </c>
      <c r="BJ252" s="117" t="str" cm="1">
        <f t="array" ref="BJ252">IF(ROWS($AD$218:AP251)&lt;=BJ$217,INDEX($AB$218:$AB$266,_xlfn.AGGREGATE(15,3,($AD$218:$AD$266=Mapping!$BJ$218)/($AD$218:$AD$266=Mapping!$BJ$218)*ROW($AD$2:$AD$50)-ROWS($AD$218),ROWS($AD$218:AP251))),"")</f>
        <v/>
      </c>
      <c r="BK252" s="117" t="str" cm="1">
        <f t="array" ref="BK252">IF(ROWS($AD$218:AQ251)&lt;=BK$217,INDEX($AB$218:$AB$266,_xlfn.AGGREGATE(15,3,($AD$218:$AD$266=Mapping!$BK$218)/($AD$218:$AD$266=Mapping!$BK$218)*ROW($AD$2:$AD$50)-ROWS($AD$218),ROWS($AD$218:AQ251))),"")</f>
        <v/>
      </c>
      <c r="BL252" s="117" t="str" cm="1">
        <f t="array" ref="BL252">IF(ROWS($AD$218:AR251)&lt;=BL$217,INDEX($AB$218:$AB$266,_xlfn.AGGREGATE(15,3,($AD$218:$AD$266=Mapping!$BL$218)/($AD$218:$AD$266=Mapping!$BL$218)*ROW($AD$2:$AD$50)-ROWS($AD$218),ROWS($AD$218:AR251))),"")</f>
        <v/>
      </c>
      <c r="BM252" s="117" t="str" cm="1">
        <f t="array" ref="BM252">IF(ROWS($AD$218:AS251)&lt;=BM$217,INDEX($AB$218:$AB$266,_xlfn.AGGREGATE(15,3,($AD$218:$AD$266=Mapping!$BM$218)/($AD$218:$AD$266=Mapping!$BM$218)*ROW($AD$2:$AD$50)-ROWS($AD$218),ROWS($AD$218:AS251))),"")</f>
        <v/>
      </c>
      <c r="BN252" s="117" t="str" cm="1">
        <f t="array" ref="BN252">IF(ROWS($AD$218:AT251)&lt;=BN$217,INDEX($AB$218:$AB$266,_xlfn.AGGREGATE(15,3,($AD$218:$AD$266=Mapping!$BN$218)/($AD$218:$AD$266=Mapping!$BN$218)*ROW($AD$2:$AD$50)-ROWS($AD$218),ROWS($AD$218:AT251))),"")</f>
        <v/>
      </c>
    </row>
    <row r="253" spans="1:66" outlineLevel="1">
      <c r="A253" s="152"/>
      <c r="B253" s="142" t="str" cm="1">
        <f t="array" ref="B253">IF(ROWS($AC$219:AC253)&lt;=B$217,INDEX($AB$219:$AB$266,_xlfn.AGGREGATE(15,3,($AC$219:$AC$266=Mapping!$B$218)/($AC$219:$AC$266=Mapping!$B$218)*ROW($AC$2:$AC$50)-ROWS($AC$219),ROWS($AC$219:AC253))),"")</f>
        <v/>
      </c>
      <c r="C253" s="142" t="str" cm="1">
        <f t="array" ref="C253">IF(ROWS($AC$219:AC253)&lt;=C$217,INDEX($AB$219:$AB$266,_xlfn.AGGREGATE(15,3,($AC$219:$AC$266=Mapping!$C$218)/($AC$219:$AC$266=Mapping!$C$218)*ROW($AC$2:$AC$50)-ROWS($AC$219),ROWS($AC$219:AC253))),"")</f>
        <v/>
      </c>
      <c r="D253" s="142" t="str" cm="1">
        <f t="array" ref="D253">IF(ROWS($AC$219:AD253)&lt;=D$217,INDEX($AB$219:$AB$266,_xlfn.AGGREGATE(15,3,($AC$219:$AC$266=Mapping!$D$218)/($AC$219:$AC$266=Mapping!$D$218)*ROW($AC$2:$AC$50)-ROWS($AC$219),ROWS($AC$219:AD253))),"")</f>
        <v/>
      </c>
      <c r="E253" s="142" t="str" cm="1">
        <f t="array" ref="E253">IF(ROWS($AC$219:AE253)&lt;=E$217,INDEX($AB$219:$AB$266,_xlfn.AGGREGATE(15,3,($AC$219:$AC$266=Mapping!$E$218)/($AC$219:$AC$266=Mapping!$E$218)*ROW($AC$2:$AC$50)-ROWS($AC$219),ROWS($AC$219:AE253))),"")</f>
        <v/>
      </c>
      <c r="F253" s="142" t="str" cm="1">
        <f t="array" ref="F253">IF(ROWS($AC$219:AF253)&lt;=F$217,INDEX($AB$219:$AB$266,_xlfn.AGGREGATE(15,3,($AC$219:$AC$266=Mapping!$F$218)/($AC$219:$AC$266=Mapping!$F$218)*ROW($AC$2:$AC$50)-ROWS($AC$219),ROWS($AC$219:AF253))),"")</f>
        <v/>
      </c>
      <c r="G253" s="142" t="str" cm="1">
        <f t="array" ref="G253">IF(ROWS($AC$219:AG253)&lt;=G$217,INDEX($AB$219:$AB$266,_xlfn.AGGREGATE(15,3,($AC$219:$AC$266=Mapping!$G$218)/($AC$219:$AC$266=Mapping!$G$218)*ROW($AC$2:$AC$50)-ROWS($AC$219),ROWS($AC$219:AG253))),"")</f>
        <v/>
      </c>
      <c r="H253" s="142" t="str" cm="1">
        <f t="array" ref="H253">IF(ROWS($AC$219:AH253)&lt;=H$217,INDEX($AB$219:$AB$266,_xlfn.AGGREGATE(15,3,($AC$219:$AC$266=Mapping!$H$218)/($AC$219:$AC$266=Mapping!$H$218)*ROW($AC$2:$AC$50)-ROWS($AC$219),ROWS($AC$219:AH253))),"")</f>
        <v/>
      </c>
      <c r="I253" s="142" t="str" cm="1">
        <f t="array" ref="I253">IF(ROWS($AC$219:AI253)&lt;=I$217,INDEX($AB$219:$AB$266,_xlfn.AGGREGATE(15,3,($AC$219:$AC$266=Mapping!$I$218)/($AC$219:$AC$266=Mapping!$I$218)*ROW($AC$2:$AC$50)-ROWS($AC$219),ROWS($AC$219:AI253))),"")</f>
        <v/>
      </c>
      <c r="J253" s="142" t="str" cm="1">
        <f t="array" ref="J253">IF(ROWS($AC$219:AJ253)&lt;=J$217,INDEX($AB$219:$AB$266,_xlfn.AGGREGATE(15,3,($AC$219:$AC$266=Mapping!$J$218)/($AC$219:$AC$266=Mapping!$J$218)*ROW($AC$2:$AC$50)-ROWS($AC$219),ROWS($AC$219:AJ253))),"")</f>
        <v/>
      </c>
      <c r="K253" s="142" t="str" cm="1">
        <f t="array" ref="K253">IF(ROWS($AC$219:AK253)&lt;=K$217,INDEX($AB$219:$AB$266,_xlfn.AGGREGATE(15,3,($AC$219:$AC$266=Mapping!$K$218)/($AC$219:$AC$266=Mapping!$K$218)*ROW($AC$2:$AC$50)-ROWS($AC$219),ROWS($AC$219:AK253))),"")</f>
        <v/>
      </c>
      <c r="L253" s="142" t="str" cm="1">
        <f t="array" ref="L253">IF(ROWS($AC$219:AL253)&lt;=L$217,INDEX($AB$219:$AB$266,_xlfn.AGGREGATE(15,3,($AC$219:$AC$266=Mapping!$L$218)/($AC$219:$AC$266=Mapping!$L$218)*ROW($AC$2:$AC$50)-ROWS($AC$219),ROWS($AC$219:AL253))),"")</f>
        <v/>
      </c>
      <c r="M253" s="142" t="str" cm="1">
        <f t="array" ref="M253">IF(ROWS($AC$219:AM253)&lt;=M$217,INDEX($AB$219:$AB$266,_xlfn.AGGREGATE(15,3,($AC$219:$AC$266=Mapping!$M$218)/($AC$219:$AC$266=Mapping!$M$218)*ROW($AC$2:$AC$50)-ROWS($AC$219),ROWS($AC$219:AM253))),"")</f>
        <v/>
      </c>
      <c r="N253" s="142" t="str" cm="1">
        <f t="array" ref="N253">IF(ROWS($AC$219:AN253)&lt;=N$217,INDEX($AB$219:$AB$266,_xlfn.AGGREGATE(15,3,($AC$219:$AC$266=Mapping!$N$218)/($AC$219:$AC$266=Mapping!$N$218)*ROW($AC$2:$AC$50)-ROWS($AC$219),ROWS($AC$219:AN253))),"")</f>
        <v/>
      </c>
      <c r="O253" s="142" t="str" cm="1">
        <f t="array" ref="O253">IF(ROWS($AC$219:AO253)&lt;=O$217,INDEX($AB$219:$AB$266,_xlfn.AGGREGATE(15,3,($AC$219:$AC$266=Mapping!$O$218)/($AC$219:$AC$266=Mapping!$O$218)*ROW($AC$2:$AC$50)-ROWS($AC$219),ROWS($AC$219:AO253))),"")</f>
        <v/>
      </c>
      <c r="P253" s="142" t="str" cm="1">
        <f t="array" ref="P253">IF(ROWS($AC$219:AP253)&lt;=P$217,INDEX($AB$219:$AB$266,_xlfn.AGGREGATE(15,3,($AC$219:$AC$266=Mapping!$P$218)/($AC$219:$AC$266=Mapping!$P$218)*ROW($AC$2:$AC$50)-ROWS($AC$219),ROWS($AC$219:AP253))),"")</f>
        <v/>
      </c>
      <c r="Q253" s="142" t="str" cm="1">
        <f t="array" ref="Q253">IF(ROWS($AC$219:AQ253)&lt;=Q$217,INDEX($AB$219:$AB$266,_xlfn.AGGREGATE(15,3,($AC$219:$AC$266=Mapping!$Q$218)/($AC$219:$AC$266=Mapping!$Q$218)*ROW($AC$2:$AC$50)-ROWS($AC$219),ROWS($AC$219:AQ253))),"")</f>
        <v/>
      </c>
      <c r="R253" s="142" t="str" cm="1">
        <f t="array" ref="R253">IF(ROWS($AC$219:AR253)&lt;=R$217,INDEX($AB$219:$AB$266,_xlfn.AGGREGATE(15,3,($AC$219:$AC$266=Mapping!$R$218)/($AC$219:$AC$266=Mapping!$R$218)*ROW($AC$2:$AC$50)-ROWS($AC$219),ROWS($AC$219:AR253))),"")</f>
        <v/>
      </c>
      <c r="S253" s="142" t="str" cm="1">
        <f t="array" ref="S253">IF(ROWS($AC$219:AS253)&lt;=S$217,INDEX($AB$219:$AB$266,_xlfn.AGGREGATE(15,3,($AC$219:$AC$266=Mapping!$S$218)/($AC$219:$AC$266=Mapping!$S$218)*ROW($AC$2:$AC$50)-ROWS($AC$219),ROWS($AC$219:AS253))),"")</f>
        <v/>
      </c>
      <c r="AB253" s="135" t="str" cm="1">
        <f t="array" ref="AB253">IF(ROWS(BA!$E$2:E36)&lt;=AB$217,INDEX(BA!$P$2:$P$961,_xlfn.AGGREGATE(15,3,(BA!$E$2:$E$961=Mapping!$AA$219)/(BA!$E$2:$E$961=Mapping!$AA$219)*ROW(BA!$E$2:$E$961)-ROWS(BA!$E$2),ROWS(BA!$E$2:E36))),"")</f>
        <v/>
      </c>
      <c r="AC253" s="135" t="str">
        <f>IFERROR(INDEX(BA!$L$2:$L$961,MATCH($AB253,BA!$P$2:$P$961,0)),"")</f>
        <v/>
      </c>
      <c r="AD253" s="135" t="str">
        <f>IFERROR(INDEX(BA!$M$2:$M$961,MATCH($AB253,BA!$P$2:$P$961,0)),"")</f>
        <v/>
      </c>
      <c r="AE253" s="135" t="str">
        <f>IFERROR(INDEX(BA!$O$2:$O$961,MATCH($AB253,BA!$P$2:$P$961,0)),"")</f>
        <v/>
      </c>
      <c r="AF253" s="135" t="str">
        <f>IFERROR(INDEX(BA!$N$2:$N$961,MATCH($AB253,BA!$P$2:$P$961,0)),"")</f>
        <v/>
      </c>
      <c r="AG253" s="117" t="e">
        <f>INDEX(BA!#REF!,MATCH($AB253,BA!$P$57:$P$547,0))</f>
        <v>#REF!</v>
      </c>
      <c r="AH253" s="117" t="e">
        <f>INDEX(BA!$Q$57:$Q$547,MATCH($AB253,BA!$P$57:$P$547,0))</f>
        <v>#N/A</v>
      </c>
      <c r="AI253" s="117" t="e">
        <f>INDEX(BA!$S$57:$S$547,MATCH($AB253,BA!$P$57:$P$547,0))</f>
        <v>#N/A</v>
      </c>
      <c r="AJ253" s="117" t="e">
        <f>INDEX(BA!$T$57:$T$547,MATCH($AB253,BA!$P$57:$P$547,0))</f>
        <v>#N/A</v>
      </c>
      <c r="AK253" s="117" t="e">
        <f>INDEX(BA!$U$57:$U$547,MATCH($AB253,BA!$P$57:$P$547,0))</f>
        <v>#N/A</v>
      </c>
      <c r="AL253" s="117" t="e">
        <f>INDEX(BA!$V$57:$V$547,MATCH($AB253,BA!$P$57:$P$547,0))</f>
        <v>#N/A</v>
      </c>
      <c r="AM253" s="117" t="e">
        <f>INDEX(BA!$W$57:$W$547,MATCH($AB253,BA!$P$57:$P$547,0))</f>
        <v>#N/A</v>
      </c>
      <c r="AN253" s="117" t="e">
        <f>INDEX(BA!$R$57:$R$547,MATCH($AB253,BA!$P$57:$P$547,0))</f>
        <v>#N/A</v>
      </c>
      <c r="AO253" s="117" t="e">
        <f>INDEX(BA!$Y$57:$Y$547,MATCH($AB253,BA!$P$57:$P$547,0))</f>
        <v>#N/A</v>
      </c>
      <c r="AP253" s="117" t="e">
        <f>INDEX(BA!$Z$57:$Z$547,MATCH($AB253,BA!$P$57:$P$547,0))</f>
        <v>#N/A</v>
      </c>
      <c r="AQ253" s="117" t="e">
        <f>INDEX(BA!$AA$57:$AA$547,MATCH($AB253,BA!$P$57:$P$547,0))</f>
        <v>#N/A</v>
      </c>
      <c r="AR253" s="117" t="e">
        <f>INDEX(BA!$AB$57:$AB$547,MATCH($AB253,BA!$P$57:$P$547,0))</f>
        <v>#N/A</v>
      </c>
      <c r="AX253" s="117" t="str" cm="1">
        <f t="array" ref="AX253">IF(ROWS($AD$218:AD252)&lt;=AX$217,INDEX($AB$218:$AB$266,_xlfn.AGGREGATE(15,3,($AD$218:$AD$266=Mapping!$AX$218)/($AD$218:$AD$266=Mapping!$AX$218)*ROW($AD$2:$AD$50)-ROWS($AD$218),ROWS($AD$218:AD252))),"")</f>
        <v/>
      </c>
      <c r="AY253" s="117" t="str" cm="1">
        <f t="array" ref="AY253">IF(ROWS($AD$218:AE252)&lt;=AY$217,INDEX($AB$218:$AB$266,_xlfn.AGGREGATE(15,3,($AD$218:$AD$266=Mapping!$AY$218)/($AD$218:$AD$266=Mapping!$AY$218)*ROW($AD$2:$AD$50)-ROWS($AD$218),ROWS($AD$218:AE252))),"")</f>
        <v/>
      </c>
      <c r="AZ253" s="117" t="str" cm="1">
        <f t="array" ref="AZ253">IF(ROWS($AD$218:AF252)&lt;=AZ$217,INDEX($AB$218:$AB$266,_xlfn.AGGREGATE(15,3,($AD$218:$AD$266=Mapping!$AZ$218)/($AD$218:$AD$266=Mapping!$AZ$218)*ROW($AD$2:$AD$50)-ROWS($AD$218),ROWS($AD$218:AF252))),"")</f>
        <v/>
      </c>
      <c r="BA253" s="117" t="str" cm="1">
        <f t="array" ref="BA253">IF(ROWS($AD$218:AG252)&lt;=BA$217,INDEX($AB$218:$AB$266,_xlfn.AGGREGATE(15,3,($AD$218:$AD$266=Mapping!$BA$218)/($AD$218:$AD$266=Mapping!$BA$218)*ROW($AD$2:$AD$50)-ROWS($AD$218),ROWS($AD$218:AG252))),"")</f>
        <v/>
      </c>
      <c r="BB253" s="117" t="str" cm="1">
        <f t="array" ref="BB253">IF(ROWS($AD$218:AH252)&lt;=BB$217,INDEX($AB$218:$AB$266,_xlfn.AGGREGATE(15,3,($AD$218:$AD$266=Mapping!$BB$218)/($AD$218:$AD$266=Mapping!$BB$218)*ROW($AD$2:$AD$50)-ROWS($AD$218),ROWS($AD$218:AH252))),"")</f>
        <v/>
      </c>
      <c r="BC253" s="117" t="str" cm="1">
        <f t="array" ref="BC253">IF(ROWS($AD$218:AI252)&lt;=BC$217,INDEX($AB$218:$AB$266,_xlfn.AGGREGATE(15,3,($AD$218:$AD$266=Mapping!$BC$218)/($AD$218:$AD$266=Mapping!$BC$218)*ROW($AD$2:$AD$50)-ROWS($AD$218),ROWS($AD$218:AI252))),"")</f>
        <v/>
      </c>
      <c r="BD253" s="117" t="str" cm="1">
        <f t="array" ref="BD253">IF(ROWS($AD$218:AJ252)&lt;=BD$217,INDEX($AB$218:$AB$266,_xlfn.AGGREGATE(15,3,($AD$218:$AD$266=Mapping!$BD$218)/($AD$218:$AD$266=Mapping!$BD$218)*ROW($AD$2:$AD$50)-ROWS($AD$218),ROWS($AD$218:AJ252))),"")</f>
        <v/>
      </c>
      <c r="BE253" s="117" t="str" cm="1">
        <f t="array" ref="BE253">IF(ROWS($AD$218:AK252)&lt;=BE$217,INDEX($AB$218:$AB$266,_xlfn.AGGREGATE(15,3,($AD$218:$AD$266=Mapping!$BE$218)/($AD$218:$AD$266=Mapping!$BE$218)*ROW($AD$2:$AD$50)-ROWS($AD$218),ROWS($AD$218:AK252))),"")</f>
        <v/>
      </c>
      <c r="BF253" s="117" t="str" cm="1">
        <f t="array" ref="BF253">IF(ROWS($AD$218:AL252)&lt;=BF$217,INDEX($AB$218:$AB$266,_xlfn.AGGREGATE(15,3,($AD$218:$AD$266=Mapping!$BF$218)/($AD$218:$AD$266=Mapping!$BF$218)*ROW($AD$2:$AD$50)-ROWS($AD$218),ROWS($AD$218:AL252))),"")</f>
        <v/>
      </c>
      <c r="BG253" s="117" t="str" cm="1">
        <f t="array" ref="BG253">IF(ROWS($AD$218:AM252)&lt;=BG$217,INDEX($AB$218:$AB$266,_xlfn.AGGREGATE(15,3,($AD$218:$AD$266=Mapping!$BG$218)/($AD$218:$AD$266=Mapping!$BG$218)*ROW($AD$2:$AD$50)-ROWS($AD$218),ROWS($AD$218:AM252))),"")</f>
        <v/>
      </c>
      <c r="BH253" s="117" t="str" cm="1">
        <f t="array" ref="BH253">IF(ROWS($AD$218:AN252)&lt;=BH$217,INDEX($AB$218:$AB$266,_xlfn.AGGREGATE(15,3,($AD$218:$AD$266=Mapping!$BH$218)/($AD$218:$AD$266=Mapping!$BH$218)*ROW($AD$2:$AD$50)-ROWS($AD$218),ROWS($AD$218:AN252))),"")</f>
        <v/>
      </c>
      <c r="BI253" s="117" t="str" cm="1">
        <f t="array" ref="BI253">IF(ROWS($AD$218:AO252)&lt;=BI$217,INDEX($AB$218:$AB$266,_xlfn.AGGREGATE(15,3,($AD$218:$AD$266=Mapping!$BI$218)/($AD$218:$AD$266=Mapping!$BI$218)*ROW($AD$2:$AD$50)-ROWS($AD$218),ROWS($AD$218:AO252))),"")</f>
        <v/>
      </c>
      <c r="BJ253" s="117" t="str" cm="1">
        <f t="array" ref="BJ253">IF(ROWS($AD$218:AP252)&lt;=BJ$217,INDEX($AB$218:$AB$266,_xlfn.AGGREGATE(15,3,($AD$218:$AD$266=Mapping!$BJ$218)/($AD$218:$AD$266=Mapping!$BJ$218)*ROW($AD$2:$AD$50)-ROWS($AD$218),ROWS($AD$218:AP252))),"")</f>
        <v/>
      </c>
      <c r="BK253" s="117" t="str" cm="1">
        <f t="array" ref="BK253">IF(ROWS($AD$218:AQ252)&lt;=BK$217,INDEX($AB$218:$AB$266,_xlfn.AGGREGATE(15,3,($AD$218:$AD$266=Mapping!$BK$218)/($AD$218:$AD$266=Mapping!$BK$218)*ROW($AD$2:$AD$50)-ROWS($AD$218),ROWS($AD$218:AQ252))),"")</f>
        <v/>
      </c>
      <c r="BL253" s="117" t="str" cm="1">
        <f t="array" ref="BL253">IF(ROWS($AD$218:AR252)&lt;=BL$217,INDEX($AB$218:$AB$266,_xlfn.AGGREGATE(15,3,($AD$218:$AD$266=Mapping!$BL$218)/($AD$218:$AD$266=Mapping!$BL$218)*ROW($AD$2:$AD$50)-ROWS($AD$218),ROWS($AD$218:AR252))),"")</f>
        <v/>
      </c>
      <c r="BM253" s="117" t="str" cm="1">
        <f t="array" ref="BM253">IF(ROWS($AD$218:AS252)&lt;=BM$217,INDEX($AB$218:$AB$266,_xlfn.AGGREGATE(15,3,($AD$218:$AD$266=Mapping!$BM$218)/($AD$218:$AD$266=Mapping!$BM$218)*ROW($AD$2:$AD$50)-ROWS($AD$218),ROWS($AD$218:AS252))),"")</f>
        <v/>
      </c>
      <c r="BN253" s="117" t="str" cm="1">
        <f t="array" ref="BN253">IF(ROWS($AD$218:AT252)&lt;=BN$217,INDEX($AB$218:$AB$266,_xlfn.AGGREGATE(15,3,($AD$218:$AD$266=Mapping!$BN$218)/($AD$218:$AD$266=Mapping!$BN$218)*ROW($AD$2:$AD$50)-ROWS($AD$218),ROWS($AD$218:AT252))),"")</f>
        <v/>
      </c>
    </row>
    <row r="254" spans="1:66" outlineLevel="1">
      <c r="A254" s="152"/>
      <c r="B254" s="142" t="str" cm="1">
        <f t="array" ref="B254">IF(ROWS($AC$219:AC254)&lt;=B$217,INDEX($AB$219:$AB$266,_xlfn.AGGREGATE(15,3,($AC$219:$AC$266=Mapping!$B$218)/($AC$219:$AC$266=Mapping!$B$218)*ROW($AC$2:$AC$50)-ROWS($AC$219),ROWS($AC$219:AC254))),"")</f>
        <v/>
      </c>
      <c r="C254" s="142" t="str" cm="1">
        <f t="array" ref="C254">IF(ROWS($AC$219:AC254)&lt;=C$217,INDEX($AB$219:$AB$266,_xlfn.AGGREGATE(15,3,($AC$219:$AC$266=Mapping!$C$218)/($AC$219:$AC$266=Mapping!$C$218)*ROW($AC$2:$AC$50)-ROWS($AC$219),ROWS($AC$219:AC254))),"")</f>
        <v/>
      </c>
      <c r="D254" s="142" t="str" cm="1">
        <f t="array" ref="D254">IF(ROWS($AC$219:AD254)&lt;=D$217,INDEX($AB$219:$AB$266,_xlfn.AGGREGATE(15,3,($AC$219:$AC$266=Mapping!$D$218)/($AC$219:$AC$266=Mapping!$D$218)*ROW($AC$2:$AC$50)-ROWS($AC$219),ROWS($AC$219:AD254))),"")</f>
        <v/>
      </c>
      <c r="E254" s="142" t="str" cm="1">
        <f t="array" ref="E254">IF(ROWS($AC$219:AE254)&lt;=E$217,INDEX($AB$219:$AB$266,_xlfn.AGGREGATE(15,3,($AC$219:$AC$266=Mapping!$E$218)/($AC$219:$AC$266=Mapping!$E$218)*ROW($AC$2:$AC$50)-ROWS($AC$219),ROWS($AC$219:AE254))),"")</f>
        <v/>
      </c>
      <c r="F254" s="142" t="str" cm="1">
        <f t="array" ref="F254">IF(ROWS($AC$219:AF254)&lt;=F$217,INDEX($AB$219:$AB$266,_xlfn.AGGREGATE(15,3,($AC$219:$AC$266=Mapping!$F$218)/($AC$219:$AC$266=Mapping!$F$218)*ROW($AC$2:$AC$50)-ROWS($AC$219),ROWS($AC$219:AF254))),"")</f>
        <v/>
      </c>
      <c r="G254" s="142" t="str" cm="1">
        <f t="array" ref="G254">IF(ROWS($AC$219:AG254)&lt;=G$217,INDEX($AB$219:$AB$266,_xlfn.AGGREGATE(15,3,($AC$219:$AC$266=Mapping!$G$218)/($AC$219:$AC$266=Mapping!$G$218)*ROW($AC$2:$AC$50)-ROWS($AC$219),ROWS($AC$219:AG254))),"")</f>
        <v/>
      </c>
      <c r="H254" s="142" t="str" cm="1">
        <f t="array" ref="H254">IF(ROWS($AC$219:AH254)&lt;=H$217,INDEX($AB$219:$AB$266,_xlfn.AGGREGATE(15,3,($AC$219:$AC$266=Mapping!$H$218)/($AC$219:$AC$266=Mapping!$H$218)*ROW($AC$2:$AC$50)-ROWS($AC$219),ROWS($AC$219:AH254))),"")</f>
        <v/>
      </c>
      <c r="I254" s="142" t="str" cm="1">
        <f t="array" ref="I254">IF(ROWS($AC$219:AI254)&lt;=I$217,INDEX($AB$219:$AB$266,_xlfn.AGGREGATE(15,3,($AC$219:$AC$266=Mapping!$I$218)/($AC$219:$AC$266=Mapping!$I$218)*ROW($AC$2:$AC$50)-ROWS($AC$219),ROWS($AC$219:AI254))),"")</f>
        <v/>
      </c>
      <c r="J254" s="142" t="str" cm="1">
        <f t="array" ref="J254">IF(ROWS($AC$219:AJ254)&lt;=J$217,INDEX($AB$219:$AB$266,_xlfn.AGGREGATE(15,3,($AC$219:$AC$266=Mapping!$J$218)/($AC$219:$AC$266=Mapping!$J$218)*ROW($AC$2:$AC$50)-ROWS($AC$219),ROWS($AC$219:AJ254))),"")</f>
        <v/>
      </c>
      <c r="K254" s="142" t="str" cm="1">
        <f t="array" ref="K254">IF(ROWS($AC$219:AK254)&lt;=K$217,INDEX($AB$219:$AB$266,_xlfn.AGGREGATE(15,3,($AC$219:$AC$266=Mapping!$K$218)/($AC$219:$AC$266=Mapping!$K$218)*ROW($AC$2:$AC$50)-ROWS($AC$219),ROWS($AC$219:AK254))),"")</f>
        <v/>
      </c>
      <c r="L254" s="142" t="str" cm="1">
        <f t="array" ref="L254">IF(ROWS($AC$219:AL254)&lt;=L$217,INDEX($AB$219:$AB$266,_xlfn.AGGREGATE(15,3,($AC$219:$AC$266=Mapping!$L$218)/($AC$219:$AC$266=Mapping!$L$218)*ROW($AC$2:$AC$50)-ROWS($AC$219),ROWS($AC$219:AL254))),"")</f>
        <v/>
      </c>
      <c r="M254" s="142" t="str" cm="1">
        <f t="array" ref="M254">IF(ROWS($AC$219:AM254)&lt;=M$217,INDEX($AB$219:$AB$266,_xlfn.AGGREGATE(15,3,($AC$219:$AC$266=Mapping!$M$218)/($AC$219:$AC$266=Mapping!$M$218)*ROW($AC$2:$AC$50)-ROWS($AC$219),ROWS($AC$219:AM254))),"")</f>
        <v/>
      </c>
      <c r="N254" s="142" t="str" cm="1">
        <f t="array" ref="N254">IF(ROWS($AC$219:AN254)&lt;=N$217,INDEX($AB$219:$AB$266,_xlfn.AGGREGATE(15,3,($AC$219:$AC$266=Mapping!$N$218)/($AC$219:$AC$266=Mapping!$N$218)*ROW($AC$2:$AC$50)-ROWS($AC$219),ROWS($AC$219:AN254))),"")</f>
        <v/>
      </c>
      <c r="O254" s="142" t="str" cm="1">
        <f t="array" ref="O254">IF(ROWS($AC$219:AO254)&lt;=O$217,INDEX($AB$219:$AB$266,_xlfn.AGGREGATE(15,3,($AC$219:$AC$266=Mapping!$O$218)/($AC$219:$AC$266=Mapping!$O$218)*ROW($AC$2:$AC$50)-ROWS($AC$219),ROWS($AC$219:AO254))),"")</f>
        <v/>
      </c>
      <c r="P254" s="142" t="str" cm="1">
        <f t="array" ref="P254">IF(ROWS($AC$219:AP254)&lt;=P$217,INDEX($AB$219:$AB$266,_xlfn.AGGREGATE(15,3,($AC$219:$AC$266=Mapping!$P$218)/($AC$219:$AC$266=Mapping!$P$218)*ROW($AC$2:$AC$50)-ROWS($AC$219),ROWS($AC$219:AP254))),"")</f>
        <v/>
      </c>
      <c r="Q254" s="142" t="str" cm="1">
        <f t="array" ref="Q254">IF(ROWS($AC$219:AQ254)&lt;=Q$217,INDEX($AB$219:$AB$266,_xlfn.AGGREGATE(15,3,($AC$219:$AC$266=Mapping!$Q$218)/($AC$219:$AC$266=Mapping!$Q$218)*ROW($AC$2:$AC$50)-ROWS($AC$219),ROWS($AC$219:AQ254))),"")</f>
        <v/>
      </c>
      <c r="R254" s="142" t="str" cm="1">
        <f t="array" ref="R254">IF(ROWS($AC$219:AR254)&lt;=R$217,INDEX($AB$219:$AB$266,_xlfn.AGGREGATE(15,3,($AC$219:$AC$266=Mapping!$R$218)/($AC$219:$AC$266=Mapping!$R$218)*ROW($AC$2:$AC$50)-ROWS($AC$219),ROWS($AC$219:AR254))),"")</f>
        <v/>
      </c>
      <c r="S254" s="142" t="str" cm="1">
        <f t="array" ref="S254">IF(ROWS($AC$219:AS254)&lt;=S$217,INDEX($AB$219:$AB$266,_xlfn.AGGREGATE(15,3,($AC$219:$AC$266=Mapping!$S$218)/($AC$219:$AC$266=Mapping!$S$218)*ROW($AC$2:$AC$50)-ROWS($AC$219),ROWS($AC$219:AS254))),"")</f>
        <v/>
      </c>
      <c r="AB254" s="135" t="str" cm="1">
        <f t="array" ref="AB254">IF(ROWS(BA!$E$2:E37)&lt;=AB$217,INDEX(BA!$P$2:$P$961,_xlfn.AGGREGATE(15,3,(BA!$E$2:$E$961=Mapping!$AA$219)/(BA!$E$2:$E$961=Mapping!$AA$219)*ROW(BA!$E$2:$E$961)-ROWS(BA!$E$2),ROWS(BA!$E$2:E37))),"")</f>
        <v/>
      </c>
      <c r="AC254" s="135" t="str">
        <f>IFERROR(INDEX(BA!$L$2:$L$961,MATCH($AB254,BA!$P$2:$P$961,0)),"")</f>
        <v/>
      </c>
      <c r="AD254" s="135" t="str">
        <f>IFERROR(INDEX(BA!$M$2:$M$961,MATCH($AB254,BA!$P$2:$P$961,0)),"")</f>
        <v/>
      </c>
      <c r="AE254" s="135" t="str">
        <f>IFERROR(INDEX(BA!$O$2:$O$961,MATCH($AB254,BA!$P$2:$P$961,0)),"")</f>
        <v/>
      </c>
      <c r="AF254" s="135" t="str">
        <f>IFERROR(INDEX(BA!$N$2:$N$961,MATCH($AB254,BA!$P$2:$P$961,0)),"")</f>
        <v/>
      </c>
      <c r="AG254" s="117" t="e">
        <f>INDEX(BA!#REF!,MATCH($AB254,BA!$P$57:$P$547,0))</f>
        <v>#REF!</v>
      </c>
      <c r="AH254" s="117" t="e">
        <f>INDEX(BA!$Q$57:$Q$547,MATCH($AB254,BA!$P$57:$P$547,0))</f>
        <v>#N/A</v>
      </c>
      <c r="AI254" s="117" t="e">
        <f>INDEX(BA!$S$57:$S$547,MATCH($AB254,BA!$P$57:$P$547,0))</f>
        <v>#N/A</v>
      </c>
      <c r="AJ254" s="117" t="e">
        <f>INDEX(BA!$T$57:$T$547,MATCH($AB254,BA!$P$57:$P$547,0))</f>
        <v>#N/A</v>
      </c>
      <c r="AK254" s="117" t="e">
        <f>INDEX(BA!$U$57:$U$547,MATCH($AB254,BA!$P$57:$P$547,0))</f>
        <v>#N/A</v>
      </c>
      <c r="AL254" s="117" t="e">
        <f>INDEX(BA!$V$57:$V$547,MATCH($AB254,BA!$P$57:$P$547,0))</f>
        <v>#N/A</v>
      </c>
      <c r="AM254" s="117" t="e">
        <f>INDEX(BA!$W$57:$W$547,MATCH($AB254,BA!$P$57:$P$547,0))</f>
        <v>#N/A</v>
      </c>
      <c r="AN254" s="117" t="e">
        <f>INDEX(BA!$R$57:$R$547,MATCH($AB254,BA!$P$57:$P$547,0))</f>
        <v>#N/A</v>
      </c>
      <c r="AO254" s="117" t="e">
        <f>INDEX(BA!$Y$57:$Y$547,MATCH($AB254,BA!$P$57:$P$547,0))</f>
        <v>#N/A</v>
      </c>
      <c r="AP254" s="117" t="e">
        <f>INDEX(BA!$Z$57:$Z$547,MATCH($AB254,BA!$P$57:$P$547,0))</f>
        <v>#N/A</v>
      </c>
      <c r="AQ254" s="117" t="e">
        <f>INDEX(BA!$AA$57:$AA$547,MATCH($AB254,BA!$P$57:$P$547,0))</f>
        <v>#N/A</v>
      </c>
      <c r="AR254" s="117" t="e">
        <f>INDEX(BA!$AB$57:$AB$547,MATCH($AB254,BA!$P$57:$P$547,0))</f>
        <v>#N/A</v>
      </c>
      <c r="AX254" s="117" t="str" cm="1">
        <f t="array" ref="AX254">IF(ROWS($AD$218:AD253)&lt;=AX$217,INDEX($AB$218:$AB$266,_xlfn.AGGREGATE(15,3,($AD$218:$AD$266=Mapping!$AX$218)/($AD$218:$AD$266=Mapping!$AX$218)*ROW($AD$2:$AD$50)-ROWS($AD$218),ROWS($AD$218:AD253))),"")</f>
        <v/>
      </c>
      <c r="AY254" s="117" t="str" cm="1">
        <f t="array" ref="AY254">IF(ROWS($AD$218:AE253)&lt;=AY$217,INDEX($AB$218:$AB$266,_xlfn.AGGREGATE(15,3,($AD$218:$AD$266=Mapping!$AY$218)/($AD$218:$AD$266=Mapping!$AY$218)*ROW($AD$2:$AD$50)-ROWS($AD$218),ROWS($AD$218:AE253))),"")</f>
        <v/>
      </c>
      <c r="AZ254" s="117" t="str" cm="1">
        <f t="array" ref="AZ254">IF(ROWS($AD$218:AF253)&lt;=AZ$217,INDEX($AB$218:$AB$266,_xlfn.AGGREGATE(15,3,($AD$218:$AD$266=Mapping!$AZ$218)/($AD$218:$AD$266=Mapping!$AZ$218)*ROW($AD$2:$AD$50)-ROWS($AD$218),ROWS($AD$218:AF253))),"")</f>
        <v/>
      </c>
      <c r="BA254" s="117" t="str" cm="1">
        <f t="array" ref="BA254">IF(ROWS($AD$218:AG253)&lt;=BA$217,INDEX($AB$218:$AB$266,_xlfn.AGGREGATE(15,3,($AD$218:$AD$266=Mapping!$BA$218)/($AD$218:$AD$266=Mapping!$BA$218)*ROW($AD$2:$AD$50)-ROWS($AD$218),ROWS($AD$218:AG253))),"")</f>
        <v/>
      </c>
      <c r="BB254" s="117" t="str" cm="1">
        <f t="array" ref="BB254">IF(ROWS($AD$218:AH253)&lt;=BB$217,INDEX($AB$218:$AB$266,_xlfn.AGGREGATE(15,3,($AD$218:$AD$266=Mapping!$BB$218)/($AD$218:$AD$266=Mapping!$BB$218)*ROW($AD$2:$AD$50)-ROWS($AD$218),ROWS($AD$218:AH253))),"")</f>
        <v/>
      </c>
      <c r="BC254" s="117" t="str" cm="1">
        <f t="array" ref="BC254">IF(ROWS($AD$218:AI253)&lt;=BC$217,INDEX($AB$218:$AB$266,_xlfn.AGGREGATE(15,3,($AD$218:$AD$266=Mapping!$BC$218)/($AD$218:$AD$266=Mapping!$BC$218)*ROW($AD$2:$AD$50)-ROWS($AD$218),ROWS($AD$218:AI253))),"")</f>
        <v/>
      </c>
      <c r="BD254" s="117" t="str" cm="1">
        <f t="array" ref="BD254">IF(ROWS($AD$218:AJ253)&lt;=BD$217,INDEX($AB$218:$AB$266,_xlfn.AGGREGATE(15,3,($AD$218:$AD$266=Mapping!$BD$218)/($AD$218:$AD$266=Mapping!$BD$218)*ROW($AD$2:$AD$50)-ROWS($AD$218),ROWS($AD$218:AJ253))),"")</f>
        <v/>
      </c>
      <c r="BE254" s="117" t="str" cm="1">
        <f t="array" ref="BE254">IF(ROWS($AD$218:AK253)&lt;=BE$217,INDEX($AB$218:$AB$266,_xlfn.AGGREGATE(15,3,($AD$218:$AD$266=Mapping!$BE$218)/($AD$218:$AD$266=Mapping!$BE$218)*ROW($AD$2:$AD$50)-ROWS($AD$218),ROWS($AD$218:AK253))),"")</f>
        <v/>
      </c>
      <c r="BF254" s="117" t="str" cm="1">
        <f t="array" ref="BF254">IF(ROWS($AD$218:AL253)&lt;=BF$217,INDEX($AB$218:$AB$266,_xlfn.AGGREGATE(15,3,($AD$218:$AD$266=Mapping!$BF$218)/($AD$218:$AD$266=Mapping!$BF$218)*ROW($AD$2:$AD$50)-ROWS($AD$218),ROWS($AD$218:AL253))),"")</f>
        <v/>
      </c>
      <c r="BG254" s="117" t="str" cm="1">
        <f t="array" ref="BG254">IF(ROWS($AD$218:AM253)&lt;=BG$217,INDEX($AB$218:$AB$266,_xlfn.AGGREGATE(15,3,($AD$218:$AD$266=Mapping!$BG$218)/($AD$218:$AD$266=Mapping!$BG$218)*ROW($AD$2:$AD$50)-ROWS($AD$218),ROWS($AD$218:AM253))),"")</f>
        <v/>
      </c>
      <c r="BH254" s="117" t="str" cm="1">
        <f t="array" ref="BH254">IF(ROWS($AD$218:AN253)&lt;=BH$217,INDEX($AB$218:$AB$266,_xlfn.AGGREGATE(15,3,($AD$218:$AD$266=Mapping!$BH$218)/($AD$218:$AD$266=Mapping!$BH$218)*ROW($AD$2:$AD$50)-ROWS($AD$218),ROWS($AD$218:AN253))),"")</f>
        <v/>
      </c>
      <c r="BI254" s="117" t="str" cm="1">
        <f t="array" ref="BI254">IF(ROWS($AD$218:AO253)&lt;=BI$217,INDEX($AB$218:$AB$266,_xlfn.AGGREGATE(15,3,($AD$218:$AD$266=Mapping!$BI$218)/($AD$218:$AD$266=Mapping!$BI$218)*ROW($AD$2:$AD$50)-ROWS($AD$218),ROWS($AD$218:AO253))),"")</f>
        <v/>
      </c>
      <c r="BJ254" s="117" t="str" cm="1">
        <f t="array" ref="BJ254">IF(ROWS($AD$218:AP253)&lt;=BJ$217,INDEX($AB$218:$AB$266,_xlfn.AGGREGATE(15,3,($AD$218:$AD$266=Mapping!$BJ$218)/($AD$218:$AD$266=Mapping!$BJ$218)*ROW($AD$2:$AD$50)-ROWS($AD$218),ROWS($AD$218:AP253))),"")</f>
        <v/>
      </c>
      <c r="BK254" s="117" t="str" cm="1">
        <f t="array" ref="BK254">IF(ROWS($AD$218:AQ253)&lt;=BK$217,INDEX($AB$218:$AB$266,_xlfn.AGGREGATE(15,3,($AD$218:$AD$266=Mapping!$BK$218)/($AD$218:$AD$266=Mapping!$BK$218)*ROW($AD$2:$AD$50)-ROWS($AD$218),ROWS($AD$218:AQ253))),"")</f>
        <v/>
      </c>
      <c r="BL254" s="117" t="str" cm="1">
        <f t="array" ref="BL254">IF(ROWS($AD$218:AR253)&lt;=BL$217,INDEX($AB$218:$AB$266,_xlfn.AGGREGATE(15,3,($AD$218:$AD$266=Mapping!$BL$218)/($AD$218:$AD$266=Mapping!$BL$218)*ROW($AD$2:$AD$50)-ROWS($AD$218),ROWS($AD$218:AR253))),"")</f>
        <v/>
      </c>
      <c r="BM254" s="117" t="str" cm="1">
        <f t="array" ref="BM254">IF(ROWS($AD$218:AS253)&lt;=BM$217,INDEX($AB$218:$AB$266,_xlfn.AGGREGATE(15,3,($AD$218:$AD$266=Mapping!$BM$218)/($AD$218:$AD$266=Mapping!$BM$218)*ROW($AD$2:$AD$50)-ROWS($AD$218),ROWS($AD$218:AS253))),"")</f>
        <v/>
      </c>
      <c r="BN254" s="117" t="str" cm="1">
        <f t="array" ref="BN254">IF(ROWS($AD$218:AT253)&lt;=BN$217,INDEX($AB$218:$AB$266,_xlfn.AGGREGATE(15,3,($AD$218:$AD$266=Mapping!$BN$218)/($AD$218:$AD$266=Mapping!$BN$218)*ROW($AD$2:$AD$50)-ROWS($AD$218),ROWS($AD$218:AT253))),"")</f>
        <v/>
      </c>
    </row>
    <row r="255" spans="1:66" outlineLevel="1">
      <c r="A255" s="152"/>
      <c r="B255" s="142" t="str" cm="1">
        <f t="array" ref="B255">IF(ROWS($AC$219:AC255)&lt;=B$217,INDEX($AB$219:$AB$266,_xlfn.AGGREGATE(15,3,($AC$219:$AC$266=Mapping!$B$218)/($AC$219:$AC$266=Mapping!$B$218)*ROW($AC$2:$AC$50)-ROWS($AC$219),ROWS($AC$219:AC255))),"")</f>
        <v/>
      </c>
      <c r="C255" s="142" t="str" cm="1">
        <f t="array" ref="C255">IF(ROWS($AC$219:AC255)&lt;=C$217,INDEX($AB$219:$AB$266,_xlfn.AGGREGATE(15,3,($AC$219:$AC$266=Mapping!$C$218)/($AC$219:$AC$266=Mapping!$C$218)*ROW($AC$2:$AC$50)-ROWS($AC$219),ROWS($AC$219:AC255))),"")</f>
        <v/>
      </c>
      <c r="D255" s="142" t="str" cm="1">
        <f t="array" ref="D255">IF(ROWS($AC$219:AD255)&lt;=D$217,INDEX($AB$219:$AB$266,_xlfn.AGGREGATE(15,3,($AC$219:$AC$266=Mapping!$D$218)/($AC$219:$AC$266=Mapping!$D$218)*ROW($AC$2:$AC$50)-ROWS($AC$219),ROWS($AC$219:AD255))),"")</f>
        <v/>
      </c>
      <c r="E255" s="142" t="str" cm="1">
        <f t="array" ref="E255">IF(ROWS($AC$219:AE255)&lt;=E$217,INDEX($AB$219:$AB$266,_xlfn.AGGREGATE(15,3,($AC$219:$AC$266=Mapping!$E$218)/($AC$219:$AC$266=Mapping!$E$218)*ROW($AC$2:$AC$50)-ROWS($AC$219),ROWS($AC$219:AE255))),"")</f>
        <v/>
      </c>
      <c r="F255" s="142" t="str" cm="1">
        <f t="array" ref="F255">IF(ROWS($AC$219:AF255)&lt;=F$217,INDEX($AB$219:$AB$266,_xlfn.AGGREGATE(15,3,($AC$219:$AC$266=Mapping!$F$218)/($AC$219:$AC$266=Mapping!$F$218)*ROW($AC$2:$AC$50)-ROWS($AC$219),ROWS($AC$219:AF255))),"")</f>
        <v/>
      </c>
      <c r="G255" s="142" t="str" cm="1">
        <f t="array" ref="G255">IF(ROWS($AC$219:AG255)&lt;=G$217,INDEX($AB$219:$AB$266,_xlfn.AGGREGATE(15,3,($AC$219:$AC$266=Mapping!$G$218)/($AC$219:$AC$266=Mapping!$G$218)*ROW($AC$2:$AC$50)-ROWS($AC$219),ROWS($AC$219:AG255))),"")</f>
        <v/>
      </c>
      <c r="H255" s="142" t="str" cm="1">
        <f t="array" ref="H255">IF(ROWS($AC$219:AH255)&lt;=H$217,INDEX($AB$219:$AB$266,_xlfn.AGGREGATE(15,3,($AC$219:$AC$266=Mapping!$H$218)/($AC$219:$AC$266=Mapping!$H$218)*ROW($AC$2:$AC$50)-ROWS($AC$219),ROWS($AC$219:AH255))),"")</f>
        <v/>
      </c>
      <c r="I255" s="142" t="str" cm="1">
        <f t="array" ref="I255">IF(ROWS($AC$219:AI255)&lt;=I$217,INDEX($AB$219:$AB$266,_xlfn.AGGREGATE(15,3,($AC$219:$AC$266=Mapping!$I$218)/($AC$219:$AC$266=Mapping!$I$218)*ROW($AC$2:$AC$50)-ROWS($AC$219),ROWS($AC$219:AI255))),"")</f>
        <v/>
      </c>
      <c r="J255" s="142" t="str" cm="1">
        <f t="array" ref="J255">IF(ROWS($AC$219:AJ255)&lt;=J$217,INDEX($AB$219:$AB$266,_xlfn.AGGREGATE(15,3,($AC$219:$AC$266=Mapping!$J$218)/($AC$219:$AC$266=Mapping!$J$218)*ROW($AC$2:$AC$50)-ROWS($AC$219),ROWS($AC$219:AJ255))),"")</f>
        <v/>
      </c>
      <c r="K255" s="142" t="str" cm="1">
        <f t="array" ref="K255">IF(ROWS($AC$219:AK255)&lt;=K$217,INDEX($AB$219:$AB$266,_xlfn.AGGREGATE(15,3,($AC$219:$AC$266=Mapping!$K$218)/($AC$219:$AC$266=Mapping!$K$218)*ROW($AC$2:$AC$50)-ROWS($AC$219),ROWS($AC$219:AK255))),"")</f>
        <v/>
      </c>
      <c r="L255" s="142" t="str" cm="1">
        <f t="array" ref="L255">IF(ROWS($AC$219:AL255)&lt;=L$217,INDEX($AB$219:$AB$266,_xlfn.AGGREGATE(15,3,($AC$219:$AC$266=Mapping!$L$218)/($AC$219:$AC$266=Mapping!$L$218)*ROW($AC$2:$AC$50)-ROWS($AC$219),ROWS($AC$219:AL255))),"")</f>
        <v/>
      </c>
      <c r="M255" s="142" t="str" cm="1">
        <f t="array" ref="M255">IF(ROWS($AC$219:AM255)&lt;=M$217,INDEX($AB$219:$AB$266,_xlfn.AGGREGATE(15,3,($AC$219:$AC$266=Mapping!$M$218)/($AC$219:$AC$266=Mapping!$M$218)*ROW($AC$2:$AC$50)-ROWS($AC$219),ROWS($AC$219:AM255))),"")</f>
        <v/>
      </c>
      <c r="N255" s="142" t="str" cm="1">
        <f t="array" ref="N255">IF(ROWS($AC$219:AN255)&lt;=N$217,INDEX($AB$219:$AB$266,_xlfn.AGGREGATE(15,3,($AC$219:$AC$266=Mapping!$N$218)/($AC$219:$AC$266=Mapping!$N$218)*ROW($AC$2:$AC$50)-ROWS($AC$219),ROWS($AC$219:AN255))),"")</f>
        <v/>
      </c>
      <c r="O255" s="142" t="str" cm="1">
        <f t="array" ref="O255">IF(ROWS($AC$219:AO255)&lt;=O$217,INDEX($AB$219:$AB$266,_xlfn.AGGREGATE(15,3,($AC$219:$AC$266=Mapping!$O$218)/($AC$219:$AC$266=Mapping!$O$218)*ROW($AC$2:$AC$50)-ROWS($AC$219),ROWS($AC$219:AO255))),"")</f>
        <v/>
      </c>
      <c r="P255" s="142" t="str" cm="1">
        <f t="array" ref="P255">IF(ROWS($AC$219:AP255)&lt;=P$217,INDEX($AB$219:$AB$266,_xlfn.AGGREGATE(15,3,($AC$219:$AC$266=Mapping!$P$218)/($AC$219:$AC$266=Mapping!$P$218)*ROW($AC$2:$AC$50)-ROWS($AC$219),ROWS($AC$219:AP255))),"")</f>
        <v/>
      </c>
      <c r="Q255" s="142" t="str" cm="1">
        <f t="array" ref="Q255">IF(ROWS($AC$219:AQ255)&lt;=Q$217,INDEX($AB$219:$AB$266,_xlfn.AGGREGATE(15,3,($AC$219:$AC$266=Mapping!$Q$218)/($AC$219:$AC$266=Mapping!$Q$218)*ROW($AC$2:$AC$50)-ROWS($AC$219),ROWS($AC$219:AQ255))),"")</f>
        <v/>
      </c>
      <c r="R255" s="142" t="str" cm="1">
        <f t="array" ref="R255">IF(ROWS($AC$219:AR255)&lt;=R$217,INDEX($AB$219:$AB$266,_xlfn.AGGREGATE(15,3,($AC$219:$AC$266=Mapping!$R$218)/($AC$219:$AC$266=Mapping!$R$218)*ROW($AC$2:$AC$50)-ROWS($AC$219),ROWS($AC$219:AR255))),"")</f>
        <v/>
      </c>
      <c r="S255" s="142" t="str" cm="1">
        <f t="array" ref="S255">IF(ROWS($AC$219:AS255)&lt;=S$217,INDEX($AB$219:$AB$266,_xlfn.AGGREGATE(15,3,($AC$219:$AC$266=Mapping!$S$218)/($AC$219:$AC$266=Mapping!$S$218)*ROW($AC$2:$AC$50)-ROWS($AC$219),ROWS($AC$219:AS255))),"")</f>
        <v/>
      </c>
      <c r="AB255" s="135" t="str" cm="1">
        <f t="array" ref="AB255">IF(ROWS(BA!$E$2:E38)&lt;=AB$217,INDEX(BA!$P$2:$P$961,_xlfn.AGGREGATE(15,3,(BA!$E$2:$E$961=Mapping!$AA$219)/(BA!$E$2:$E$961=Mapping!$AA$219)*ROW(BA!$E$2:$E$961)-ROWS(BA!$E$2),ROWS(BA!$E$2:E38))),"")</f>
        <v/>
      </c>
      <c r="AC255" s="135" t="str">
        <f>IFERROR(INDEX(BA!$L$2:$L$961,MATCH($AB255,BA!$P$2:$P$961,0)),"")</f>
        <v/>
      </c>
      <c r="AD255" s="135" t="str">
        <f>IFERROR(INDEX(BA!$M$2:$M$961,MATCH($AB255,BA!$P$2:$P$961,0)),"")</f>
        <v/>
      </c>
      <c r="AE255" s="135" t="str">
        <f>IFERROR(INDEX(BA!$O$2:$O$961,MATCH($AB255,BA!$P$2:$P$961,0)),"")</f>
        <v/>
      </c>
      <c r="AF255" s="135" t="str">
        <f>IFERROR(INDEX(BA!$N$2:$N$961,MATCH($AB255,BA!$P$2:$P$961,0)),"")</f>
        <v/>
      </c>
      <c r="AG255" s="117" t="e">
        <f>INDEX(BA!#REF!,MATCH($AB255,BA!$P$57:$P$547,0))</f>
        <v>#REF!</v>
      </c>
      <c r="AH255" s="117" t="e">
        <f>INDEX(BA!$Q$57:$Q$547,MATCH($AB255,BA!$P$57:$P$547,0))</f>
        <v>#N/A</v>
      </c>
      <c r="AI255" s="117" t="e">
        <f>INDEX(BA!$S$57:$S$547,MATCH($AB255,BA!$P$57:$P$547,0))</f>
        <v>#N/A</v>
      </c>
      <c r="AJ255" s="117" t="e">
        <f>INDEX(BA!$T$57:$T$547,MATCH($AB255,BA!$P$57:$P$547,0))</f>
        <v>#N/A</v>
      </c>
      <c r="AK255" s="117" t="e">
        <f>INDEX(BA!$U$57:$U$547,MATCH($AB255,BA!$P$57:$P$547,0))</f>
        <v>#N/A</v>
      </c>
      <c r="AL255" s="117" t="e">
        <f>INDEX(BA!$V$57:$V$547,MATCH($AB255,BA!$P$57:$P$547,0))</f>
        <v>#N/A</v>
      </c>
      <c r="AM255" s="117" t="e">
        <f>INDEX(BA!$W$57:$W$547,MATCH($AB255,BA!$P$57:$P$547,0))</f>
        <v>#N/A</v>
      </c>
      <c r="AN255" s="117" t="e">
        <f>INDEX(BA!$R$57:$R$547,MATCH($AB255,BA!$P$57:$P$547,0))</f>
        <v>#N/A</v>
      </c>
      <c r="AO255" s="117" t="e">
        <f>INDEX(BA!$Y$57:$Y$547,MATCH($AB255,BA!$P$57:$P$547,0))</f>
        <v>#N/A</v>
      </c>
      <c r="AP255" s="117" t="e">
        <f>INDEX(BA!$Z$57:$Z$547,MATCH($AB255,BA!$P$57:$P$547,0))</f>
        <v>#N/A</v>
      </c>
      <c r="AQ255" s="117" t="e">
        <f>INDEX(BA!$AA$57:$AA$547,MATCH($AB255,BA!$P$57:$P$547,0))</f>
        <v>#N/A</v>
      </c>
      <c r="AR255" s="117" t="e">
        <f>INDEX(BA!$AB$57:$AB$547,MATCH($AB255,BA!$P$57:$P$547,0))</f>
        <v>#N/A</v>
      </c>
      <c r="AX255" s="117" t="str" cm="1">
        <f t="array" ref="AX255">IF(ROWS($AD$218:AD254)&lt;=AX$217,INDEX($AB$218:$AB$266,_xlfn.AGGREGATE(15,3,($AD$218:$AD$266=Mapping!$AX$218)/($AD$218:$AD$266=Mapping!$AX$218)*ROW($AD$2:$AD$50)-ROWS($AD$218),ROWS($AD$218:AD254))),"")</f>
        <v/>
      </c>
      <c r="AY255" s="117" t="str" cm="1">
        <f t="array" ref="AY255">IF(ROWS($AD$218:AE254)&lt;=AY$217,INDEX($AB$218:$AB$266,_xlfn.AGGREGATE(15,3,($AD$218:$AD$266=Mapping!$AY$218)/($AD$218:$AD$266=Mapping!$AY$218)*ROW($AD$2:$AD$50)-ROWS($AD$218),ROWS($AD$218:AE254))),"")</f>
        <v/>
      </c>
      <c r="AZ255" s="117" t="str" cm="1">
        <f t="array" ref="AZ255">IF(ROWS($AD$218:AF254)&lt;=AZ$217,INDEX($AB$218:$AB$266,_xlfn.AGGREGATE(15,3,($AD$218:$AD$266=Mapping!$AZ$218)/($AD$218:$AD$266=Mapping!$AZ$218)*ROW($AD$2:$AD$50)-ROWS($AD$218),ROWS($AD$218:AF254))),"")</f>
        <v/>
      </c>
      <c r="BA255" s="117" t="str" cm="1">
        <f t="array" ref="BA255">IF(ROWS($AD$218:AG254)&lt;=BA$217,INDEX($AB$218:$AB$266,_xlfn.AGGREGATE(15,3,($AD$218:$AD$266=Mapping!$BA$218)/($AD$218:$AD$266=Mapping!$BA$218)*ROW($AD$2:$AD$50)-ROWS($AD$218),ROWS($AD$218:AG254))),"")</f>
        <v/>
      </c>
      <c r="BB255" s="117" t="str" cm="1">
        <f t="array" ref="BB255">IF(ROWS($AD$218:AH254)&lt;=BB$217,INDEX($AB$218:$AB$266,_xlfn.AGGREGATE(15,3,($AD$218:$AD$266=Mapping!$BB$218)/($AD$218:$AD$266=Mapping!$BB$218)*ROW($AD$2:$AD$50)-ROWS($AD$218),ROWS($AD$218:AH254))),"")</f>
        <v/>
      </c>
      <c r="BC255" s="117" t="str" cm="1">
        <f t="array" ref="BC255">IF(ROWS($AD$218:AI254)&lt;=BC$217,INDEX($AB$218:$AB$266,_xlfn.AGGREGATE(15,3,($AD$218:$AD$266=Mapping!$BC$218)/($AD$218:$AD$266=Mapping!$BC$218)*ROW($AD$2:$AD$50)-ROWS($AD$218),ROWS($AD$218:AI254))),"")</f>
        <v/>
      </c>
      <c r="BD255" s="117" t="str" cm="1">
        <f t="array" ref="BD255">IF(ROWS($AD$218:AJ254)&lt;=BD$217,INDEX($AB$218:$AB$266,_xlfn.AGGREGATE(15,3,($AD$218:$AD$266=Mapping!$BD$218)/($AD$218:$AD$266=Mapping!$BD$218)*ROW($AD$2:$AD$50)-ROWS($AD$218),ROWS($AD$218:AJ254))),"")</f>
        <v/>
      </c>
      <c r="BE255" s="117" t="str" cm="1">
        <f t="array" ref="BE255">IF(ROWS($AD$218:AK254)&lt;=BE$217,INDEX($AB$218:$AB$266,_xlfn.AGGREGATE(15,3,($AD$218:$AD$266=Mapping!$BE$218)/($AD$218:$AD$266=Mapping!$BE$218)*ROW($AD$2:$AD$50)-ROWS($AD$218),ROWS($AD$218:AK254))),"")</f>
        <v/>
      </c>
      <c r="BF255" s="117" t="str" cm="1">
        <f t="array" ref="BF255">IF(ROWS($AD$218:AL254)&lt;=BF$217,INDEX($AB$218:$AB$266,_xlfn.AGGREGATE(15,3,($AD$218:$AD$266=Mapping!$BF$218)/($AD$218:$AD$266=Mapping!$BF$218)*ROW($AD$2:$AD$50)-ROWS($AD$218),ROWS($AD$218:AL254))),"")</f>
        <v/>
      </c>
      <c r="BG255" s="117" t="str" cm="1">
        <f t="array" ref="BG255">IF(ROWS($AD$218:AM254)&lt;=BG$217,INDEX($AB$218:$AB$266,_xlfn.AGGREGATE(15,3,($AD$218:$AD$266=Mapping!$BG$218)/($AD$218:$AD$266=Mapping!$BG$218)*ROW($AD$2:$AD$50)-ROWS($AD$218),ROWS($AD$218:AM254))),"")</f>
        <v/>
      </c>
      <c r="BH255" s="117" t="str" cm="1">
        <f t="array" ref="BH255">IF(ROWS($AD$218:AN254)&lt;=BH$217,INDEX($AB$218:$AB$266,_xlfn.AGGREGATE(15,3,($AD$218:$AD$266=Mapping!$BH$218)/($AD$218:$AD$266=Mapping!$BH$218)*ROW($AD$2:$AD$50)-ROWS($AD$218),ROWS($AD$218:AN254))),"")</f>
        <v/>
      </c>
      <c r="BI255" s="117" t="str" cm="1">
        <f t="array" ref="BI255">IF(ROWS($AD$218:AO254)&lt;=BI$217,INDEX($AB$218:$AB$266,_xlfn.AGGREGATE(15,3,($AD$218:$AD$266=Mapping!$BI$218)/($AD$218:$AD$266=Mapping!$BI$218)*ROW($AD$2:$AD$50)-ROWS($AD$218),ROWS($AD$218:AO254))),"")</f>
        <v/>
      </c>
      <c r="BJ255" s="117" t="str" cm="1">
        <f t="array" ref="BJ255">IF(ROWS($AD$218:AP254)&lt;=BJ$217,INDEX($AB$218:$AB$266,_xlfn.AGGREGATE(15,3,($AD$218:$AD$266=Mapping!$BJ$218)/($AD$218:$AD$266=Mapping!$BJ$218)*ROW($AD$2:$AD$50)-ROWS($AD$218),ROWS($AD$218:AP254))),"")</f>
        <v/>
      </c>
      <c r="BK255" s="117" t="str" cm="1">
        <f t="array" ref="BK255">IF(ROWS($AD$218:AQ254)&lt;=BK$217,INDEX($AB$218:$AB$266,_xlfn.AGGREGATE(15,3,($AD$218:$AD$266=Mapping!$BK$218)/($AD$218:$AD$266=Mapping!$BK$218)*ROW($AD$2:$AD$50)-ROWS($AD$218),ROWS($AD$218:AQ254))),"")</f>
        <v/>
      </c>
      <c r="BL255" s="117" t="str" cm="1">
        <f t="array" ref="BL255">IF(ROWS($AD$218:AR254)&lt;=BL$217,INDEX($AB$218:$AB$266,_xlfn.AGGREGATE(15,3,($AD$218:$AD$266=Mapping!$BL$218)/($AD$218:$AD$266=Mapping!$BL$218)*ROW($AD$2:$AD$50)-ROWS($AD$218),ROWS($AD$218:AR254))),"")</f>
        <v/>
      </c>
      <c r="BM255" s="117" t="str" cm="1">
        <f t="array" ref="BM255">IF(ROWS($AD$218:AS254)&lt;=BM$217,INDEX($AB$218:$AB$266,_xlfn.AGGREGATE(15,3,($AD$218:$AD$266=Mapping!$BM$218)/($AD$218:$AD$266=Mapping!$BM$218)*ROW($AD$2:$AD$50)-ROWS($AD$218),ROWS($AD$218:AS254))),"")</f>
        <v/>
      </c>
      <c r="BN255" s="117" t="str" cm="1">
        <f t="array" ref="BN255">IF(ROWS($AD$218:AT254)&lt;=BN$217,INDEX($AB$218:$AB$266,_xlfn.AGGREGATE(15,3,($AD$218:$AD$266=Mapping!$BN$218)/($AD$218:$AD$266=Mapping!$BN$218)*ROW($AD$2:$AD$50)-ROWS($AD$218),ROWS($AD$218:AT254))),"")</f>
        <v/>
      </c>
    </row>
    <row r="256" spans="1:66" outlineLevel="1">
      <c r="A256" s="152"/>
      <c r="B256" s="142" t="str" cm="1">
        <f t="array" ref="B256">IF(ROWS($AC$219:AC256)&lt;=B$217,INDEX($AB$219:$AB$266,_xlfn.AGGREGATE(15,3,($AC$219:$AC$266=Mapping!$B$218)/($AC$219:$AC$266=Mapping!$B$218)*ROW($AC$2:$AC$50)-ROWS($AC$219),ROWS($AC$219:AC256))),"")</f>
        <v/>
      </c>
      <c r="C256" s="142" t="str" cm="1">
        <f t="array" ref="C256">IF(ROWS($AC$219:AC256)&lt;=C$217,INDEX($AB$219:$AB$266,_xlfn.AGGREGATE(15,3,($AC$219:$AC$266=Mapping!$C$218)/($AC$219:$AC$266=Mapping!$C$218)*ROW($AC$2:$AC$50)-ROWS($AC$219),ROWS($AC$219:AC256))),"")</f>
        <v/>
      </c>
      <c r="D256" s="142" t="str" cm="1">
        <f t="array" ref="D256">IF(ROWS($AC$219:AD256)&lt;=D$217,INDEX($AB$219:$AB$266,_xlfn.AGGREGATE(15,3,($AC$219:$AC$266=Mapping!$D$218)/($AC$219:$AC$266=Mapping!$D$218)*ROW($AC$2:$AC$50)-ROWS($AC$219),ROWS($AC$219:AD256))),"")</f>
        <v/>
      </c>
      <c r="E256" s="142" t="str" cm="1">
        <f t="array" ref="E256">IF(ROWS($AC$219:AE256)&lt;=E$217,INDEX($AB$219:$AB$266,_xlfn.AGGREGATE(15,3,($AC$219:$AC$266=Mapping!$E$218)/($AC$219:$AC$266=Mapping!$E$218)*ROW($AC$2:$AC$50)-ROWS($AC$219),ROWS($AC$219:AE256))),"")</f>
        <v/>
      </c>
      <c r="F256" s="142" t="str" cm="1">
        <f t="array" ref="F256">IF(ROWS($AC$219:AF256)&lt;=F$217,INDEX($AB$219:$AB$266,_xlfn.AGGREGATE(15,3,($AC$219:$AC$266=Mapping!$F$218)/($AC$219:$AC$266=Mapping!$F$218)*ROW($AC$2:$AC$50)-ROWS($AC$219),ROWS($AC$219:AF256))),"")</f>
        <v/>
      </c>
      <c r="G256" s="142" t="str" cm="1">
        <f t="array" ref="G256">IF(ROWS($AC$219:AG256)&lt;=G$217,INDEX($AB$219:$AB$266,_xlfn.AGGREGATE(15,3,($AC$219:$AC$266=Mapping!$G$218)/($AC$219:$AC$266=Mapping!$G$218)*ROW($AC$2:$AC$50)-ROWS($AC$219),ROWS($AC$219:AG256))),"")</f>
        <v/>
      </c>
      <c r="H256" s="142" t="str" cm="1">
        <f t="array" ref="H256">IF(ROWS($AC$219:AH256)&lt;=H$217,INDEX($AB$219:$AB$266,_xlfn.AGGREGATE(15,3,($AC$219:$AC$266=Mapping!$H$218)/($AC$219:$AC$266=Mapping!$H$218)*ROW($AC$2:$AC$50)-ROWS($AC$219),ROWS($AC$219:AH256))),"")</f>
        <v/>
      </c>
      <c r="I256" s="142" t="str" cm="1">
        <f t="array" ref="I256">IF(ROWS($AC$219:AI256)&lt;=I$217,INDEX($AB$219:$AB$266,_xlfn.AGGREGATE(15,3,($AC$219:$AC$266=Mapping!$I$218)/($AC$219:$AC$266=Mapping!$I$218)*ROW($AC$2:$AC$50)-ROWS($AC$219),ROWS($AC$219:AI256))),"")</f>
        <v/>
      </c>
      <c r="J256" s="142" t="str" cm="1">
        <f t="array" ref="J256">IF(ROWS($AC$219:AJ256)&lt;=J$217,INDEX($AB$219:$AB$266,_xlfn.AGGREGATE(15,3,($AC$219:$AC$266=Mapping!$J$218)/($AC$219:$AC$266=Mapping!$J$218)*ROW($AC$2:$AC$50)-ROWS($AC$219),ROWS($AC$219:AJ256))),"")</f>
        <v/>
      </c>
      <c r="K256" s="142" t="str" cm="1">
        <f t="array" ref="K256">IF(ROWS($AC$219:AK256)&lt;=K$217,INDEX($AB$219:$AB$266,_xlfn.AGGREGATE(15,3,($AC$219:$AC$266=Mapping!$K$218)/($AC$219:$AC$266=Mapping!$K$218)*ROW($AC$2:$AC$50)-ROWS($AC$219),ROWS($AC$219:AK256))),"")</f>
        <v/>
      </c>
      <c r="L256" s="142" t="str" cm="1">
        <f t="array" ref="L256">IF(ROWS($AC$219:AL256)&lt;=L$217,INDEX($AB$219:$AB$266,_xlfn.AGGREGATE(15,3,($AC$219:$AC$266=Mapping!$L$218)/($AC$219:$AC$266=Mapping!$L$218)*ROW($AC$2:$AC$50)-ROWS($AC$219),ROWS($AC$219:AL256))),"")</f>
        <v/>
      </c>
      <c r="M256" s="142" t="str" cm="1">
        <f t="array" ref="M256">IF(ROWS($AC$219:AM256)&lt;=M$217,INDEX($AB$219:$AB$266,_xlfn.AGGREGATE(15,3,($AC$219:$AC$266=Mapping!$M$218)/($AC$219:$AC$266=Mapping!$M$218)*ROW($AC$2:$AC$50)-ROWS($AC$219),ROWS($AC$219:AM256))),"")</f>
        <v/>
      </c>
      <c r="N256" s="142" t="str" cm="1">
        <f t="array" ref="N256">IF(ROWS($AC$219:AN256)&lt;=N$217,INDEX($AB$219:$AB$266,_xlfn.AGGREGATE(15,3,($AC$219:$AC$266=Mapping!$N$218)/($AC$219:$AC$266=Mapping!$N$218)*ROW($AC$2:$AC$50)-ROWS($AC$219),ROWS($AC$219:AN256))),"")</f>
        <v/>
      </c>
      <c r="O256" s="142" t="str" cm="1">
        <f t="array" ref="O256">IF(ROWS($AC$219:AO256)&lt;=O$217,INDEX($AB$219:$AB$266,_xlfn.AGGREGATE(15,3,($AC$219:$AC$266=Mapping!$O$218)/($AC$219:$AC$266=Mapping!$O$218)*ROW($AC$2:$AC$50)-ROWS($AC$219),ROWS($AC$219:AO256))),"")</f>
        <v/>
      </c>
      <c r="P256" s="142" t="str" cm="1">
        <f t="array" ref="P256">IF(ROWS($AC$219:AP256)&lt;=P$217,INDEX($AB$219:$AB$266,_xlfn.AGGREGATE(15,3,($AC$219:$AC$266=Mapping!$P$218)/($AC$219:$AC$266=Mapping!$P$218)*ROW($AC$2:$AC$50)-ROWS($AC$219),ROWS($AC$219:AP256))),"")</f>
        <v/>
      </c>
      <c r="Q256" s="142" t="str" cm="1">
        <f t="array" ref="Q256">IF(ROWS($AC$219:AQ256)&lt;=Q$217,INDEX($AB$219:$AB$266,_xlfn.AGGREGATE(15,3,($AC$219:$AC$266=Mapping!$Q$218)/($AC$219:$AC$266=Mapping!$Q$218)*ROW($AC$2:$AC$50)-ROWS($AC$219),ROWS($AC$219:AQ256))),"")</f>
        <v/>
      </c>
      <c r="R256" s="142" t="str" cm="1">
        <f t="array" ref="R256">IF(ROWS($AC$219:AR256)&lt;=R$217,INDEX($AB$219:$AB$266,_xlfn.AGGREGATE(15,3,($AC$219:$AC$266=Mapping!$R$218)/($AC$219:$AC$266=Mapping!$R$218)*ROW($AC$2:$AC$50)-ROWS($AC$219),ROWS($AC$219:AR256))),"")</f>
        <v/>
      </c>
      <c r="S256" s="142" t="str" cm="1">
        <f t="array" ref="S256">IF(ROWS($AC$219:AS256)&lt;=S$217,INDEX($AB$219:$AB$266,_xlfn.AGGREGATE(15,3,($AC$219:$AC$266=Mapping!$S$218)/($AC$219:$AC$266=Mapping!$S$218)*ROW($AC$2:$AC$50)-ROWS($AC$219),ROWS($AC$219:AS256))),"")</f>
        <v/>
      </c>
      <c r="AB256" s="135" t="str" cm="1">
        <f t="array" ref="AB256">IF(ROWS(BA!$E$2:E39)&lt;=AB$217,INDEX(BA!$P$2:$P$961,_xlfn.AGGREGATE(15,3,(BA!$E$2:$E$961=Mapping!$AA$219)/(BA!$E$2:$E$961=Mapping!$AA$219)*ROW(BA!$E$2:$E$961)-ROWS(BA!$E$2),ROWS(BA!$E$2:E39))),"")</f>
        <v/>
      </c>
      <c r="AC256" s="135" t="str">
        <f>IFERROR(INDEX(BA!$L$2:$L$961,MATCH($AB256,BA!$P$2:$P$961,0)),"")</f>
        <v/>
      </c>
      <c r="AD256" s="135" t="str">
        <f>IFERROR(INDEX(BA!$M$2:$M$961,MATCH($AB256,BA!$P$2:$P$961,0)),"")</f>
        <v/>
      </c>
      <c r="AE256" s="135" t="str">
        <f>IFERROR(INDEX(BA!$O$2:$O$961,MATCH($AB256,BA!$P$2:$P$961,0)),"")</f>
        <v/>
      </c>
      <c r="AF256" s="135" t="str">
        <f>IFERROR(INDEX(BA!$N$2:$N$961,MATCH($AB256,BA!$P$2:$P$961,0)),"")</f>
        <v/>
      </c>
      <c r="AG256" s="117" t="e">
        <f>INDEX(BA!#REF!,MATCH($AB256,BA!$P$57:$P$547,0))</f>
        <v>#REF!</v>
      </c>
      <c r="AH256" s="117" t="e">
        <f>INDEX(BA!$Q$57:$Q$547,MATCH($AB256,BA!$P$57:$P$547,0))</f>
        <v>#N/A</v>
      </c>
      <c r="AI256" s="117" t="e">
        <f>INDEX(BA!$S$57:$S$547,MATCH($AB256,BA!$P$57:$P$547,0))</f>
        <v>#N/A</v>
      </c>
      <c r="AJ256" s="117" t="e">
        <f>INDEX(BA!$T$57:$T$547,MATCH($AB256,BA!$P$57:$P$547,0))</f>
        <v>#N/A</v>
      </c>
      <c r="AK256" s="117" t="e">
        <f>INDEX(BA!$U$57:$U$547,MATCH($AB256,BA!$P$57:$P$547,0))</f>
        <v>#N/A</v>
      </c>
      <c r="AL256" s="117" t="e">
        <f>INDEX(BA!$V$57:$V$547,MATCH($AB256,BA!$P$57:$P$547,0))</f>
        <v>#N/A</v>
      </c>
      <c r="AM256" s="117" t="e">
        <f>INDEX(BA!$W$57:$W$547,MATCH($AB256,BA!$P$57:$P$547,0))</f>
        <v>#N/A</v>
      </c>
      <c r="AN256" s="117" t="e">
        <f>INDEX(BA!$R$57:$R$547,MATCH($AB256,BA!$P$57:$P$547,0))</f>
        <v>#N/A</v>
      </c>
      <c r="AO256" s="117" t="e">
        <f>INDEX(BA!$Y$57:$Y$547,MATCH($AB256,BA!$P$57:$P$547,0))</f>
        <v>#N/A</v>
      </c>
      <c r="AP256" s="117" t="e">
        <f>INDEX(BA!$Z$57:$Z$547,MATCH($AB256,BA!$P$57:$P$547,0))</f>
        <v>#N/A</v>
      </c>
      <c r="AQ256" s="117" t="e">
        <f>INDEX(BA!$AA$57:$AA$547,MATCH($AB256,BA!$P$57:$P$547,0))</f>
        <v>#N/A</v>
      </c>
      <c r="AR256" s="117" t="e">
        <f>INDEX(BA!$AB$57:$AB$547,MATCH($AB256,BA!$P$57:$P$547,0))</f>
        <v>#N/A</v>
      </c>
      <c r="AX256" s="117" t="str" cm="1">
        <f t="array" ref="AX256">IF(ROWS($AD$218:AD255)&lt;=AX$217,INDEX($AB$218:$AB$266,_xlfn.AGGREGATE(15,3,($AD$218:$AD$266=Mapping!$AX$218)/($AD$218:$AD$266=Mapping!$AX$218)*ROW($AD$2:$AD$50)-ROWS($AD$218),ROWS($AD$218:AD255))),"")</f>
        <v/>
      </c>
      <c r="AY256" s="117" t="str" cm="1">
        <f t="array" ref="AY256">IF(ROWS($AD$218:AE255)&lt;=AY$217,INDEX($AB$218:$AB$266,_xlfn.AGGREGATE(15,3,($AD$218:$AD$266=Mapping!$AY$218)/($AD$218:$AD$266=Mapping!$AY$218)*ROW($AD$2:$AD$50)-ROWS($AD$218),ROWS($AD$218:AE255))),"")</f>
        <v/>
      </c>
      <c r="AZ256" s="117" t="str" cm="1">
        <f t="array" ref="AZ256">IF(ROWS($AD$218:AF255)&lt;=AZ$217,INDEX($AB$218:$AB$266,_xlfn.AGGREGATE(15,3,($AD$218:$AD$266=Mapping!$AZ$218)/($AD$218:$AD$266=Mapping!$AZ$218)*ROW($AD$2:$AD$50)-ROWS($AD$218),ROWS($AD$218:AF255))),"")</f>
        <v/>
      </c>
      <c r="BA256" s="117" t="str" cm="1">
        <f t="array" ref="BA256">IF(ROWS($AD$218:AG255)&lt;=BA$217,INDEX($AB$218:$AB$266,_xlfn.AGGREGATE(15,3,($AD$218:$AD$266=Mapping!$BA$218)/($AD$218:$AD$266=Mapping!$BA$218)*ROW($AD$2:$AD$50)-ROWS($AD$218),ROWS($AD$218:AG255))),"")</f>
        <v/>
      </c>
      <c r="BB256" s="117" t="str" cm="1">
        <f t="array" ref="BB256">IF(ROWS($AD$218:AH255)&lt;=BB$217,INDEX($AB$218:$AB$266,_xlfn.AGGREGATE(15,3,($AD$218:$AD$266=Mapping!$BB$218)/($AD$218:$AD$266=Mapping!$BB$218)*ROW($AD$2:$AD$50)-ROWS($AD$218),ROWS($AD$218:AH255))),"")</f>
        <v/>
      </c>
      <c r="BC256" s="117" t="str" cm="1">
        <f t="array" ref="BC256">IF(ROWS($AD$218:AI255)&lt;=BC$217,INDEX($AB$218:$AB$266,_xlfn.AGGREGATE(15,3,($AD$218:$AD$266=Mapping!$BC$218)/($AD$218:$AD$266=Mapping!$BC$218)*ROW($AD$2:$AD$50)-ROWS($AD$218),ROWS($AD$218:AI255))),"")</f>
        <v/>
      </c>
      <c r="BD256" s="117" t="str" cm="1">
        <f t="array" ref="BD256">IF(ROWS($AD$218:AJ255)&lt;=BD$217,INDEX($AB$218:$AB$266,_xlfn.AGGREGATE(15,3,($AD$218:$AD$266=Mapping!$BD$218)/($AD$218:$AD$266=Mapping!$BD$218)*ROW($AD$2:$AD$50)-ROWS($AD$218),ROWS($AD$218:AJ255))),"")</f>
        <v/>
      </c>
      <c r="BE256" s="117" t="str" cm="1">
        <f t="array" ref="BE256">IF(ROWS($AD$218:AK255)&lt;=BE$217,INDEX($AB$218:$AB$266,_xlfn.AGGREGATE(15,3,($AD$218:$AD$266=Mapping!$BE$218)/($AD$218:$AD$266=Mapping!$BE$218)*ROW($AD$2:$AD$50)-ROWS($AD$218),ROWS($AD$218:AK255))),"")</f>
        <v/>
      </c>
      <c r="BF256" s="117" t="str" cm="1">
        <f t="array" ref="BF256">IF(ROWS($AD$218:AL255)&lt;=BF$217,INDEX($AB$218:$AB$266,_xlfn.AGGREGATE(15,3,($AD$218:$AD$266=Mapping!$BF$218)/($AD$218:$AD$266=Mapping!$BF$218)*ROW($AD$2:$AD$50)-ROWS($AD$218),ROWS($AD$218:AL255))),"")</f>
        <v/>
      </c>
      <c r="BG256" s="117" t="str" cm="1">
        <f t="array" ref="BG256">IF(ROWS($AD$218:AM255)&lt;=BG$217,INDEX($AB$218:$AB$266,_xlfn.AGGREGATE(15,3,($AD$218:$AD$266=Mapping!$BG$218)/($AD$218:$AD$266=Mapping!$BG$218)*ROW($AD$2:$AD$50)-ROWS($AD$218),ROWS($AD$218:AM255))),"")</f>
        <v/>
      </c>
      <c r="BH256" s="117" t="str" cm="1">
        <f t="array" ref="BH256">IF(ROWS($AD$218:AN255)&lt;=BH$217,INDEX($AB$218:$AB$266,_xlfn.AGGREGATE(15,3,($AD$218:$AD$266=Mapping!$BH$218)/($AD$218:$AD$266=Mapping!$BH$218)*ROW($AD$2:$AD$50)-ROWS($AD$218),ROWS($AD$218:AN255))),"")</f>
        <v/>
      </c>
      <c r="BI256" s="117" t="str" cm="1">
        <f t="array" ref="BI256">IF(ROWS($AD$218:AO255)&lt;=BI$217,INDEX($AB$218:$AB$266,_xlfn.AGGREGATE(15,3,($AD$218:$AD$266=Mapping!$BI$218)/($AD$218:$AD$266=Mapping!$BI$218)*ROW($AD$2:$AD$50)-ROWS($AD$218),ROWS($AD$218:AO255))),"")</f>
        <v/>
      </c>
      <c r="BJ256" s="117" t="str" cm="1">
        <f t="array" ref="BJ256">IF(ROWS($AD$218:AP255)&lt;=BJ$217,INDEX($AB$218:$AB$266,_xlfn.AGGREGATE(15,3,($AD$218:$AD$266=Mapping!$BJ$218)/($AD$218:$AD$266=Mapping!$BJ$218)*ROW($AD$2:$AD$50)-ROWS($AD$218),ROWS($AD$218:AP255))),"")</f>
        <v/>
      </c>
      <c r="BK256" s="117" t="str" cm="1">
        <f t="array" ref="BK256">IF(ROWS($AD$218:AQ255)&lt;=BK$217,INDEX($AB$218:$AB$266,_xlfn.AGGREGATE(15,3,($AD$218:$AD$266=Mapping!$BK$218)/($AD$218:$AD$266=Mapping!$BK$218)*ROW($AD$2:$AD$50)-ROWS($AD$218),ROWS($AD$218:AQ255))),"")</f>
        <v/>
      </c>
      <c r="BL256" s="117" t="str" cm="1">
        <f t="array" ref="BL256">IF(ROWS($AD$218:AR255)&lt;=BL$217,INDEX($AB$218:$AB$266,_xlfn.AGGREGATE(15,3,($AD$218:$AD$266=Mapping!$BL$218)/($AD$218:$AD$266=Mapping!$BL$218)*ROW($AD$2:$AD$50)-ROWS($AD$218),ROWS($AD$218:AR255))),"")</f>
        <v/>
      </c>
      <c r="BM256" s="117" t="str" cm="1">
        <f t="array" ref="BM256">IF(ROWS($AD$218:AS255)&lt;=BM$217,INDEX($AB$218:$AB$266,_xlfn.AGGREGATE(15,3,($AD$218:$AD$266=Mapping!$BM$218)/($AD$218:$AD$266=Mapping!$BM$218)*ROW($AD$2:$AD$50)-ROWS($AD$218),ROWS($AD$218:AS255))),"")</f>
        <v/>
      </c>
      <c r="BN256" s="117" t="str" cm="1">
        <f t="array" ref="BN256">IF(ROWS($AD$218:AT255)&lt;=BN$217,INDEX($AB$218:$AB$266,_xlfn.AGGREGATE(15,3,($AD$218:$AD$266=Mapping!$BN$218)/($AD$218:$AD$266=Mapping!$BN$218)*ROW($AD$2:$AD$50)-ROWS($AD$218),ROWS($AD$218:AT255))),"")</f>
        <v/>
      </c>
    </row>
    <row r="257" spans="1:66" outlineLevel="1">
      <c r="A257" s="152"/>
      <c r="B257" s="142" t="str" cm="1">
        <f t="array" ref="B257">IF(ROWS($AC$219:AC257)&lt;=B$217,INDEX($AB$219:$AB$266,_xlfn.AGGREGATE(15,3,($AC$219:$AC$266=Mapping!$B$218)/($AC$219:$AC$266=Mapping!$B$218)*ROW($AC$2:$AC$50)-ROWS($AC$219),ROWS($AC$219:AC257))),"")</f>
        <v/>
      </c>
      <c r="C257" s="142" t="str" cm="1">
        <f t="array" ref="C257">IF(ROWS($AC$219:AC257)&lt;=C$217,INDEX($AB$219:$AB$266,_xlfn.AGGREGATE(15,3,($AC$219:$AC$266=Mapping!$C$218)/($AC$219:$AC$266=Mapping!$C$218)*ROW($AC$2:$AC$50)-ROWS($AC$219),ROWS($AC$219:AC257))),"")</f>
        <v/>
      </c>
      <c r="D257" s="142" t="str" cm="1">
        <f t="array" ref="D257">IF(ROWS($AC$219:AD257)&lt;=D$217,INDEX($AB$219:$AB$266,_xlfn.AGGREGATE(15,3,($AC$219:$AC$266=Mapping!$D$218)/($AC$219:$AC$266=Mapping!$D$218)*ROW($AC$2:$AC$50)-ROWS($AC$219),ROWS($AC$219:AD257))),"")</f>
        <v/>
      </c>
      <c r="E257" s="142" t="str" cm="1">
        <f t="array" ref="E257">IF(ROWS($AC$219:AE257)&lt;=E$217,INDEX($AB$219:$AB$266,_xlfn.AGGREGATE(15,3,($AC$219:$AC$266=Mapping!$E$218)/($AC$219:$AC$266=Mapping!$E$218)*ROW($AC$2:$AC$50)-ROWS($AC$219),ROWS($AC$219:AE257))),"")</f>
        <v/>
      </c>
      <c r="F257" s="142" t="str" cm="1">
        <f t="array" ref="F257">IF(ROWS($AC$219:AF257)&lt;=F$217,INDEX($AB$219:$AB$266,_xlfn.AGGREGATE(15,3,($AC$219:$AC$266=Mapping!$F$218)/($AC$219:$AC$266=Mapping!$F$218)*ROW($AC$2:$AC$50)-ROWS($AC$219),ROWS($AC$219:AF257))),"")</f>
        <v/>
      </c>
      <c r="G257" s="142" t="str" cm="1">
        <f t="array" ref="G257">IF(ROWS($AC$219:AG257)&lt;=G$217,INDEX($AB$219:$AB$266,_xlfn.AGGREGATE(15,3,($AC$219:$AC$266=Mapping!$G$218)/($AC$219:$AC$266=Mapping!$G$218)*ROW($AC$2:$AC$50)-ROWS($AC$219),ROWS($AC$219:AG257))),"")</f>
        <v/>
      </c>
      <c r="H257" s="142" t="str" cm="1">
        <f t="array" ref="H257">IF(ROWS($AC$219:AH257)&lt;=H$217,INDEX($AB$219:$AB$266,_xlfn.AGGREGATE(15,3,($AC$219:$AC$266=Mapping!$H$218)/($AC$219:$AC$266=Mapping!$H$218)*ROW($AC$2:$AC$50)-ROWS($AC$219),ROWS($AC$219:AH257))),"")</f>
        <v/>
      </c>
      <c r="I257" s="142" t="str" cm="1">
        <f t="array" ref="I257">IF(ROWS($AC$219:AI257)&lt;=I$217,INDEX($AB$219:$AB$266,_xlfn.AGGREGATE(15,3,($AC$219:$AC$266=Mapping!$I$218)/($AC$219:$AC$266=Mapping!$I$218)*ROW($AC$2:$AC$50)-ROWS($AC$219),ROWS($AC$219:AI257))),"")</f>
        <v/>
      </c>
      <c r="J257" s="142" t="str" cm="1">
        <f t="array" ref="J257">IF(ROWS($AC$219:AJ257)&lt;=J$217,INDEX($AB$219:$AB$266,_xlfn.AGGREGATE(15,3,($AC$219:$AC$266=Mapping!$J$218)/($AC$219:$AC$266=Mapping!$J$218)*ROW($AC$2:$AC$50)-ROWS($AC$219),ROWS($AC$219:AJ257))),"")</f>
        <v/>
      </c>
      <c r="K257" s="142" t="str" cm="1">
        <f t="array" ref="K257">IF(ROWS($AC$219:AK257)&lt;=K$217,INDEX($AB$219:$AB$266,_xlfn.AGGREGATE(15,3,($AC$219:$AC$266=Mapping!$K$218)/($AC$219:$AC$266=Mapping!$K$218)*ROW($AC$2:$AC$50)-ROWS($AC$219),ROWS($AC$219:AK257))),"")</f>
        <v/>
      </c>
      <c r="L257" s="142" t="str" cm="1">
        <f t="array" ref="L257">IF(ROWS($AC$219:AL257)&lt;=L$217,INDEX($AB$219:$AB$266,_xlfn.AGGREGATE(15,3,($AC$219:$AC$266=Mapping!$L$218)/($AC$219:$AC$266=Mapping!$L$218)*ROW($AC$2:$AC$50)-ROWS($AC$219),ROWS($AC$219:AL257))),"")</f>
        <v/>
      </c>
      <c r="M257" s="142" t="str" cm="1">
        <f t="array" ref="M257">IF(ROWS($AC$219:AM257)&lt;=M$217,INDEX($AB$219:$AB$266,_xlfn.AGGREGATE(15,3,($AC$219:$AC$266=Mapping!$M$218)/($AC$219:$AC$266=Mapping!$M$218)*ROW($AC$2:$AC$50)-ROWS($AC$219),ROWS($AC$219:AM257))),"")</f>
        <v/>
      </c>
      <c r="N257" s="142" t="str" cm="1">
        <f t="array" ref="N257">IF(ROWS($AC$219:AN257)&lt;=N$217,INDEX($AB$219:$AB$266,_xlfn.AGGREGATE(15,3,($AC$219:$AC$266=Mapping!$N$218)/($AC$219:$AC$266=Mapping!$N$218)*ROW($AC$2:$AC$50)-ROWS($AC$219),ROWS($AC$219:AN257))),"")</f>
        <v/>
      </c>
      <c r="O257" s="142" t="str" cm="1">
        <f t="array" ref="O257">IF(ROWS($AC$219:AO257)&lt;=O$217,INDEX($AB$219:$AB$266,_xlfn.AGGREGATE(15,3,($AC$219:$AC$266=Mapping!$O$218)/($AC$219:$AC$266=Mapping!$O$218)*ROW($AC$2:$AC$50)-ROWS($AC$219),ROWS($AC$219:AO257))),"")</f>
        <v/>
      </c>
      <c r="P257" s="142" t="str" cm="1">
        <f t="array" ref="P257">IF(ROWS($AC$219:AP257)&lt;=P$217,INDEX($AB$219:$AB$266,_xlfn.AGGREGATE(15,3,($AC$219:$AC$266=Mapping!$P$218)/($AC$219:$AC$266=Mapping!$P$218)*ROW($AC$2:$AC$50)-ROWS($AC$219),ROWS($AC$219:AP257))),"")</f>
        <v/>
      </c>
      <c r="Q257" s="142" t="str" cm="1">
        <f t="array" ref="Q257">IF(ROWS($AC$219:AQ257)&lt;=Q$217,INDEX($AB$219:$AB$266,_xlfn.AGGREGATE(15,3,($AC$219:$AC$266=Mapping!$Q$218)/($AC$219:$AC$266=Mapping!$Q$218)*ROW($AC$2:$AC$50)-ROWS($AC$219),ROWS($AC$219:AQ257))),"")</f>
        <v/>
      </c>
      <c r="R257" s="142" t="str" cm="1">
        <f t="array" ref="R257">IF(ROWS($AC$219:AR257)&lt;=R$217,INDEX($AB$219:$AB$266,_xlfn.AGGREGATE(15,3,($AC$219:$AC$266=Mapping!$R$218)/($AC$219:$AC$266=Mapping!$R$218)*ROW($AC$2:$AC$50)-ROWS($AC$219),ROWS($AC$219:AR257))),"")</f>
        <v/>
      </c>
      <c r="S257" s="142" t="str" cm="1">
        <f t="array" ref="S257">IF(ROWS($AC$219:AS257)&lt;=S$217,INDEX($AB$219:$AB$266,_xlfn.AGGREGATE(15,3,($AC$219:$AC$266=Mapping!$S$218)/($AC$219:$AC$266=Mapping!$S$218)*ROW($AC$2:$AC$50)-ROWS($AC$219),ROWS($AC$219:AS257))),"")</f>
        <v/>
      </c>
      <c r="AB257" s="135" t="str" cm="1">
        <f t="array" ref="AB257">IF(ROWS(BA!$E$2:E40)&lt;=AB$217,INDEX(BA!$P$2:$P$961,_xlfn.AGGREGATE(15,3,(BA!$E$2:$E$961=Mapping!$AA$219)/(BA!$E$2:$E$961=Mapping!$AA$219)*ROW(BA!$E$2:$E$961)-ROWS(BA!$E$2),ROWS(BA!$E$2:E40))),"")</f>
        <v/>
      </c>
      <c r="AC257" s="135" t="str">
        <f>IFERROR(INDEX(BA!$L$2:$L$961,MATCH($AB257,BA!$P$2:$P$961,0)),"")</f>
        <v/>
      </c>
      <c r="AD257" s="135" t="str">
        <f>IFERROR(INDEX(BA!$M$2:$M$961,MATCH($AB257,BA!$P$2:$P$961,0)),"")</f>
        <v/>
      </c>
      <c r="AE257" s="135" t="str">
        <f>IFERROR(INDEX(BA!$O$2:$O$961,MATCH($AB257,BA!$P$2:$P$961,0)),"")</f>
        <v/>
      </c>
      <c r="AF257" s="135" t="str">
        <f>IFERROR(INDEX(BA!$N$2:$N$961,MATCH($AB257,BA!$P$2:$P$961,0)),"")</f>
        <v/>
      </c>
      <c r="AG257" s="117" t="e">
        <f>INDEX(BA!#REF!,MATCH($AB257,BA!$P$57:$P$547,0))</f>
        <v>#REF!</v>
      </c>
      <c r="AH257" s="117" t="e">
        <f>INDEX(BA!$Q$57:$Q$547,MATCH($AB257,BA!$P$57:$P$547,0))</f>
        <v>#N/A</v>
      </c>
      <c r="AI257" s="117" t="e">
        <f>INDEX(BA!$S$57:$S$547,MATCH($AB257,BA!$P$57:$P$547,0))</f>
        <v>#N/A</v>
      </c>
      <c r="AJ257" s="117" t="e">
        <f>INDEX(BA!$T$57:$T$547,MATCH($AB257,BA!$P$57:$P$547,0))</f>
        <v>#N/A</v>
      </c>
      <c r="AK257" s="117" t="e">
        <f>INDEX(BA!$U$57:$U$547,MATCH($AB257,BA!$P$57:$P$547,0))</f>
        <v>#N/A</v>
      </c>
      <c r="AL257" s="117" t="e">
        <f>INDEX(BA!$V$57:$V$547,MATCH($AB257,BA!$P$57:$P$547,0))</f>
        <v>#N/A</v>
      </c>
      <c r="AM257" s="117" t="e">
        <f>INDEX(BA!$W$57:$W$547,MATCH($AB257,BA!$P$57:$P$547,0))</f>
        <v>#N/A</v>
      </c>
      <c r="AN257" s="117" t="e">
        <f>INDEX(BA!$R$57:$R$547,MATCH($AB257,BA!$P$57:$P$547,0))</f>
        <v>#N/A</v>
      </c>
      <c r="AO257" s="117" t="e">
        <f>INDEX(BA!$Y$57:$Y$547,MATCH($AB257,BA!$P$57:$P$547,0))</f>
        <v>#N/A</v>
      </c>
      <c r="AP257" s="117" t="e">
        <f>INDEX(BA!$Z$57:$Z$547,MATCH($AB257,BA!$P$57:$P$547,0))</f>
        <v>#N/A</v>
      </c>
      <c r="AQ257" s="117" t="e">
        <f>INDEX(BA!$AA$57:$AA$547,MATCH($AB257,BA!$P$57:$P$547,0))</f>
        <v>#N/A</v>
      </c>
      <c r="AR257" s="117" t="e">
        <f>INDEX(BA!$AB$57:$AB$547,MATCH($AB257,BA!$P$57:$P$547,0))</f>
        <v>#N/A</v>
      </c>
      <c r="AX257" s="117" t="str" cm="1">
        <f t="array" ref="AX257">IF(ROWS($AD$218:AD256)&lt;=AX$217,INDEX($AB$218:$AB$266,_xlfn.AGGREGATE(15,3,($AD$218:$AD$266=Mapping!$AX$218)/($AD$218:$AD$266=Mapping!$AX$218)*ROW($AD$2:$AD$50)-ROWS($AD$218),ROWS($AD$218:AD256))),"")</f>
        <v/>
      </c>
      <c r="AY257" s="117" t="str" cm="1">
        <f t="array" ref="AY257">IF(ROWS($AD$218:AE256)&lt;=AY$217,INDEX($AB$218:$AB$266,_xlfn.AGGREGATE(15,3,($AD$218:$AD$266=Mapping!$AY$218)/($AD$218:$AD$266=Mapping!$AY$218)*ROW($AD$2:$AD$50)-ROWS($AD$218),ROWS($AD$218:AE256))),"")</f>
        <v/>
      </c>
      <c r="AZ257" s="117" t="str" cm="1">
        <f t="array" ref="AZ257">IF(ROWS($AD$218:AF256)&lt;=AZ$217,INDEX($AB$218:$AB$266,_xlfn.AGGREGATE(15,3,($AD$218:$AD$266=Mapping!$AZ$218)/($AD$218:$AD$266=Mapping!$AZ$218)*ROW($AD$2:$AD$50)-ROWS($AD$218),ROWS($AD$218:AF256))),"")</f>
        <v/>
      </c>
      <c r="BA257" s="117" t="str" cm="1">
        <f t="array" ref="BA257">IF(ROWS($AD$218:AG256)&lt;=BA$217,INDEX($AB$218:$AB$266,_xlfn.AGGREGATE(15,3,($AD$218:$AD$266=Mapping!$BA$218)/($AD$218:$AD$266=Mapping!$BA$218)*ROW($AD$2:$AD$50)-ROWS($AD$218),ROWS($AD$218:AG256))),"")</f>
        <v/>
      </c>
      <c r="BB257" s="117" t="str" cm="1">
        <f t="array" ref="BB257">IF(ROWS($AD$218:AH256)&lt;=BB$217,INDEX($AB$218:$AB$266,_xlfn.AGGREGATE(15,3,($AD$218:$AD$266=Mapping!$BB$218)/($AD$218:$AD$266=Mapping!$BB$218)*ROW($AD$2:$AD$50)-ROWS($AD$218),ROWS($AD$218:AH256))),"")</f>
        <v/>
      </c>
      <c r="BC257" s="117" t="str" cm="1">
        <f t="array" ref="BC257">IF(ROWS($AD$218:AI256)&lt;=BC$217,INDEX($AB$218:$AB$266,_xlfn.AGGREGATE(15,3,($AD$218:$AD$266=Mapping!$BC$218)/($AD$218:$AD$266=Mapping!$BC$218)*ROW($AD$2:$AD$50)-ROWS($AD$218),ROWS($AD$218:AI256))),"")</f>
        <v/>
      </c>
      <c r="BD257" s="117" t="str" cm="1">
        <f t="array" ref="BD257">IF(ROWS($AD$218:AJ256)&lt;=BD$217,INDEX($AB$218:$AB$266,_xlfn.AGGREGATE(15,3,($AD$218:$AD$266=Mapping!$BD$218)/($AD$218:$AD$266=Mapping!$BD$218)*ROW($AD$2:$AD$50)-ROWS($AD$218),ROWS($AD$218:AJ256))),"")</f>
        <v/>
      </c>
      <c r="BE257" s="117" t="str" cm="1">
        <f t="array" ref="BE257">IF(ROWS($AD$218:AK256)&lt;=BE$217,INDEX($AB$218:$AB$266,_xlfn.AGGREGATE(15,3,($AD$218:$AD$266=Mapping!$BE$218)/($AD$218:$AD$266=Mapping!$BE$218)*ROW($AD$2:$AD$50)-ROWS($AD$218),ROWS($AD$218:AK256))),"")</f>
        <v/>
      </c>
      <c r="BF257" s="117" t="str" cm="1">
        <f t="array" ref="BF257">IF(ROWS($AD$218:AL256)&lt;=BF$217,INDEX($AB$218:$AB$266,_xlfn.AGGREGATE(15,3,($AD$218:$AD$266=Mapping!$BF$218)/($AD$218:$AD$266=Mapping!$BF$218)*ROW($AD$2:$AD$50)-ROWS($AD$218),ROWS($AD$218:AL256))),"")</f>
        <v/>
      </c>
      <c r="BG257" s="117" t="str" cm="1">
        <f t="array" ref="BG257">IF(ROWS($AD$218:AM256)&lt;=BG$217,INDEX($AB$218:$AB$266,_xlfn.AGGREGATE(15,3,($AD$218:$AD$266=Mapping!$BG$218)/($AD$218:$AD$266=Mapping!$BG$218)*ROW($AD$2:$AD$50)-ROWS($AD$218),ROWS($AD$218:AM256))),"")</f>
        <v/>
      </c>
      <c r="BH257" s="117" t="str" cm="1">
        <f t="array" ref="BH257">IF(ROWS($AD$218:AN256)&lt;=BH$217,INDEX($AB$218:$AB$266,_xlfn.AGGREGATE(15,3,($AD$218:$AD$266=Mapping!$BH$218)/($AD$218:$AD$266=Mapping!$BH$218)*ROW($AD$2:$AD$50)-ROWS($AD$218),ROWS($AD$218:AN256))),"")</f>
        <v/>
      </c>
      <c r="BI257" s="117" t="str" cm="1">
        <f t="array" ref="BI257">IF(ROWS($AD$218:AO256)&lt;=BI$217,INDEX($AB$218:$AB$266,_xlfn.AGGREGATE(15,3,($AD$218:$AD$266=Mapping!$BI$218)/($AD$218:$AD$266=Mapping!$BI$218)*ROW($AD$2:$AD$50)-ROWS($AD$218),ROWS($AD$218:AO256))),"")</f>
        <v/>
      </c>
      <c r="BJ257" s="117" t="str" cm="1">
        <f t="array" ref="BJ257">IF(ROWS($AD$218:AP256)&lt;=BJ$217,INDEX($AB$218:$AB$266,_xlfn.AGGREGATE(15,3,($AD$218:$AD$266=Mapping!$BJ$218)/($AD$218:$AD$266=Mapping!$BJ$218)*ROW($AD$2:$AD$50)-ROWS($AD$218),ROWS($AD$218:AP256))),"")</f>
        <v/>
      </c>
      <c r="BK257" s="117" t="str" cm="1">
        <f t="array" ref="BK257">IF(ROWS($AD$218:AQ256)&lt;=BK$217,INDEX($AB$218:$AB$266,_xlfn.AGGREGATE(15,3,($AD$218:$AD$266=Mapping!$BK$218)/($AD$218:$AD$266=Mapping!$BK$218)*ROW($AD$2:$AD$50)-ROWS($AD$218),ROWS($AD$218:AQ256))),"")</f>
        <v/>
      </c>
      <c r="BL257" s="117" t="str" cm="1">
        <f t="array" ref="BL257">IF(ROWS($AD$218:AR256)&lt;=BL$217,INDEX($AB$218:$AB$266,_xlfn.AGGREGATE(15,3,($AD$218:$AD$266=Mapping!$BL$218)/($AD$218:$AD$266=Mapping!$BL$218)*ROW($AD$2:$AD$50)-ROWS($AD$218),ROWS($AD$218:AR256))),"")</f>
        <v/>
      </c>
      <c r="BM257" s="117" t="str" cm="1">
        <f t="array" ref="BM257">IF(ROWS($AD$218:AS256)&lt;=BM$217,INDEX($AB$218:$AB$266,_xlfn.AGGREGATE(15,3,($AD$218:$AD$266=Mapping!$BM$218)/($AD$218:$AD$266=Mapping!$BM$218)*ROW($AD$2:$AD$50)-ROWS($AD$218),ROWS($AD$218:AS256))),"")</f>
        <v/>
      </c>
      <c r="BN257" s="117" t="str" cm="1">
        <f t="array" ref="BN257">IF(ROWS($AD$218:AT256)&lt;=BN$217,INDEX($AB$218:$AB$266,_xlfn.AGGREGATE(15,3,($AD$218:$AD$266=Mapping!$BN$218)/($AD$218:$AD$266=Mapping!$BN$218)*ROW($AD$2:$AD$50)-ROWS($AD$218),ROWS($AD$218:AT256))),"")</f>
        <v/>
      </c>
    </row>
    <row r="258" spans="1:66" outlineLevel="1">
      <c r="A258" s="152"/>
      <c r="B258" s="142" t="str" cm="1">
        <f t="array" ref="B258">IF(ROWS($AC$219:AC258)&lt;=B$217,INDEX($AB$219:$AB$266,_xlfn.AGGREGATE(15,3,($AC$219:$AC$266=Mapping!$B$218)/($AC$219:$AC$266=Mapping!$B$218)*ROW($AC$2:$AC$50)-ROWS($AC$219),ROWS($AC$219:AC258))),"")</f>
        <v/>
      </c>
      <c r="C258" s="142" t="str" cm="1">
        <f t="array" ref="C258">IF(ROWS($AC$219:AC258)&lt;=C$217,INDEX($AB$219:$AB$266,_xlfn.AGGREGATE(15,3,($AC$219:$AC$266=Mapping!$C$218)/($AC$219:$AC$266=Mapping!$C$218)*ROW($AC$2:$AC$50)-ROWS($AC$219),ROWS($AC$219:AC258))),"")</f>
        <v/>
      </c>
      <c r="D258" s="142" t="str" cm="1">
        <f t="array" ref="D258">IF(ROWS($AC$219:AD258)&lt;=D$217,INDEX($AB$219:$AB$266,_xlfn.AGGREGATE(15,3,($AC$219:$AC$266=Mapping!$D$218)/($AC$219:$AC$266=Mapping!$D$218)*ROW($AC$2:$AC$50)-ROWS($AC$219),ROWS($AC$219:AD258))),"")</f>
        <v/>
      </c>
      <c r="E258" s="142" t="str" cm="1">
        <f t="array" ref="E258">IF(ROWS($AC$219:AE258)&lt;=E$217,INDEX($AB$219:$AB$266,_xlfn.AGGREGATE(15,3,($AC$219:$AC$266=Mapping!$E$218)/($AC$219:$AC$266=Mapping!$E$218)*ROW($AC$2:$AC$50)-ROWS($AC$219),ROWS($AC$219:AE258))),"")</f>
        <v/>
      </c>
      <c r="F258" s="142" t="str" cm="1">
        <f t="array" ref="F258">IF(ROWS($AC$219:AF258)&lt;=F$217,INDEX($AB$219:$AB$266,_xlfn.AGGREGATE(15,3,($AC$219:$AC$266=Mapping!$F$218)/($AC$219:$AC$266=Mapping!$F$218)*ROW($AC$2:$AC$50)-ROWS($AC$219),ROWS($AC$219:AF258))),"")</f>
        <v/>
      </c>
      <c r="G258" s="142" t="str" cm="1">
        <f t="array" ref="G258">IF(ROWS($AC$219:AG258)&lt;=G$217,INDEX($AB$219:$AB$266,_xlfn.AGGREGATE(15,3,($AC$219:$AC$266=Mapping!$G$218)/($AC$219:$AC$266=Mapping!$G$218)*ROW($AC$2:$AC$50)-ROWS($AC$219),ROWS($AC$219:AG258))),"")</f>
        <v/>
      </c>
      <c r="H258" s="142" t="str" cm="1">
        <f t="array" ref="H258">IF(ROWS($AC$219:AH258)&lt;=H$217,INDEX($AB$219:$AB$266,_xlfn.AGGREGATE(15,3,($AC$219:$AC$266=Mapping!$H$218)/($AC$219:$AC$266=Mapping!$H$218)*ROW($AC$2:$AC$50)-ROWS($AC$219),ROWS($AC$219:AH258))),"")</f>
        <v/>
      </c>
      <c r="I258" s="142" t="str" cm="1">
        <f t="array" ref="I258">IF(ROWS($AC$219:AI258)&lt;=I$217,INDEX($AB$219:$AB$266,_xlfn.AGGREGATE(15,3,($AC$219:$AC$266=Mapping!$I$218)/($AC$219:$AC$266=Mapping!$I$218)*ROW($AC$2:$AC$50)-ROWS($AC$219),ROWS($AC$219:AI258))),"")</f>
        <v/>
      </c>
      <c r="J258" s="142" t="str" cm="1">
        <f t="array" ref="J258">IF(ROWS($AC$219:AJ258)&lt;=J$217,INDEX($AB$219:$AB$266,_xlfn.AGGREGATE(15,3,($AC$219:$AC$266=Mapping!$J$218)/($AC$219:$AC$266=Mapping!$J$218)*ROW($AC$2:$AC$50)-ROWS($AC$219),ROWS($AC$219:AJ258))),"")</f>
        <v/>
      </c>
      <c r="K258" s="142" t="str" cm="1">
        <f t="array" ref="K258">IF(ROWS($AC$219:AK258)&lt;=K$217,INDEX($AB$219:$AB$266,_xlfn.AGGREGATE(15,3,($AC$219:$AC$266=Mapping!$K$218)/($AC$219:$AC$266=Mapping!$K$218)*ROW($AC$2:$AC$50)-ROWS($AC$219),ROWS($AC$219:AK258))),"")</f>
        <v/>
      </c>
      <c r="L258" s="142" t="str" cm="1">
        <f t="array" ref="L258">IF(ROWS($AC$219:AL258)&lt;=L$217,INDEX($AB$219:$AB$266,_xlfn.AGGREGATE(15,3,($AC$219:$AC$266=Mapping!$L$218)/($AC$219:$AC$266=Mapping!$L$218)*ROW($AC$2:$AC$50)-ROWS($AC$219),ROWS($AC$219:AL258))),"")</f>
        <v/>
      </c>
      <c r="M258" s="142" t="str" cm="1">
        <f t="array" ref="M258">IF(ROWS($AC$219:AM258)&lt;=M$217,INDEX($AB$219:$AB$266,_xlfn.AGGREGATE(15,3,($AC$219:$AC$266=Mapping!$M$218)/($AC$219:$AC$266=Mapping!$M$218)*ROW($AC$2:$AC$50)-ROWS($AC$219),ROWS($AC$219:AM258))),"")</f>
        <v/>
      </c>
      <c r="N258" s="142" t="str" cm="1">
        <f t="array" ref="N258">IF(ROWS($AC$219:AN258)&lt;=N$217,INDEX($AB$219:$AB$266,_xlfn.AGGREGATE(15,3,($AC$219:$AC$266=Mapping!$N$218)/($AC$219:$AC$266=Mapping!$N$218)*ROW($AC$2:$AC$50)-ROWS($AC$219),ROWS($AC$219:AN258))),"")</f>
        <v/>
      </c>
      <c r="O258" s="142" t="str" cm="1">
        <f t="array" ref="O258">IF(ROWS($AC$219:AO258)&lt;=O$217,INDEX($AB$219:$AB$266,_xlfn.AGGREGATE(15,3,($AC$219:$AC$266=Mapping!$O$218)/($AC$219:$AC$266=Mapping!$O$218)*ROW($AC$2:$AC$50)-ROWS($AC$219),ROWS($AC$219:AO258))),"")</f>
        <v/>
      </c>
      <c r="P258" s="142" t="str" cm="1">
        <f t="array" ref="P258">IF(ROWS($AC$219:AP258)&lt;=P$217,INDEX($AB$219:$AB$266,_xlfn.AGGREGATE(15,3,($AC$219:$AC$266=Mapping!$P$218)/($AC$219:$AC$266=Mapping!$P$218)*ROW($AC$2:$AC$50)-ROWS($AC$219),ROWS($AC$219:AP258))),"")</f>
        <v/>
      </c>
      <c r="Q258" s="142" t="str" cm="1">
        <f t="array" ref="Q258">IF(ROWS($AC$219:AQ258)&lt;=Q$217,INDEX($AB$219:$AB$266,_xlfn.AGGREGATE(15,3,($AC$219:$AC$266=Mapping!$Q$218)/($AC$219:$AC$266=Mapping!$Q$218)*ROW($AC$2:$AC$50)-ROWS($AC$219),ROWS($AC$219:AQ258))),"")</f>
        <v/>
      </c>
      <c r="R258" s="142" t="str" cm="1">
        <f t="array" ref="R258">IF(ROWS($AC$219:AR258)&lt;=R$217,INDEX($AB$219:$AB$266,_xlfn.AGGREGATE(15,3,($AC$219:$AC$266=Mapping!$R$218)/($AC$219:$AC$266=Mapping!$R$218)*ROW($AC$2:$AC$50)-ROWS($AC$219),ROWS($AC$219:AR258))),"")</f>
        <v/>
      </c>
      <c r="S258" s="142" t="str" cm="1">
        <f t="array" ref="S258">IF(ROWS($AC$219:AS258)&lt;=S$217,INDEX($AB$219:$AB$266,_xlfn.AGGREGATE(15,3,($AC$219:$AC$266=Mapping!$S$218)/($AC$219:$AC$266=Mapping!$S$218)*ROW($AC$2:$AC$50)-ROWS($AC$219),ROWS($AC$219:AS258))),"")</f>
        <v/>
      </c>
      <c r="AB258" s="135" t="str" cm="1">
        <f t="array" ref="AB258">IF(ROWS(BA!$E$2:E41)&lt;=AB$217,INDEX(BA!$P$2:$P$961,_xlfn.AGGREGATE(15,3,(BA!$E$2:$E$961=Mapping!$AA$219)/(BA!$E$2:$E$961=Mapping!$AA$219)*ROW(BA!$E$2:$E$961)-ROWS(BA!$E$2),ROWS(BA!$E$2:E41))),"")</f>
        <v/>
      </c>
      <c r="AC258" s="135" t="str">
        <f>IFERROR(INDEX(BA!$L$2:$L$961,MATCH($AB258,BA!$P$2:$P$961,0)),"")</f>
        <v/>
      </c>
      <c r="AD258" s="135" t="str">
        <f>IFERROR(INDEX(BA!$M$2:$M$961,MATCH($AB258,BA!$P$2:$P$961,0)),"")</f>
        <v/>
      </c>
      <c r="AE258" s="135" t="str">
        <f>IFERROR(INDEX(BA!$O$2:$O$961,MATCH($AB258,BA!$P$2:$P$961,0)),"")</f>
        <v/>
      </c>
      <c r="AF258" s="135" t="str">
        <f>IFERROR(INDEX(BA!$N$2:$N$961,MATCH($AB258,BA!$P$2:$P$961,0)),"")</f>
        <v/>
      </c>
      <c r="AG258" s="117" t="e">
        <f>INDEX(BA!#REF!,MATCH($AB258,BA!$P$57:$P$547,0))</f>
        <v>#REF!</v>
      </c>
      <c r="AH258" s="117" t="e">
        <f>INDEX(BA!$Q$57:$Q$547,MATCH($AB258,BA!$P$57:$P$547,0))</f>
        <v>#N/A</v>
      </c>
      <c r="AI258" s="117" t="e">
        <f>INDEX(BA!$S$57:$S$547,MATCH($AB258,BA!$P$57:$P$547,0))</f>
        <v>#N/A</v>
      </c>
      <c r="AJ258" s="117" t="e">
        <f>INDEX(BA!$T$57:$T$547,MATCH($AB258,BA!$P$57:$P$547,0))</f>
        <v>#N/A</v>
      </c>
      <c r="AK258" s="117" t="e">
        <f>INDEX(BA!$U$57:$U$547,MATCH($AB258,BA!$P$57:$P$547,0))</f>
        <v>#N/A</v>
      </c>
      <c r="AL258" s="117" t="e">
        <f>INDEX(BA!$V$57:$V$547,MATCH($AB258,BA!$P$57:$P$547,0))</f>
        <v>#N/A</v>
      </c>
      <c r="AM258" s="117" t="e">
        <f>INDEX(BA!$W$57:$W$547,MATCH($AB258,BA!$P$57:$P$547,0))</f>
        <v>#N/A</v>
      </c>
      <c r="AN258" s="117" t="e">
        <f>INDEX(BA!$R$57:$R$547,MATCH($AB258,BA!$P$57:$P$547,0))</f>
        <v>#N/A</v>
      </c>
      <c r="AO258" s="117" t="e">
        <f>INDEX(BA!$Y$57:$Y$547,MATCH($AB258,BA!$P$57:$P$547,0))</f>
        <v>#N/A</v>
      </c>
      <c r="AP258" s="117" t="e">
        <f>INDEX(BA!$Z$57:$Z$547,MATCH($AB258,BA!$P$57:$P$547,0))</f>
        <v>#N/A</v>
      </c>
      <c r="AQ258" s="117" t="e">
        <f>INDEX(BA!$AA$57:$AA$547,MATCH($AB258,BA!$P$57:$P$547,0))</f>
        <v>#N/A</v>
      </c>
      <c r="AR258" s="117" t="e">
        <f>INDEX(BA!$AB$57:$AB$547,MATCH($AB258,BA!$P$57:$P$547,0))</f>
        <v>#N/A</v>
      </c>
      <c r="AX258" s="117" t="str" cm="1">
        <f t="array" ref="AX258">IF(ROWS($AD$218:AD257)&lt;=AX$217,INDEX($AB$218:$AB$266,_xlfn.AGGREGATE(15,3,($AD$218:$AD$266=Mapping!$AX$218)/($AD$218:$AD$266=Mapping!$AX$218)*ROW($AD$2:$AD$50)-ROWS($AD$218),ROWS($AD$218:AD257))),"")</f>
        <v/>
      </c>
      <c r="AY258" s="117" t="str" cm="1">
        <f t="array" ref="AY258">IF(ROWS($AD$218:AE257)&lt;=AY$217,INDEX($AB$218:$AB$266,_xlfn.AGGREGATE(15,3,($AD$218:$AD$266=Mapping!$AY$218)/($AD$218:$AD$266=Mapping!$AY$218)*ROW($AD$2:$AD$50)-ROWS($AD$218),ROWS($AD$218:AE257))),"")</f>
        <v/>
      </c>
      <c r="AZ258" s="117" t="str" cm="1">
        <f t="array" ref="AZ258">IF(ROWS($AD$218:AF257)&lt;=AZ$217,INDEX($AB$218:$AB$266,_xlfn.AGGREGATE(15,3,($AD$218:$AD$266=Mapping!$AZ$218)/($AD$218:$AD$266=Mapping!$AZ$218)*ROW($AD$2:$AD$50)-ROWS($AD$218),ROWS($AD$218:AF257))),"")</f>
        <v/>
      </c>
      <c r="BA258" s="117" t="str" cm="1">
        <f t="array" ref="BA258">IF(ROWS($AD$218:AG257)&lt;=BA$217,INDEX($AB$218:$AB$266,_xlfn.AGGREGATE(15,3,($AD$218:$AD$266=Mapping!$BA$218)/($AD$218:$AD$266=Mapping!$BA$218)*ROW($AD$2:$AD$50)-ROWS($AD$218),ROWS($AD$218:AG257))),"")</f>
        <v/>
      </c>
      <c r="BB258" s="117" t="str" cm="1">
        <f t="array" ref="BB258">IF(ROWS($AD$218:AH257)&lt;=BB$217,INDEX($AB$218:$AB$266,_xlfn.AGGREGATE(15,3,($AD$218:$AD$266=Mapping!$BB$218)/($AD$218:$AD$266=Mapping!$BB$218)*ROW($AD$2:$AD$50)-ROWS($AD$218),ROWS($AD$218:AH257))),"")</f>
        <v/>
      </c>
      <c r="BC258" s="117" t="str" cm="1">
        <f t="array" ref="BC258">IF(ROWS($AD$218:AI257)&lt;=BC$217,INDEX($AB$218:$AB$266,_xlfn.AGGREGATE(15,3,($AD$218:$AD$266=Mapping!$BC$218)/($AD$218:$AD$266=Mapping!$BC$218)*ROW($AD$2:$AD$50)-ROWS($AD$218),ROWS($AD$218:AI257))),"")</f>
        <v/>
      </c>
      <c r="BD258" s="117" t="str" cm="1">
        <f t="array" ref="BD258">IF(ROWS($AD$218:AJ257)&lt;=BD$217,INDEX($AB$218:$AB$266,_xlfn.AGGREGATE(15,3,($AD$218:$AD$266=Mapping!$BD$218)/($AD$218:$AD$266=Mapping!$BD$218)*ROW($AD$2:$AD$50)-ROWS($AD$218),ROWS($AD$218:AJ257))),"")</f>
        <v/>
      </c>
      <c r="BE258" s="117" t="str" cm="1">
        <f t="array" ref="BE258">IF(ROWS($AD$218:AK257)&lt;=BE$217,INDEX($AB$218:$AB$266,_xlfn.AGGREGATE(15,3,($AD$218:$AD$266=Mapping!$BE$218)/($AD$218:$AD$266=Mapping!$BE$218)*ROW($AD$2:$AD$50)-ROWS($AD$218),ROWS($AD$218:AK257))),"")</f>
        <v/>
      </c>
      <c r="BF258" s="117" t="str" cm="1">
        <f t="array" ref="BF258">IF(ROWS($AD$218:AL257)&lt;=BF$217,INDEX($AB$218:$AB$266,_xlfn.AGGREGATE(15,3,($AD$218:$AD$266=Mapping!$BF$218)/($AD$218:$AD$266=Mapping!$BF$218)*ROW($AD$2:$AD$50)-ROWS($AD$218),ROWS($AD$218:AL257))),"")</f>
        <v/>
      </c>
      <c r="BG258" s="117" t="str" cm="1">
        <f t="array" ref="BG258">IF(ROWS($AD$218:AM257)&lt;=BG$217,INDEX($AB$218:$AB$266,_xlfn.AGGREGATE(15,3,($AD$218:$AD$266=Mapping!$BG$218)/($AD$218:$AD$266=Mapping!$BG$218)*ROW($AD$2:$AD$50)-ROWS($AD$218),ROWS($AD$218:AM257))),"")</f>
        <v/>
      </c>
      <c r="BH258" s="117" t="str" cm="1">
        <f t="array" ref="BH258">IF(ROWS($AD$218:AN257)&lt;=BH$217,INDEX($AB$218:$AB$266,_xlfn.AGGREGATE(15,3,($AD$218:$AD$266=Mapping!$BH$218)/($AD$218:$AD$266=Mapping!$BH$218)*ROW($AD$2:$AD$50)-ROWS($AD$218),ROWS($AD$218:AN257))),"")</f>
        <v/>
      </c>
      <c r="BI258" s="117" t="str" cm="1">
        <f t="array" ref="BI258">IF(ROWS($AD$218:AO257)&lt;=BI$217,INDEX($AB$218:$AB$266,_xlfn.AGGREGATE(15,3,($AD$218:$AD$266=Mapping!$BI$218)/($AD$218:$AD$266=Mapping!$BI$218)*ROW($AD$2:$AD$50)-ROWS($AD$218),ROWS($AD$218:AO257))),"")</f>
        <v/>
      </c>
      <c r="BJ258" s="117" t="str" cm="1">
        <f t="array" ref="BJ258">IF(ROWS($AD$218:AP257)&lt;=BJ$217,INDEX($AB$218:$AB$266,_xlfn.AGGREGATE(15,3,($AD$218:$AD$266=Mapping!$BJ$218)/($AD$218:$AD$266=Mapping!$BJ$218)*ROW($AD$2:$AD$50)-ROWS($AD$218),ROWS($AD$218:AP257))),"")</f>
        <v/>
      </c>
      <c r="BK258" s="117" t="str" cm="1">
        <f t="array" ref="BK258">IF(ROWS($AD$218:AQ257)&lt;=BK$217,INDEX($AB$218:$AB$266,_xlfn.AGGREGATE(15,3,($AD$218:$AD$266=Mapping!$BK$218)/($AD$218:$AD$266=Mapping!$BK$218)*ROW($AD$2:$AD$50)-ROWS($AD$218),ROWS($AD$218:AQ257))),"")</f>
        <v/>
      </c>
      <c r="BL258" s="117" t="str" cm="1">
        <f t="array" ref="BL258">IF(ROWS($AD$218:AR257)&lt;=BL$217,INDEX($AB$218:$AB$266,_xlfn.AGGREGATE(15,3,($AD$218:$AD$266=Mapping!$BL$218)/($AD$218:$AD$266=Mapping!$BL$218)*ROW($AD$2:$AD$50)-ROWS($AD$218),ROWS($AD$218:AR257))),"")</f>
        <v/>
      </c>
      <c r="BM258" s="117" t="str" cm="1">
        <f t="array" ref="BM258">IF(ROWS($AD$218:AS257)&lt;=BM$217,INDEX($AB$218:$AB$266,_xlfn.AGGREGATE(15,3,($AD$218:$AD$266=Mapping!$BM$218)/($AD$218:$AD$266=Mapping!$BM$218)*ROW($AD$2:$AD$50)-ROWS($AD$218),ROWS($AD$218:AS257))),"")</f>
        <v/>
      </c>
      <c r="BN258" s="117" t="str" cm="1">
        <f t="array" ref="BN258">IF(ROWS($AD$218:AT257)&lt;=BN$217,INDEX($AB$218:$AB$266,_xlfn.AGGREGATE(15,3,($AD$218:$AD$266=Mapping!$BN$218)/($AD$218:$AD$266=Mapping!$BN$218)*ROW($AD$2:$AD$50)-ROWS($AD$218),ROWS($AD$218:AT257))),"")</f>
        <v/>
      </c>
    </row>
    <row r="259" spans="1:66" outlineLevel="1">
      <c r="A259" s="152"/>
      <c r="B259" s="142" t="str" cm="1">
        <f t="array" ref="B259">IF(ROWS($AC$219:AC259)&lt;=B$217,INDEX($AB$219:$AB$266,_xlfn.AGGREGATE(15,3,($AC$219:$AC$266=Mapping!$B$218)/($AC$219:$AC$266=Mapping!$B$218)*ROW($AC$2:$AC$50)-ROWS($AC$219),ROWS($AC$219:AC259))),"")</f>
        <v/>
      </c>
      <c r="C259" s="142" t="str" cm="1">
        <f t="array" ref="C259">IF(ROWS($AC$219:AC259)&lt;=C$217,INDEX($AB$219:$AB$266,_xlfn.AGGREGATE(15,3,($AC$219:$AC$266=Mapping!$C$218)/($AC$219:$AC$266=Mapping!$C$218)*ROW($AC$2:$AC$50)-ROWS($AC$219),ROWS($AC$219:AC259))),"")</f>
        <v/>
      </c>
      <c r="D259" s="142" t="str" cm="1">
        <f t="array" ref="D259">IF(ROWS($AC$219:AD259)&lt;=D$217,INDEX($AB$219:$AB$266,_xlfn.AGGREGATE(15,3,($AC$219:$AC$266=Mapping!$D$218)/($AC$219:$AC$266=Mapping!$D$218)*ROW($AC$2:$AC$50)-ROWS($AC$219),ROWS($AC$219:AD259))),"")</f>
        <v/>
      </c>
      <c r="E259" s="142" t="str" cm="1">
        <f t="array" ref="E259">IF(ROWS($AC$219:AE259)&lt;=E$217,INDEX($AB$219:$AB$266,_xlfn.AGGREGATE(15,3,($AC$219:$AC$266=Mapping!$E$218)/($AC$219:$AC$266=Mapping!$E$218)*ROW($AC$2:$AC$50)-ROWS($AC$219),ROWS($AC$219:AE259))),"")</f>
        <v/>
      </c>
      <c r="F259" s="142" t="str" cm="1">
        <f t="array" ref="F259">IF(ROWS($AC$219:AF259)&lt;=F$217,INDEX($AB$219:$AB$266,_xlfn.AGGREGATE(15,3,($AC$219:$AC$266=Mapping!$F$218)/($AC$219:$AC$266=Mapping!$F$218)*ROW($AC$2:$AC$50)-ROWS($AC$219),ROWS($AC$219:AF259))),"")</f>
        <v/>
      </c>
      <c r="G259" s="142" t="str" cm="1">
        <f t="array" ref="G259">IF(ROWS($AC$219:AG259)&lt;=G$217,INDEX($AB$219:$AB$266,_xlfn.AGGREGATE(15,3,($AC$219:$AC$266=Mapping!$G$218)/($AC$219:$AC$266=Mapping!$G$218)*ROW($AC$2:$AC$50)-ROWS($AC$219),ROWS($AC$219:AG259))),"")</f>
        <v/>
      </c>
      <c r="H259" s="142" t="str" cm="1">
        <f t="array" ref="H259">IF(ROWS($AC$219:AH259)&lt;=H$217,INDEX($AB$219:$AB$266,_xlfn.AGGREGATE(15,3,($AC$219:$AC$266=Mapping!$H$218)/($AC$219:$AC$266=Mapping!$H$218)*ROW($AC$2:$AC$50)-ROWS($AC$219),ROWS($AC$219:AH259))),"")</f>
        <v/>
      </c>
      <c r="I259" s="142" t="str" cm="1">
        <f t="array" ref="I259">IF(ROWS($AC$219:AI259)&lt;=I$217,INDEX($AB$219:$AB$266,_xlfn.AGGREGATE(15,3,($AC$219:$AC$266=Mapping!$I$218)/($AC$219:$AC$266=Mapping!$I$218)*ROW($AC$2:$AC$50)-ROWS($AC$219),ROWS($AC$219:AI259))),"")</f>
        <v/>
      </c>
      <c r="J259" s="142" t="str" cm="1">
        <f t="array" ref="J259">IF(ROWS($AC$219:AJ259)&lt;=J$217,INDEX($AB$219:$AB$266,_xlfn.AGGREGATE(15,3,($AC$219:$AC$266=Mapping!$J$218)/($AC$219:$AC$266=Mapping!$J$218)*ROW($AC$2:$AC$50)-ROWS($AC$219),ROWS($AC$219:AJ259))),"")</f>
        <v/>
      </c>
      <c r="K259" s="142" t="str" cm="1">
        <f t="array" ref="K259">IF(ROWS($AC$219:AK259)&lt;=K$217,INDEX($AB$219:$AB$266,_xlfn.AGGREGATE(15,3,($AC$219:$AC$266=Mapping!$K$218)/($AC$219:$AC$266=Mapping!$K$218)*ROW($AC$2:$AC$50)-ROWS($AC$219),ROWS($AC$219:AK259))),"")</f>
        <v/>
      </c>
      <c r="L259" s="142" t="str" cm="1">
        <f t="array" ref="L259">IF(ROWS($AC$219:AL259)&lt;=L$217,INDEX($AB$219:$AB$266,_xlfn.AGGREGATE(15,3,($AC$219:$AC$266=Mapping!$L$218)/($AC$219:$AC$266=Mapping!$L$218)*ROW($AC$2:$AC$50)-ROWS($AC$219),ROWS($AC$219:AL259))),"")</f>
        <v/>
      </c>
      <c r="M259" s="142" t="str" cm="1">
        <f t="array" ref="M259">IF(ROWS($AC$219:AM259)&lt;=M$217,INDEX($AB$219:$AB$266,_xlfn.AGGREGATE(15,3,($AC$219:$AC$266=Mapping!$M$218)/($AC$219:$AC$266=Mapping!$M$218)*ROW($AC$2:$AC$50)-ROWS($AC$219),ROWS($AC$219:AM259))),"")</f>
        <v/>
      </c>
      <c r="N259" s="142" t="str" cm="1">
        <f t="array" ref="N259">IF(ROWS($AC$219:AN259)&lt;=N$217,INDEX($AB$219:$AB$266,_xlfn.AGGREGATE(15,3,($AC$219:$AC$266=Mapping!$N$218)/($AC$219:$AC$266=Mapping!$N$218)*ROW($AC$2:$AC$50)-ROWS($AC$219),ROWS($AC$219:AN259))),"")</f>
        <v/>
      </c>
      <c r="O259" s="142" t="str" cm="1">
        <f t="array" ref="O259">IF(ROWS($AC$219:AO259)&lt;=O$217,INDEX($AB$219:$AB$266,_xlfn.AGGREGATE(15,3,($AC$219:$AC$266=Mapping!$O$218)/($AC$219:$AC$266=Mapping!$O$218)*ROW($AC$2:$AC$50)-ROWS($AC$219),ROWS($AC$219:AO259))),"")</f>
        <v/>
      </c>
      <c r="P259" s="142" t="str" cm="1">
        <f t="array" ref="P259">IF(ROWS($AC$219:AP259)&lt;=P$217,INDEX($AB$219:$AB$266,_xlfn.AGGREGATE(15,3,($AC$219:$AC$266=Mapping!$P$218)/($AC$219:$AC$266=Mapping!$P$218)*ROW($AC$2:$AC$50)-ROWS($AC$219),ROWS($AC$219:AP259))),"")</f>
        <v/>
      </c>
      <c r="Q259" s="142" t="str" cm="1">
        <f t="array" ref="Q259">IF(ROWS($AC$219:AQ259)&lt;=Q$217,INDEX($AB$219:$AB$266,_xlfn.AGGREGATE(15,3,($AC$219:$AC$266=Mapping!$Q$218)/($AC$219:$AC$266=Mapping!$Q$218)*ROW($AC$2:$AC$50)-ROWS($AC$219),ROWS($AC$219:AQ259))),"")</f>
        <v/>
      </c>
      <c r="R259" s="142" t="str" cm="1">
        <f t="array" ref="R259">IF(ROWS($AC$219:AR259)&lt;=R$217,INDEX($AB$219:$AB$266,_xlfn.AGGREGATE(15,3,($AC$219:$AC$266=Mapping!$R$218)/($AC$219:$AC$266=Mapping!$R$218)*ROW($AC$2:$AC$50)-ROWS($AC$219),ROWS($AC$219:AR259))),"")</f>
        <v/>
      </c>
      <c r="S259" s="142" t="str" cm="1">
        <f t="array" ref="S259">IF(ROWS($AC$219:AS259)&lt;=S$217,INDEX($AB$219:$AB$266,_xlfn.AGGREGATE(15,3,($AC$219:$AC$266=Mapping!$S$218)/($AC$219:$AC$266=Mapping!$S$218)*ROW($AC$2:$AC$50)-ROWS($AC$219),ROWS($AC$219:AS259))),"")</f>
        <v/>
      </c>
      <c r="AB259" s="135" t="str" cm="1">
        <f t="array" ref="AB259">IF(ROWS(BA!$E$2:E42)&lt;=AB$217,INDEX(BA!$P$2:$P$961,_xlfn.AGGREGATE(15,3,(BA!$E$2:$E$961=Mapping!$AA$219)/(BA!$E$2:$E$961=Mapping!$AA$219)*ROW(BA!$E$2:$E$961)-ROWS(BA!$E$2),ROWS(BA!$E$2:E42))),"")</f>
        <v/>
      </c>
      <c r="AC259" s="135" t="str">
        <f>IFERROR(INDEX(BA!$L$2:$L$961,MATCH($AB259,BA!$P$2:$P$961,0)),"")</f>
        <v/>
      </c>
      <c r="AD259" s="135" t="str">
        <f>IFERROR(INDEX(BA!$M$2:$M$961,MATCH($AB259,BA!$P$2:$P$961,0)),"")</f>
        <v/>
      </c>
      <c r="AE259" s="135" t="str">
        <f>IFERROR(INDEX(BA!$O$2:$O$961,MATCH($AB259,BA!$P$2:$P$961,0)),"")</f>
        <v/>
      </c>
      <c r="AF259" s="135" t="str">
        <f>IFERROR(INDEX(BA!$N$2:$N$961,MATCH($AB259,BA!$P$2:$P$961,0)),"")</f>
        <v/>
      </c>
      <c r="AG259" s="117" t="e">
        <f>INDEX(BA!#REF!,MATCH($AB259,BA!$P$57:$P$547,0))</f>
        <v>#REF!</v>
      </c>
      <c r="AH259" s="117" t="e">
        <f>INDEX(BA!$Q$57:$Q$547,MATCH($AB259,BA!$P$57:$P$547,0))</f>
        <v>#N/A</v>
      </c>
      <c r="AI259" s="117" t="e">
        <f>INDEX(BA!$S$57:$S$547,MATCH($AB259,BA!$P$57:$P$547,0))</f>
        <v>#N/A</v>
      </c>
      <c r="AJ259" s="117" t="e">
        <f>INDEX(BA!$T$57:$T$547,MATCH($AB259,BA!$P$57:$P$547,0))</f>
        <v>#N/A</v>
      </c>
      <c r="AK259" s="117" t="e">
        <f>INDEX(BA!$U$57:$U$547,MATCH($AB259,BA!$P$57:$P$547,0))</f>
        <v>#N/A</v>
      </c>
      <c r="AL259" s="117" t="e">
        <f>INDEX(BA!$V$57:$V$547,MATCH($AB259,BA!$P$57:$P$547,0))</f>
        <v>#N/A</v>
      </c>
      <c r="AM259" s="117" t="e">
        <f>INDEX(BA!$W$57:$W$547,MATCH($AB259,BA!$P$57:$P$547,0))</f>
        <v>#N/A</v>
      </c>
      <c r="AN259" s="117" t="e">
        <f>INDEX(BA!$R$57:$R$547,MATCH($AB259,BA!$P$57:$P$547,0))</f>
        <v>#N/A</v>
      </c>
      <c r="AO259" s="117" t="e">
        <f>INDEX(BA!$Y$57:$Y$547,MATCH($AB259,BA!$P$57:$P$547,0))</f>
        <v>#N/A</v>
      </c>
      <c r="AP259" s="117" t="e">
        <f>INDEX(BA!$Z$57:$Z$547,MATCH($AB259,BA!$P$57:$P$547,0))</f>
        <v>#N/A</v>
      </c>
      <c r="AQ259" s="117" t="e">
        <f>INDEX(BA!$AA$57:$AA$547,MATCH($AB259,BA!$P$57:$P$547,0))</f>
        <v>#N/A</v>
      </c>
      <c r="AR259" s="117" t="e">
        <f>INDEX(BA!$AB$57:$AB$547,MATCH($AB259,BA!$P$57:$P$547,0))</f>
        <v>#N/A</v>
      </c>
      <c r="AX259" s="117" t="str" cm="1">
        <f t="array" ref="AX259">IF(ROWS($AD$218:AD258)&lt;=AX$217,INDEX($AB$218:$AB$266,_xlfn.AGGREGATE(15,3,($AD$218:$AD$266=Mapping!$AX$218)/($AD$218:$AD$266=Mapping!$AX$218)*ROW($AD$2:$AD$50)-ROWS($AD$218),ROWS($AD$218:AD258))),"")</f>
        <v/>
      </c>
      <c r="AY259" s="117" t="str" cm="1">
        <f t="array" ref="AY259">IF(ROWS($AD$218:AE258)&lt;=AY$217,INDEX($AB$218:$AB$266,_xlfn.AGGREGATE(15,3,($AD$218:$AD$266=Mapping!$AY$218)/($AD$218:$AD$266=Mapping!$AY$218)*ROW($AD$2:$AD$50)-ROWS($AD$218),ROWS($AD$218:AE258))),"")</f>
        <v/>
      </c>
      <c r="AZ259" s="117" t="str" cm="1">
        <f t="array" ref="AZ259">IF(ROWS($AD$218:AF258)&lt;=AZ$217,INDEX($AB$218:$AB$266,_xlfn.AGGREGATE(15,3,($AD$218:$AD$266=Mapping!$AZ$218)/($AD$218:$AD$266=Mapping!$AZ$218)*ROW($AD$2:$AD$50)-ROWS($AD$218),ROWS($AD$218:AF258))),"")</f>
        <v/>
      </c>
      <c r="BA259" s="117" t="str" cm="1">
        <f t="array" ref="BA259">IF(ROWS($AD$218:AG258)&lt;=BA$217,INDEX($AB$218:$AB$266,_xlfn.AGGREGATE(15,3,($AD$218:$AD$266=Mapping!$BA$218)/($AD$218:$AD$266=Mapping!$BA$218)*ROW($AD$2:$AD$50)-ROWS($AD$218),ROWS($AD$218:AG258))),"")</f>
        <v/>
      </c>
      <c r="BB259" s="117" t="str" cm="1">
        <f t="array" ref="BB259">IF(ROWS($AD$218:AH258)&lt;=BB$217,INDEX($AB$218:$AB$266,_xlfn.AGGREGATE(15,3,($AD$218:$AD$266=Mapping!$BB$218)/($AD$218:$AD$266=Mapping!$BB$218)*ROW($AD$2:$AD$50)-ROWS($AD$218),ROWS($AD$218:AH258))),"")</f>
        <v/>
      </c>
      <c r="BC259" s="117" t="str" cm="1">
        <f t="array" ref="BC259">IF(ROWS($AD$218:AI258)&lt;=BC$217,INDEX($AB$218:$AB$266,_xlfn.AGGREGATE(15,3,($AD$218:$AD$266=Mapping!$BC$218)/($AD$218:$AD$266=Mapping!$BC$218)*ROW($AD$2:$AD$50)-ROWS($AD$218),ROWS($AD$218:AI258))),"")</f>
        <v/>
      </c>
      <c r="BD259" s="117" t="str" cm="1">
        <f t="array" ref="BD259">IF(ROWS($AD$218:AJ258)&lt;=BD$217,INDEX($AB$218:$AB$266,_xlfn.AGGREGATE(15,3,($AD$218:$AD$266=Mapping!$BD$218)/($AD$218:$AD$266=Mapping!$BD$218)*ROW($AD$2:$AD$50)-ROWS($AD$218),ROWS($AD$218:AJ258))),"")</f>
        <v/>
      </c>
      <c r="BE259" s="117" t="str" cm="1">
        <f t="array" ref="BE259">IF(ROWS($AD$218:AK258)&lt;=BE$217,INDEX($AB$218:$AB$266,_xlfn.AGGREGATE(15,3,($AD$218:$AD$266=Mapping!$BE$218)/($AD$218:$AD$266=Mapping!$BE$218)*ROW($AD$2:$AD$50)-ROWS($AD$218),ROWS($AD$218:AK258))),"")</f>
        <v/>
      </c>
      <c r="BF259" s="117" t="str" cm="1">
        <f t="array" ref="BF259">IF(ROWS($AD$218:AL258)&lt;=BF$217,INDEX($AB$218:$AB$266,_xlfn.AGGREGATE(15,3,($AD$218:$AD$266=Mapping!$BF$218)/($AD$218:$AD$266=Mapping!$BF$218)*ROW($AD$2:$AD$50)-ROWS($AD$218),ROWS($AD$218:AL258))),"")</f>
        <v/>
      </c>
      <c r="BG259" s="117" t="str" cm="1">
        <f t="array" ref="BG259">IF(ROWS($AD$218:AM258)&lt;=BG$217,INDEX($AB$218:$AB$266,_xlfn.AGGREGATE(15,3,($AD$218:$AD$266=Mapping!$BG$218)/($AD$218:$AD$266=Mapping!$BG$218)*ROW($AD$2:$AD$50)-ROWS($AD$218),ROWS($AD$218:AM258))),"")</f>
        <v/>
      </c>
      <c r="BH259" s="117" t="str" cm="1">
        <f t="array" ref="BH259">IF(ROWS($AD$218:AN258)&lt;=BH$217,INDEX($AB$218:$AB$266,_xlfn.AGGREGATE(15,3,($AD$218:$AD$266=Mapping!$BH$218)/($AD$218:$AD$266=Mapping!$BH$218)*ROW($AD$2:$AD$50)-ROWS($AD$218),ROWS($AD$218:AN258))),"")</f>
        <v/>
      </c>
      <c r="BI259" s="117" t="str" cm="1">
        <f t="array" ref="BI259">IF(ROWS($AD$218:AO258)&lt;=BI$217,INDEX($AB$218:$AB$266,_xlfn.AGGREGATE(15,3,($AD$218:$AD$266=Mapping!$BI$218)/($AD$218:$AD$266=Mapping!$BI$218)*ROW($AD$2:$AD$50)-ROWS($AD$218),ROWS($AD$218:AO258))),"")</f>
        <v/>
      </c>
      <c r="BJ259" s="117" t="str" cm="1">
        <f t="array" ref="BJ259">IF(ROWS($AD$218:AP258)&lt;=BJ$217,INDEX($AB$218:$AB$266,_xlfn.AGGREGATE(15,3,($AD$218:$AD$266=Mapping!$BJ$218)/($AD$218:$AD$266=Mapping!$BJ$218)*ROW($AD$2:$AD$50)-ROWS($AD$218),ROWS($AD$218:AP258))),"")</f>
        <v/>
      </c>
      <c r="BK259" s="117" t="str" cm="1">
        <f t="array" ref="BK259">IF(ROWS($AD$218:AQ258)&lt;=BK$217,INDEX($AB$218:$AB$266,_xlfn.AGGREGATE(15,3,($AD$218:$AD$266=Mapping!$BK$218)/($AD$218:$AD$266=Mapping!$BK$218)*ROW($AD$2:$AD$50)-ROWS($AD$218),ROWS($AD$218:AQ258))),"")</f>
        <v/>
      </c>
      <c r="BL259" s="117" t="str" cm="1">
        <f t="array" ref="BL259">IF(ROWS($AD$218:AR258)&lt;=BL$217,INDEX($AB$218:$AB$266,_xlfn.AGGREGATE(15,3,($AD$218:$AD$266=Mapping!$BL$218)/($AD$218:$AD$266=Mapping!$BL$218)*ROW($AD$2:$AD$50)-ROWS($AD$218),ROWS($AD$218:AR258))),"")</f>
        <v/>
      </c>
      <c r="BM259" s="117" t="str" cm="1">
        <f t="array" ref="BM259">IF(ROWS($AD$218:AS258)&lt;=BM$217,INDEX($AB$218:$AB$266,_xlfn.AGGREGATE(15,3,($AD$218:$AD$266=Mapping!$BM$218)/($AD$218:$AD$266=Mapping!$BM$218)*ROW($AD$2:$AD$50)-ROWS($AD$218),ROWS($AD$218:AS258))),"")</f>
        <v/>
      </c>
      <c r="BN259" s="117" t="str" cm="1">
        <f t="array" ref="BN259">IF(ROWS($AD$218:AT258)&lt;=BN$217,INDEX($AB$218:$AB$266,_xlfn.AGGREGATE(15,3,($AD$218:$AD$266=Mapping!$BN$218)/($AD$218:$AD$266=Mapping!$BN$218)*ROW($AD$2:$AD$50)-ROWS($AD$218),ROWS($AD$218:AT258))),"")</f>
        <v/>
      </c>
    </row>
    <row r="260" spans="1:66" outlineLevel="1">
      <c r="A260" s="152"/>
      <c r="B260" s="142" t="str" cm="1">
        <f t="array" ref="B260">IF(ROWS($AC$219:AC260)&lt;=B$217,INDEX($AB$219:$AB$266,_xlfn.AGGREGATE(15,3,($AC$219:$AC$266=Mapping!$B$218)/($AC$219:$AC$266=Mapping!$B$218)*ROW($AC$2:$AC$50)-ROWS($AC$219),ROWS($AC$219:AC260))),"")</f>
        <v/>
      </c>
      <c r="C260" s="142" t="str" cm="1">
        <f t="array" ref="C260">IF(ROWS($AC$219:AC260)&lt;=C$217,INDEX($AB$219:$AB$266,_xlfn.AGGREGATE(15,3,($AC$219:$AC$266=Mapping!$C$218)/($AC$219:$AC$266=Mapping!$C$218)*ROW($AC$2:$AC$50)-ROWS($AC$219),ROWS($AC$219:AC260))),"")</f>
        <v/>
      </c>
      <c r="D260" s="142" t="str" cm="1">
        <f t="array" ref="D260">IF(ROWS($AC$219:AD260)&lt;=D$217,INDEX($AB$219:$AB$266,_xlfn.AGGREGATE(15,3,($AC$219:$AC$266=Mapping!$D$218)/($AC$219:$AC$266=Mapping!$D$218)*ROW($AC$2:$AC$50)-ROWS($AC$219),ROWS($AC$219:AD260))),"")</f>
        <v/>
      </c>
      <c r="E260" s="142" t="str" cm="1">
        <f t="array" ref="E260">IF(ROWS($AC$219:AE260)&lt;=E$217,INDEX($AB$219:$AB$266,_xlfn.AGGREGATE(15,3,($AC$219:$AC$266=Mapping!$E$218)/($AC$219:$AC$266=Mapping!$E$218)*ROW($AC$2:$AC$50)-ROWS($AC$219),ROWS($AC$219:AE260))),"")</f>
        <v/>
      </c>
      <c r="F260" s="142" t="str" cm="1">
        <f t="array" ref="F260">IF(ROWS($AC$219:AF260)&lt;=F$217,INDEX($AB$219:$AB$266,_xlfn.AGGREGATE(15,3,($AC$219:$AC$266=Mapping!$F$218)/($AC$219:$AC$266=Mapping!$F$218)*ROW($AC$2:$AC$50)-ROWS($AC$219),ROWS($AC$219:AF260))),"")</f>
        <v/>
      </c>
      <c r="G260" s="142" t="str" cm="1">
        <f t="array" ref="G260">IF(ROWS($AC$219:AG260)&lt;=G$217,INDEX($AB$219:$AB$266,_xlfn.AGGREGATE(15,3,($AC$219:$AC$266=Mapping!$G$218)/($AC$219:$AC$266=Mapping!$G$218)*ROW($AC$2:$AC$50)-ROWS($AC$219),ROWS($AC$219:AG260))),"")</f>
        <v/>
      </c>
      <c r="H260" s="142" t="str" cm="1">
        <f t="array" ref="H260">IF(ROWS($AC$219:AH260)&lt;=H$217,INDEX($AB$219:$AB$266,_xlfn.AGGREGATE(15,3,($AC$219:$AC$266=Mapping!$H$218)/($AC$219:$AC$266=Mapping!$H$218)*ROW($AC$2:$AC$50)-ROWS($AC$219),ROWS($AC$219:AH260))),"")</f>
        <v/>
      </c>
      <c r="I260" s="142" t="str" cm="1">
        <f t="array" ref="I260">IF(ROWS($AC$219:AI260)&lt;=I$217,INDEX($AB$219:$AB$266,_xlfn.AGGREGATE(15,3,($AC$219:$AC$266=Mapping!$I$218)/($AC$219:$AC$266=Mapping!$I$218)*ROW($AC$2:$AC$50)-ROWS($AC$219),ROWS($AC$219:AI260))),"")</f>
        <v/>
      </c>
      <c r="J260" s="142" t="str" cm="1">
        <f t="array" ref="J260">IF(ROWS($AC$219:AJ260)&lt;=J$217,INDEX($AB$219:$AB$266,_xlfn.AGGREGATE(15,3,($AC$219:$AC$266=Mapping!$J$218)/($AC$219:$AC$266=Mapping!$J$218)*ROW($AC$2:$AC$50)-ROWS($AC$219),ROWS($AC$219:AJ260))),"")</f>
        <v/>
      </c>
      <c r="K260" s="142" t="str" cm="1">
        <f t="array" ref="K260">IF(ROWS($AC$219:AK260)&lt;=K$217,INDEX($AB$219:$AB$266,_xlfn.AGGREGATE(15,3,($AC$219:$AC$266=Mapping!$K$218)/($AC$219:$AC$266=Mapping!$K$218)*ROW($AC$2:$AC$50)-ROWS($AC$219),ROWS($AC$219:AK260))),"")</f>
        <v/>
      </c>
      <c r="L260" s="142" t="str" cm="1">
        <f t="array" ref="L260">IF(ROWS($AC$219:AL260)&lt;=L$217,INDEX($AB$219:$AB$266,_xlfn.AGGREGATE(15,3,($AC$219:$AC$266=Mapping!$L$218)/($AC$219:$AC$266=Mapping!$L$218)*ROW($AC$2:$AC$50)-ROWS($AC$219),ROWS($AC$219:AL260))),"")</f>
        <v/>
      </c>
      <c r="M260" s="142" t="str" cm="1">
        <f t="array" ref="M260">IF(ROWS($AC$219:AM260)&lt;=M$217,INDEX($AB$219:$AB$266,_xlfn.AGGREGATE(15,3,($AC$219:$AC$266=Mapping!$M$218)/($AC$219:$AC$266=Mapping!$M$218)*ROW($AC$2:$AC$50)-ROWS($AC$219),ROWS($AC$219:AM260))),"")</f>
        <v/>
      </c>
      <c r="N260" s="142" t="str" cm="1">
        <f t="array" ref="N260">IF(ROWS($AC$219:AN260)&lt;=N$217,INDEX($AB$219:$AB$266,_xlfn.AGGREGATE(15,3,($AC$219:$AC$266=Mapping!$N$218)/($AC$219:$AC$266=Mapping!$N$218)*ROW($AC$2:$AC$50)-ROWS($AC$219),ROWS($AC$219:AN260))),"")</f>
        <v/>
      </c>
      <c r="O260" s="142" t="str" cm="1">
        <f t="array" ref="O260">IF(ROWS($AC$219:AO260)&lt;=O$217,INDEX($AB$219:$AB$266,_xlfn.AGGREGATE(15,3,($AC$219:$AC$266=Mapping!$O$218)/($AC$219:$AC$266=Mapping!$O$218)*ROW($AC$2:$AC$50)-ROWS($AC$219),ROWS($AC$219:AO260))),"")</f>
        <v/>
      </c>
      <c r="P260" s="142" t="str" cm="1">
        <f t="array" ref="P260">IF(ROWS($AC$219:AP260)&lt;=P$217,INDEX($AB$219:$AB$266,_xlfn.AGGREGATE(15,3,($AC$219:$AC$266=Mapping!$P$218)/($AC$219:$AC$266=Mapping!$P$218)*ROW($AC$2:$AC$50)-ROWS($AC$219),ROWS($AC$219:AP260))),"")</f>
        <v/>
      </c>
      <c r="Q260" s="142" t="str" cm="1">
        <f t="array" ref="Q260">IF(ROWS($AC$219:AQ260)&lt;=Q$217,INDEX($AB$219:$AB$266,_xlfn.AGGREGATE(15,3,($AC$219:$AC$266=Mapping!$Q$218)/($AC$219:$AC$266=Mapping!$Q$218)*ROW($AC$2:$AC$50)-ROWS($AC$219),ROWS($AC$219:AQ260))),"")</f>
        <v/>
      </c>
      <c r="R260" s="142" t="str" cm="1">
        <f t="array" ref="R260">IF(ROWS($AC$219:AR260)&lt;=R$217,INDEX($AB$219:$AB$266,_xlfn.AGGREGATE(15,3,($AC$219:$AC$266=Mapping!$R$218)/($AC$219:$AC$266=Mapping!$R$218)*ROW($AC$2:$AC$50)-ROWS($AC$219),ROWS($AC$219:AR260))),"")</f>
        <v/>
      </c>
      <c r="S260" s="142" t="str" cm="1">
        <f t="array" ref="S260">IF(ROWS($AC$219:AS260)&lt;=S$217,INDEX($AB$219:$AB$266,_xlfn.AGGREGATE(15,3,($AC$219:$AC$266=Mapping!$S$218)/($AC$219:$AC$266=Mapping!$S$218)*ROW($AC$2:$AC$50)-ROWS($AC$219),ROWS($AC$219:AS260))),"")</f>
        <v/>
      </c>
      <c r="AB260" s="135" t="str" cm="1">
        <f t="array" ref="AB260">IF(ROWS(BA!$E$2:E43)&lt;=AB$217,INDEX(BA!$P$2:$P$961,_xlfn.AGGREGATE(15,3,(BA!$E$2:$E$961=Mapping!$AA$219)/(BA!$E$2:$E$961=Mapping!$AA$219)*ROW(BA!$E$2:$E$961)-ROWS(BA!$E$2),ROWS(BA!$E$2:E43))),"")</f>
        <v/>
      </c>
      <c r="AC260" s="135" t="str">
        <f>IFERROR(INDEX(BA!$L$2:$L$961,MATCH($AB260,BA!$P$2:$P$961,0)),"")</f>
        <v/>
      </c>
      <c r="AD260" s="135" t="str">
        <f>IFERROR(INDEX(BA!$M$2:$M$961,MATCH($AB260,BA!$P$2:$P$961,0)),"")</f>
        <v/>
      </c>
      <c r="AE260" s="135" t="str">
        <f>IFERROR(INDEX(BA!$O$2:$O$961,MATCH($AB260,BA!$P$2:$P$961,0)),"")</f>
        <v/>
      </c>
      <c r="AF260" s="135" t="str">
        <f>IFERROR(INDEX(BA!$N$2:$N$961,MATCH($AB260,BA!$P$2:$P$961,0)),"")</f>
        <v/>
      </c>
      <c r="AG260" s="117" t="e">
        <f>INDEX(BA!#REF!,MATCH($AB260,BA!$P$57:$P$547,0))</f>
        <v>#REF!</v>
      </c>
      <c r="AH260" s="117" t="e">
        <f>INDEX(BA!$Q$57:$Q$547,MATCH($AB260,BA!$P$57:$P$547,0))</f>
        <v>#N/A</v>
      </c>
      <c r="AI260" s="117" t="e">
        <f>INDEX(BA!$S$57:$S$547,MATCH($AB260,BA!$P$57:$P$547,0))</f>
        <v>#N/A</v>
      </c>
      <c r="AJ260" s="117" t="e">
        <f>INDEX(BA!$T$57:$T$547,MATCH($AB260,BA!$P$57:$P$547,0))</f>
        <v>#N/A</v>
      </c>
      <c r="AK260" s="117" t="e">
        <f>INDEX(BA!$U$57:$U$547,MATCH($AB260,BA!$P$57:$P$547,0))</f>
        <v>#N/A</v>
      </c>
      <c r="AL260" s="117" t="e">
        <f>INDEX(BA!$V$57:$V$547,MATCH($AB260,BA!$P$57:$P$547,0))</f>
        <v>#N/A</v>
      </c>
      <c r="AM260" s="117" t="e">
        <f>INDEX(BA!$W$57:$W$547,MATCH($AB260,BA!$P$57:$P$547,0))</f>
        <v>#N/A</v>
      </c>
      <c r="AN260" s="117" t="e">
        <f>INDEX(BA!$R$57:$R$547,MATCH($AB260,BA!$P$57:$P$547,0))</f>
        <v>#N/A</v>
      </c>
      <c r="AO260" s="117" t="e">
        <f>INDEX(BA!$Y$57:$Y$547,MATCH($AB260,BA!$P$57:$P$547,0))</f>
        <v>#N/A</v>
      </c>
      <c r="AP260" s="117" t="e">
        <f>INDEX(BA!$Z$57:$Z$547,MATCH($AB260,BA!$P$57:$P$547,0))</f>
        <v>#N/A</v>
      </c>
      <c r="AQ260" s="117" t="e">
        <f>INDEX(BA!$AA$57:$AA$547,MATCH($AB260,BA!$P$57:$P$547,0))</f>
        <v>#N/A</v>
      </c>
      <c r="AR260" s="117" t="e">
        <f>INDEX(BA!$AB$57:$AB$547,MATCH($AB260,BA!$P$57:$P$547,0))</f>
        <v>#N/A</v>
      </c>
      <c r="AX260" s="117" t="str" cm="1">
        <f t="array" ref="AX260">IF(ROWS($AD$218:AD259)&lt;=AX$217,INDEX($AB$218:$AB$266,_xlfn.AGGREGATE(15,3,($AD$218:$AD$266=Mapping!$AX$218)/($AD$218:$AD$266=Mapping!$AX$218)*ROW($AD$2:$AD$50)-ROWS($AD$218),ROWS($AD$218:AD259))),"")</f>
        <v/>
      </c>
      <c r="AY260" s="117" t="str" cm="1">
        <f t="array" ref="AY260">IF(ROWS($AD$218:AE259)&lt;=AY$217,INDEX($AB$218:$AB$266,_xlfn.AGGREGATE(15,3,($AD$218:$AD$266=Mapping!$AY$218)/($AD$218:$AD$266=Mapping!$AY$218)*ROW($AD$2:$AD$50)-ROWS($AD$218),ROWS($AD$218:AE259))),"")</f>
        <v/>
      </c>
      <c r="AZ260" s="117" t="str" cm="1">
        <f t="array" ref="AZ260">IF(ROWS($AD$218:AF259)&lt;=AZ$217,INDEX($AB$218:$AB$266,_xlfn.AGGREGATE(15,3,($AD$218:$AD$266=Mapping!$AZ$218)/($AD$218:$AD$266=Mapping!$AZ$218)*ROW($AD$2:$AD$50)-ROWS($AD$218),ROWS($AD$218:AF259))),"")</f>
        <v/>
      </c>
      <c r="BA260" s="117" t="str" cm="1">
        <f t="array" ref="BA260">IF(ROWS($AD$218:AG259)&lt;=BA$217,INDEX($AB$218:$AB$266,_xlfn.AGGREGATE(15,3,($AD$218:$AD$266=Mapping!$BA$218)/($AD$218:$AD$266=Mapping!$BA$218)*ROW($AD$2:$AD$50)-ROWS($AD$218),ROWS($AD$218:AG259))),"")</f>
        <v/>
      </c>
      <c r="BB260" s="117" t="str" cm="1">
        <f t="array" ref="BB260">IF(ROWS($AD$218:AH259)&lt;=BB$217,INDEX($AB$218:$AB$266,_xlfn.AGGREGATE(15,3,($AD$218:$AD$266=Mapping!$BB$218)/($AD$218:$AD$266=Mapping!$BB$218)*ROW($AD$2:$AD$50)-ROWS($AD$218),ROWS($AD$218:AH259))),"")</f>
        <v/>
      </c>
      <c r="BC260" s="117" t="str" cm="1">
        <f t="array" ref="BC260">IF(ROWS($AD$218:AI259)&lt;=BC$217,INDEX($AB$218:$AB$266,_xlfn.AGGREGATE(15,3,($AD$218:$AD$266=Mapping!$BC$218)/($AD$218:$AD$266=Mapping!$BC$218)*ROW($AD$2:$AD$50)-ROWS($AD$218),ROWS($AD$218:AI259))),"")</f>
        <v/>
      </c>
      <c r="BD260" s="117" t="str" cm="1">
        <f t="array" ref="BD260">IF(ROWS($AD$218:AJ259)&lt;=BD$217,INDEX($AB$218:$AB$266,_xlfn.AGGREGATE(15,3,($AD$218:$AD$266=Mapping!$BD$218)/($AD$218:$AD$266=Mapping!$BD$218)*ROW($AD$2:$AD$50)-ROWS($AD$218),ROWS($AD$218:AJ259))),"")</f>
        <v/>
      </c>
      <c r="BE260" s="117" t="str" cm="1">
        <f t="array" ref="BE260">IF(ROWS($AD$218:AK259)&lt;=BE$217,INDEX($AB$218:$AB$266,_xlfn.AGGREGATE(15,3,($AD$218:$AD$266=Mapping!$BE$218)/($AD$218:$AD$266=Mapping!$BE$218)*ROW($AD$2:$AD$50)-ROWS($AD$218),ROWS($AD$218:AK259))),"")</f>
        <v/>
      </c>
      <c r="BF260" s="117" t="str" cm="1">
        <f t="array" ref="BF260">IF(ROWS($AD$218:AL259)&lt;=BF$217,INDEX($AB$218:$AB$266,_xlfn.AGGREGATE(15,3,($AD$218:$AD$266=Mapping!$BF$218)/($AD$218:$AD$266=Mapping!$BF$218)*ROW($AD$2:$AD$50)-ROWS($AD$218),ROWS($AD$218:AL259))),"")</f>
        <v/>
      </c>
      <c r="BG260" s="117" t="str" cm="1">
        <f t="array" ref="BG260">IF(ROWS($AD$218:AM259)&lt;=BG$217,INDEX($AB$218:$AB$266,_xlfn.AGGREGATE(15,3,($AD$218:$AD$266=Mapping!$BG$218)/($AD$218:$AD$266=Mapping!$BG$218)*ROW($AD$2:$AD$50)-ROWS($AD$218),ROWS($AD$218:AM259))),"")</f>
        <v/>
      </c>
      <c r="BH260" s="117" t="str" cm="1">
        <f t="array" ref="BH260">IF(ROWS($AD$218:AN259)&lt;=BH$217,INDEX($AB$218:$AB$266,_xlfn.AGGREGATE(15,3,($AD$218:$AD$266=Mapping!$BH$218)/($AD$218:$AD$266=Mapping!$BH$218)*ROW($AD$2:$AD$50)-ROWS($AD$218),ROWS($AD$218:AN259))),"")</f>
        <v/>
      </c>
      <c r="BI260" s="117" t="str" cm="1">
        <f t="array" ref="BI260">IF(ROWS($AD$218:AO259)&lt;=BI$217,INDEX($AB$218:$AB$266,_xlfn.AGGREGATE(15,3,($AD$218:$AD$266=Mapping!$BI$218)/($AD$218:$AD$266=Mapping!$BI$218)*ROW($AD$2:$AD$50)-ROWS($AD$218),ROWS($AD$218:AO259))),"")</f>
        <v/>
      </c>
      <c r="BJ260" s="117" t="str" cm="1">
        <f t="array" ref="BJ260">IF(ROWS($AD$218:AP259)&lt;=BJ$217,INDEX($AB$218:$AB$266,_xlfn.AGGREGATE(15,3,($AD$218:$AD$266=Mapping!$BJ$218)/($AD$218:$AD$266=Mapping!$BJ$218)*ROW($AD$2:$AD$50)-ROWS($AD$218),ROWS($AD$218:AP259))),"")</f>
        <v/>
      </c>
      <c r="BK260" s="117" t="str" cm="1">
        <f t="array" ref="BK260">IF(ROWS($AD$218:AQ259)&lt;=BK$217,INDEX($AB$218:$AB$266,_xlfn.AGGREGATE(15,3,($AD$218:$AD$266=Mapping!$BK$218)/($AD$218:$AD$266=Mapping!$BK$218)*ROW($AD$2:$AD$50)-ROWS($AD$218),ROWS($AD$218:AQ259))),"")</f>
        <v/>
      </c>
      <c r="BL260" s="117" t="str" cm="1">
        <f t="array" ref="BL260">IF(ROWS($AD$218:AR259)&lt;=BL$217,INDEX($AB$218:$AB$266,_xlfn.AGGREGATE(15,3,($AD$218:$AD$266=Mapping!$BL$218)/($AD$218:$AD$266=Mapping!$BL$218)*ROW($AD$2:$AD$50)-ROWS($AD$218),ROWS($AD$218:AR259))),"")</f>
        <v/>
      </c>
      <c r="BM260" s="117" t="str" cm="1">
        <f t="array" ref="BM260">IF(ROWS($AD$218:AS259)&lt;=BM$217,INDEX($AB$218:$AB$266,_xlfn.AGGREGATE(15,3,($AD$218:$AD$266=Mapping!$BM$218)/($AD$218:$AD$266=Mapping!$BM$218)*ROW($AD$2:$AD$50)-ROWS($AD$218),ROWS($AD$218:AS259))),"")</f>
        <v/>
      </c>
      <c r="BN260" s="117" t="str" cm="1">
        <f t="array" ref="BN260">IF(ROWS($AD$218:AT259)&lt;=BN$217,INDEX($AB$218:$AB$266,_xlfn.AGGREGATE(15,3,($AD$218:$AD$266=Mapping!$BN$218)/($AD$218:$AD$266=Mapping!$BN$218)*ROW($AD$2:$AD$50)-ROWS($AD$218),ROWS($AD$218:AT259))),"")</f>
        <v/>
      </c>
    </row>
    <row r="261" spans="1:66" outlineLevel="1">
      <c r="A261" s="152"/>
      <c r="B261" s="142" t="str" cm="1">
        <f t="array" ref="B261">IF(ROWS($AC$219:AC261)&lt;=B$217,INDEX($AB$219:$AB$266,_xlfn.AGGREGATE(15,3,($AC$219:$AC$266=Mapping!$B$218)/($AC$219:$AC$266=Mapping!$B$218)*ROW($AC$2:$AC$50)-ROWS($AC$219),ROWS($AC$219:AC261))),"")</f>
        <v/>
      </c>
      <c r="C261" s="142" t="str" cm="1">
        <f t="array" ref="C261">IF(ROWS($AC$219:AC261)&lt;=C$217,INDEX($AB$219:$AB$266,_xlfn.AGGREGATE(15,3,($AC$219:$AC$266=Mapping!$C$218)/($AC$219:$AC$266=Mapping!$C$218)*ROW($AC$2:$AC$50)-ROWS($AC$219),ROWS($AC$219:AC261))),"")</f>
        <v/>
      </c>
      <c r="D261" s="142" t="str" cm="1">
        <f t="array" ref="D261">IF(ROWS($AC$219:AD261)&lt;=D$217,INDEX($AB$219:$AB$266,_xlfn.AGGREGATE(15,3,($AC$219:$AC$266=Mapping!$D$218)/($AC$219:$AC$266=Mapping!$D$218)*ROW($AC$2:$AC$50)-ROWS($AC$219),ROWS($AC$219:AD261))),"")</f>
        <v/>
      </c>
      <c r="E261" s="142" t="str" cm="1">
        <f t="array" ref="E261">IF(ROWS($AC$219:AE261)&lt;=E$217,INDEX($AB$219:$AB$266,_xlfn.AGGREGATE(15,3,($AC$219:$AC$266=Mapping!$E$218)/($AC$219:$AC$266=Mapping!$E$218)*ROW($AC$2:$AC$50)-ROWS($AC$219),ROWS($AC$219:AE261))),"")</f>
        <v/>
      </c>
      <c r="F261" s="142" t="str" cm="1">
        <f t="array" ref="F261">IF(ROWS($AC$219:AF261)&lt;=F$217,INDEX($AB$219:$AB$266,_xlfn.AGGREGATE(15,3,($AC$219:$AC$266=Mapping!$F$218)/($AC$219:$AC$266=Mapping!$F$218)*ROW($AC$2:$AC$50)-ROWS($AC$219),ROWS($AC$219:AF261))),"")</f>
        <v/>
      </c>
      <c r="G261" s="142" t="str" cm="1">
        <f t="array" ref="G261">IF(ROWS($AC$219:AG261)&lt;=G$217,INDEX($AB$219:$AB$266,_xlfn.AGGREGATE(15,3,($AC$219:$AC$266=Mapping!$G$218)/($AC$219:$AC$266=Mapping!$G$218)*ROW($AC$2:$AC$50)-ROWS($AC$219),ROWS($AC$219:AG261))),"")</f>
        <v/>
      </c>
      <c r="H261" s="142" t="str" cm="1">
        <f t="array" ref="H261">IF(ROWS($AC$219:AH261)&lt;=H$217,INDEX($AB$219:$AB$266,_xlfn.AGGREGATE(15,3,($AC$219:$AC$266=Mapping!$H$218)/($AC$219:$AC$266=Mapping!$H$218)*ROW($AC$2:$AC$50)-ROWS($AC$219),ROWS($AC$219:AH261))),"")</f>
        <v/>
      </c>
      <c r="I261" s="142" t="str" cm="1">
        <f t="array" ref="I261">IF(ROWS($AC$219:AI261)&lt;=I$217,INDEX($AB$219:$AB$266,_xlfn.AGGREGATE(15,3,($AC$219:$AC$266=Mapping!$I$218)/($AC$219:$AC$266=Mapping!$I$218)*ROW($AC$2:$AC$50)-ROWS($AC$219),ROWS($AC$219:AI261))),"")</f>
        <v/>
      </c>
      <c r="J261" s="142" t="str" cm="1">
        <f t="array" ref="J261">IF(ROWS($AC$219:AJ261)&lt;=J$217,INDEX($AB$219:$AB$266,_xlfn.AGGREGATE(15,3,($AC$219:$AC$266=Mapping!$J$218)/($AC$219:$AC$266=Mapping!$J$218)*ROW($AC$2:$AC$50)-ROWS($AC$219),ROWS($AC$219:AJ261))),"")</f>
        <v/>
      </c>
      <c r="K261" s="142" t="str" cm="1">
        <f t="array" ref="K261">IF(ROWS($AC$219:AK261)&lt;=K$217,INDEX($AB$219:$AB$266,_xlfn.AGGREGATE(15,3,($AC$219:$AC$266=Mapping!$K$218)/($AC$219:$AC$266=Mapping!$K$218)*ROW($AC$2:$AC$50)-ROWS($AC$219),ROWS($AC$219:AK261))),"")</f>
        <v/>
      </c>
      <c r="L261" s="142" t="str" cm="1">
        <f t="array" ref="L261">IF(ROWS($AC$219:AL261)&lt;=L$217,INDEX($AB$219:$AB$266,_xlfn.AGGREGATE(15,3,($AC$219:$AC$266=Mapping!$L$218)/($AC$219:$AC$266=Mapping!$L$218)*ROW($AC$2:$AC$50)-ROWS($AC$219),ROWS($AC$219:AL261))),"")</f>
        <v/>
      </c>
      <c r="M261" s="142" t="str" cm="1">
        <f t="array" ref="M261">IF(ROWS($AC$219:AM261)&lt;=M$217,INDEX($AB$219:$AB$266,_xlfn.AGGREGATE(15,3,($AC$219:$AC$266=Mapping!$M$218)/($AC$219:$AC$266=Mapping!$M$218)*ROW($AC$2:$AC$50)-ROWS($AC$219),ROWS($AC$219:AM261))),"")</f>
        <v/>
      </c>
      <c r="N261" s="142" t="str" cm="1">
        <f t="array" ref="N261">IF(ROWS($AC$219:AN261)&lt;=N$217,INDEX($AB$219:$AB$266,_xlfn.AGGREGATE(15,3,($AC$219:$AC$266=Mapping!$N$218)/($AC$219:$AC$266=Mapping!$N$218)*ROW($AC$2:$AC$50)-ROWS($AC$219),ROWS($AC$219:AN261))),"")</f>
        <v/>
      </c>
      <c r="O261" s="142" t="str" cm="1">
        <f t="array" ref="O261">IF(ROWS($AC$219:AO261)&lt;=O$217,INDEX($AB$219:$AB$266,_xlfn.AGGREGATE(15,3,($AC$219:$AC$266=Mapping!$O$218)/($AC$219:$AC$266=Mapping!$O$218)*ROW($AC$2:$AC$50)-ROWS($AC$219),ROWS($AC$219:AO261))),"")</f>
        <v/>
      </c>
      <c r="P261" s="142" t="str" cm="1">
        <f t="array" ref="P261">IF(ROWS($AC$219:AP261)&lt;=P$217,INDEX($AB$219:$AB$266,_xlfn.AGGREGATE(15,3,($AC$219:$AC$266=Mapping!$P$218)/($AC$219:$AC$266=Mapping!$P$218)*ROW($AC$2:$AC$50)-ROWS($AC$219),ROWS($AC$219:AP261))),"")</f>
        <v/>
      </c>
      <c r="Q261" s="142" t="str" cm="1">
        <f t="array" ref="Q261">IF(ROWS($AC$219:AQ261)&lt;=Q$217,INDEX($AB$219:$AB$266,_xlfn.AGGREGATE(15,3,($AC$219:$AC$266=Mapping!$Q$218)/($AC$219:$AC$266=Mapping!$Q$218)*ROW($AC$2:$AC$50)-ROWS($AC$219),ROWS($AC$219:AQ261))),"")</f>
        <v/>
      </c>
      <c r="R261" s="142" t="str" cm="1">
        <f t="array" ref="R261">IF(ROWS($AC$219:AR261)&lt;=R$217,INDEX($AB$219:$AB$266,_xlfn.AGGREGATE(15,3,($AC$219:$AC$266=Mapping!$R$218)/($AC$219:$AC$266=Mapping!$R$218)*ROW($AC$2:$AC$50)-ROWS($AC$219),ROWS($AC$219:AR261))),"")</f>
        <v/>
      </c>
      <c r="S261" s="142" t="str" cm="1">
        <f t="array" ref="S261">IF(ROWS($AC$219:AS261)&lt;=S$217,INDEX($AB$219:$AB$266,_xlfn.AGGREGATE(15,3,($AC$219:$AC$266=Mapping!$S$218)/($AC$219:$AC$266=Mapping!$S$218)*ROW($AC$2:$AC$50)-ROWS($AC$219),ROWS($AC$219:AS261))),"")</f>
        <v/>
      </c>
      <c r="AB261" s="135" t="str" cm="1">
        <f t="array" ref="AB261">IF(ROWS(BA!$E$2:E44)&lt;=AB$217,INDEX(BA!$P$2:$P$961,_xlfn.AGGREGATE(15,3,(BA!$E$2:$E$961=Mapping!$AA$219)/(BA!$E$2:$E$961=Mapping!$AA$219)*ROW(BA!$E$2:$E$961)-ROWS(BA!$E$2),ROWS(BA!$E$2:E44))),"")</f>
        <v/>
      </c>
      <c r="AC261" s="135" t="str">
        <f>IFERROR(INDEX(BA!$L$2:$L$961,MATCH($AB261,BA!$P$2:$P$961,0)),"")</f>
        <v/>
      </c>
      <c r="AD261" s="135" t="str">
        <f>IFERROR(INDEX(BA!$M$2:$M$961,MATCH($AB261,BA!$P$2:$P$961,0)),"")</f>
        <v/>
      </c>
      <c r="AE261" s="135" t="str">
        <f>IFERROR(INDEX(BA!$O$2:$O$961,MATCH($AB261,BA!$P$2:$P$961,0)),"")</f>
        <v/>
      </c>
      <c r="AF261" s="135" t="str">
        <f>IFERROR(INDEX(BA!$N$2:$N$961,MATCH($AB261,BA!$P$2:$P$961,0)),"")</f>
        <v/>
      </c>
      <c r="AG261" s="117" t="e">
        <f>INDEX(BA!#REF!,MATCH($AB261,BA!$P$57:$P$547,0))</f>
        <v>#REF!</v>
      </c>
      <c r="AH261" s="117" t="e">
        <f>INDEX(BA!$Q$57:$Q$547,MATCH($AB261,BA!$P$57:$P$547,0))</f>
        <v>#N/A</v>
      </c>
      <c r="AI261" s="117" t="e">
        <f>INDEX(BA!$S$57:$S$547,MATCH($AB261,BA!$P$57:$P$547,0))</f>
        <v>#N/A</v>
      </c>
      <c r="AJ261" s="117" t="e">
        <f>INDEX(BA!$T$57:$T$547,MATCH($AB261,BA!$P$57:$P$547,0))</f>
        <v>#N/A</v>
      </c>
      <c r="AK261" s="117" t="e">
        <f>INDEX(BA!$U$57:$U$547,MATCH($AB261,BA!$P$57:$P$547,0))</f>
        <v>#N/A</v>
      </c>
      <c r="AL261" s="117" t="e">
        <f>INDEX(BA!$V$57:$V$547,MATCH($AB261,BA!$P$57:$P$547,0))</f>
        <v>#N/A</v>
      </c>
      <c r="AM261" s="117" t="e">
        <f>INDEX(BA!$W$57:$W$547,MATCH($AB261,BA!$P$57:$P$547,0))</f>
        <v>#N/A</v>
      </c>
      <c r="AN261" s="117" t="e">
        <f>INDEX(BA!$R$57:$R$547,MATCH($AB261,BA!$P$57:$P$547,0))</f>
        <v>#N/A</v>
      </c>
      <c r="AO261" s="117" t="e">
        <f>INDEX(BA!$Y$57:$Y$547,MATCH($AB261,BA!$P$57:$P$547,0))</f>
        <v>#N/A</v>
      </c>
      <c r="AP261" s="117" t="e">
        <f>INDEX(BA!$Z$57:$Z$547,MATCH($AB261,BA!$P$57:$P$547,0))</f>
        <v>#N/A</v>
      </c>
      <c r="AQ261" s="117" t="e">
        <f>INDEX(BA!$AA$57:$AA$547,MATCH($AB261,BA!$P$57:$P$547,0))</f>
        <v>#N/A</v>
      </c>
      <c r="AR261" s="117" t="e">
        <f>INDEX(BA!$AB$57:$AB$547,MATCH($AB261,BA!$P$57:$P$547,0))</f>
        <v>#N/A</v>
      </c>
      <c r="AX261" s="117" t="str" cm="1">
        <f t="array" ref="AX261">IF(ROWS($AD$218:AD260)&lt;=AX$217,INDEX($AB$218:$AB$266,_xlfn.AGGREGATE(15,3,($AD$218:$AD$266=Mapping!$AX$218)/($AD$218:$AD$266=Mapping!$AX$218)*ROW($AD$2:$AD$50)-ROWS($AD$218),ROWS($AD$218:AD260))),"")</f>
        <v/>
      </c>
      <c r="AY261" s="117" t="str" cm="1">
        <f t="array" ref="AY261">IF(ROWS($AD$218:AE260)&lt;=AY$217,INDEX($AB$218:$AB$266,_xlfn.AGGREGATE(15,3,($AD$218:$AD$266=Mapping!$AY$218)/($AD$218:$AD$266=Mapping!$AY$218)*ROW($AD$2:$AD$50)-ROWS($AD$218),ROWS($AD$218:AE260))),"")</f>
        <v/>
      </c>
      <c r="AZ261" s="117" t="str" cm="1">
        <f t="array" ref="AZ261">IF(ROWS($AD$218:AF260)&lt;=AZ$217,INDEX($AB$218:$AB$266,_xlfn.AGGREGATE(15,3,($AD$218:$AD$266=Mapping!$AZ$218)/($AD$218:$AD$266=Mapping!$AZ$218)*ROW($AD$2:$AD$50)-ROWS($AD$218),ROWS($AD$218:AF260))),"")</f>
        <v/>
      </c>
      <c r="BA261" s="117" t="str" cm="1">
        <f t="array" ref="BA261">IF(ROWS($AD$218:AG260)&lt;=BA$217,INDEX($AB$218:$AB$266,_xlfn.AGGREGATE(15,3,($AD$218:$AD$266=Mapping!$BA$218)/($AD$218:$AD$266=Mapping!$BA$218)*ROW($AD$2:$AD$50)-ROWS($AD$218),ROWS($AD$218:AG260))),"")</f>
        <v/>
      </c>
      <c r="BB261" s="117" t="str" cm="1">
        <f t="array" ref="BB261">IF(ROWS($AD$218:AH260)&lt;=BB$217,INDEX($AB$218:$AB$266,_xlfn.AGGREGATE(15,3,($AD$218:$AD$266=Mapping!$BB$218)/($AD$218:$AD$266=Mapping!$BB$218)*ROW($AD$2:$AD$50)-ROWS($AD$218),ROWS($AD$218:AH260))),"")</f>
        <v/>
      </c>
      <c r="BC261" s="117" t="str" cm="1">
        <f t="array" ref="BC261">IF(ROWS($AD$218:AI260)&lt;=BC$217,INDEX($AB$218:$AB$266,_xlfn.AGGREGATE(15,3,($AD$218:$AD$266=Mapping!$BC$218)/($AD$218:$AD$266=Mapping!$BC$218)*ROW($AD$2:$AD$50)-ROWS($AD$218),ROWS($AD$218:AI260))),"")</f>
        <v/>
      </c>
      <c r="BD261" s="117" t="str" cm="1">
        <f t="array" ref="BD261">IF(ROWS($AD$218:AJ260)&lt;=BD$217,INDEX($AB$218:$AB$266,_xlfn.AGGREGATE(15,3,($AD$218:$AD$266=Mapping!$BD$218)/($AD$218:$AD$266=Mapping!$BD$218)*ROW($AD$2:$AD$50)-ROWS($AD$218),ROWS($AD$218:AJ260))),"")</f>
        <v/>
      </c>
      <c r="BE261" s="117" t="str" cm="1">
        <f t="array" ref="BE261">IF(ROWS($AD$218:AK260)&lt;=BE$217,INDEX($AB$218:$AB$266,_xlfn.AGGREGATE(15,3,($AD$218:$AD$266=Mapping!$BE$218)/($AD$218:$AD$266=Mapping!$BE$218)*ROW($AD$2:$AD$50)-ROWS($AD$218),ROWS($AD$218:AK260))),"")</f>
        <v/>
      </c>
      <c r="BF261" s="117" t="str" cm="1">
        <f t="array" ref="BF261">IF(ROWS($AD$218:AL260)&lt;=BF$217,INDEX($AB$218:$AB$266,_xlfn.AGGREGATE(15,3,($AD$218:$AD$266=Mapping!$BF$218)/($AD$218:$AD$266=Mapping!$BF$218)*ROW($AD$2:$AD$50)-ROWS($AD$218),ROWS($AD$218:AL260))),"")</f>
        <v/>
      </c>
      <c r="BG261" s="117" t="str" cm="1">
        <f t="array" ref="BG261">IF(ROWS($AD$218:AM260)&lt;=BG$217,INDEX($AB$218:$AB$266,_xlfn.AGGREGATE(15,3,($AD$218:$AD$266=Mapping!$BG$218)/($AD$218:$AD$266=Mapping!$BG$218)*ROW($AD$2:$AD$50)-ROWS($AD$218),ROWS($AD$218:AM260))),"")</f>
        <v/>
      </c>
      <c r="BH261" s="117" t="str" cm="1">
        <f t="array" ref="BH261">IF(ROWS($AD$218:AN260)&lt;=BH$217,INDEX($AB$218:$AB$266,_xlfn.AGGREGATE(15,3,($AD$218:$AD$266=Mapping!$BH$218)/($AD$218:$AD$266=Mapping!$BH$218)*ROW($AD$2:$AD$50)-ROWS($AD$218),ROWS($AD$218:AN260))),"")</f>
        <v/>
      </c>
      <c r="BI261" s="117" t="str" cm="1">
        <f t="array" ref="BI261">IF(ROWS($AD$218:AO260)&lt;=BI$217,INDEX($AB$218:$AB$266,_xlfn.AGGREGATE(15,3,($AD$218:$AD$266=Mapping!$BI$218)/($AD$218:$AD$266=Mapping!$BI$218)*ROW($AD$2:$AD$50)-ROWS($AD$218),ROWS($AD$218:AO260))),"")</f>
        <v/>
      </c>
      <c r="BJ261" s="117" t="str" cm="1">
        <f t="array" ref="BJ261">IF(ROWS($AD$218:AP260)&lt;=BJ$217,INDEX($AB$218:$AB$266,_xlfn.AGGREGATE(15,3,($AD$218:$AD$266=Mapping!$BJ$218)/($AD$218:$AD$266=Mapping!$BJ$218)*ROW($AD$2:$AD$50)-ROWS($AD$218),ROWS($AD$218:AP260))),"")</f>
        <v/>
      </c>
      <c r="BK261" s="117" t="str" cm="1">
        <f t="array" ref="BK261">IF(ROWS($AD$218:AQ260)&lt;=BK$217,INDEX($AB$218:$AB$266,_xlfn.AGGREGATE(15,3,($AD$218:$AD$266=Mapping!$BK$218)/($AD$218:$AD$266=Mapping!$BK$218)*ROW($AD$2:$AD$50)-ROWS($AD$218),ROWS($AD$218:AQ260))),"")</f>
        <v/>
      </c>
      <c r="BL261" s="117" t="str" cm="1">
        <f t="array" ref="BL261">IF(ROWS($AD$218:AR260)&lt;=BL$217,INDEX($AB$218:$AB$266,_xlfn.AGGREGATE(15,3,($AD$218:$AD$266=Mapping!$BL$218)/($AD$218:$AD$266=Mapping!$BL$218)*ROW($AD$2:$AD$50)-ROWS($AD$218),ROWS($AD$218:AR260))),"")</f>
        <v/>
      </c>
      <c r="BM261" s="117" t="str" cm="1">
        <f t="array" ref="BM261">IF(ROWS($AD$218:AS260)&lt;=BM$217,INDEX($AB$218:$AB$266,_xlfn.AGGREGATE(15,3,($AD$218:$AD$266=Mapping!$BM$218)/($AD$218:$AD$266=Mapping!$BM$218)*ROW($AD$2:$AD$50)-ROWS($AD$218),ROWS($AD$218:AS260))),"")</f>
        <v/>
      </c>
      <c r="BN261" s="117" t="str" cm="1">
        <f t="array" ref="BN261">IF(ROWS($AD$218:AT260)&lt;=BN$217,INDEX($AB$218:$AB$266,_xlfn.AGGREGATE(15,3,($AD$218:$AD$266=Mapping!$BN$218)/($AD$218:$AD$266=Mapping!$BN$218)*ROW($AD$2:$AD$50)-ROWS($AD$218),ROWS($AD$218:AT260))),"")</f>
        <v/>
      </c>
    </row>
    <row r="262" spans="1:66" outlineLevel="1">
      <c r="A262" s="152"/>
      <c r="B262" s="142" t="str" cm="1">
        <f t="array" ref="B262">IF(ROWS($AC$219:AC262)&lt;=B$217,INDEX($AB$219:$AB$266,_xlfn.AGGREGATE(15,3,($AC$219:$AC$266=Mapping!$B$218)/($AC$219:$AC$266=Mapping!$B$218)*ROW($AC$2:$AC$50)-ROWS($AC$219),ROWS($AC$219:AC262))),"")</f>
        <v/>
      </c>
      <c r="C262" s="142" t="str" cm="1">
        <f t="array" ref="C262">IF(ROWS($AC$219:AC262)&lt;=C$217,INDEX($AB$219:$AB$266,_xlfn.AGGREGATE(15,3,($AC$219:$AC$266=Mapping!$C$218)/($AC$219:$AC$266=Mapping!$C$218)*ROW($AC$2:$AC$50)-ROWS($AC$219),ROWS($AC$219:AC262))),"")</f>
        <v/>
      </c>
      <c r="D262" s="142" t="str" cm="1">
        <f t="array" ref="D262">IF(ROWS($AC$219:AD262)&lt;=D$217,INDEX($AB$219:$AB$266,_xlfn.AGGREGATE(15,3,($AC$219:$AC$266=Mapping!$D$218)/($AC$219:$AC$266=Mapping!$D$218)*ROW($AC$2:$AC$50)-ROWS($AC$219),ROWS($AC$219:AD262))),"")</f>
        <v/>
      </c>
      <c r="E262" s="142" t="str" cm="1">
        <f t="array" ref="E262">IF(ROWS($AC$219:AE262)&lt;=E$217,INDEX($AB$219:$AB$266,_xlfn.AGGREGATE(15,3,($AC$219:$AC$266=Mapping!$E$218)/($AC$219:$AC$266=Mapping!$E$218)*ROW($AC$2:$AC$50)-ROWS($AC$219),ROWS($AC$219:AE262))),"")</f>
        <v/>
      </c>
      <c r="F262" s="142" t="str" cm="1">
        <f t="array" ref="F262">IF(ROWS($AC$219:AF262)&lt;=F$217,INDEX($AB$219:$AB$266,_xlfn.AGGREGATE(15,3,($AC$219:$AC$266=Mapping!$F$218)/($AC$219:$AC$266=Mapping!$F$218)*ROW($AC$2:$AC$50)-ROWS($AC$219),ROWS($AC$219:AF262))),"")</f>
        <v/>
      </c>
      <c r="G262" s="142" t="str" cm="1">
        <f t="array" ref="G262">IF(ROWS($AC$219:AG262)&lt;=G$217,INDEX($AB$219:$AB$266,_xlfn.AGGREGATE(15,3,($AC$219:$AC$266=Mapping!$G$218)/($AC$219:$AC$266=Mapping!$G$218)*ROW($AC$2:$AC$50)-ROWS($AC$219),ROWS($AC$219:AG262))),"")</f>
        <v/>
      </c>
      <c r="H262" s="142" t="str" cm="1">
        <f t="array" ref="H262">IF(ROWS($AC$219:AH262)&lt;=H$217,INDEX($AB$219:$AB$266,_xlfn.AGGREGATE(15,3,($AC$219:$AC$266=Mapping!$H$218)/($AC$219:$AC$266=Mapping!$H$218)*ROW($AC$2:$AC$50)-ROWS($AC$219),ROWS($AC$219:AH262))),"")</f>
        <v/>
      </c>
      <c r="I262" s="142" t="str" cm="1">
        <f t="array" ref="I262">IF(ROWS($AC$219:AI262)&lt;=I$217,INDEX($AB$219:$AB$266,_xlfn.AGGREGATE(15,3,($AC$219:$AC$266=Mapping!$I$218)/($AC$219:$AC$266=Mapping!$I$218)*ROW($AC$2:$AC$50)-ROWS($AC$219),ROWS($AC$219:AI262))),"")</f>
        <v/>
      </c>
      <c r="J262" s="142" t="str" cm="1">
        <f t="array" ref="J262">IF(ROWS($AC$219:AJ262)&lt;=J$217,INDEX($AB$219:$AB$266,_xlfn.AGGREGATE(15,3,($AC$219:$AC$266=Mapping!$J$218)/($AC$219:$AC$266=Mapping!$J$218)*ROW($AC$2:$AC$50)-ROWS($AC$219),ROWS($AC$219:AJ262))),"")</f>
        <v/>
      </c>
      <c r="K262" s="142" t="str" cm="1">
        <f t="array" ref="K262">IF(ROWS($AC$219:AK262)&lt;=K$217,INDEX($AB$219:$AB$266,_xlfn.AGGREGATE(15,3,($AC$219:$AC$266=Mapping!$K$218)/($AC$219:$AC$266=Mapping!$K$218)*ROW($AC$2:$AC$50)-ROWS($AC$219),ROWS($AC$219:AK262))),"")</f>
        <v/>
      </c>
      <c r="L262" s="142" t="str" cm="1">
        <f t="array" ref="L262">IF(ROWS($AC$219:AL262)&lt;=L$217,INDEX($AB$219:$AB$266,_xlfn.AGGREGATE(15,3,($AC$219:$AC$266=Mapping!$L$218)/($AC$219:$AC$266=Mapping!$L$218)*ROW($AC$2:$AC$50)-ROWS($AC$219),ROWS($AC$219:AL262))),"")</f>
        <v/>
      </c>
      <c r="M262" s="142" t="str" cm="1">
        <f t="array" ref="M262">IF(ROWS($AC$219:AM262)&lt;=M$217,INDEX($AB$219:$AB$266,_xlfn.AGGREGATE(15,3,($AC$219:$AC$266=Mapping!$M$218)/($AC$219:$AC$266=Mapping!$M$218)*ROW($AC$2:$AC$50)-ROWS($AC$219),ROWS($AC$219:AM262))),"")</f>
        <v/>
      </c>
      <c r="N262" s="142" t="str" cm="1">
        <f t="array" ref="N262">IF(ROWS($AC$219:AN262)&lt;=N$217,INDEX($AB$219:$AB$266,_xlfn.AGGREGATE(15,3,($AC$219:$AC$266=Mapping!$N$218)/($AC$219:$AC$266=Mapping!$N$218)*ROW($AC$2:$AC$50)-ROWS($AC$219),ROWS($AC$219:AN262))),"")</f>
        <v/>
      </c>
      <c r="O262" s="142" t="str" cm="1">
        <f t="array" ref="O262">IF(ROWS($AC$219:AO262)&lt;=O$217,INDEX($AB$219:$AB$266,_xlfn.AGGREGATE(15,3,($AC$219:$AC$266=Mapping!$O$218)/($AC$219:$AC$266=Mapping!$O$218)*ROW($AC$2:$AC$50)-ROWS($AC$219),ROWS($AC$219:AO262))),"")</f>
        <v/>
      </c>
      <c r="P262" s="142" t="str" cm="1">
        <f t="array" ref="P262">IF(ROWS($AC$219:AP262)&lt;=P$217,INDEX($AB$219:$AB$266,_xlfn.AGGREGATE(15,3,($AC$219:$AC$266=Mapping!$P$218)/($AC$219:$AC$266=Mapping!$P$218)*ROW($AC$2:$AC$50)-ROWS($AC$219),ROWS($AC$219:AP262))),"")</f>
        <v/>
      </c>
      <c r="Q262" s="142" t="str" cm="1">
        <f t="array" ref="Q262">IF(ROWS($AC$219:AQ262)&lt;=Q$217,INDEX($AB$219:$AB$266,_xlfn.AGGREGATE(15,3,($AC$219:$AC$266=Mapping!$Q$218)/($AC$219:$AC$266=Mapping!$Q$218)*ROW($AC$2:$AC$50)-ROWS($AC$219),ROWS($AC$219:AQ262))),"")</f>
        <v/>
      </c>
      <c r="R262" s="142" t="str" cm="1">
        <f t="array" ref="R262">IF(ROWS($AC$219:AR262)&lt;=R$217,INDEX($AB$219:$AB$266,_xlfn.AGGREGATE(15,3,($AC$219:$AC$266=Mapping!$R$218)/($AC$219:$AC$266=Mapping!$R$218)*ROW($AC$2:$AC$50)-ROWS($AC$219),ROWS($AC$219:AR262))),"")</f>
        <v/>
      </c>
      <c r="S262" s="142" t="str" cm="1">
        <f t="array" ref="S262">IF(ROWS($AC$219:AS262)&lt;=S$217,INDEX($AB$219:$AB$266,_xlfn.AGGREGATE(15,3,($AC$219:$AC$266=Mapping!$S$218)/($AC$219:$AC$266=Mapping!$S$218)*ROW($AC$2:$AC$50)-ROWS($AC$219),ROWS($AC$219:AS262))),"")</f>
        <v/>
      </c>
      <c r="AB262" s="135" t="str" cm="1">
        <f t="array" ref="AB262">IF(ROWS(BA!$E$2:E45)&lt;=AB$217,INDEX(BA!$P$2:$P$961,_xlfn.AGGREGATE(15,3,(BA!$E$2:$E$961=Mapping!$AA$219)/(BA!$E$2:$E$961=Mapping!$AA$219)*ROW(BA!$E$2:$E$961)-ROWS(BA!$E$2),ROWS(BA!$E$2:E45))),"")</f>
        <v/>
      </c>
      <c r="AC262" s="135" t="str">
        <f>IFERROR(INDEX(BA!$L$2:$L$961,MATCH($AB262,BA!$P$2:$P$961,0)),"")</f>
        <v/>
      </c>
      <c r="AD262" s="135" t="str">
        <f>IFERROR(INDEX(BA!$M$2:$M$961,MATCH($AB262,BA!$P$2:$P$961,0)),"")</f>
        <v/>
      </c>
      <c r="AE262" s="135" t="str">
        <f>IFERROR(INDEX(BA!$O$2:$O$961,MATCH($AB262,BA!$P$2:$P$961,0)),"")</f>
        <v/>
      </c>
      <c r="AF262" s="135" t="str">
        <f>IFERROR(INDEX(BA!$N$2:$N$961,MATCH($AB262,BA!$P$2:$P$961,0)),"")</f>
        <v/>
      </c>
      <c r="AG262" s="117" t="e">
        <f>INDEX(BA!#REF!,MATCH($AB262,BA!$P$57:$P$547,0))</f>
        <v>#REF!</v>
      </c>
      <c r="AH262" s="117" t="e">
        <f>INDEX(BA!$Q$57:$Q$547,MATCH($AB262,BA!$P$57:$P$547,0))</f>
        <v>#N/A</v>
      </c>
      <c r="AI262" s="117" t="e">
        <f>INDEX(BA!$S$57:$S$547,MATCH($AB262,BA!$P$57:$P$547,0))</f>
        <v>#N/A</v>
      </c>
      <c r="AJ262" s="117" t="e">
        <f>INDEX(BA!$T$57:$T$547,MATCH($AB262,BA!$P$57:$P$547,0))</f>
        <v>#N/A</v>
      </c>
      <c r="AK262" s="117" t="e">
        <f>INDEX(BA!$U$57:$U$547,MATCH($AB262,BA!$P$57:$P$547,0))</f>
        <v>#N/A</v>
      </c>
      <c r="AL262" s="117" t="e">
        <f>INDEX(BA!$V$57:$V$547,MATCH($AB262,BA!$P$57:$P$547,0))</f>
        <v>#N/A</v>
      </c>
      <c r="AM262" s="117" t="e">
        <f>INDEX(BA!$W$57:$W$547,MATCH($AB262,BA!$P$57:$P$547,0))</f>
        <v>#N/A</v>
      </c>
      <c r="AN262" s="117" t="e">
        <f>INDEX(BA!$R$57:$R$547,MATCH($AB262,BA!$P$57:$P$547,0))</f>
        <v>#N/A</v>
      </c>
      <c r="AO262" s="117" t="e">
        <f>INDEX(BA!$Y$57:$Y$547,MATCH($AB262,BA!$P$57:$P$547,0))</f>
        <v>#N/A</v>
      </c>
      <c r="AP262" s="117" t="e">
        <f>INDEX(BA!$Z$57:$Z$547,MATCH($AB262,BA!$P$57:$P$547,0))</f>
        <v>#N/A</v>
      </c>
      <c r="AQ262" s="117" t="e">
        <f>INDEX(BA!$AA$57:$AA$547,MATCH($AB262,BA!$P$57:$P$547,0))</f>
        <v>#N/A</v>
      </c>
      <c r="AR262" s="117" t="e">
        <f>INDEX(BA!$AB$57:$AB$547,MATCH($AB262,BA!$P$57:$P$547,0))</f>
        <v>#N/A</v>
      </c>
      <c r="AX262" s="117" t="str" cm="1">
        <f t="array" ref="AX262">IF(ROWS($AD$218:AD261)&lt;=AX$217,INDEX($AB$218:$AB$266,_xlfn.AGGREGATE(15,3,($AD$218:$AD$266=Mapping!$AX$218)/($AD$218:$AD$266=Mapping!$AX$218)*ROW($AD$2:$AD$50)-ROWS($AD$218),ROWS($AD$218:AD261))),"")</f>
        <v/>
      </c>
      <c r="AY262" s="117" t="str" cm="1">
        <f t="array" ref="AY262">IF(ROWS($AD$218:AE261)&lt;=AY$217,INDEX($AB$218:$AB$266,_xlfn.AGGREGATE(15,3,($AD$218:$AD$266=Mapping!$AY$218)/($AD$218:$AD$266=Mapping!$AY$218)*ROW($AD$2:$AD$50)-ROWS($AD$218),ROWS($AD$218:AE261))),"")</f>
        <v/>
      </c>
      <c r="AZ262" s="117" t="str" cm="1">
        <f t="array" ref="AZ262">IF(ROWS($AD$218:AF261)&lt;=AZ$217,INDEX($AB$218:$AB$266,_xlfn.AGGREGATE(15,3,($AD$218:$AD$266=Mapping!$AZ$218)/($AD$218:$AD$266=Mapping!$AZ$218)*ROW($AD$2:$AD$50)-ROWS($AD$218),ROWS($AD$218:AF261))),"")</f>
        <v/>
      </c>
      <c r="BA262" s="117" t="str" cm="1">
        <f t="array" ref="BA262">IF(ROWS($AD$218:AG261)&lt;=BA$217,INDEX($AB$218:$AB$266,_xlfn.AGGREGATE(15,3,($AD$218:$AD$266=Mapping!$BA$218)/($AD$218:$AD$266=Mapping!$BA$218)*ROW($AD$2:$AD$50)-ROWS($AD$218),ROWS($AD$218:AG261))),"")</f>
        <v/>
      </c>
      <c r="BB262" s="117" t="str" cm="1">
        <f t="array" ref="BB262">IF(ROWS($AD$218:AH261)&lt;=BB$217,INDEX($AB$218:$AB$266,_xlfn.AGGREGATE(15,3,($AD$218:$AD$266=Mapping!$BB$218)/($AD$218:$AD$266=Mapping!$BB$218)*ROW($AD$2:$AD$50)-ROWS($AD$218),ROWS($AD$218:AH261))),"")</f>
        <v/>
      </c>
      <c r="BC262" s="117" t="str" cm="1">
        <f t="array" ref="BC262">IF(ROWS($AD$218:AI261)&lt;=BC$217,INDEX($AB$218:$AB$266,_xlfn.AGGREGATE(15,3,($AD$218:$AD$266=Mapping!$BC$218)/($AD$218:$AD$266=Mapping!$BC$218)*ROW($AD$2:$AD$50)-ROWS($AD$218),ROWS($AD$218:AI261))),"")</f>
        <v/>
      </c>
      <c r="BD262" s="117" t="str" cm="1">
        <f t="array" ref="BD262">IF(ROWS($AD$218:AJ261)&lt;=BD$217,INDEX($AB$218:$AB$266,_xlfn.AGGREGATE(15,3,($AD$218:$AD$266=Mapping!$BD$218)/($AD$218:$AD$266=Mapping!$BD$218)*ROW($AD$2:$AD$50)-ROWS($AD$218),ROWS($AD$218:AJ261))),"")</f>
        <v/>
      </c>
      <c r="BE262" s="117" t="str" cm="1">
        <f t="array" ref="BE262">IF(ROWS($AD$218:AK261)&lt;=BE$217,INDEX($AB$218:$AB$266,_xlfn.AGGREGATE(15,3,($AD$218:$AD$266=Mapping!$BE$218)/($AD$218:$AD$266=Mapping!$BE$218)*ROW($AD$2:$AD$50)-ROWS($AD$218),ROWS($AD$218:AK261))),"")</f>
        <v/>
      </c>
      <c r="BF262" s="117" t="str" cm="1">
        <f t="array" ref="BF262">IF(ROWS($AD$218:AL261)&lt;=BF$217,INDEX($AB$218:$AB$266,_xlfn.AGGREGATE(15,3,($AD$218:$AD$266=Mapping!$BF$218)/($AD$218:$AD$266=Mapping!$BF$218)*ROW($AD$2:$AD$50)-ROWS($AD$218),ROWS($AD$218:AL261))),"")</f>
        <v/>
      </c>
      <c r="BG262" s="117" t="str" cm="1">
        <f t="array" ref="BG262">IF(ROWS($AD$218:AM261)&lt;=BG$217,INDEX($AB$218:$AB$266,_xlfn.AGGREGATE(15,3,($AD$218:$AD$266=Mapping!$BG$218)/($AD$218:$AD$266=Mapping!$BG$218)*ROW($AD$2:$AD$50)-ROWS($AD$218),ROWS($AD$218:AM261))),"")</f>
        <v/>
      </c>
      <c r="BH262" s="117" t="str" cm="1">
        <f t="array" ref="BH262">IF(ROWS($AD$218:AN261)&lt;=BH$217,INDEX($AB$218:$AB$266,_xlfn.AGGREGATE(15,3,($AD$218:$AD$266=Mapping!$BH$218)/($AD$218:$AD$266=Mapping!$BH$218)*ROW($AD$2:$AD$50)-ROWS($AD$218),ROWS($AD$218:AN261))),"")</f>
        <v/>
      </c>
      <c r="BI262" s="117" t="str" cm="1">
        <f t="array" ref="BI262">IF(ROWS($AD$218:AO261)&lt;=BI$217,INDEX($AB$218:$AB$266,_xlfn.AGGREGATE(15,3,($AD$218:$AD$266=Mapping!$BI$218)/($AD$218:$AD$266=Mapping!$BI$218)*ROW($AD$2:$AD$50)-ROWS($AD$218),ROWS($AD$218:AO261))),"")</f>
        <v/>
      </c>
      <c r="BJ262" s="117" t="str" cm="1">
        <f t="array" ref="BJ262">IF(ROWS($AD$218:AP261)&lt;=BJ$217,INDEX($AB$218:$AB$266,_xlfn.AGGREGATE(15,3,($AD$218:$AD$266=Mapping!$BJ$218)/($AD$218:$AD$266=Mapping!$BJ$218)*ROW($AD$2:$AD$50)-ROWS($AD$218),ROWS($AD$218:AP261))),"")</f>
        <v/>
      </c>
      <c r="BK262" s="117" t="str" cm="1">
        <f t="array" ref="BK262">IF(ROWS($AD$218:AQ261)&lt;=BK$217,INDEX($AB$218:$AB$266,_xlfn.AGGREGATE(15,3,($AD$218:$AD$266=Mapping!$BK$218)/($AD$218:$AD$266=Mapping!$BK$218)*ROW($AD$2:$AD$50)-ROWS($AD$218),ROWS($AD$218:AQ261))),"")</f>
        <v/>
      </c>
      <c r="BL262" s="117" t="str" cm="1">
        <f t="array" ref="BL262">IF(ROWS($AD$218:AR261)&lt;=BL$217,INDEX($AB$218:$AB$266,_xlfn.AGGREGATE(15,3,($AD$218:$AD$266=Mapping!$BL$218)/($AD$218:$AD$266=Mapping!$BL$218)*ROW($AD$2:$AD$50)-ROWS($AD$218),ROWS($AD$218:AR261))),"")</f>
        <v/>
      </c>
      <c r="BM262" s="117" t="str" cm="1">
        <f t="array" ref="BM262">IF(ROWS($AD$218:AS261)&lt;=BM$217,INDEX($AB$218:$AB$266,_xlfn.AGGREGATE(15,3,($AD$218:$AD$266=Mapping!$BM$218)/($AD$218:$AD$266=Mapping!$BM$218)*ROW($AD$2:$AD$50)-ROWS($AD$218),ROWS($AD$218:AS261))),"")</f>
        <v/>
      </c>
      <c r="BN262" s="117" t="str" cm="1">
        <f t="array" ref="BN262">IF(ROWS($AD$218:AT261)&lt;=BN$217,INDEX($AB$218:$AB$266,_xlfn.AGGREGATE(15,3,($AD$218:$AD$266=Mapping!$BN$218)/($AD$218:$AD$266=Mapping!$BN$218)*ROW($AD$2:$AD$50)-ROWS($AD$218),ROWS($AD$218:AT261))),"")</f>
        <v/>
      </c>
    </row>
    <row r="263" spans="1:66" outlineLevel="1">
      <c r="A263" s="152"/>
      <c r="B263" s="142" t="str" cm="1">
        <f t="array" ref="B263">IF(ROWS($AC$219:AC263)&lt;=B$217,INDEX($AB$219:$AB$266,_xlfn.AGGREGATE(15,3,($AC$219:$AC$266=Mapping!$B$218)/($AC$219:$AC$266=Mapping!$B$218)*ROW($AC$2:$AC$50)-ROWS($AC$219),ROWS($AC$219:AC263))),"")</f>
        <v/>
      </c>
      <c r="C263" s="142" t="str" cm="1">
        <f t="array" ref="C263">IF(ROWS($AC$219:AC263)&lt;=C$217,INDEX($AB$219:$AB$266,_xlfn.AGGREGATE(15,3,($AC$219:$AC$266=Mapping!$C$218)/($AC$219:$AC$266=Mapping!$C$218)*ROW($AC$2:$AC$50)-ROWS($AC$219),ROWS($AC$219:AC263))),"")</f>
        <v/>
      </c>
      <c r="D263" s="142" t="str" cm="1">
        <f t="array" ref="D263">IF(ROWS($AC$219:AD263)&lt;=D$217,INDEX($AB$219:$AB$266,_xlfn.AGGREGATE(15,3,($AC$219:$AC$266=Mapping!$D$218)/($AC$219:$AC$266=Mapping!$D$218)*ROW($AC$2:$AC$50)-ROWS($AC$219),ROWS($AC$219:AD263))),"")</f>
        <v/>
      </c>
      <c r="E263" s="142" t="str" cm="1">
        <f t="array" ref="E263">IF(ROWS($AC$219:AE263)&lt;=E$217,INDEX($AB$219:$AB$266,_xlfn.AGGREGATE(15,3,($AC$219:$AC$266=Mapping!$E$218)/($AC$219:$AC$266=Mapping!$E$218)*ROW($AC$2:$AC$50)-ROWS($AC$219),ROWS($AC$219:AE263))),"")</f>
        <v/>
      </c>
      <c r="F263" s="142" t="str" cm="1">
        <f t="array" ref="F263">IF(ROWS($AC$219:AF263)&lt;=F$217,INDEX($AB$219:$AB$266,_xlfn.AGGREGATE(15,3,($AC$219:$AC$266=Mapping!$F$218)/($AC$219:$AC$266=Mapping!$F$218)*ROW($AC$2:$AC$50)-ROWS($AC$219),ROWS($AC$219:AF263))),"")</f>
        <v/>
      </c>
      <c r="G263" s="142" t="str" cm="1">
        <f t="array" ref="G263">IF(ROWS($AC$219:AG263)&lt;=G$217,INDEX($AB$219:$AB$266,_xlfn.AGGREGATE(15,3,($AC$219:$AC$266=Mapping!$G$218)/($AC$219:$AC$266=Mapping!$G$218)*ROW($AC$2:$AC$50)-ROWS($AC$219),ROWS($AC$219:AG263))),"")</f>
        <v/>
      </c>
      <c r="H263" s="142" t="str" cm="1">
        <f t="array" ref="H263">IF(ROWS($AC$219:AH263)&lt;=H$217,INDEX($AB$219:$AB$266,_xlfn.AGGREGATE(15,3,($AC$219:$AC$266=Mapping!$H$218)/($AC$219:$AC$266=Mapping!$H$218)*ROW($AC$2:$AC$50)-ROWS($AC$219),ROWS($AC$219:AH263))),"")</f>
        <v/>
      </c>
      <c r="I263" s="142" t="str" cm="1">
        <f t="array" ref="I263">IF(ROWS($AC$219:AI263)&lt;=I$217,INDEX($AB$219:$AB$266,_xlfn.AGGREGATE(15,3,($AC$219:$AC$266=Mapping!$I$218)/($AC$219:$AC$266=Mapping!$I$218)*ROW($AC$2:$AC$50)-ROWS($AC$219),ROWS($AC$219:AI263))),"")</f>
        <v/>
      </c>
      <c r="J263" s="142" t="str" cm="1">
        <f t="array" ref="J263">IF(ROWS($AC$219:AJ263)&lt;=J$217,INDEX($AB$219:$AB$266,_xlfn.AGGREGATE(15,3,($AC$219:$AC$266=Mapping!$J$218)/($AC$219:$AC$266=Mapping!$J$218)*ROW($AC$2:$AC$50)-ROWS($AC$219),ROWS($AC$219:AJ263))),"")</f>
        <v/>
      </c>
      <c r="K263" s="142" t="str" cm="1">
        <f t="array" ref="K263">IF(ROWS($AC$219:AK263)&lt;=K$217,INDEX($AB$219:$AB$266,_xlfn.AGGREGATE(15,3,($AC$219:$AC$266=Mapping!$K$218)/($AC$219:$AC$266=Mapping!$K$218)*ROW($AC$2:$AC$50)-ROWS($AC$219),ROWS($AC$219:AK263))),"")</f>
        <v/>
      </c>
      <c r="L263" s="142" t="str" cm="1">
        <f t="array" ref="L263">IF(ROWS($AC$219:AL263)&lt;=L$217,INDEX($AB$219:$AB$266,_xlfn.AGGREGATE(15,3,($AC$219:$AC$266=Mapping!$L$218)/($AC$219:$AC$266=Mapping!$L$218)*ROW($AC$2:$AC$50)-ROWS($AC$219),ROWS($AC$219:AL263))),"")</f>
        <v/>
      </c>
      <c r="M263" s="142" t="str" cm="1">
        <f t="array" ref="M263">IF(ROWS($AC$219:AM263)&lt;=M$217,INDEX($AB$219:$AB$266,_xlfn.AGGREGATE(15,3,($AC$219:$AC$266=Mapping!$M$218)/($AC$219:$AC$266=Mapping!$M$218)*ROW($AC$2:$AC$50)-ROWS($AC$219),ROWS($AC$219:AM263))),"")</f>
        <v/>
      </c>
      <c r="N263" s="142" t="str" cm="1">
        <f t="array" ref="N263">IF(ROWS($AC$219:AN263)&lt;=N$217,INDEX($AB$219:$AB$266,_xlfn.AGGREGATE(15,3,($AC$219:$AC$266=Mapping!$N$218)/($AC$219:$AC$266=Mapping!$N$218)*ROW($AC$2:$AC$50)-ROWS($AC$219),ROWS($AC$219:AN263))),"")</f>
        <v/>
      </c>
      <c r="O263" s="142" t="str" cm="1">
        <f t="array" ref="O263">IF(ROWS($AC$219:AO263)&lt;=O$217,INDEX($AB$219:$AB$266,_xlfn.AGGREGATE(15,3,($AC$219:$AC$266=Mapping!$O$218)/($AC$219:$AC$266=Mapping!$O$218)*ROW($AC$2:$AC$50)-ROWS($AC$219),ROWS($AC$219:AO263))),"")</f>
        <v/>
      </c>
      <c r="P263" s="142" t="str" cm="1">
        <f t="array" ref="P263">IF(ROWS($AC$219:AP263)&lt;=P$217,INDEX($AB$219:$AB$266,_xlfn.AGGREGATE(15,3,($AC$219:$AC$266=Mapping!$P$218)/($AC$219:$AC$266=Mapping!$P$218)*ROW($AC$2:$AC$50)-ROWS($AC$219),ROWS($AC$219:AP263))),"")</f>
        <v/>
      </c>
      <c r="Q263" s="142" t="str" cm="1">
        <f t="array" ref="Q263">IF(ROWS($AC$219:AQ263)&lt;=Q$217,INDEX($AB$219:$AB$266,_xlfn.AGGREGATE(15,3,($AC$219:$AC$266=Mapping!$Q$218)/($AC$219:$AC$266=Mapping!$Q$218)*ROW($AC$2:$AC$50)-ROWS($AC$219),ROWS($AC$219:AQ263))),"")</f>
        <v/>
      </c>
      <c r="R263" s="142" t="str" cm="1">
        <f t="array" ref="R263">IF(ROWS($AC$219:AR263)&lt;=R$217,INDEX($AB$219:$AB$266,_xlfn.AGGREGATE(15,3,($AC$219:$AC$266=Mapping!$R$218)/($AC$219:$AC$266=Mapping!$R$218)*ROW($AC$2:$AC$50)-ROWS($AC$219),ROWS($AC$219:AR263))),"")</f>
        <v/>
      </c>
      <c r="S263" s="142" t="str" cm="1">
        <f t="array" ref="S263">IF(ROWS($AC$219:AS263)&lt;=S$217,INDEX($AB$219:$AB$266,_xlfn.AGGREGATE(15,3,($AC$219:$AC$266=Mapping!$S$218)/($AC$219:$AC$266=Mapping!$S$218)*ROW($AC$2:$AC$50)-ROWS($AC$219),ROWS($AC$219:AS263))),"")</f>
        <v/>
      </c>
      <c r="AB263" s="135" t="str" cm="1">
        <f t="array" ref="AB263">IF(ROWS(BA!$E$2:E46)&lt;=AB$217,INDEX(BA!$P$2:$P$961,_xlfn.AGGREGATE(15,3,(BA!$E$2:$E$961=Mapping!$AA$219)/(BA!$E$2:$E$961=Mapping!$AA$219)*ROW(BA!$E$2:$E$961)-ROWS(BA!$E$2),ROWS(BA!$E$2:E46))),"")</f>
        <v/>
      </c>
      <c r="AC263" s="135" t="str">
        <f>IFERROR(INDEX(BA!$L$2:$L$961,MATCH($AB263,BA!$P$2:$P$961,0)),"")</f>
        <v/>
      </c>
      <c r="AD263" s="135" t="str">
        <f>IFERROR(INDEX(BA!$M$2:$M$961,MATCH($AB263,BA!$P$2:$P$961,0)),"")</f>
        <v/>
      </c>
      <c r="AE263" s="135" t="str">
        <f>IFERROR(INDEX(BA!$O$2:$O$961,MATCH($AB263,BA!$P$2:$P$961,0)),"")</f>
        <v/>
      </c>
      <c r="AF263" s="135" t="str">
        <f>IFERROR(INDEX(BA!$N$2:$N$961,MATCH($AB263,BA!$P$2:$P$961,0)),"")</f>
        <v/>
      </c>
      <c r="AG263" s="117" t="e">
        <f>INDEX(BA!#REF!,MATCH($AB263,BA!$P$57:$P$547,0))</f>
        <v>#REF!</v>
      </c>
      <c r="AH263" s="117" t="e">
        <f>INDEX(BA!$Q$57:$Q$547,MATCH($AB263,BA!$P$57:$P$547,0))</f>
        <v>#N/A</v>
      </c>
      <c r="AI263" s="117" t="e">
        <f>INDEX(BA!$S$57:$S$547,MATCH($AB263,BA!$P$57:$P$547,0))</f>
        <v>#N/A</v>
      </c>
      <c r="AJ263" s="117" t="e">
        <f>INDEX(BA!$T$57:$T$547,MATCH($AB263,BA!$P$57:$P$547,0))</f>
        <v>#N/A</v>
      </c>
      <c r="AK263" s="117" t="e">
        <f>INDEX(BA!$U$57:$U$547,MATCH($AB263,BA!$P$57:$P$547,0))</f>
        <v>#N/A</v>
      </c>
      <c r="AL263" s="117" t="e">
        <f>INDEX(BA!$V$57:$V$547,MATCH($AB263,BA!$P$57:$P$547,0))</f>
        <v>#N/A</v>
      </c>
      <c r="AM263" s="117" t="e">
        <f>INDEX(BA!$W$57:$W$547,MATCH($AB263,BA!$P$57:$P$547,0))</f>
        <v>#N/A</v>
      </c>
      <c r="AN263" s="117" t="e">
        <f>INDEX(BA!$R$57:$R$547,MATCH($AB263,BA!$P$57:$P$547,0))</f>
        <v>#N/A</v>
      </c>
      <c r="AO263" s="117" t="e">
        <f>INDEX(BA!$Y$57:$Y$547,MATCH($AB263,BA!$P$57:$P$547,0))</f>
        <v>#N/A</v>
      </c>
      <c r="AP263" s="117" t="e">
        <f>INDEX(BA!$Z$57:$Z$547,MATCH($AB263,BA!$P$57:$P$547,0))</f>
        <v>#N/A</v>
      </c>
      <c r="AQ263" s="117" t="e">
        <f>INDEX(BA!$AA$57:$AA$547,MATCH($AB263,BA!$P$57:$P$547,0))</f>
        <v>#N/A</v>
      </c>
      <c r="AR263" s="117" t="e">
        <f>INDEX(BA!$AB$57:$AB$547,MATCH($AB263,BA!$P$57:$P$547,0))</f>
        <v>#N/A</v>
      </c>
      <c r="AX263" s="117" t="str" cm="1">
        <f t="array" ref="AX263">IF(ROWS($AD$218:AD262)&lt;=AX$217,INDEX($AB$218:$AB$266,_xlfn.AGGREGATE(15,3,($AD$218:$AD$266=Mapping!$AX$218)/($AD$218:$AD$266=Mapping!$AX$218)*ROW($AD$2:$AD$50)-ROWS($AD$218),ROWS($AD$218:AD262))),"")</f>
        <v/>
      </c>
      <c r="AY263" s="117" t="str" cm="1">
        <f t="array" ref="AY263">IF(ROWS($AD$218:AE262)&lt;=AY$217,INDEX($AB$218:$AB$266,_xlfn.AGGREGATE(15,3,($AD$218:$AD$266=Mapping!$AY$218)/($AD$218:$AD$266=Mapping!$AY$218)*ROW($AD$2:$AD$50)-ROWS($AD$218),ROWS($AD$218:AE262))),"")</f>
        <v/>
      </c>
      <c r="AZ263" s="117" t="str" cm="1">
        <f t="array" ref="AZ263">IF(ROWS($AD$218:AF262)&lt;=AZ$217,INDEX($AB$218:$AB$266,_xlfn.AGGREGATE(15,3,($AD$218:$AD$266=Mapping!$AZ$218)/($AD$218:$AD$266=Mapping!$AZ$218)*ROW($AD$2:$AD$50)-ROWS($AD$218),ROWS($AD$218:AF262))),"")</f>
        <v/>
      </c>
      <c r="BA263" s="117" t="str" cm="1">
        <f t="array" ref="BA263">IF(ROWS($AD$218:AG262)&lt;=BA$217,INDEX($AB$218:$AB$266,_xlfn.AGGREGATE(15,3,($AD$218:$AD$266=Mapping!$BA$218)/($AD$218:$AD$266=Mapping!$BA$218)*ROW($AD$2:$AD$50)-ROWS($AD$218),ROWS($AD$218:AG262))),"")</f>
        <v/>
      </c>
      <c r="BB263" s="117" t="str" cm="1">
        <f t="array" ref="BB263">IF(ROWS($AD$218:AH262)&lt;=BB$217,INDEX($AB$218:$AB$266,_xlfn.AGGREGATE(15,3,($AD$218:$AD$266=Mapping!$BB$218)/($AD$218:$AD$266=Mapping!$BB$218)*ROW($AD$2:$AD$50)-ROWS($AD$218),ROWS($AD$218:AH262))),"")</f>
        <v/>
      </c>
      <c r="BC263" s="117" t="str" cm="1">
        <f t="array" ref="BC263">IF(ROWS($AD$218:AI262)&lt;=BC$217,INDEX($AB$218:$AB$266,_xlfn.AGGREGATE(15,3,($AD$218:$AD$266=Mapping!$BC$218)/($AD$218:$AD$266=Mapping!$BC$218)*ROW($AD$2:$AD$50)-ROWS($AD$218),ROWS($AD$218:AI262))),"")</f>
        <v/>
      </c>
      <c r="BD263" s="117" t="str" cm="1">
        <f t="array" ref="BD263">IF(ROWS($AD$218:AJ262)&lt;=BD$217,INDEX($AB$218:$AB$266,_xlfn.AGGREGATE(15,3,($AD$218:$AD$266=Mapping!$BD$218)/($AD$218:$AD$266=Mapping!$BD$218)*ROW($AD$2:$AD$50)-ROWS($AD$218),ROWS($AD$218:AJ262))),"")</f>
        <v/>
      </c>
      <c r="BE263" s="117" t="str" cm="1">
        <f t="array" ref="BE263">IF(ROWS($AD$218:AK262)&lt;=BE$217,INDEX($AB$218:$AB$266,_xlfn.AGGREGATE(15,3,($AD$218:$AD$266=Mapping!$BE$218)/($AD$218:$AD$266=Mapping!$BE$218)*ROW($AD$2:$AD$50)-ROWS($AD$218),ROWS($AD$218:AK262))),"")</f>
        <v/>
      </c>
      <c r="BF263" s="117" t="str" cm="1">
        <f t="array" ref="BF263">IF(ROWS($AD$218:AL262)&lt;=BF$217,INDEX($AB$218:$AB$266,_xlfn.AGGREGATE(15,3,($AD$218:$AD$266=Mapping!$BF$218)/($AD$218:$AD$266=Mapping!$BF$218)*ROW($AD$2:$AD$50)-ROWS($AD$218),ROWS($AD$218:AL262))),"")</f>
        <v/>
      </c>
      <c r="BG263" s="117" t="str" cm="1">
        <f t="array" ref="BG263">IF(ROWS($AD$218:AM262)&lt;=BG$217,INDEX($AB$218:$AB$266,_xlfn.AGGREGATE(15,3,($AD$218:$AD$266=Mapping!$BG$218)/($AD$218:$AD$266=Mapping!$BG$218)*ROW($AD$2:$AD$50)-ROWS($AD$218),ROWS($AD$218:AM262))),"")</f>
        <v/>
      </c>
      <c r="BH263" s="117" t="str" cm="1">
        <f t="array" ref="BH263">IF(ROWS($AD$218:AN262)&lt;=BH$217,INDEX($AB$218:$AB$266,_xlfn.AGGREGATE(15,3,($AD$218:$AD$266=Mapping!$BH$218)/($AD$218:$AD$266=Mapping!$BH$218)*ROW($AD$2:$AD$50)-ROWS($AD$218),ROWS($AD$218:AN262))),"")</f>
        <v/>
      </c>
      <c r="BI263" s="117" t="str" cm="1">
        <f t="array" ref="BI263">IF(ROWS($AD$218:AO262)&lt;=BI$217,INDEX($AB$218:$AB$266,_xlfn.AGGREGATE(15,3,($AD$218:$AD$266=Mapping!$BI$218)/($AD$218:$AD$266=Mapping!$BI$218)*ROW($AD$2:$AD$50)-ROWS($AD$218),ROWS($AD$218:AO262))),"")</f>
        <v/>
      </c>
      <c r="BJ263" s="117" t="str" cm="1">
        <f t="array" ref="BJ263">IF(ROWS($AD$218:AP262)&lt;=BJ$217,INDEX($AB$218:$AB$266,_xlfn.AGGREGATE(15,3,($AD$218:$AD$266=Mapping!$BJ$218)/($AD$218:$AD$266=Mapping!$BJ$218)*ROW($AD$2:$AD$50)-ROWS($AD$218),ROWS($AD$218:AP262))),"")</f>
        <v/>
      </c>
      <c r="BK263" s="117" t="str" cm="1">
        <f t="array" ref="BK263">IF(ROWS($AD$218:AQ262)&lt;=BK$217,INDEX($AB$218:$AB$266,_xlfn.AGGREGATE(15,3,($AD$218:$AD$266=Mapping!$BK$218)/($AD$218:$AD$266=Mapping!$BK$218)*ROW($AD$2:$AD$50)-ROWS($AD$218),ROWS($AD$218:AQ262))),"")</f>
        <v/>
      </c>
      <c r="BL263" s="117" t="str" cm="1">
        <f t="array" ref="BL263">IF(ROWS($AD$218:AR262)&lt;=BL$217,INDEX($AB$218:$AB$266,_xlfn.AGGREGATE(15,3,($AD$218:$AD$266=Mapping!$BL$218)/($AD$218:$AD$266=Mapping!$BL$218)*ROW($AD$2:$AD$50)-ROWS($AD$218),ROWS($AD$218:AR262))),"")</f>
        <v/>
      </c>
      <c r="BM263" s="117" t="str" cm="1">
        <f t="array" ref="BM263">IF(ROWS($AD$218:AS262)&lt;=BM$217,INDEX($AB$218:$AB$266,_xlfn.AGGREGATE(15,3,($AD$218:$AD$266=Mapping!$BM$218)/($AD$218:$AD$266=Mapping!$BM$218)*ROW($AD$2:$AD$50)-ROWS($AD$218),ROWS($AD$218:AS262))),"")</f>
        <v/>
      </c>
      <c r="BN263" s="117" t="str" cm="1">
        <f t="array" ref="BN263">IF(ROWS($AD$218:AT262)&lt;=BN$217,INDEX($AB$218:$AB$266,_xlfn.AGGREGATE(15,3,($AD$218:$AD$266=Mapping!$BN$218)/($AD$218:$AD$266=Mapping!$BN$218)*ROW($AD$2:$AD$50)-ROWS($AD$218),ROWS($AD$218:AT262))),"")</f>
        <v/>
      </c>
    </row>
    <row r="264" spans="1:66" outlineLevel="1">
      <c r="A264" s="152"/>
      <c r="B264" s="142" t="str" cm="1">
        <f t="array" ref="B264">IF(ROWS($AC$219:AC264)&lt;=B$217,INDEX($AB$219:$AB$266,_xlfn.AGGREGATE(15,3,($AC$219:$AC$266=Mapping!$B$218)/($AC$219:$AC$266=Mapping!$B$218)*ROW($AC$2:$AC$50)-ROWS($AC$219),ROWS($AC$219:AC264))),"")</f>
        <v/>
      </c>
      <c r="C264" s="142" t="str" cm="1">
        <f t="array" ref="C264">IF(ROWS($AC$219:AC264)&lt;=C$217,INDEX($AB$219:$AB$266,_xlfn.AGGREGATE(15,3,($AC$219:$AC$266=Mapping!$C$218)/($AC$219:$AC$266=Mapping!$C$218)*ROW($AC$2:$AC$50)-ROWS($AC$219),ROWS($AC$219:AC264))),"")</f>
        <v/>
      </c>
      <c r="D264" s="142" t="str" cm="1">
        <f t="array" ref="D264">IF(ROWS($AC$219:AD264)&lt;=D$217,INDEX($AB$219:$AB$266,_xlfn.AGGREGATE(15,3,($AC$219:$AC$266=Mapping!$D$218)/($AC$219:$AC$266=Mapping!$D$218)*ROW($AC$2:$AC$50)-ROWS($AC$219),ROWS($AC$219:AD264))),"")</f>
        <v/>
      </c>
      <c r="E264" s="142" t="str" cm="1">
        <f t="array" ref="E264">IF(ROWS($AC$219:AE264)&lt;=E$217,INDEX($AB$219:$AB$266,_xlfn.AGGREGATE(15,3,($AC$219:$AC$266=Mapping!$E$218)/($AC$219:$AC$266=Mapping!$E$218)*ROW($AC$2:$AC$50)-ROWS($AC$219),ROWS($AC$219:AE264))),"")</f>
        <v/>
      </c>
      <c r="F264" s="142" t="str" cm="1">
        <f t="array" ref="F264">IF(ROWS($AC$219:AF264)&lt;=F$217,INDEX($AB$219:$AB$266,_xlfn.AGGREGATE(15,3,($AC$219:$AC$266=Mapping!$F$218)/($AC$219:$AC$266=Mapping!$F$218)*ROW($AC$2:$AC$50)-ROWS($AC$219),ROWS($AC$219:AF264))),"")</f>
        <v/>
      </c>
      <c r="G264" s="142" t="str" cm="1">
        <f t="array" ref="G264">IF(ROWS($AC$219:AG264)&lt;=G$217,INDEX($AB$219:$AB$266,_xlfn.AGGREGATE(15,3,($AC$219:$AC$266=Mapping!$G$218)/($AC$219:$AC$266=Mapping!$G$218)*ROW($AC$2:$AC$50)-ROWS($AC$219),ROWS($AC$219:AG264))),"")</f>
        <v/>
      </c>
      <c r="H264" s="142" t="str" cm="1">
        <f t="array" ref="H264">IF(ROWS($AC$219:AH264)&lt;=H$217,INDEX($AB$219:$AB$266,_xlfn.AGGREGATE(15,3,($AC$219:$AC$266=Mapping!$H$218)/($AC$219:$AC$266=Mapping!$H$218)*ROW($AC$2:$AC$50)-ROWS($AC$219),ROWS($AC$219:AH264))),"")</f>
        <v/>
      </c>
      <c r="I264" s="142" t="str" cm="1">
        <f t="array" ref="I264">IF(ROWS($AC$219:AI264)&lt;=I$217,INDEX($AB$219:$AB$266,_xlfn.AGGREGATE(15,3,($AC$219:$AC$266=Mapping!$I$218)/($AC$219:$AC$266=Mapping!$I$218)*ROW($AC$2:$AC$50)-ROWS($AC$219),ROWS($AC$219:AI264))),"")</f>
        <v/>
      </c>
      <c r="J264" s="142" t="str" cm="1">
        <f t="array" ref="J264">IF(ROWS($AC$219:AJ264)&lt;=J$217,INDEX($AB$219:$AB$266,_xlfn.AGGREGATE(15,3,($AC$219:$AC$266=Mapping!$J$218)/($AC$219:$AC$266=Mapping!$J$218)*ROW($AC$2:$AC$50)-ROWS($AC$219),ROWS($AC$219:AJ264))),"")</f>
        <v/>
      </c>
      <c r="K264" s="142" t="str" cm="1">
        <f t="array" ref="K264">IF(ROWS($AC$219:AK264)&lt;=K$217,INDEX($AB$219:$AB$266,_xlfn.AGGREGATE(15,3,($AC$219:$AC$266=Mapping!$K$218)/($AC$219:$AC$266=Mapping!$K$218)*ROW($AC$2:$AC$50)-ROWS($AC$219),ROWS($AC$219:AK264))),"")</f>
        <v/>
      </c>
      <c r="L264" s="142" t="str" cm="1">
        <f t="array" ref="L264">IF(ROWS($AC$219:AL264)&lt;=L$217,INDEX($AB$219:$AB$266,_xlfn.AGGREGATE(15,3,($AC$219:$AC$266=Mapping!$L$218)/($AC$219:$AC$266=Mapping!$L$218)*ROW($AC$2:$AC$50)-ROWS($AC$219),ROWS($AC$219:AL264))),"")</f>
        <v/>
      </c>
      <c r="M264" s="142" t="str" cm="1">
        <f t="array" ref="M264">IF(ROWS($AC$219:AM264)&lt;=M$217,INDEX($AB$219:$AB$266,_xlfn.AGGREGATE(15,3,($AC$219:$AC$266=Mapping!$M$218)/($AC$219:$AC$266=Mapping!$M$218)*ROW($AC$2:$AC$50)-ROWS($AC$219),ROWS($AC$219:AM264))),"")</f>
        <v/>
      </c>
      <c r="N264" s="142" t="str" cm="1">
        <f t="array" ref="N264">IF(ROWS($AC$219:AN264)&lt;=N$217,INDEX($AB$219:$AB$266,_xlfn.AGGREGATE(15,3,($AC$219:$AC$266=Mapping!$N$218)/($AC$219:$AC$266=Mapping!$N$218)*ROW($AC$2:$AC$50)-ROWS($AC$219),ROWS($AC$219:AN264))),"")</f>
        <v/>
      </c>
      <c r="O264" s="142" t="str" cm="1">
        <f t="array" ref="O264">IF(ROWS($AC$219:AO264)&lt;=O$217,INDEX($AB$219:$AB$266,_xlfn.AGGREGATE(15,3,($AC$219:$AC$266=Mapping!$O$218)/($AC$219:$AC$266=Mapping!$O$218)*ROW($AC$2:$AC$50)-ROWS($AC$219),ROWS($AC$219:AO264))),"")</f>
        <v/>
      </c>
      <c r="P264" s="142" t="str" cm="1">
        <f t="array" ref="P264">IF(ROWS($AC$219:AP264)&lt;=P$217,INDEX($AB$219:$AB$266,_xlfn.AGGREGATE(15,3,($AC$219:$AC$266=Mapping!$P$218)/($AC$219:$AC$266=Mapping!$P$218)*ROW($AC$2:$AC$50)-ROWS($AC$219),ROWS($AC$219:AP264))),"")</f>
        <v/>
      </c>
      <c r="Q264" s="142" t="str" cm="1">
        <f t="array" ref="Q264">IF(ROWS($AC$219:AQ264)&lt;=Q$217,INDEX($AB$219:$AB$266,_xlfn.AGGREGATE(15,3,($AC$219:$AC$266=Mapping!$Q$218)/($AC$219:$AC$266=Mapping!$Q$218)*ROW($AC$2:$AC$50)-ROWS($AC$219),ROWS($AC$219:AQ264))),"")</f>
        <v/>
      </c>
      <c r="R264" s="142" t="str" cm="1">
        <f t="array" ref="R264">IF(ROWS($AC$219:AR264)&lt;=R$217,INDEX($AB$219:$AB$266,_xlfn.AGGREGATE(15,3,($AC$219:$AC$266=Mapping!$R$218)/($AC$219:$AC$266=Mapping!$R$218)*ROW($AC$2:$AC$50)-ROWS($AC$219),ROWS($AC$219:AR264))),"")</f>
        <v/>
      </c>
      <c r="S264" s="142" t="str" cm="1">
        <f t="array" ref="S264">IF(ROWS($AC$219:AS264)&lt;=S$217,INDEX($AB$219:$AB$266,_xlfn.AGGREGATE(15,3,($AC$219:$AC$266=Mapping!$S$218)/($AC$219:$AC$266=Mapping!$S$218)*ROW($AC$2:$AC$50)-ROWS($AC$219),ROWS($AC$219:AS264))),"")</f>
        <v/>
      </c>
      <c r="AB264" s="135" t="str" cm="1">
        <f t="array" ref="AB264">IF(ROWS(BA!$E$2:E47)&lt;=AB$217,INDEX(BA!$P$2:$P$961,_xlfn.AGGREGATE(15,3,(BA!$E$2:$E$961=Mapping!$AA$219)/(BA!$E$2:$E$961=Mapping!$AA$219)*ROW(BA!$E$2:$E$961)-ROWS(BA!$E$2),ROWS(BA!$E$2:E47))),"")</f>
        <v/>
      </c>
      <c r="AC264" s="135" t="str">
        <f>IFERROR(INDEX(BA!$L$2:$L$961,MATCH($AB264,BA!$P$2:$P$961,0)),"")</f>
        <v/>
      </c>
      <c r="AD264" s="135" t="str">
        <f>IFERROR(INDEX(BA!$M$2:$M$961,MATCH($AB264,BA!$P$2:$P$961,0)),"")</f>
        <v/>
      </c>
      <c r="AE264" s="135" t="str">
        <f>IFERROR(INDEX(BA!$O$2:$O$961,MATCH($AB264,BA!$P$2:$P$961,0)),"")</f>
        <v/>
      </c>
      <c r="AF264" s="135" t="str">
        <f>IFERROR(INDEX(BA!$N$2:$N$961,MATCH($AB264,BA!$P$2:$P$961,0)),"")</f>
        <v/>
      </c>
      <c r="AG264" s="117" t="e">
        <f>INDEX(BA!#REF!,MATCH($AB264,BA!$P$57:$P$547,0))</f>
        <v>#REF!</v>
      </c>
      <c r="AH264" s="117" t="e">
        <f>INDEX(BA!$Q$57:$Q$547,MATCH($AB264,BA!$P$57:$P$547,0))</f>
        <v>#N/A</v>
      </c>
      <c r="AI264" s="117" t="e">
        <f>INDEX(BA!$S$57:$S$547,MATCH($AB264,BA!$P$57:$P$547,0))</f>
        <v>#N/A</v>
      </c>
      <c r="AJ264" s="117" t="e">
        <f>INDEX(BA!$T$57:$T$547,MATCH($AB264,BA!$P$57:$P$547,0))</f>
        <v>#N/A</v>
      </c>
      <c r="AK264" s="117" t="e">
        <f>INDEX(BA!$U$57:$U$547,MATCH($AB264,BA!$P$57:$P$547,0))</f>
        <v>#N/A</v>
      </c>
      <c r="AL264" s="117" t="e">
        <f>INDEX(BA!$V$57:$V$547,MATCH($AB264,BA!$P$57:$P$547,0))</f>
        <v>#N/A</v>
      </c>
      <c r="AM264" s="117" t="e">
        <f>INDEX(BA!$W$57:$W$547,MATCH($AB264,BA!$P$57:$P$547,0))</f>
        <v>#N/A</v>
      </c>
      <c r="AN264" s="117" t="e">
        <f>INDEX(BA!$R$57:$R$547,MATCH($AB264,BA!$P$57:$P$547,0))</f>
        <v>#N/A</v>
      </c>
      <c r="AO264" s="117" t="e">
        <f>INDEX(BA!$Y$57:$Y$547,MATCH($AB264,BA!$P$57:$P$547,0))</f>
        <v>#N/A</v>
      </c>
      <c r="AP264" s="117" t="e">
        <f>INDEX(BA!$Z$57:$Z$547,MATCH($AB264,BA!$P$57:$P$547,0))</f>
        <v>#N/A</v>
      </c>
      <c r="AQ264" s="117" t="e">
        <f>INDEX(BA!$AA$57:$AA$547,MATCH($AB264,BA!$P$57:$P$547,0))</f>
        <v>#N/A</v>
      </c>
      <c r="AR264" s="117" t="e">
        <f>INDEX(BA!$AB$57:$AB$547,MATCH($AB264,BA!$P$57:$P$547,0))</f>
        <v>#N/A</v>
      </c>
      <c r="AX264" s="117" t="str" cm="1">
        <f t="array" ref="AX264">IF(ROWS($AD$218:AD263)&lt;=AX$217,INDEX($AB$218:$AB$266,_xlfn.AGGREGATE(15,3,($AD$218:$AD$266=Mapping!$AX$218)/($AD$218:$AD$266=Mapping!$AX$218)*ROW($AD$2:$AD$50)-ROWS($AD$218),ROWS($AD$218:AD263))),"")</f>
        <v/>
      </c>
      <c r="AY264" s="117" t="str" cm="1">
        <f t="array" ref="AY264">IF(ROWS($AD$218:AE263)&lt;=AY$217,INDEX($AB$218:$AB$266,_xlfn.AGGREGATE(15,3,($AD$218:$AD$266=Mapping!$AY$218)/($AD$218:$AD$266=Mapping!$AY$218)*ROW($AD$2:$AD$50)-ROWS($AD$218),ROWS($AD$218:AE263))),"")</f>
        <v/>
      </c>
      <c r="AZ264" s="117" t="str" cm="1">
        <f t="array" ref="AZ264">IF(ROWS($AD$218:AF263)&lt;=AZ$217,INDEX($AB$218:$AB$266,_xlfn.AGGREGATE(15,3,($AD$218:$AD$266=Mapping!$AZ$218)/($AD$218:$AD$266=Mapping!$AZ$218)*ROW($AD$2:$AD$50)-ROWS($AD$218),ROWS($AD$218:AF263))),"")</f>
        <v/>
      </c>
      <c r="BA264" s="117" t="str" cm="1">
        <f t="array" ref="BA264">IF(ROWS($AD$218:AG263)&lt;=BA$217,INDEX($AB$218:$AB$266,_xlfn.AGGREGATE(15,3,($AD$218:$AD$266=Mapping!$BA$218)/($AD$218:$AD$266=Mapping!$BA$218)*ROW($AD$2:$AD$50)-ROWS($AD$218),ROWS($AD$218:AG263))),"")</f>
        <v/>
      </c>
      <c r="BB264" s="117" t="str" cm="1">
        <f t="array" ref="BB264">IF(ROWS($AD$218:AH263)&lt;=BB$217,INDEX($AB$218:$AB$266,_xlfn.AGGREGATE(15,3,($AD$218:$AD$266=Mapping!$BB$218)/($AD$218:$AD$266=Mapping!$BB$218)*ROW($AD$2:$AD$50)-ROWS($AD$218),ROWS($AD$218:AH263))),"")</f>
        <v/>
      </c>
      <c r="BC264" s="117" t="str" cm="1">
        <f t="array" ref="BC264">IF(ROWS($AD$218:AI263)&lt;=BC$217,INDEX($AB$218:$AB$266,_xlfn.AGGREGATE(15,3,($AD$218:$AD$266=Mapping!$BC$218)/($AD$218:$AD$266=Mapping!$BC$218)*ROW($AD$2:$AD$50)-ROWS($AD$218),ROWS($AD$218:AI263))),"")</f>
        <v/>
      </c>
      <c r="BD264" s="117" t="str" cm="1">
        <f t="array" ref="BD264">IF(ROWS($AD$218:AJ263)&lt;=BD$217,INDEX($AB$218:$AB$266,_xlfn.AGGREGATE(15,3,($AD$218:$AD$266=Mapping!$BD$218)/($AD$218:$AD$266=Mapping!$BD$218)*ROW($AD$2:$AD$50)-ROWS($AD$218),ROWS($AD$218:AJ263))),"")</f>
        <v/>
      </c>
      <c r="BE264" s="117" t="str" cm="1">
        <f t="array" ref="BE264">IF(ROWS($AD$218:AK263)&lt;=BE$217,INDEX($AB$218:$AB$266,_xlfn.AGGREGATE(15,3,($AD$218:$AD$266=Mapping!$BE$218)/($AD$218:$AD$266=Mapping!$BE$218)*ROW($AD$2:$AD$50)-ROWS($AD$218),ROWS($AD$218:AK263))),"")</f>
        <v/>
      </c>
      <c r="BF264" s="117" t="str" cm="1">
        <f t="array" ref="BF264">IF(ROWS($AD$218:AL263)&lt;=BF$217,INDEX($AB$218:$AB$266,_xlfn.AGGREGATE(15,3,($AD$218:$AD$266=Mapping!$BF$218)/($AD$218:$AD$266=Mapping!$BF$218)*ROW($AD$2:$AD$50)-ROWS($AD$218),ROWS($AD$218:AL263))),"")</f>
        <v/>
      </c>
      <c r="BG264" s="117" t="str" cm="1">
        <f t="array" ref="BG264">IF(ROWS($AD$218:AM263)&lt;=BG$217,INDEX($AB$218:$AB$266,_xlfn.AGGREGATE(15,3,($AD$218:$AD$266=Mapping!$BG$218)/($AD$218:$AD$266=Mapping!$BG$218)*ROW($AD$2:$AD$50)-ROWS($AD$218),ROWS($AD$218:AM263))),"")</f>
        <v/>
      </c>
      <c r="BH264" s="117" t="str" cm="1">
        <f t="array" ref="BH264">IF(ROWS($AD$218:AN263)&lt;=BH$217,INDEX($AB$218:$AB$266,_xlfn.AGGREGATE(15,3,($AD$218:$AD$266=Mapping!$BH$218)/($AD$218:$AD$266=Mapping!$BH$218)*ROW($AD$2:$AD$50)-ROWS($AD$218),ROWS($AD$218:AN263))),"")</f>
        <v/>
      </c>
      <c r="BI264" s="117" t="str" cm="1">
        <f t="array" ref="BI264">IF(ROWS($AD$218:AO263)&lt;=BI$217,INDEX($AB$218:$AB$266,_xlfn.AGGREGATE(15,3,($AD$218:$AD$266=Mapping!$BI$218)/($AD$218:$AD$266=Mapping!$BI$218)*ROW($AD$2:$AD$50)-ROWS($AD$218),ROWS($AD$218:AO263))),"")</f>
        <v/>
      </c>
      <c r="BJ264" s="117" t="str" cm="1">
        <f t="array" ref="BJ264">IF(ROWS($AD$218:AP263)&lt;=BJ$217,INDEX($AB$218:$AB$266,_xlfn.AGGREGATE(15,3,($AD$218:$AD$266=Mapping!$BJ$218)/($AD$218:$AD$266=Mapping!$BJ$218)*ROW($AD$2:$AD$50)-ROWS($AD$218),ROWS($AD$218:AP263))),"")</f>
        <v/>
      </c>
      <c r="BK264" s="117" t="str" cm="1">
        <f t="array" ref="BK264">IF(ROWS($AD$218:AQ263)&lt;=BK$217,INDEX($AB$218:$AB$266,_xlfn.AGGREGATE(15,3,($AD$218:$AD$266=Mapping!$BK$218)/($AD$218:$AD$266=Mapping!$BK$218)*ROW($AD$2:$AD$50)-ROWS($AD$218),ROWS($AD$218:AQ263))),"")</f>
        <v/>
      </c>
      <c r="BL264" s="117" t="str" cm="1">
        <f t="array" ref="BL264">IF(ROWS($AD$218:AR263)&lt;=BL$217,INDEX($AB$218:$AB$266,_xlfn.AGGREGATE(15,3,($AD$218:$AD$266=Mapping!$BL$218)/($AD$218:$AD$266=Mapping!$BL$218)*ROW($AD$2:$AD$50)-ROWS($AD$218),ROWS($AD$218:AR263))),"")</f>
        <v/>
      </c>
      <c r="BM264" s="117" t="str" cm="1">
        <f t="array" ref="BM264">IF(ROWS($AD$218:AS263)&lt;=BM$217,INDEX($AB$218:$AB$266,_xlfn.AGGREGATE(15,3,($AD$218:$AD$266=Mapping!$BM$218)/($AD$218:$AD$266=Mapping!$BM$218)*ROW($AD$2:$AD$50)-ROWS($AD$218),ROWS($AD$218:AS263))),"")</f>
        <v/>
      </c>
      <c r="BN264" s="117" t="str" cm="1">
        <f t="array" ref="BN264">IF(ROWS($AD$218:AT263)&lt;=BN$217,INDEX($AB$218:$AB$266,_xlfn.AGGREGATE(15,3,($AD$218:$AD$266=Mapping!$BN$218)/($AD$218:$AD$266=Mapping!$BN$218)*ROW($AD$2:$AD$50)-ROWS($AD$218),ROWS($AD$218:AT263))),"")</f>
        <v/>
      </c>
    </row>
    <row r="265" spans="1:66" outlineLevel="1">
      <c r="A265" s="152"/>
      <c r="B265" s="142" t="str" cm="1">
        <f t="array" ref="B265">IF(ROWS($AC$219:AC265)&lt;=B$217,INDEX($AB$219:$AB$266,_xlfn.AGGREGATE(15,3,($AC$219:$AC$266=Mapping!$B$218)/($AC$219:$AC$266=Mapping!$B$218)*ROW($AC$2:$AC$50)-ROWS($AC$219),ROWS($AC$219:AC265))),"")</f>
        <v/>
      </c>
      <c r="C265" s="142" t="str" cm="1">
        <f t="array" ref="C265">IF(ROWS($AC$219:AC265)&lt;=C$217,INDEX($AB$219:$AB$266,_xlfn.AGGREGATE(15,3,($AC$219:$AC$266=Mapping!$C$218)/($AC$219:$AC$266=Mapping!$C$218)*ROW($AC$2:$AC$50)-ROWS($AC$219),ROWS($AC$219:AC265))),"")</f>
        <v/>
      </c>
      <c r="D265" s="142" t="str" cm="1">
        <f t="array" ref="D265">IF(ROWS($AC$219:AD265)&lt;=D$217,INDEX($AB$219:$AB$266,_xlfn.AGGREGATE(15,3,($AC$219:$AC$266=Mapping!$D$218)/($AC$219:$AC$266=Mapping!$D$218)*ROW($AC$2:$AC$50)-ROWS($AC$219),ROWS($AC$219:AD265))),"")</f>
        <v/>
      </c>
      <c r="E265" s="142" t="str" cm="1">
        <f t="array" ref="E265">IF(ROWS($AC$219:AE265)&lt;=E$217,INDEX($AB$219:$AB$266,_xlfn.AGGREGATE(15,3,($AC$219:$AC$266=Mapping!$E$218)/($AC$219:$AC$266=Mapping!$E$218)*ROW($AC$2:$AC$50)-ROWS($AC$219),ROWS($AC$219:AE265))),"")</f>
        <v/>
      </c>
      <c r="F265" s="142" t="str" cm="1">
        <f t="array" ref="F265">IF(ROWS($AC$219:AF265)&lt;=F$217,INDEX($AB$219:$AB$266,_xlfn.AGGREGATE(15,3,($AC$219:$AC$266=Mapping!$F$218)/($AC$219:$AC$266=Mapping!$F$218)*ROW($AC$2:$AC$50)-ROWS($AC$219),ROWS($AC$219:AF265))),"")</f>
        <v/>
      </c>
      <c r="G265" s="142" t="str" cm="1">
        <f t="array" ref="G265">IF(ROWS($AC$219:AG265)&lt;=G$217,INDEX($AB$219:$AB$266,_xlfn.AGGREGATE(15,3,($AC$219:$AC$266=Mapping!$G$218)/($AC$219:$AC$266=Mapping!$G$218)*ROW($AC$2:$AC$50)-ROWS($AC$219),ROWS($AC$219:AG265))),"")</f>
        <v/>
      </c>
      <c r="H265" s="142" t="str" cm="1">
        <f t="array" ref="H265">IF(ROWS($AC$219:AH265)&lt;=H$217,INDEX($AB$219:$AB$266,_xlfn.AGGREGATE(15,3,($AC$219:$AC$266=Mapping!$H$218)/($AC$219:$AC$266=Mapping!$H$218)*ROW($AC$2:$AC$50)-ROWS($AC$219),ROWS($AC$219:AH265))),"")</f>
        <v/>
      </c>
      <c r="I265" s="142" t="str" cm="1">
        <f t="array" ref="I265">IF(ROWS($AC$219:AI265)&lt;=I$217,INDEX($AB$219:$AB$266,_xlfn.AGGREGATE(15,3,($AC$219:$AC$266=Mapping!$I$218)/($AC$219:$AC$266=Mapping!$I$218)*ROW($AC$2:$AC$50)-ROWS($AC$219),ROWS($AC$219:AI265))),"")</f>
        <v/>
      </c>
      <c r="J265" s="142" t="str" cm="1">
        <f t="array" ref="J265">IF(ROWS($AC$219:AJ265)&lt;=J$217,INDEX($AB$219:$AB$266,_xlfn.AGGREGATE(15,3,($AC$219:$AC$266=Mapping!$J$218)/($AC$219:$AC$266=Mapping!$J$218)*ROW($AC$2:$AC$50)-ROWS($AC$219),ROWS($AC$219:AJ265))),"")</f>
        <v/>
      </c>
      <c r="K265" s="142" t="str" cm="1">
        <f t="array" ref="K265">IF(ROWS($AC$219:AK265)&lt;=K$217,INDEX($AB$219:$AB$266,_xlfn.AGGREGATE(15,3,($AC$219:$AC$266=Mapping!$K$218)/($AC$219:$AC$266=Mapping!$K$218)*ROW($AC$2:$AC$50)-ROWS($AC$219),ROWS($AC$219:AK265))),"")</f>
        <v/>
      </c>
      <c r="L265" s="142" t="str" cm="1">
        <f t="array" ref="L265">IF(ROWS($AC$219:AL265)&lt;=L$217,INDEX($AB$219:$AB$266,_xlfn.AGGREGATE(15,3,($AC$219:$AC$266=Mapping!$L$218)/($AC$219:$AC$266=Mapping!$L$218)*ROW($AC$2:$AC$50)-ROWS($AC$219),ROWS($AC$219:AL265))),"")</f>
        <v/>
      </c>
      <c r="M265" s="142" t="str" cm="1">
        <f t="array" ref="M265">IF(ROWS($AC$219:AM265)&lt;=M$217,INDEX($AB$219:$AB$266,_xlfn.AGGREGATE(15,3,($AC$219:$AC$266=Mapping!$M$218)/($AC$219:$AC$266=Mapping!$M$218)*ROW($AC$2:$AC$50)-ROWS($AC$219),ROWS($AC$219:AM265))),"")</f>
        <v/>
      </c>
      <c r="N265" s="142" t="str" cm="1">
        <f t="array" ref="N265">IF(ROWS($AC$219:AN265)&lt;=N$217,INDEX($AB$219:$AB$266,_xlfn.AGGREGATE(15,3,($AC$219:$AC$266=Mapping!$N$218)/($AC$219:$AC$266=Mapping!$N$218)*ROW($AC$2:$AC$50)-ROWS($AC$219),ROWS($AC$219:AN265))),"")</f>
        <v/>
      </c>
      <c r="O265" s="142" t="str" cm="1">
        <f t="array" ref="O265">IF(ROWS($AC$219:AO265)&lt;=O$217,INDEX($AB$219:$AB$266,_xlfn.AGGREGATE(15,3,($AC$219:$AC$266=Mapping!$O$218)/($AC$219:$AC$266=Mapping!$O$218)*ROW($AC$2:$AC$50)-ROWS($AC$219),ROWS($AC$219:AO265))),"")</f>
        <v/>
      </c>
      <c r="P265" s="142" t="str" cm="1">
        <f t="array" ref="P265">IF(ROWS($AC$219:AP265)&lt;=P$217,INDEX($AB$219:$AB$266,_xlfn.AGGREGATE(15,3,($AC$219:$AC$266=Mapping!$P$218)/($AC$219:$AC$266=Mapping!$P$218)*ROW($AC$2:$AC$50)-ROWS($AC$219),ROWS($AC$219:AP265))),"")</f>
        <v/>
      </c>
      <c r="Q265" s="142" t="str" cm="1">
        <f t="array" ref="Q265">IF(ROWS($AC$219:AQ265)&lt;=Q$217,INDEX($AB$219:$AB$266,_xlfn.AGGREGATE(15,3,($AC$219:$AC$266=Mapping!$Q$218)/($AC$219:$AC$266=Mapping!$Q$218)*ROW($AC$2:$AC$50)-ROWS($AC$219),ROWS($AC$219:AQ265))),"")</f>
        <v/>
      </c>
      <c r="R265" s="142" t="str" cm="1">
        <f t="array" ref="R265">IF(ROWS($AC$219:AR265)&lt;=R$217,INDEX($AB$219:$AB$266,_xlfn.AGGREGATE(15,3,($AC$219:$AC$266=Mapping!$R$218)/($AC$219:$AC$266=Mapping!$R$218)*ROW($AC$2:$AC$50)-ROWS($AC$219),ROWS($AC$219:AR265))),"")</f>
        <v/>
      </c>
      <c r="S265" s="142" t="str" cm="1">
        <f t="array" ref="S265">IF(ROWS($AC$219:AS265)&lt;=S$217,INDEX($AB$219:$AB$266,_xlfn.AGGREGATE(15,3,($AC$219:$AC$266=Mapping!$S$218)/($AC$219:$AC$266=Mapping!$S$218)*ROW($AC$2:$AC$50)-ROWS($AC$219),ROWS($AC$219:AS265))),"")</f>
        <v/>
      </c>
      <c r="AB265" s="135" t="str" cm="1">
        <f t="array" ref="AB265">IF(ROWS(BA!$E$2:E48)&lt;=AB$217,INDEX(BA!$P$2:$P$961,_xlfn.AGGREGATE(15,3,(BA!$E$2:$E$961=Mapping!$AA$219)/(BA!$E$2:$E$961=Mapping!$AA$219)*ROW(BA!$E$2:$E$961)-ROWS(BA!$E$2),ROWS(BA!$E$2:E48))),"")</f>
        <v/>
      </c>
      <c r="AC265" s="135" t="str">
        <f>IFERROR(INDEX(BA!$L$2:$L$961,MATCH($AB265,BA!$P$2:$P$961,0)),"")</f>
        <v/>
      </c>
      <c r="AD265" s="135" t="str">
        <f>IFERROR(INDEX(BA!$M$2:$M$961,MATCH($AB265,BA!$P$2:$P$961,0)),"")</f>
        <v/>
      </c>
      <c r="AE265" s="135" t="str">
        <f>IFERROR(INDEX(BA!$O$2:$O$961,MATCH($AB265,BA!$P$2:$P$961,0)),"")</f>
        <v/>
      </c>
      <c r="AF265" s="135" t="str">
        <f>IFERROR(INDEX(BA!$N$2:$N$961,MATCH($AB265,BA!$P$2:$P$961,0)),"")</f>
        <v/>
      </c>
      <c r="AG265" s="117" t="e">
        <f>INDEX(BA!#REF!,MATCH($AB265,BA!$P$57:$P$547,0))</f>
        <v>#REF!</v>
      </c>
      <c r="AH265" s="117" t="e">
        <f>INDEX(BA!$Q$57:$Q$547,MATCH($AB265,BA!$P$57:$P$547,0))</f>
        <v>#N/A</v>
      </c>
      <c r="AI265" s="117" t="e">
        <f>INDEX(BA!$S$57:$S$547,MATCH($AB265,BA!$P$57:$P$547,0))</f>
        <v>#N/A</v>
      </c>
      <c r="AJ265" s="117" t="e">
        <f>INDEX(BA!$T$57:$T$547,MATCH($AB265,BA!$P$57:$P$547,0))</f>
        <v>#N/A</v>
      </c>
      <c r="AK265" s="117" t="e">
        <f>INDEX(BA!$U$57:$U$547,MATCH($AB265,BA!$P$57:$P$547,0))</f>
        <v>#N/A</v>
      </c>
      <c r="AL265" s="117" t="e">
        <f>INDEX(BA!$V$57:$V$547,MATCH($AB265,BA!$P$57:$P$547,0))</f>
        <v>#N/A</v>
      </c>
      <c r="AM265" s="117" t="e">
        <f>INDEX(BA!$W$57:$W$547,MATCH($AB265,BA!$P$57:$P$547,0))</f>
        <v>#N/A</v>
      </c>
      <c r="AN265" s="117" t="e">
        <f>INDEX(BA!$R$57:$R$547,MATCH($AB265,BA!$P$57:$P$547,0))</f>
        <v>#N/A</v>
      </c>
      <c r="AO265" s="117" t="e">
        <f>INDEX(BA!$Y$57:$Y$547,MATCH($AB265,BA!$P$57:$P$547,0))</f>
        <v>#N/A</v>
      </c>
      <c r="AP265" s="117" t="e">
        <f>INDEX(BA!$Z$57:$Z$547,MATCH($AB265,BA!$P$57:$P$547,0))</f>
        <v>#N/A</v>
      </c>
      <c r="AQ265" s="117" t="e">
        <f>INDEX(BA!$AA$57:$AA$547,MATCH($AB265,BA!$P$57:$P$547,0))</f>
        <v>#N/A</v>
      </c>
      <c r="AR265" s="117" t="e">
        <f>INDEX(BA!$AB$57:$AB$547,MATCH($AB265,BA!$P$57:$P$547,0))</f>
        <v>#N/A</v>
      </c>
      <c r="AX265" s="117" t="str" cm="1">
        <f t="array" ref="AX265">IF(ROWS($AD$218:AD264)&lt;=AX$217,INDEX($AB$218:$AB$266,_xlfn.AGGREGATE(15,3,($AD$218:$AD$266=Mapping!$AX$218)/($AD$218:$AD$266=Mapping!$AX$218)*ROW($AD$2:$AD$50)-ROWS($AD$218),ROWS($AD$218:AD264))),"")</f>
        <v/>
      </c>
      <c r="AY265" s="117" t="str" cm="1">
        <f t="array" ref="AY265">IF(ROWS($AD$218:AE264)&lt;=AY$217,INDEX($AB$218:$AB$266,_xlfn.AGGREGATE(15,3,($AD$218:$AD$266=Mapping!$AY$218)/($AD$218:$AD$266=Mapping!$AY$218)*ROW($AD$2:$AD$50)-ROWS($AD$218),ROWS($AD$218:AE264))),"")</f>
        <v/>
      </c>
      <c r="AZ265" s="117" t="str" cm="1">
        <f t="array" ref="AZ265">IF(ROWS($AD$218:AF264)&lt;=AZ$217,INDEX($AB$218:$AB$266,_xlfn.AGGREGATE(15,3,($AD$218:$AD$266=Mapping!$AZ$218)/($AD$218:$AD$266=Mapping!$AZ$218)*ROW($AD$2:$AD$50)-ROWS($AD$218),ROWS($AD$218:AF264))),"")</f>
        <v/>
      </c>
      <c r="BA265" s="117" t="str" cm="1">
        <f t="array" ref="BA265">IF(ROWS($AD$218:AG264)&lt;=BA$217,INDEX($AB$218:$AB$266,_xlfn.AGGREGATE(15,3,($AD$218:$AD$266=Mapping!$BA$218)/($AD$218:$AD$266=Mapping!$BA$218)*ROW($AD$2:$AD$50)-ROWS($AD$218),ROWS($AD$218:AG264))),"")</f>
        <v/>
      </c>
      <c r="BB265" s="117" t="str" cm="1">
        <f t="array" ref="BB265">IF(ROWS($AD$218:AH264)&lt;=BB$217,INDEX($AB$218:$AB$266,_xlfn.AGGREGATE(15,3,($AD$218:$AD$266=Mapping!$BB$218)/($AD$218:$AD$266=Mapping!$BB$218)*ROW($AD$2:$AD$50)-ROWS($AD$218),ROWS($AD$218:AH264))),"")</f>
        <v/>
      </c>
      <c r="BC265" s="117" t="str" cm="1">
        <f t="array" ref="BC265">IF(ROWS($AD$218:AI264)&lt;=BC$217,INDEX($AB$218:$AB$266,_xlfn.AGGREGATE(15,3,($AD$218:$AD$266=Mapping!$BC$218)/($AD$218:$AD$266=Mapping!$BC$218)*ROW($AD$2:$AD$50)-ROWS($AD$218),ROWS($AD$218:AI264))),"")</f>
        <v/>
      </c>
      <c r="BD265" s="117" t="str" cm="1">
        <f t="array" ref="BD265">IF(ROWS($AD$218:AJ264)&lt;=BD$217,INDEX($AB$218:$AB$266,_xlfn.AGGREGATE(15,3,($AD$218:$AD$266=Mapping!$BD$218)/($AD$218:$AD$266=Mapping!$BD$218)*ROW($AD$2:$AD$50)-ROWS($AD$218),ROWS($AD$218:AJ264))),"")</f>
        <v/>
      </c>
      <c r="BE265" s="117" t="str" cm="1">
        <f t="array" ref="BE265">IF(ROWS($AD$218:AK264)&lt;=BE$217,INDEX($AB$218:$AB$266,_xlfn.AGGREGATE(15,3,($AD$218:$AD$266=Mapping!$BE$218)/($AD$218:$AD$266=Mapping!$BE$218)*ROW($AD$2:$AD$50)-ROWS($AD$218),ROWS($AD$218:AK264))),"")</f>
        <v/>
      </c>
      <c r="BF265" s="117" t="str" cm="1">
        <f t="array" ref="BF265">IF(ROWS($AD$218:AL264)&lt;=BF$217,INDEX($AB$218:$AB$266,_xlfn.AGGREGATE(15,3,($AD$218:$AD$266=Mapping!$BF$218)/($AD$218:$AD$266=Mapping!$BF$218)*ROW($AD$2:$AD$50)-ROWS($AD$218),ROWS($AD$218:AL264))),"")</f>
        <v/>
      </c>
      <c r="BG265" s="117" t="str" cm="1">
        <f t="array" ref="BG265">IF(ROWS($AD$218:AM264)&lt;=BG$217,INDEX($AB$218:$AB$266,_xlfn.AGGREGATE(15,3,($AD$218:$AD$266=Mapping!$BG$218)/($AD$218:$AD$266=Mapping!$BG$218)*ROW($AD$2:$AD$50)-ROWS($AD$218),ROWS($AD$218:AM264))),"")</f>
        <v/>
      </c>
      <c r="BH265" s="117" t="str" cm="1">
        <f t="array" ref="BH265">IF(ROWS($AD$218:AN264)&lt;=BH$217,INDEX($AB$218:$AB$266,_xlfn.AGGREGATE(15,3,($AD$218:$AD$266=Mapping!$BH$218)/($AD$218:$AD$266=Mapping!$BH$218)*ROW($AD$2:$AD$50)-ROWS($AD$218),ROWS($AD$218:AN264))),"")</f>
        <v/>
      </c>
      <c r="BI265" s="117" t="str" cm="1">
        <f t="array" ref="BI265">IF(ROWS($AD$218:AO264)&lt;=BI$217,INDEX($AB$218:$AB$266,_xlfn.AGGREGATE(15,3,($AD$218:$AD$266=Mapping!$BI$218)/($AD$218:$AD$266=Mapping!$BI$218)*ROW($AD$2:$AD$50)-ROWS($AD$218),ROWS($AD$218:AO264))),"")</f>
        <v/>
      </c>
      <c r="BJ265" s="117" t="str" cm="1">
        <f t="array" ref="BJ265">IF(ROWS($AD$218:AP264)&lt;=BJ$217,INDEX($AB$218:$AB$266,_xlfn.AGGREGATE(15,3,($AD$218:$AD$266=Mapping!$BJ$218)/($AD$218:$AD$266=Mapping!$BJ$218)*ROW($AD$2:$AD$50)-ROWS($AD$218),ROWS($AD$218:AP264))),"")</f>
        <v/>
      </c>
      <c r="BK265" s="117" t="str" cm="1">
        <f t="array" ref="BK265">IF(ROWS($AD$218:AQ264)&lt;=BK$217,INDEX($AB$218:$AB$266,_xlfn.AGGREGATE(15,3,($AD$218:$AD$266=Mapping!$BK$218)/($AD$218:$AD$266=Mapping!$BK$218)*ROW($AD$2:$AD$50)-ROWS($AD$218),ROWS($AD$218:AQ264))),"")</f>
        <v/>
      </c>
      <c r="BL265" s="117" t="str" cm="1">
        <f t="array" ref="BL265">IF(ROWS($AD$218:AR264)&lt;=BL$217,INDEX($AB$218:$AB$266,_xlfn.AGGREGATE(15,3,($AD$218:$AD$266=Mapping!$BL$218)/($AD$218:$AD$266=Mapping!$BL$218)*ROW($AD$2:$AD$50)-ROWS($AD$218),ROWS($AD$218:AR264))),"")</f>
        <v/>
      </c>
      <c r="BM265" s="117" t="str" cm="1">
        <f t="array" ref="BM265">IF(ROWS($AD$218:AS264)&lt;=BM$217,INDEX($AB$218:$AB$266,_xlfn.AGGREGATE(15,3,($AD$218:$AD$266=Mapping!$BM$218)/($AD$218:$AD$266=Mapping!$BM$218)*ROW($AD$2:$AD$50)-ROWS($AD$218),ROWS($AD$218:AS264))),"")</f>
        <v/>
      </c>
      <c r="BN265" s="117" t="str" cm="1">
        <f t="array" ref="BN265">IF(ROWS($AD$218:AT264)&lt;=BN$217,INDEX($AB$218:$AB$266,_xlfn.AGGREGATE(15,3,($AD$218:$AD$266=Mapping!$BN$218)/($AD$218:$AD$266=Mapping!$BN$218)*ROW($AD$2:$AD$50)-ROWS($AD$218),ROWS($AD$218:AT264))),"")</f>
        <v/>
      </c>
    </row>
    <row r="266" spans="1:66" outlineLevel="1">
      <c r="A266" s="152"/>
      <c r="B266" s="142" t="str" cm="1">
        <f t="array" ref="B266">IF(ROWS($AC$219:AC266)&lt;=B$217,INDEX($AB$219:$AB$266,_xlfn.AGGREGATE(15,3,($AC$219:$AC$266=Mapping!$B$218)/($AC$219:$AC$266=Mapping!$B$218)*ROW($AC$2:$AC$50)-ROWS($AC$219),ROWS($AC$219:AC266))),"")</f>
        <v/>
      </c>
      <c r="C266" s="142" t="str" cm="1">
        <f t="array" ref="C266">IF(ROWS($AC$219:AC266)&lt;=C$217,INDEX($AB$219:$AB$266,_xlfn.AGGREGATE(15,3,($AC$219:$AC$266=Mapping!$C$218)/($AC$219:$AC$266=Mapping!$C$218)*ROW($AC$2:$AC$50)-ROWS($AC$219),ROWS($AC$219:AC266))),"")</f>
        <v/>
      </c>
      <c r="D266" s="142" t="str" cm="1">
        <f t="array" ref="D266">IF(ROWS($AC$219:AD266)&lt;=D$217,INDEX($AB$219:$AB$266,_xlfn.AGGREGATE(15,3,($AC$219:$AC$266=Mapping!$D$218)/($AC$219:$AC$266=Mapping!$D$218)*ROW($AC$2:$AC$50)-ROWS($AC$219),ROWS($AC$219:AD266))),"")</f>
        <v/>
      </c>
      <c r="E266" s="142" t="str" cm="1">
        <f t="array" ref="E266">IF(ROWS($AC$219:AE266)&lt;=E$217,INDEX($AB$219:$AB$266,_xlfn.AGGREGATE(15,3,($AC$219:$AC$266=Mapping!$E$218)/($AC$219:$AC$266=Mapping!$E$218)*ROW($AC$2:$AC$50)-ROWS($AC$219),ROWS($AC$219:AE266))),"")</f>
        <v/>
      </c>
      <c r="F266" s="142" t="str" cm="1">
        <f t="array" ref="F266">IF(ROWS($AC$219:AF266)&lt;=F$217,INDEX($AB$219:$AB$266,_xlfn.AGGREGATE(15,3,($AC$219:$AC$266=Mapping!$F$218)/($AC$219:$AC$266=Mapping!$F$218)*ROW($AC$2:$AC$50)-ROWS($AC$219),ROWS($AC$219:AF266))),"")</f>
        <v/>
      </c>
      <c r="G266" s="142" t="str" cm="1">
        <f t="array" ref="G266">IF(ROWS($AC$219:AG266)&lt;=G$217,INDEX($AB$219:$AB$266,_xlfn.AGGREGATE(15,3,($AC$219:$AC$266=Mapping!$G$218)/($AC$219:$AC$266=Mapping!$G$218)*ROW($AC$2:$AC$50)-ROWS($AC$219),ROWS($AC$219:AG266))),"")</f>
        <v/>
      </c>
      <c r="H266" s="142" t="str" cm="1">
        <f t="array" ref="H266">IF(ROWS($AC$219:AH266)&lt;=H$217,INDEX($AB$219:$AB$266,_xlfn.AGGREGATE(15,3,($AC$219:$AC$266=Mapping!$H$218)/($AC$219:$AC$266=Mapping!$H$218)*ROW($AC$2:$AC$50)-ROWS($AC$219),ROWS($AC$219:AH266))),"")</f>
        <v/>
      </c>
      <c r="I266" s="142" t="str" cm="1">
        <f t="array" ref="I266">IF(ROWS($AC$219:AI266)&lt;=I$217,INDEX($AB$219:$AB$266,_xlfn.AGGREGATE(15,3,($AC$219:$AC$266=Mapping!$I$218)/($AC$219:$AC$266=Mapping!$I$218)*ROW($AC$2:$AC$50)-ROWS($AC$219),ROWS($AC$219:AI266))),"")</f>
        <v/>
      </c>
      <c r="J266" s="142" t="str" cm="1">
        <f t="array" ref="J266">IF(ROWS($AC$219:AJ266)&lt;=J$217,INDEX($AB$219:$AB$266,_xlfn.AGGREGATE(15,3,($AC$219:$AC$266=Mapping!$J$218)/($AC$219:$AC$266=Mapping!$J$218)*ROW($AC$2:$AC$50)-ROWS($AC$219),ROWS($AC$219:AJ266))),"")</f>
        <v/>
      </c>
      <c r="K266" s="142" t="str" cm="1">
        <f t="array" ref="K266">IF(ROWS($AC$219:AK266)&lt;=K$217,INDEX($AB$219:$AB$266,_xlfn.AGGREGATE(15,3,($AC$219:$AC$266=Mapping!$K$218)/($AC$219:$AC$266=Mapping!$K$218)*ROW($AC$2:$AC$50)-ROWS($AC$219),ROWS($AC$219:AK266))),"")</f>
        <v/>
      </c>
      <c r="L266" s="142" t="str" cm="1">
        <f t="array" ref="L266">IF(ROWS($AC$219:AL266)&lt;=L$217,INDEX($AB$219:$AB$266,_xlfn.AGGREGATE(15,3,($AC$219:$AC$266=Mapping!$L$218)/($AC$219:$AC$266=Mapping!$L$218)*ROW($AC$2:$AC$50)-ROWS($AC$219),ROWS($AC$219:AL266))),"")</f>
        <v/>
      </c>
      <c r="M266" s="142" t="str" cm="1">
        <f t="array" ref="M266">IF(ROWS($AC$219:AM266)&lt;=M$217,INDEX($AB$219:$AB$266,_xlfn.AGGREGATE(15,3,($AC$219:$AC$266=Mapping!$M$218)/($AC$219:$AC$266=Mapping!$M$218)*ROW($AC$2:$AC$50)-ROWS($AC$219),ROWS($AC$219:AM266))),"")</f>
        <v/>
      </c>
      <c r="N266" s="142" t="str" cm="1">
        <f t="array" ref="N266">IF(ROWS($AC$219:AN266)&lt;=N$217,INDEX($AB$219:$AB$266,_xlfn.AGGREGATE(15,3,($AC$219:$AC$266=Mapping!$N$218)/($AC$219:$AC$266=Mapping!$N$218)*ROW($AC$2:$AC$50)-ROWS($AC$219),ROWS($AC$219:AN266))),"")</f>
        <v/>
      </c>
      <c r="O266" s="142" t="str" cm="1">
        <f t="array" ref="O266">IF(ROWS($AC$219:AO266)&lt;=O$217,INDEX($AB$219:$AB$266,_xlfn.AGGREGATE(15,3,($AC$219:$AC$266=Mapping!$O$218)/($AC$219:$AC$266=Mapping!$O$218)*ROW($AC$2:$AC$50)-ROWS($AC$219),ROWS($AC$219:AO266))),"")</f>
        <v/>
      </c>
      <c r="P266" s="142" t="str" cm="1">
        <f t="array" ref="P266">IF(ROWS($AC$219:AP266)&lt;=P$217,INDEX($AB$219:$AB$266,_xlfn.AGGREGATE(15,3,($AC$219:$AC$266=Mapping!$P$218)/($AC$219:$AC$266=Mapping!$P$218)*ROW($AC$2:$AC$50)-ROWS($AC$219),ROWS($AC$219:AP266))),"")</f>
        <v/>
      </c>
      <c r="Q266" s="142" t="str" cm="1">
        <f t="array" ref="Q266">IF(ROWS($AC$219:AQ266)&lt;=Q$217,INDEX($AB$219:$AB$266,_xlfn.AGGREGATE(15,3,($AC$219:$AC$266=Mapping!$Q$218)/($AC$219:$AC$266=Mapping!$Q$218)*ROW($AC$2:$AC$50)-ROWS($AC$219),ROWS($AC$219:AQ266))),"")</f>
        <v/>
      </c>
      <c r="R266" s="142" t="str" cm="1">
        <f t="array" ref="R266">IF(ROWS($AC$219:AR266)&lt;=R$217,INDEX($AB$219:$AB$266,_xlfn.AGGREGATE(15,3,($AC$219:$AC$266=Mapping!$R$218)/($AC$219:$AC$266=Mapping!$R$218)*ROW($AC$2:$AC$50)-ROWS($AC$219),ROWS($AC$219:AR266))),"")</f>
        <v/>
      </c>
      <c r="S266" s="142" t="str" cm="1">
        <f t="array" ref="S266">IF(ROWS($AC$219:AS266)&lt;=S$217,INDEX($AB$219:$AB$266,_xlfn.AGGREGATE(15,3,($AC$219:$AC$266=Mapping!$S$218)/($AC$219:$AC$266=Mapping!$S$218)*ROW($AC$2:$AC$50)-ROWS($AC$219),ROWS($AC$219:AS266))),"")</f>
        <v/>
      </c>
      <c r="AB266" s="135" t="str" cm="1">
        <f t="array" ref="AB266">IF(ROWS(BA!$E$2:E49)&lt;=AB$217,INDEX(BA!$P$2:$P$961,_xlfn.AGGREGATE(15,3,(BA!$E$2:$E$961=Mapping!$AA$219)/(BA!$E$2:$E$961=Mapping!$AA$219)*ROW(BA!$E$2:$E$961)-ROWS(BA!$E$2),ROWS(BA!$E$2:E49))),"")</f>
        <v/>
      </c>
      <c r="AC266" s="135" t="str">
        <f>IFERROR(INDEX(BA!$L$2:$L$961,MATCH($AB266,BA!$P$2:$P$961,0)),"")</f>
        <v/>
      </c>
      <c r="AD266" s="135" t="str">
        <f>IFERROR(INDEX(BA!$M$2:$M$961,MATCH($AB266,BA!$P$2:$P$961,0)),"")</f>
        <v/>
      </c>
      <c r="AE266" s="135" t="str">
        <f>IFERROR(INDEX(BA!$O$2:$O$961,MATCH($AB266,BA!$P$2:$P$961,0)),"")</f>
        <v/>
      </c>
      <c r="AF266" s="135" t="str">
        <f>IFERROR(INDEX(BA!$N$2:$N$961,MATCH($AB266,BA!$P$2:$P$961,0)),"")</f>
        <v/>
      </c>
      <c r="AG266" s="117" t="e">
        <f>INDEX(BA!#REF!,MATCH($AB266,BA!$P$57:$P$547,0))</f>
        <v>#REF!</v>
      </c>
      <c r="AH266" s="117" t="e">
        <f>INDEX(BA!$Q$57:$Q$547,MATCH($AB266,BA!$P$57:$P$547,0))</f>
        <v>#N/A</v>
      </c>
      <c r="AI266" s="117" t="e">
        <f>INDEX(BA!$S$57:$S$547,MATCH($AB266,BA!$P$57:$P$547,0))</f>
        <v>#N/A</v>
      </c>
      <c r="AJ266" s="117" t="e">
        <f>INDEX(BA!$T$57:$T$547,MATCH($AB266,BA!$P$57:$P$547,0))</f>
        <v>#N/A</v>
      </c>
      <c r="AK266" s="117" t="e">
        <f>INDEX(BA!$U$57:$U$547,MATCH($AB266,BA!$P$57:$P$547,0))</f>
        <v>#N/A</v>
      </c>
      <c r="AL266" s="117" t="e">
        <f>INDEX(BA!$V$57:$V$547,MATCH($AB266,BA!$P$57:$P$547,0))</f>
        <v>#N/A</v>
      </c>
      <c r="AM266" s="117" t="e">
        <f>INDEX(BA!$W$57:$W$547,MATCH($AB266,BA!$P$57:$P$547,0))</f>
        <v>#N/A</v>
      </c>
      <c r="AN266" s="117" t="e">
        <f>INDEX(BA!$R$57:$R$547,MATCH($AB266,BA!$P$57:$P$547,0))</f>
        <v>#N/A</v>
      </c>
      <c r="AO266" s="117" t="e">
        <f>INDEX(BA!$Y$57:$Y$547,MATCH($AB266,BA!$P$57:$P$547,0))</f>
        <v>#N/A</v>
      </c>
      <c r="AP266" s="117" t="e">
        <f>INDEX(BA!$Z$57:$Z$547,MATCH($AB266,BA!$P$57:$P$547,0))</f>
        <v>#N/A</v>
      </c>
      <c r="AQ266" s="117" t="e">
        <f>INDEX(BA!$AA$57:$AA$547,MATCH($AB266,BA!$P$57:$P$547,0))</f>
        <v>#N/A</v>
      </c>
      <c r="AR266" s="117" t="e">
        <f>INDEX(BA!$AB$57:$AB$547,MATCH($AB266,BA!$P$57:$P$547,0))</f>
        <v>#N/A</v>
      </c>
      <c r="AX266" s="117" t="str" cm="1">
        <f t="array" ref="AX266">IF(ROWS($AD$218:AD265)&lt;=AX$217,INDEX($AB$218:$AB$266,_xlfn.AGGREGATE(15,3,($AD$218:$AD$266=Mapping!$AX$218)/($AD$218:$AD$266=Mapping!$AX$218)*ROW($AD$2:$AD$50)-ROWS($AD$218),ROWS($AD$218:AD265))),"")</f>
        <v/>
      </c>
      <c r="AY266" s="117" t="str" cm="1">
        <f t="array" ref="AY266">IF(ROWS($AD$218:AE265)&lt;=AY$217,INDEX($AB$218:$AB$266,_xlfn.AGGREGATE(15,3,($AD$218:$AD$266=Mapping!$AY$218)/($AD$218:$AD$266=Mapping!$AY$218)*ROW($AD$2:$AD$50)-ROWS($AD$218),ROWS($AD$218:AE265))),"")</f>
        <v/>
      </c>
      <c r="AZ266" s="117" t="str" cm="1">
        <f t="array" ref="AZ266">IF(ROWS($AD$218:AF265)&lt;=AZ$217,INDEX($AB$218:$AB$266,_xlfn.AGGREGATE(15,3,($AD$218:$AD$266=Mapping!$AZ$218)/($AD$218:$AD$266=Mapping!$AZ$218)*ROW($AD$2:$AD$50)-ROWS($AD$218),ROWS($AD$218:AF265))),"")</f>
        <v/>
      </c>
      <c r="BA266" s="117" t="str" cm="1">
        <f t="array" ref="BA266">IF(ROWS($AD$218:AG265)&lt;=BA$217,INDEX($AB$218:$AB$266,_xlfn.AGGREGATE(15,3,($AD$218:$AD$266=Mapping!$BA$218)/($AD$218:$AD$266=Mapping!$BA$218)*ROW($AD$2:$AD$50)-ROWS($AD$218),ROWS($AD$218:AG265))),"")</f>
        <v/>
      </c>
      <c r="BB266" s="117" t="str" cm="1">
        <f t="array" ref="BB266">IF(ROWS($AD$218:AH265)&lt;=BB$217,INDEX($AB$218:$AB$266,_xlfn.AGGREGATE(15,3,($AD$218:$AD$266=Mapping!$BB$218)/($AD$218:$AD$266=Mapping!$BB$218)*ROW($AD$2:$AD$50)-ROWS($AD$218),ROWS($AD$218:AH265))),"")</f>
        <v/>
      </c>
      <c r="BC266" s="117" t="str" cm="1">
        <f t="array" ref="BC266">IF(ROWS($AD$218:AI265)&lt;=BC$217,INDEX($AB$218:$AB$266,_xlfn.AGGREGATE(15,3,($AD$218:$AD$266=Mapping!$BC$218)/($AD$218:$AD$266=Mapping!$BC$218)*ROW($AD$2:$AD$50)-ROWS($AD$218),ROWS($AD$218:AI265))),"")</f>
        <v/>
      </c>
      <c r="BD266" s="117" t="str" cm="1">
        <f t="array" ref="BD266">IF(ROWS($AD$218:AJ265)&lt;=BD$217,INDEX($AB$218:$AB$266,_xlfn.AGGREGATE(15,3,($AD$218:$AD$266=Mapping!$BD$218)/($AD$218:$AD$266=Mapping!$BD$218)*ROW($AD$2:$AD$50)-ROWS($AD$218),ROWS($AD$218:AJ265))),"")</f>
        <v/>
      </c>
      <c r="BE266" s="117" t="str" cm="1">
        <f t="array" ref="BE266">IF(ROWS($AD$218:AK265)&lt;=BE$217,INDEX($AB$218:$AB$266,_xlfn.AGGREGATE(15,3,($AD$218:$AD$266=Mapping!$BE$218)/($AD$218:$AD$266=Mapping!$BE$218)*ROW($AD$2:$AD$50)-ROWS($AD$218),ROWS($AD$218:AK265))),"")</f>
        <v/>
      </c>
      <c r="BF266" s="117" t="str" cm="1">
        <f t="array" ref="BF266">IF(ROWS($AD$218:AL265)&lt;=BF$217,INDEX($AB$218:$AB$266,_xlfn.AGGREGATE(15,3,($AD$218:$AD$266=Mapping!$BF$218)/($AD$218:$AD$266=Mapping!$BF$218)*ROW($AD$2:$AD$50)-ROWS($AD$218),ROWS($AD$218:AL265))),"")</f>
        <v/>
      </c>
      <c r="BG266" s="117" t="str" cm="1">
        <f t="array" ref="BG266">IF(ROWS($AD$218:AM265)&lt;=BG$217,INDEX($AB$218:$AB$266,_xlfn.AGGREGATE(15,3,($AD$218:$AD$266=Mapping!$BG$218)/($AD$218:$AD$266=Mapping!$BG$218)*ROW($AD$2:$AD$50)-ROWS($AD$218),ROWS($AD$218:AM265))),"")</f>
        <v/>
      </c>
      <c r="BH266" s="117" t="str" cm="1">
        <f t="array" ref="BH266">IF(ROWS($AD$218:AN265)&lt;=BH$217,INDEX($AB$218:$AB$266,_xlfn.AGGREGATE(15,3,($AD$218:$AD$266=Mapping!$BH$218)/($AD$218:$AD$266=Mapping!$BH$218)*ROW($AD$2:$AD$50)-ROWS($AD$218),ROWS($AD$218:AN265))),"")</f>
        <v/>
      </c>
      <c r="BI266" s="117" t="str" cm="1">
        <f t="array" ref="BI266">IF(ROWS($AD$218:AO265)&lt;=BI$217,INDEX($AB$218:$AB$266,_xlfn.AGGREGATE(15,3,($AD$218:$AD$266=Mapping!$BI$218)/($AD$218:$AD$266=Mapping!$BI$218)*ROW($AD$2:$AD$50)-ROWS($AD$218),ROWS($AD$218:AO265))),"")</f>
        <v/>
      </c>
      <c r="BJ266" s="117" t="str" cm="1">
        <f t="array" ref="BJ266">IF(ROWS($AD$218:AP265)&lt;=BJ$217,INDEX($AB$218:$AB$266,_xlfn.AGGREGATE(15,3,($AD$218:$AD$266=Mapping!$BJ$218)/($AD$218:$AD$266=Mapping!$BJ$218)*ROW($AD$2:$AD$50)-ROWS($AD$218),ROWS($AD$218:AP265))),"")</f>
        <v/>
      </c>
      <c r="BK266" s="117" t="str" cm="1">
        <f t="array" ref="BK266">IF(ROWS($AD$218:AQ265)&lt;=BK$217,INDEX($AB$218:$AB$266,_xlfn.AGGREGATE(15,3,($AD$218:$AD$266=Mapping!$BK$218)/($AD$218:$AD$266=Mapping!$BK$218)*ROW($AD$2:$AD$50)-ROWS($AD$218),ROWS($AD$218:AQ265))),"")</f>
        <v/>
      </c>
      <c r="BL266" s="117" t="str" cm="1">
        <f t="array" ref="BL266">IF(ROWS($AD$218:AR265)&lt;=BL$217,INDEX($AB$218:$AB$266,_xlfn.AGGREGATE(15,3,($AD$218:$AD$266=Mapping!$BL$218)/($AD$218:$AD$266=Mapping!$BL$218)*ROW($AD$2:$AD$50)-ROWS($AD$218),ROWS($AD$218:AR265))),"")</f>
        <v/>
      </c>
      <c r="BM266" s="117" t="str" cm="1">
        <f t="array" ref="BM266">IF(ROWS($AD$218:AS265)&lt;=BM$217,INDEX($AB$218:$AB$266,_xlfn.AGGREGATE(15,3,($AD$218:$AD$266=Mapping!$BM$218)/($AD$218:$AD$266=Mapping!$BM$218)*ROW($AD$2:$AD$50)-ROWS($AD$218),ROWS($AD$218:AS265))),"")</f>
        <v/>
      </c>
      <c r="BN266" s="117" t="str" cm="1">
        <f t="array" ref="BN266">IF(ROWS($AD$218:AT265)&lt;=BN$217,INDEX($AB$218:$AB$266,_xlfn.AGGREGATE(15,3,($AD$218:$AD$266=Mapping!$BN$218)/($AD$218:$AD$266=Mapping!$BN$218)*ROW($AD$2:$AD$50)-ROWS($AD$218),ROWS($AD$218:AT265))),"")</f>
        <v/>
      </c>
    </row>
    <row r="267" spans="1:66" collapsed="1"/>
    <row r="269" spans="1:66" ht="30.6">
      <c r="B269" s="142"/>
      <c r="AB269" s="135" t="s">
        <v>146</v>
      </c>
    </row>
    <row r="271" spans="1:66" ht="30.6">
      <c r="B271" s="117" t="s">
        <v>147</v>
      </c>
      <c r="AB271" s="135" t="s">
        <v>148</v>
      </c>
    </row>
    <row r="272" spans="1:66">
      <c r="A272" s="116" t="s">
        <v>104</v>
      </c>
      <c r="B272" s="117">
        <f>COUNTIF($AC$274:$AC$321,B$273)</f>
        <v>0</v>
      </c>
      <c r="C272" s="117">
        <f t="shared" ref="C272:S272" si="8">COUNTIF($AC$274:$AC$321,C$273)</f>
        <v>0</v>
      </c>
      <c r="D272" s="117">
        <f t="shared" si="8"/>
        <v>0</v>
      </c>
      <c r="E272" s="117">
        <f t="shared" si="8"/>
        <v>0</v>
      </c>
      <c r="F272" s="117">
        <f t="shared" si="8"/>
        <v>0</v>
      </c>
      <c r="G272" s="117">
        <f t="shared" si="8"/>
        <v>0</v>
      </c>
      <c r="H272" s="117">
        <f t="shared" si="8"/>
        <v>0</v>
      </c>
      <c r="I272" s="117">
        <f t="shared" si="8"/>
        <v>0</v>
      </c>
      <c r="J272" s="117">
        <f t="shared" si="8"/>
        <v>0</v>
      </c>
      <c r="K272" s="117">
        <f t="shared" si="8"/>
        <v>0</v>
      </c>
      <c r="L272" s="117">
        <f t="shared" si="8"/>
        <v>0</v>
      </c>
      <c r="M272" s="117">
        <f t="shared" si="8"/>
        <v>0</v>
      </c>
      <c r="N272" s="117">
        <f t="shared" si="8"/>
        <v>0</v>
      </c>
      <c r="O272" s="117">
        <f t="shared" si="8"/>
        <v>0</v>
      </c>
      <c r="P272" s="117">
        <f t="shared" si="8"/>
        <v>0</v>
      </c>
      <c r="Q272" s="117">
        <f t="shared" si="8"/>
        <v>0</v>
      </c>
      <c r="R272" s="117">
        <f t="shared" si="8"/>
        <v>0</v>
      </c>
      <c r="S272" s="117">
        <f t="shared" si="8"/>
        <v>0</v>
      </c>
      <c r="AB272" s="135">
        <f>COUNTIF(BA!F57:F547,AA274)</f>
        <v>0</v>
      </c>
      <c r="AX272" s="116">
        <f>COUNTIF($AD$55:$AD$102,AX$54)</f>
        <v>4</v>
      </c>
      <c r="AY272" s="117">
        <f t="shared" ref="AY272:BN272" si="9">COUNTIF($AD$55:$AD$102,AY$54)</f>
        <v>0</v>
      </c>
      <c r="AZ272" s="117">
        <f t="shared" si="9"/>
        <v>3</v>
      </c>
      <c r="BA272" s="117">
        <f t="shared" si="9"/>
        <v>2</v>
      </c>
      <c r="BB272" s="117">
        <f t="shared" si="9"/>
        <v>5</v>
      </c>
      <c r="BC272" s="117">
        <f t="shared" si="9"/>
        <v>2</v>
      </c>
      <c r="BD272" s="117">
        <f t="shared" si="9"/>
        <v>8</v>
      </c>
      <c r="BE272" s="117">
        <f t="shared" si="9"/>
        <v>3</v>
      </c>
      <c r="BF272" s="117">
        <f t="shared" si="9"/>
        <v>0</v>
      </c>
      <c r="BG272" s="117">
        <f t="shared" si="9"/>
        <v>0</v>
      </c>
      <c r="BH272" s="117">
        <f t="shared" si="9"/>
        <v>0</v>
      </c>
      <c r="BI272" s="117">
        <f t="shared" si="9"/>
        <v>0</v>
      </c>
      <c r="BJ272" s="117">
        <f t="shared" si="9"/>
        <v>2</v>
      </c>
      <c r="BK272" s="117">
        <f t="shared" si="9"/>
        <v>0</v>
      </c>
      <c r="BL272" s="117">
        <f t="shared" si="9"/>
        <v>2</v>
      </c>
      <c r="BM272" s="117">
        <f t="shared" si="9"/>
        <v>0</v>
      </c>
      <c r="BN272" s="117">
        <f t="shared" si="9"/>
        <v>0</v>
      </c>
    </row>
    <row r="273" spans="1:66">
      <c r="A273" s="143" t="s">
        <v>87</v>
      </c>
      <c r="B273" s="150" t="s">
        <v>88</v>
      </c>
      <c r="C273" s="151" t="s">
        <v>89</v>
      </c>
      <c r="D273" s="150" t="s">
        <v>90</v>
      </c>
      <c r="E273" s="151" t="s">
        <v>91</v>
      </c>
      <c r="F273" s="150" t="s">
        <v>92</v>
      </c>
      <c r="G273" s="151" t="s">
        <v>93</v>
      </c>
      <c r="H273" s="150" t="s">
        <v>94</v>
      </c>
      <c r="I273" s="151" t="s">
        <v>95</v>
      </c>
      <c r="J273" s="150" t="s">
        <v>47</v>
      </c>
      <c r="K273" s="151" t="s">
        <v>96</v>
      </c>
      <c r="L273" s="150" t="s">
        <v>97</v>
      </c>
      <c r="M273" s="150" t="s">
        <v>98</v>
      </c>
      <c r="N273" s="151" t="s">
        <v>99</v>
      </c>
      <c r="O273" s="150" t="s">
        <v>100</v>
      </c>
      <c r="P273" s="151" t="s">
        <v>101</v>
      </c>
      <c r="Q273" s="151" t="s">
        <v>102</v>
      </c>
      <c r="R273" s="150" t="s">
        <v>103</v>
      </c>
      <c r="S273" s="151" t="s">
        <v>104</v>
      </c>
      <c r="AA273" s="156" t="s">
        <v>139</v>
      </c>
      <c r="AB273" s="156" t="s">
        <v>105</v>
      </c>
      <c r="AC273" s="153" t="s">
        <v>106</v>
      </c>
      <c r="AD273" s="157" t="s">
        <v>58</v>
      </c>
      <c r="AE273" s="153" t="s">
        <v>149</v>
      </c>
      <c r="AF273" s="153" t="s">
        <v>108</v>
      </c>
      <c r="AG273" s="122" t="s">
        <v>141</v>
      </c>
      <c r="AH273" s="122" t="s">
        <v>110</v>
      </c>
      <c r="AI273" s="122" t="s">
        <v>111</v>
      </c>
      <c r="AJ273" s="122" t="s">
        <v>112</v>
      </c>
      <c r="AK273" s="122" t="s">
        <v>113</v>
      </c>
      <c r="AL273" s="122" t="s">
        <v>114</v>
      </c>
      <c r="AM273" s="122" t="s">
        <v>115</v>
      </c>
      <c r="AN273" s="122" t="s">
        <v>116</v>
      </c>
      <c r="AO273" s="122" t="s">
        <v>117</v>
      </c>
      <c r="AP273" s="118" t="s">
        <v>118</v>
      </c>
      <c r="AQ273" s="118" t="s">
        <v>119</v>
      </c>
      <c r="AR273" s="118" t="s">
        <v>120</v>
      </c>
      <c r="AX273" s="146" t="s">
        <v>121</v>
      </c>
      <c r="AY273" s="119" t="s">
        <v>122</v>
      </c>
      <c r="AZ273" s="120" t="s">
        <v>123</v>
      </c>
      <c r="BA273" s="119" t="s">
        <v>124</v>
      </c>
      <c r="BB273" s="120" t="s">
        <v>125</v>
      </c>
      <c r="BC273" s="119" t="s">
        <v>126</v>
      </c>
      <c r="BD273" s="120" t="s">
        <v>150</v>
      </c>
      <c r="BE273" s="119" t="s">
        <v>128</v>
      </c>
      <c r="BF273" s="120" t="s">
        <v>129</v>
      </c>
      <c r="BG273" s="119" t="s">
        <v>130</v>
      </c>
      <c r="BH273" s="120" t="s">
        <v>131</v>
      </c>
      <c r="BI273" s="119" t="s">
        <v>132</v>
      </c>
      <c r="BJ273" s="120" t="s">
        <v>133</v>
      </c>
      <c r="BK273" s="119" t="s">
        <v>134</v>
      </c>
      <c r="BL273" s="120" t="s">
        <v>135</v>
      </c>
      <c r="BM273" s="119" t="s">
        <v>136</v>
      </c>
      <c r="BN273" s="147" t="s">
        <v>137</v>
      </c>
    </row>
    <row r="274" spans="1:66">
      <c r="A274" s="152" t="str">
        <f>Background!L7</f>
        <v>Climate change mitigation</v>
      </c>
      <c r="B274" s="148" t="str" cm="1">
        <f t="array" ref="B274">IF(ROWS($AC$273:AC273)&lt;=B$272,INDEX($AB$173:$AB$321,_xlfn.AGGREGATE(15,3,($AC$273:$AC$321=Mapping!$B$273)/($AC$273:$AC$321=Mapping!$B$273)*ROW($AC$2:$AC$50)-ROWS($AC$273),ROWS($AC$273:AC273))),"")</f>
        <v/>
      </c>
      <c r="C274" s="148" t="str" cm="1">
        <f t="array" ref="C274">IF(ROWS($AC$2:AC221)&lt;=C$53,INDEX($AB$54:$AB$102,_xlfn.AGGREGATE(15,3,($AC$54:$AC$102=Mapping!$C$54)/($AC$54:$AC$102=Mapping!$C$54)*ROW($AC$2:$AC$50)-ROWS($AC$54),ROWS($AC$54:AC273))),"")</f>
        <v/>
      </c>
      <c r="D274" s="148" t="str" cm="1">
        <f t="array" ref="D274">IF(ROWS($AC$2:AC221)&lt;=D$53,INDEX($AB$54:$AB$102,_xlfn.AGGREGATE(15,3,($AC$54:$AC$102=Mapping!$D$54)/($AC$54:$AC$102=Mapping!$D$54)*ROW($AC$2:$AC$50)-ROWS($AC$54),ROWS($AC$54:AC273))),"")</f>
        <v/>
      </c>
      <c r="E274" s="148" t="str" cm="1">
        <f t="array" ref="E274">IF(ROWS($AC$2:AC221)&lt;=E$53,INDEX($AB$54:$AB$102,_xlfn.AGGREGATE(15,3,($AC$54:$AC$102=Mapping!$E$54)/($AC$54:$AC$102=Mapping!$E$54)*ROW($AC$2:$AC$50)-ROWS($AC$54),ROWS($AC$54:AC273))),"")</f>
        <v/>
      </c>
      <c r="F274" s="148" t="str" cm="1">
        <f t="array" ref="F274">IF(ROWS($AC$2:AC221)&lt;=F$53,INDEX($AB$54:$AB$102,_xlfn.AGGREGATE(15,3,($AC$54:$AC$102=Mapping!$F$54)/($AC$54:$AC$102=Mapping!$F$54)*ROW($AC$2:$AC$50)-ROWS($AC$54),ROWS($AC$54:AC273))),"")</f>
        <v/>
      </c>
      <c r="G274" s="148" t="str" cm="1">
        <f t="array" ref="G274">IF(ROWS($AC$2:AC221)&lt;=G$53,INDEX($AB$54:$AB$102,_xlfn.AGGREGATE(15,3,($AC$54:$AC$102=Mapping!$G$54)/($AC$54:$AC$102=Mapping!$G$54)*ROW($AC$2:$AC$50)-ROWS($AC$54),ROWS($AC$54:AC273))),"")</f>
        <v/>
      </c>
      <c r="H274" s="148" t="str" cm="1">
        <f t="array" ref="H274">IF(ROWS($AC$2:AC221)&lt;=H$53,INDEX($AB$54:$AB$102,_xlfn.AGGREGATE(15,3,($AC$54:$AC$102=Mapping!$H$54)/($AC$54:$AC$102=Mapping!$H$54)*ROW($AC$2:$AC$50)-ROWS($AC$54),ROWS($AC$54:AC273))),"")</f>
        <v/>
      </c>
      <c r="I274" s="148" t="str" cm="1">
        <f t="array" ref="I274">IF(ROWS($AC$2:AC221)&lt;=I$53,INDEX($AB$54:$AB$102,_xlfn.AGGREGATE(15,3,($AC$54:$AC$102=Mapping!$I$54)/($AC$54:$AC$102=Mapping!$I$54)*ROW($AC$2:$AC$50)-ROWS($AC$54),ROWS($AC$54:AC273))),"")</f>
        <v/>
      </c>
      <c r="J274" s="148" t="str" cm="1">
        <f t="array" ref="J274">IF(ROWS($AC$2:AC221)&lt;=J$53,INDEX($AB$54:$AB$102,_xlfn.AGGREGATE(15,3,($AC$54:$AC$102=Mapping!$J$54)/($AC$54:$AC$102=Mapping!$J$54)*ROW($AC$2:$AC$50)-ROWS($AC$54),ROWS($AC$54:AC273))),"")</f>
        <v/>
      </c>
      <c r="K274" s="148" t="str" cm="1">
        <f t="array" ref="K274">IF(ROWS($AC$2:AC221)&lt;=K$53,INDEX($AB$54:$AB$102,_xlfn.AGGREGATE(15,3,($AC$54:$AC$102=Mapping!$K$54)/($AC$54:$AC$102=Mapping!$K$54)*ROW($AC$2:$AC$50)-ROWS($AC$54),ROWS($AC$54:AC273))),"")</f>
        <v/>
      </c>
      <c r="L274" s="148" t="str" cm="1">
        <f t="array" ref="L274">IF(ROWS($AC$2:AC221)&lt;=L$53,INDEX($AB$54:$AB$102,_xlfn.AGGREGATE(15,3,($AC$54:$AC$102=Mapping!$L$54)/($AC$54:$AC$102=Mapping!$L$54)*ROW($AC$2:$AC$50)-ROWS($AC$54),ROWS($AC$54:AC273))),"")</f>
        <v/>
      </c>
      <c r="M274" s="148" t="str" cm="1">
        <f t="array" ref="M274">IF(ROWS($AC$2:AC221)&lt;=M$53,INDEX($AB$54:$AB$102,_xlfn.AGGREGATE(15,3,($AC$54:$AC$102=Mapping!$M$54)/($AC$54:$AC$102=Mapping!$M$54)*ROW($AC$2:$AC$50)-ROWS($AC$54),ROWS($AC$54:AC273))),"")</f>
        <v/>
      </c>
      <c r="N274" s="148" t="str" cm="1">
        <f t="array" ref="N274">IF(ROWS($AC$2:AC221)&lt;=N$53,INDEX($AB$54:$AB$102,_xlfn.AGGREGATE(15,3,($AC$54:$AC$102=Mapping!$N$54)/($AC$54:$AC$102=Mapping!$N$54)*ROW($AC$2:$AC$50)-ROWS($AC$54),ROWS($AC$54:AC273))),"")</f>
        <v/>
      </c>
      <c r="O274" s="148" t="str" cm="1">
        <f t="array" ref="O274">IF(ROWS($AC$2:AC221)&lt;=O$53,INDEX($AB$54:$AB$102,_xlfn.AGGREGATE(15,3,($AC$54:$AC$102=Mapping!$O$54)/($AC$54:$AC$102=Mapping!$O$54)*ROW($AC$2:$AC$50)-ROWS($AC$54),ROWS($AC$54:AC273))),"")</f>
        <v/>
      </c>
      <c r="P274" s="148" t="str" cm="1">
        <f t="array" ref="P274">IF(ROWS($AC$2:AC221)&lt;=P$53,INDEX($AB$54:$AB$102,_xlfn.AGGREGATE(15,3,($AC$54:$AC$102=Mapping!$P$54)/($AC$54:$AC$102=Mapping!$P$54)*ROW($AC$2:$AC$50)-ROWS($AC$54),ROWS($AC$54:AC273))),"")</f>
        <v/>
      </c>
      <c r="Q274" s="148" t="str" cm="1">
        <f t="array" ref="Q274">IF(ROWS($AC$2:AC221)&lt;=Q$53,INDEX($AB$54:$AB$102,_xlfn.AGGREGATE(15,3,($AC$54:$AC$102=Mapping!$Q$54)/($AC$54:$AC$102=Mapping!$Q$54)*ROW($AC$2:$AC$50)-ROWS($AC$54),ROWS($AC$54:AC273))),"")</f>
        <v/>
      </c>
      <c r="R274" s="148" t="str" cm="1">
        <f t="array" ref="R274">IF(ROWS($AC$2:AC221)&lt;=R$53,INDEX($AB$54:$AB$102,_xlfn.AGGREGATE(15,3,($AC$54:$AC$102=Mapping!$R$54)/($AC$54:$AC$102=Mapping!$R$54)*ROW($AC$2:$AC$50)-ROWS($AC$54),ROWS($AC$54:AC273))),"")</f>
        <v/>
      </c>
      <c r="S274" s="148" t="str" cm="1">
        <f t="array" ref="S274">IF(ROWS($AC$2:AC221)&lt;=S$53,INDEX($AB$54:$AB$102,_xlfn.AGGREGATE(15,3,($AC$54:$AC$102=Mapping!$S$54)/($AC$54:$AC$102=Mapping!$S$54)*ROW($AC$2:$AC$50)-ROWS($AC$54),ROWS($AC$54:AC273))),"")</f>
        <v/>
      </c>
      <c r="AA274" s="128" t="s">
        <v>104</v>
      </c>
      <c r="AB274" s="127" t="str" cm="1">
        <f t="array" ref="AB274">IF(ROWS(BA!$F$2:F2)&lt;=AB$272,INDEX(BA!$P$2:$P$547,_xlfn.AGGREGATE(15,3,(BA!$F$2:$F$547=Mapping!$AA$274)/(BA!$F$2:$F$547=Mapping!$AA$274)*ROW(BA!$F$2:$F$547)-ROWS(BA!$F$2),ROWS(BA!$F$2:F2))),"")</f>
        <v/>
      </c>
      <c r="AC274" s="127" t="str">
        <f>IFERROR(INDEX(BA!$L$57:$L$547,MATCH($AB274,BA!$P$57:$P$547,0)),"")</f>
        <v/>
      </c>
      <c r="AD274" s="127" t="e">
        <f>INDEX(BA!$M$57:$M$547,MATCH($AB274,BA!$P$57:$P$547,0))</f>
        <v>#N/A</v>
      </c>
      <c r="AE274" s="127" t="e">
        <f>INDEX(BA!$J$57:$J$547,MATCH($AB274,BA!$P$57:$P$547,0))</f>
        <v>#N/A</v>
      </c>
      <c r="AF274" s="127" t="e">
        <f>INDEX(BA!$N$57:$N$547,MATCH($AB274,BA!$P$57:$P$547,0))</f>
        <v>#N/A</v>
      </c>
      <c r="AG274" s="148" t="e">
        <f>INDEX(BA!#REF!,MATCH($AB274,BA!$P$57:$P$547,0))</f>
        <v>#REF!</v>
      </c>
      <c r="AH274" s="148" t="e">
        <f>INDEX(BA!$Q$57:$Q$547,MATCH($AB274,BA!$P$57:$P$547,0))</f>
        <v>#N/A</v>
      </c>
      <c r="AI274" s="148" t="e">
        <f>INDEX(BA!$S$57:$S$547,MATCH($AB274,BA!$P$57:$P$547,0))</f>
        <v>#N/A</v>
      </c>
      <c r="AJ274" s="148" t="e">
        <f>INDEX(BA!$T$57:$T$547,MATCH($AB274,BA!$P$57:$P$547,0))</f>
        <v>#N/A</v>
      </c>
      <c r="AK274" s="148" t="e">
        <f>INDEX(BA!$U$57:$U$547,MATCH($AB274,BA!$P$57:$P$547,0))</f>
        <v>#N/A</v>
      </c>
      <c r="AL274" s="148" t="e">
        <f>INDEX(BA!$V$57:$V$547,MATCH($AB274,BA!$P$57:$P$547,0))</f>
        <v>#N/A</v>
      </c>
      <c r="AM274" s="148" t="e">
        <f>INDEX(BA!$W$57:$W$547,MATCH($AB274,BA!$P$57:$P$547,0))</f>
        <v>#N/A</v>
      </c>
      <c r="AN274" s="148" t="e">
        <f>INDEX(BA!$R$57:$R$547,MATCH($AB274,BA!$P$57:$P$547,0))</f>
        <v>#N/A</v>
      </c>
      <c r="AO274" s="148" t="e">
        <f>INDEX(BA!$Y$57:$Y$547,MATCH($AB274,BA!$P$57:$P$547,0))</f>
        <v>#N/A</v>
      </c>
      <c r="AP274" s="148" t="e">
        <f>INDEX(BA!$Z$57:$Z$547,MATCH($AB274,BA!$P$57:$P$547,0))</f>
        <v>#N/A</v>
      </c>
      <c r="AQ274" s="148" t="e">
        <f>INDEX(BA!$AA$57:$AA$547,MATCH($AB274,BA!$P$57:$P$547,0))</f>
        <v>#N/A</v>
      </c>
      <c r="AR274" s="148" t="e">
        <f>INDEX(BA!$AB$57:$AB$547,MATCH($AB274,BA!$P$57:$P$547,0))</f>
        <v>#N/A</v>
      </c>
      <c r="AX274" s="148" t="str" cm="1">
        <f t="array" ref="AX274">IF(ROWS($AD$54:AD273)&lt;=AX$53,INDEX($AB$54:$AB$102,_xlfn.AGGREGATE(15,3,($AD$54:$AD$102=Mapping!$AX$54)/($AD$54:$AD$102=Mapping!$AX$54)*ROW($AD$2:$AD$50)-ROWS($AD$54),ROWS($AD$54:AD273))),"")</f>
        <v/>
      </c>
      <c r="AY274" s="148" t="str" cm="1">
        <f t="array" ref="AY274">IF(ROWS($AD$54:AD273)&lt;=AY$53,INDEX($AB$54:$AB$102,_xlfn.AGGREGATE(15,3,($AD$54:$AD$102=Mapping!$AY$54)/($AD$54:$AD$102=Mapping!$AY$54)*ROW($AD$2:$AD$50)-ROWS($AD$54),ROWS($AD$54:AD273))),"")</f>
        <v/>
      </c>
      <c r="AZ274" s="148" t="str" cm="1">
        <f t="array" ref="AZ274">IF(ROWS($AD$54:AD273)&lt;=AZ$53,INDEX($AB$54:$AB$102,_xlfn.AGGREGATE(15,3,($AD$54:$AD$102=Mapping!$AZ$54)/($AD$54:$AD$102=Mapping!$AZ$54)*ROW($AD$2:$AD$50)-ROWS($AD$54),ROWS($AD$54:AD273))),"")</f>
        <v/>
      </c>
      <c r="BA274" s="148" t="str" cm="1">
        <f t="array" ref="BA274">IF(ROWS($AD$54:AD273)&lt;=BA$53,INDEX($AB$54:$AB$102,_xlfn.AGGREGATE(15,3,($AD$54:$AD$102=Mapping!$BA$54)/($AD$54:$AD$102=Mapping!$BA$54)*ROW($AD$2:$AD$50)-ROWS($AD$54),ROWS($AD$54:AD273))),"")</f>
        <v/>
      </c>
      <c r="BB274" s="148" t="str" cm="1">
        <f t="array" ref="BB274">IF(ROWS($AD$54:AD273)&lt;=BB$53,INDEX($AB$54:$AB$102,_xlfn.AGGREGATE(15,3,($AD$54:$AD$102=Mapping!$BB$54)/($AD$54:$AD$102=Mapping!$BB$54)*ROW($AD$2:$AD$50)-ROWS($AD$54),ROWS($AD$54:AD273))),"")</f>
        <v/>
      </c>
      <c r="BC274" s="148" t="str" cm="1">
        <f t="array" ref="BC274">IF(ROWS($AD$54:AD273)&lt;=BC$53,INDEX($AB$54:$AB$102,_xlfn.AGGREGATE(15,3,($AD$54:$AD$102=Mapping!$BC$54)/($AD$54:$AD$102=Mapping!$BC$54)*ROW($AD$2:$AD$50)-ROWS($AD$54),ROWS($AD$54:AD273))),"")</f>
        <v/>
      </c>
      <c r="BD274" s="148" t="str" cm="1">
        <f t="array" ref="BD274">IF(ROWS($AD$54:AD273)&lt;=BD$53,INDEX($AB$54:$AB$102,_xlfn.AGGREGATE(15,3,($AD$54:$AD$102=Mapping!$BD$54)/($AD$54:$AD$102=Mapping!$BD$54)*ROW($AD$2:$AD$50)-ROWS($AD$54),ROWS($AD$54:AD273))),"")</f>
        <v/>
      </c>
      <c r="BE274" s="148" t="str" cm="1">
        <f t="array" ref="BE274">IF(ROWS($AD$54:AD273)&lt;=BE$53,INDEX($AB$54:$AB$102,_xlfn.AGGREGATE(15,3,($AD$54:$AD$102=Mapping!$BE$54)/($AD$54:$AD$102=Mapping!$BE$54)*ROW($AD$2:$AD$50)-ROWS($AD$54),ROWS($AD$54:AD273))),"")</f>
        <v/>
      </c>
      <c r="BF274" s="148" t="str" cm="1">
        <f t="array" ref="BF274">IF(ROWS($AD$54:AD273)&lt;=BF$53,INDEX($AB$54:$AB$102,_xlfn.AGGREGATE(15,3,($AD$54:$AD$102=Mapping!$BF$54)/($AD$54:$AD$102=Mapping!$BF$54)*ROW($AD$2:$AD$50)-ROWS($AD$54),ROWS($AD$54:AD273))),"")</f>
        <v/>
      </c>
      <c r="BG274" s="148" t="str" cm="1">
        <f t="array" ref="BG274">IF(ROWS($AD$54:AD273)&lt;=BG$53,INDEX($AB$54:$AB$102,_xlfn.AGGREGATE(15,3,($AD$54:$AD$102=Mapping!$BG$54)/($AD$54:$AD$102=Mapping!$BG$54)*ROW($AD$2:$AD$50)-ROWS($AD$54),ROWS($AD$54:AD273))),"")</f>
        <v/>
      </c>
      <c r="BH274" s="148" t="str" cm="1">
        <f t="array" ref="BH274">IF(ROWS($AD$54:AD273)&lt;=BH$53,INDEX($AB$54:$AB$102,_xlfn.AGGREGATE(15,3,($AD$54:$AD$102=Mapping!$BH$54)/($AD$54:$AD$102=Mapping!$BH$54)*ROW($AD$2:$AD$50)-ROWS($AD$54),ROWS($AD$54:AD273))),"")</f>
        <v/>
      </c>
      <c r="BI274" s="148" t="str" cm="1">
        <f t="array" ref="BI274">IF(ROWS($AD$54:AD273)&lt;=BI$53,INDEX($AB$54:$AB$102,_xlfn.AGGREGATE(15,3,($AD$54:$AD$102=Mapping!$BI$54)/($AD$54:$AD$102=Mapping!$BI$54)*ROW($AD$2:$AD$50)-ROWS($AD$54),ROWS($AD$54:AD273))),"")</f>
        <v/>
      </c>
      <c r="BJ274" s="148" t="str" cm="1">
        <f t="array" ref="BJ274">IF(ROWS($AD$54:AD273)&lt;=BJ$53,INDEX($AB$54:$AB$102,_xlfn.AGGREGATE(15,3,($AD$54:$AD$102=Mapping!$BJ$54)/($AD$54:$AD$102=Mapping!$BJ$54)*ROW($AD$2:$AD$50)-ROWS($AD$54),ROWS($AD$54:AD273))),"")</f>
        <v/>
      </c>
      <c r="BK274" s="148" t="str" cm="1">
        <f t="array" ref="BK274">IF(ROWS($AD$54:AD273)&lt;=BK$53,INDEX($AB$54:$AB$102,_xlfn.AGGREGATE(15,3,($AD$54:$AD$102=Mapping!$BK$54)/($AD$54:$AD$102=Mapping!$BK$54)*ROW($AD$2:$AD$50)-ROWS($AD$54),ROWS($AD$54:AD273))),"")</f>
        <v/>
      </c>
      <c r="BL274" s="148" t="str" cm="1">
        <f t="array" ref="BL274">IF(ROWS($AD$54:AD273)&lt;=BL$53,INDEX($AB$54:$AB$102,_xlfn.AGGREGATE(15,3,($AD$54:$AD$102=Mapping!$BL$54)/($AD$54:$AD$102=Mapping!$BL$54)*ROW($AD$2:$AD$50)-ROWS($AD$54),ROWS($AD$54:AD273))),"")</f>
        <v/>
      </c>
      <c r="BM274" s="148" t="str" cm="1">
        <f t="array" ref="BM274">IF(ROWS($AD$54:AD273)&lt;=BM$53,INDEX($AB$54:$AB$102,_xlfn.AGGREGATE(15,3,($AD$54:$AD$102=Mapping!$BM$54)/($AD$54:$AD$102=Mapping!$BM$53)*ROW($AD$2:$AD$50)-ROWS($AD$54),ROWS($AD$54:AD273))),"")</f>
        <v/>
      </c>
      <c r="BN274" s="148" t="str" cm="1">
        <f t="array" ref="BN274">IF(ROWS($AD$54:AD273)&lt;=BN$53,INDEX($AB$54:$AB$102,_xlfn.AGGREGATE(15,3,($AD$54:$AD$102=Mapping!$BN$54)/($AD$54:$AD$102=Mapping!$BN$54)*ROW($AD$2:$AD$50)-ROWS($AD$54),ROWS($AD$54:AD273))),"")</f>
        <v/>
      </c>
    </row>
    <row r="275" spans="1:66">
      <c r="A275" s="152" t="str">
        <f>Background!L8</f>
        <v>Climate change adaptation</v>
      </c>
      <c r="B275" s="148" t="str" cm="1">
        <f t="array" ref="B275">IF(ROWS($AC$273:AC274)&lt;=B$272,INDEX($AB$173:$AB$321,_xlfn.AGGREGATE(15,3,($AC$273:$AC$321=Mapping!$B$273)/($AC$273:$AC$321=Mapping!$B$273)*ROW($AC$2:$AC$50)-ROWS($AC$273),ROWS($AC$273:AC274))),"")</f>
        <v/>
      </c>
      <c r="C275" s="148" t="str" cm="1">
        <f t="array" ref="C275">IF(ROWS($AC$2:AC222)&lt;=C$53,INDEX($AB$54:$AB$102,_xlfn.AGGREGATE(15,3,($AC$54:$AC$102=Mapping!$C$54)/($AC$54:$AC$102=Mapping!$C$54)*ROW($AC$2:$AC$50)-ROWS($AC$54),ROWS($AC$54:AC274))),"")</f>
        <v/>
      </c>
      <c r="D275" s="148" t="str" cm="1">
        <f t="array" ref="D275">IF(ROWS($AC$2:AC222)&lt;=D$53,INDEX($AB$54:$AB$102,_xlfn.AGGREGATE(15,3,($AC$54:$AC$102=Mapping!$D$54)/($AC$54:$AC$102=Mapping!$D$54)*ROW($AC$2:$AC$50)-ROWS($AC$54),ROWS($AC$54:AC274))),"")</f>
        <v/>
      </c>
      <c r="E275" s="148" t="str" cm="1">
        <f t="array" ref="E275">IF(ROWS($AC$2:AC222)&lt;=E$53,INDEX($AB$54:$AB$102,_xlfn.AGGREGATE(15,3,($AC$54:$AC$102=Mapping!$E$54)/($AC$54:$AC$102=Mapping!$E$54)*ROW($AC$2:$AC$50)-ROWS($AC$54),ROWS($AC$54:AC274))),"")</f>
        <v/>
      </c>
      <c r="F275" s="148" t="str" cm="1">
        <f t="array" ref="F275">IF(ROWS($AC$2:AC222)&lt;=F$53,INDEX($AB$54:$AB$102,_xlfn.AGGREGATE(15,3,($AC$54:$AC$102=Mapping!$F$54)/($AC$54:$AC$102=Mapping!$F$54)*ROW($AC$2:$AC$50)-ROWS($AC$54),ROWS($AC$54:AC274))),"")</f>
        <v/>
      </c>
      <c r="G275" s="148" t="str" cm="1">
        <f t="array" ref="G275">IF(ROWS($AC$2:AC222)&lt;=G$53,INDEX($AB$54:$AB$102,_xlfn.AGGREGATE(15,3,($AC$54:$AC$102=Mapping!$G$54)/($AC$54:$AC$102=Mapping!$G$54)*ROW($AC$2:$AC$50)-ROWS($AC$54),ROWS($AC$54:AC274))),"")</f>
        <v/>
      </c>
      <c r="H275" s="148" t="str" cm="1">
        <f t="array" ref="H275">IF(ROWS($AC$2:AC222)&lt;=H$53,INDEX($AB$54:$AB$102,_xlfn.AGGREGATE(15,3,($AC$54:$AC$102=Mapping!$H$54)/($AC$54:$AC$102=Mapping!$H$54)*ROW($AC$2:$AC$50)-ROWS($AC$54),ROWS($AC$54:AC274))),"")</f>
        <v/>
      </c>
      <c r="I275" s="148" t="str" cm="1">
        <f t="array" ref="I275">IF(ROWS($AC$2:AC222)&lt;=I$53,INDEX($AB$54:$AB$102,_xlfn.AGGREGATE(15,3,($AC$54:$AC$102=Mapping!$I$54)/($AC$54:$AC$102=Mapping!$I$54)*ROW($AC$2:$AC$50)-ROWS($AC$54),ROWS($AC$54:AC274))),"")</f>
        <v/>
      </c>
      <c r="J275" s="148" t="str" cm="1">
        <f t="array" ref="J275">IF(ROWS($AC$2:AC274)&lt;=J$1,INDEX($AB$2:$AB$50,_xlfn.AGGREGATE(15,3,($AC$2:$AC$50=Mapping!$J$2)/($AC$2:$AC$50=Mapping!$J$2)*ROW($AC$2:$AC$50)-ROWS($AC$2),ROWS($AC$2:AC274))),"")</f>
        <v/>
      </c>
      <c r="K275" s="148" t="str" cm="1">
        <f t="array" ref="K275">IF(ROWS($AC$2:AC222)&lt;=K$53,INDEX($AB$54:$AB$102,_xlfn.AGGREGATE(15,3,($AC$54:$AC$102=Mapping!$K$54)/($AC$54:$AC$102=Mapping!$K$54)*ROW($AC$2:$AC$50)-ROWS($AC$54),ROWS($AC$54:AC274))),"")</f>
        <v/>
      </c>
      <c r="L275" s="148" t="str" cm="1">
        <f t="array" ref="L275">IF(ROWS($AC$2:AC222)&lt;=L$53,INDEX($AB$54:$AB$102,_xlfn.AGGREGATE(15,3,($AC$54:$AC$102=Mapping!$L$54)/($AC$54:$AC$102=Mapping!$L$54)*ROW($AC$2:$AC$50)-ROWS($AC$54),ROWS($AC$54:AC274))),"")</f>
        <v/>
      </c>
      <c r="M275" s="148" t="str" cm="1">
        <f t="array" ref="M275">IF(ROWS($AC$2:AC222)&lt;=M$53,INDEX($AB$54:$AB$102,_xlfn.AGGREGATE(15,3,($AC$54:$AC$102=Mapping!$M$54)/($AC$54:$AC$102=Mapping!$M$54)*ROW($AC$2:$AC$50)-ROWS($AC$54),ROWS($AC$54:AC274))),"")</f>
        <v/>
      </c>
      <c r="N275" s="148" t="str" cm="1">
        <f t="array" ref="N275">IF(ROWS($AC$2:AC222)&lt;=N$53,INDEX($AB$54:$AB$102,_xlfn.AGGREGATE(15,3,($AC$54:$AC$102=Mapping!$N$54)/($AC$54:$AC$102=Mapping!$N$54)*ROW($AC$2:$AC$50)-ROWS($AC$54),ROWS($AC$54:AC274))),"")</f>
        <v/>
      </c>
      <c r="O275" s="148" t="str" cm="1">
        <f t="array" ref="O275">IF(ROWS($AC$2:AC222)&lt;=O$53,INDEX($AB$54:$AB$102,_xlfn.AGGREGATE(15,3,($AC$54:$AC$102=Mapping!$O$54)/($AC$54:$AC$102=Mapping!$O$54)*ROW($AC$2:$AC$50)-ROWS($AC$54),ROWS($AC$54:AC274))),"")</f>
        <v/>
      </c>
      <c r="P275" s="148" t="str" cm="1">
        <f t="array" ref="P275">IF(ROWS($AC$2:AC222)&lt;=P$53,INDEX($AB$54:$AB$102,_xlfn.AGGREGATE(15,3,($AC$54:$AC$102=Mapping!$P$54)/($AC$54:$AC$102=Mapping!$P$54)*ROW($AC$2:$AC$50)-ROWS($AC$54),ROWS($AC$54:AC274))),"")</f>
        <v/>
      </c>
      <c r="Q275" s="148" t="str" cm="1">
        <f t="array" ref="Q275">IF(ROWS($AC$2:AC222)&lt;=Q$53,INDEX($AB$54:$AB$102,_xlfn.AGGREGATE(15,3,($AC$54:$AC$102=Mapping!$Q$54)/($AC$54:$AC$102=Mapping!$Q$54)*ROW($AC$2:$AC$50)-ROWS($AC$54),ROWS($AC$54:AC274))),"")</f>
        <v/>
      </c>
      <c r="R275" s="148" t="str" cm="1">
        <f t="array" ref="R275">IF(ROWS($AC$2:AC222)&lt;=R$53,INDEX($AB$54:$AB$102,_xlfn.AGGREGATE(15,3,($AC$54:$AC$102=Mapping!$R$54)/($AC$54:$AC$102=Mapping!$R$54)*ROW($AC$2:$AC$50)-ROWS($AC$54),ROWS($AC$54:AC274))),"")</f>
        <v/>
      </c>
      <c r="S275" s="148" t="str" cm="1">
        <f t="array" ref="S275">IF(ROWS($AC$2:AC222)&lt;=S$53,INDEX($AB$54:$AB$102,_xlfn.AGGREGATE(15,3,($AC$54:$AC$102=Mapping!$S$54)/($AC$54:$AC$102=Mapping!$S$54)*ROW($AC$2:$AC$50)-ROWS($AC$54),ROWS($AC$54:AC274))),"")</f>
        <v/>
      </c>
      <c r="AA275" s="126"/>
      <c r="AB275" s="127" t="str" cm="1">
        <f t="array" ref="AB275">IF(ROWS(BA!$F$2:F3)&lt;=AB$272,INDEX(BA!$P$2:$P$547,_xlfn.AGGREGATE(15,3,(BA!$F$2:$F$547=Mapping!$AA$274)/(BA!$F$2:$F$547=Mapping!$AA$274)*ROW(BA!$F$2:$F$547)-ROWS(BA!$F$2),ROWS(BA!$F$2:F3))),"")</f>
        <v/>
      </c>
      <c r="AC275" s="127" t="str">
        <f>IFERROR(INDEX(BA!$L$57:$L$547,MATCH($AB275,BA!$P$57:$P$547,0)),"")</f>
        <v/>
      </c>
      <c r="AD275" s="127" t="e">
        <f>INDEX(BA!$M$57:$M$547,MATCH($AB275,BA!$P$57:$P$547,0))</f>
        <v>#N/A</v>
      </c>
      <c r="AE275" s="127" t="e">
        <f>INDEX(BA!J315:J811,MATCH(Table46718[[#This Row],[Indicator]],BA!P313:P811,0))</f>
        <v>#N/A</v>
      </c>
      <c r="AF275" s="127" t="e">
        <f>INDEX(BA!$N$57:$N$547,MATCH($AB275,BA!$P$57:$P$547,0))</f>
        <v>#N/A</v>
      </c>
      <c r="AG275" s="148" t="e">
        <f>INDEX(BA!#REF!,MATCH($AB275,BA!$P$57:$P$547,0))</f>
        <v>#REF!</v>
      </c>
      <c r="AH275" s="148" t="e">
        <f>INDEX(BA!$Q$57:$Q$547,MATCH($AB275,BA!$P$57:$P$547,0))</f>
        <v>#N/A</v>
      </c>
      <c r="AI275" s="148" t="e">
        <f>INDEX(BA!$S$57:$S$547,MATCH($AB275,BA!$P$57:$P$547,0))</f>
        <v>#N/A</v>
      </c>
      <c r="AJ275" s="148" t="e">
        <f>INDEX(BA!$T$57:$T$547,MATCH($AB275,BA!$P$57:$P$547,0))</f>
        <v>#N/A</v>
      </c>
      <c r="AK275" s="148" t="e">
        <f>INDEX(BA!$U$57:$U$547,MATCH($AB275,BA!$P$57:$P$547,0))</f>
        <v>#N/A</v>
      </c>
      <c r="AL275" s="148" t="e">
        <f>INDEX(BA!$V$57:$V$547,MATCH($AB275,BA!$P$57:$P$547,0))</f>
        <v>#N/A</v>
      </c>
      <c r="AM275" s="148" t="e">
        <f>INDEX(BA!$W$57:$W$547,MATCH($AB275,BA!$P$57:$P$547,0))</f>
        <v>#N/A</v>
      </c>
      <c r="AN275" s="148" t="e">
        <f>INDEX(BA!$R$57:$R$547,MATCH($AB275,BA!$P$57:$P$547,0))</f>
        <v>#N/A</v>
      </c>
      <c r="AO275" s="148" t="e">
        <f>INDEX(BA!$Y$57:$Y$547,MATCH($AB275,BA!$P$57:$P$547,0))</f>
        <v>#N/A</v>
      </c>
      <c r="AP275" s="148" t="e">
        <f>INDEX(BA!$Z$57:$Z$547,MATCH($AB275,BA!$P$57:$P$547,0))</f>
        <v>#N/A</v>
      </c>
      <c r="AQ275" s="148" t="e">
        <f>INDEX(BA!$AA$57:$AA$547,MATCH($AB275,BA!$P$57:$P$547,0))</f>
        <v>#N/A</v>
      </c>
      <c r="AR275" s="148" t="e">
        <f>INDEX(BA!$AB$57:$AB$547,MATCH($AB275,BA!$P$57:$P$547,0))</f>
        <v>#N/A</v>
      </c>
      <c r="AX275" s="148" t="str" cm="1">
        <f t="array" ref="AX275">IF(ROWS($AD$54:AD274)&lt;=AX$53,INDEX($AB$54:$AB$102,_xlfn.AGGREGATE(15,3,($AD$54:$AD$102=Mapping!$AX$54)/($AD$54:$AD$102=Mapping!$AX$54)*ROW($AD$2:$AD$50)-ROWS($AD$54),ROWS($AD$54:AD274))),"")</f>
        <v/>
      </c>
      <c r="AY275" s="148" t="str" cm="1">
        <f t="array" ref="AY275">IF(ROWS($AD$54:AD274)&lt;=AY$53,INDEX($AB$54:$AB$102,_xlfn.AGGREGATE(15,3,($AD$54:$AD$102=Mapping!$AY$54)/($AD$54:$AD$102=Mapping!$AY$54)*ROW($AD$2:$AD$50)-ROWS($AD$54),ROWS($AD$54:AD274))),"")</f>
        <v/>
      </c>
      <c r="AZ275" s="148" t="str" cm="1">
        <f t="array" ref="AZ275">IF(ROWS($AD$54:AD274)&lt;=AZ$53,INDEX($AB$54:$AB$102,_xlfn.AGGREGATE(15,3,($AD$54:$AD$102=Mapping!$AZ$54)/($AD$54:$AD$102=Mapping!$AZ$54)*ROW($AD$2:$AD$50)-ROWS($AD$54),ROWS($AD$54:AD274))),"")</f>
        <v/>
      </c>
      <c r="BA275" s="148" t="str" cm="1">
        <f t="array" ref="BA275">IF(ROWS($AD$54:AD274)&lt;=BA$53,INDEX($AB$54:$AB$102,_xlfn.AGGREGATE(15,3,($AD$54:$AD$102=Mapping!$BA$54)/($AD$54:$AD$102=Mapping!$BA$54)*ROW($AD$2:$AD$50)-ROWS($AD$54),ROWS($AD$54:AD274))),"")</f>
        <v/>
      </c>
      <c r="BB275" s="148" t="str" cm="1">
        <f t="array" ref="BB275">IF(ROWS($AD$54:AD274)&lt;=BB$53,INDEX($AB$54:$AB$102,_xlfn.AGGREGATE(15,3,($AD$54:$AD$102=Mapping!$BB$54)/($AD$54:$AD$102=Mapping!$BB$54)*ROW($AD$2:$AD$50)-ROWS($AD$54),ROWS($AD$54:AD274))),"")</f>
        <v/>
      </c>
      <c r="BC275" s="148" t="str" cm="1">
        <f t="array" ref="BC275">IF(ROWS($AD$54:AD274)&lt;=BC$53,INDEX($AB$54:$AB$102,_xlfn.AGGREGATE(15,3,($AD$54:$AD$102=Mapping!$BC$54)/($AD$54:$AD$102=Mapping!$BC$54)*ROW($AD$2:$AD$50)-ROWS($AD$54),ROWS($AD$54:AD274))),"")</f>
        <v/>
      </c>
      <c r="BD275" s="148" t="str" cm="1">
        <f t="array" ref="BD275">IF(ROWS($AD$54:AD274)&lt;=BD$53,INDEX($AB$54:$AB$102,_xlfn.AGGREGATE(15,3,($AD$54:$AD$102=Mapping!$BD$54)/($AD$54:$AD$102=Mapping!$BD$54)*ROW($AD$2:$AD$50)-ROWS($AD$54),ROWS($AD$54:AD274))),"")</f>
        <v/>
      </c>
      <c r="BE275" s="148" t="str" cm="1">
        <f t="array" ref="BE275">IF(ROWS($AD$54:AD274)&lt;=BE$53,INDEX($AB$54:$AB$102,_xlfn.AGGREGATE(15,3,($AD$54:$AD$102=Mapping!$BE$54)/($AD$54:$AD$102=Mapping!$BE$54)*ROW($AD$2:$AD$50)-ROWS($AD$54),ROWS($AD$54:AD274))),"")</f>
        <v/>
      </c>
      <c r="BF275" s="148" t="str" cm="1">
        <f t="array" ref="BF275">IF(ROWS($AD$54:AD274)&lt;=BF$53,INDEX($AB$54:$AB$102,_xlfn.AGGREGATE(15,3,($AD$54:$AD$102=Mapping!$BF$54)/($AD$54:$AD$102=Mapping!$BF$54)*ROW($AD$2:$AD$50)-ROWS($AD$54),ROWS($AD$54:AD274))),"")</f>
        <v/>
      </c>
      <c r="BG275" s="148" t="str" cm="1">
        <f t="array" ref="BG275">IF(ROWS($AD$54:AD274)&lt;=BG$53,INDEX($AB$54:$AB$102,_xlfn.AGGREGATE(15,3,($AD$54:$AD$102=Mapping!$BG$54)/($AD$54:$AD$102=Mapping!$BG$54)*ROW($AD$2:$AD$50)-ROWS($AD$54),ROWS($AD$54:AD274))),"")</f>
        <v/>
      </c>
      <c r="BH275" s="148" t="str" cm="1">
        <f t="array" ref="BH275">IF(ROWS($AD$54:AD274)&lt;=BH$53,INDEX($AB$54:$AB$102,_xlfn.AGGREGATE(15,3,($AD$54:$AD$102=Mapping!$BH$54)/($AD$54:$AD$102=Mapping!$BH$54)*ROW($AD$2:$AD$50)-ROWS($AD$54),ROWS($AD$54:AD274))),"")</f>
        <v/>
      </c>
      <c r="BI275" s="148" t="str" cm="1">
        <f t="array" ref="BI275">IF(ROWS($AD$54:AD274)&lt;=BI$53,INDEX($AB$54:$AB$102,_xlfn.AGGREGATE(15,3,($AD$54:$AD$102=Mapping!$BI$54)/($AD$54:$AD$102=Mapping!$BI$54)*ROW($AD$2:$AD$50)-ROWS($AD$54),ROWS($AD$54:AD274))),"")</f>
        <v/>
      </c>
      <c r="BJ275" s="148" t="str" cm="1">
        <f t="array" ref="BJ275">IF(ROWS($AD$54:AD274)&lt;=BJ$53,INDEX($AB$54:$AB$102,_xlfn.AGGREGATE(15,3,($AD$54:$AD$102=Mapping!$BJ$54)/($AD$54:$AD$102=Mapping!$BJ$54)*ROW($AD$2:$AD$50)-ROWS($AD$54),ROWS($AD$54:AD274))),"")</f>
        <v/>
      </c>
      <c r="BK275" s="148" t="str" cm="1">
        <f t="array" ref="BK275">IF(ROWS($AD$54:AD274)&lt;=BK$53,INDEX($AB$54:$AB$102,_xlfn.AGGREGATE(15,3,($AD$54:$AD$102=Mapping!$BK$54)/($AD$54:$AD$102=Mapping!$BK$54)*ROW($AD$2:$AD$50)-ROWS($AD$54),ROWS($AD$54:AD274))),"")</f>
        <v/>
      </c>
      <c r="BL275" s="148" t="str" cm="1">
        <f t="array" ref="BL275">IF(ROWS($AD$54:AD274)&lt;=BL$53,INDEX($AB$54:$AB$102,_xlfn.AGGREGATE(15,3,($AD$54:$AD$102=Mapping!$BL$54)/($AD$54:$AD$102=Mapping!$BL$54)*ROW($AD$2:$AD$50)-ROWS($AD$54),ROWS($AD$54:AD274))),"")</f>
        <v/>
      </c>
      <c r="BM275" s="148" t="str" cm="1">
        <f t="array" ref="BM275">IF(ROWS($AD$54:AD274)&lt;=BM$53,INDEX($AB$54:$AB$102,_xlfn.AGGREGATE(15,3,($AD$54:$AD$102=Mapping!$BM$54)/($AD$54:$AD$102=Mapping!$BM$53)*ROW($AD$2:$AD$50)-ROWS($AD$54),ROWS($AD$54:AD274))),"")</f>
        <v/>
      </c>
      <c r="BN275" s="148" t="str" cm="1">
        <f t="array" ref="BN275">IF(ROWS($AD$54:AD274)&lt;=BN$53,INDEX($AB$54:$AB$102,_xlfn.AGGREGATE(15,3,($AD$54:$AD$102=Mapping!$BN$54)/($AD$54:$AD$102=Mapping!$BN$54)*ROW($AD$2:$AD$50)-ROWS($AD$54),ROWS($AD$54:AD274))),"")</f>
        <v/>
      </c>
    </row>
    <row r="276" spans="1:66">
      <c r="A276" s="152" t="str">
        <f>Background!L9</f>
        <v>Air quality</v>
      </c>
      <c r="B276" s="154" t="str" cm="1">
        <f t="array" ref="B276">IF(ROWS($AC$273:AC275)&lt;=B$272,INDEX($AB$173:$AB$321,_xlfn.AGGREGATE(15,3,($AC$273:$AC$321=Mapping!$B$273)/($AC$273:$AC$321=Mapping!$B$273)*ROW($AC$2:$AC$50)-ROWS($AC$273),ROWS($AC$273:AC275))),"")</f>
        <v/>
      </c>
      <c r="C276" s="148" t="str" cm="1">
        <f t="array" ref="C276">IF(ROWS($AC$2:AC223)&lt;=C$53,INDEX($AB$54:$AB$102,_xlfn.AGGREGATE(15,3,($AC$54:$AC$102=Mapping!$C$54)/($AC$54:$AC$102=Mapping!$C$54)*ROW($AC$2:$AC$50)-ROWS($AC$54),ROWS($AC$54:AC275))),"")</f>
        <v/>
      </c>
      <c r="D276" s="148" t="str" cm="1">
        <f t="array" ref="D276">IF(ROWS($AC$2:AC223)&lt;=D$53,INDEX($AB$54:$AB$102,_xlfn.AGGREGATE(15,3,($AC$54:$AC$102=Mapping!$D$54)/($AC$54:$AC$102=Mapping!$D$54)*ROW($AC$2:$AC$50)-ROWS($AC$54),ROWS($AC$54:AC275))),"")</f>
        <v/>
      </c>
      <c r="E276" s="148" t="str" cm="1">
        <f t="array" ref="E276">IF(ROWS($AC$2:AC223)&lt;=E$53,INDEX($AB$54:$AB$102,_xlfn.AGGREGATE(15,3,($AC$54:$AC$102=Mapping!$E$54)/($AC$54:$AC$102=Mapping!$E$54)*ROW($AC$2:$AC$50)-ROWS($AC$54),ROWS($AC$54:AC275))),"")</f>
        <v/>
      </c>
      <c r="F276" s="148" t="str" cm="1">
        <f t="array" ref="F276">IF(ROWS($AC$2:AC223)&lt;=F$53,INDEX($AB$54:$AB$102,_xlfn.AGGREGATE(15,3,($AC$54:$AC$102=Mapping!$F$54)/($AC$54:$AC$102=Mapping!$F$54)*ROW($AC$2:$AC$50)-ROWS($AC$54),ROWS($AC$54:AC275))),"")</f>
        <v/>
      </c>
      <c r="G276" s="148" t="str" cm="1">
        <f t="array" ref="G276">IF(ROWS($AC$2:AC223)&lt;=G$53,INDEX($AB$54:$AB$102,_xlfn.AGGREGATE(15,3,($AC$54:$AC$102=Mapping!$G$54)/($AC$54:$AC$102=Mapping!$G$54)*ROW($AC$2:$AC$50)-ROWS($AC$54),ROWS($AC$54:AC275))),"")</f>
        <v/>
      </c>
      <c r="H276" s="148" t="str" cm="1">
        <f t="array" ref="H276">IF(ROWS($AC$2:AC223)&lt;=H$53,INDEX($AB$54:$AB$102,_xlfn.AGGREGATE(15,3,($AC$54:$AC$102=Mapping!$H$54)/($AC$54:$AC$102=Mapping!$H$54)*ROW($AC$2:$AC$50)-ROWS($AC$54),ROWS($AC$54:AC275))),"")</f>
        <v/>
      </c>
      <c r="I276" s="148" t="str" cm="1">
        <f t="array" ref="I276">IF(ROWS($AC$2:AC223)&lt;=I$53,INDEX($AB$54:$AB$102,_xlfn.AGGREGATE(15,3,($AC$54:$AC$102=Mapping!$I$54)/($AC$54:$AC$102=Mapping!$I$54)*ROW($AC$2:$AC$50)-ROWS($AC$54),ROWS($AC$54:AC275))),"")</f>
        <v/>
      </c>
      <c r="J276" s="148" t="str" cm="1">
        <f t="array" ref="J276">IF(ROWS($AC$2:AC275)&lt;=J$1,INDEX($AB$2:$AB$50,_xlfn.AGGREGATE(15,3,($AC$2:$AC$50=Mapping!$J$2)/($AC$2:$AC$50=Mapping!$J$2)*ROW($AC$2:$AC$50)-ROWS($AC$2),ROWS($AC$2:AC275))),"")</f>
        <v/>
      </c>
      <c r="K276" s="148" t="str" cm="1">
        <f t="array" ref="K276">IF(ROWS($AC$2:AC223)&lt;=K$53,INDEX($AB$54:$AB$102,_xlfn.AGGREGATE(15,3,($AC$54:$AC$102=Mapping!$K$54)/($AC$54:$AC$102=Mapping!$K$54)*ROW($AC$2:$AC$50)-ROWS($AC$54),ROWS($AC$54:AC275))),"")</f>
        <v/>
      </c>
      <c r="L276" s="148" t="str" cm="1">
        <f t="array" ref="L276">IF(ROWS($AC$2:AC223)&lt;=L$53,INDEX($AB$54:$AB$102,_xlfn.AGGREGATE(15,3,($AC$54:$AC$102=Mapping!$L$54)/($AC$54:$AC$102=Mapping!$L$54)*ROW($AC$2:$AC$50)-ROWS($AC$54),ROWS($AC$54:AC275))),"")</f>
        <v/>
      </c>
      <c r="M276" s="148" t="str" cm="1">
        <f t="array" ref="M276">IF(ROWS($AC$2:AC223)&lt;=M$53,INDEX($AB$54:$AB$102,_xlfn.AGGREGATE(15,3,($AC$54:$AC$102=Mapping!$M$54)/($AC$54:$AC$102=Mapping!$M$54)*ROW($AC$2:$AC$50)-ROWS($AC$54),ROWS($AC$54:AC275))),"")</f>
        <v/>
      </c>
      <c r="N276" s="148" t="str" cm="1">
        <f t="array" ref="N276">IF(ROWS($AC$2:AC223)&lt;=N$53,INDEX($AB$54:$AB$102,_xlfn.AGGREGATE(15,3,($AC$54:$AC$102=Mapping!$N$54)/($AC$54:$AC$102=Mapping!$N$54)*ROW($AC$2:$AC$50)-ROWS($AC$54),ROWS($AC$54:AC275))),"")</f>
        <v/>
      </c>
      <c r="O276" s="148" t="str" cm="1">
        <f t="array" ref="O276">IF(ROWS($AC$2:AC223)&lt;=O$53,INDEX($AB$54:$AB$102,_xlfn.AGGREGATE(15,3,($AC$54:$AC$102=Mapping!$O$54)/($AC$54:$AC$102=Mapping!$O$54)*ROW($AC$2:$AC$50)-ROWS($AC$54),ROWS($AC$54:AC275))),"")</f>
        <v/>
      </c>
      <c r="P276" s="148" t="str" cm="1">
        <f t="array" ref="P276">IF(ROWS($AC$2:AC223)&lt;=P$53,INDEX($AB$54:$AB$102,_xlfn.AGGREGATE(15,3,($AC$54:$AC$102=Mapping!$P$54)/($AC$54:$AC$102=Mapping!$P$54)*ROW($AC$2:$AC$50)-ROWS($AC$54),ROWS($AC$54:AC275))),"")</f>
        <v/>
      </c>
      <c r="Q276" s="148" t="str" cm="1">
        <f t="array" ref="Q276">IF(ROWS($AC$2:AC223)&lt;=Q$53,INDEX($AB$54:$AB$102,_xlfn.AGGREGATE(15,3,($AC$54:$AC$102=Mapping!$Q$54)/($AC$54:$AC$102=Mapping!$Q$54)*ROW($AC$2:$AC$50)-ROWS($AC$54),ROWS($AC$54:AC275))),"")</f>
        <v/>
      </c>
      <c r="R276" s="148" t="str" cm="1">
        <f t="array" ref="R276">IF(ROWS($AC$2:AC223)&lt;=R$53,INDEX($AB$54:$AB$102,_xlfn.AGGREGATE(15,3,($AC$54:$AC$102=Mapping!$R$54)/($AC$54:$AC$102=Mapping!$R$54)*ROW($AC$2:$AC$50)-ROWS($AC$54),ROWS($AC$54:AC275))),"")</f>
        <v/>
      </c>
      <c r="S276" s="148" t="str" cm="1">
        <f t="array" ref="S276">IF(ROWS($AC$2:AC223)&lt;=S$53,INDEX($AB$54:$AB$102,_xlfn.AGGREGATE(15,3,($AC$54:$AC$102=Mapping!$S$54)/($AC$54:$AC$102=Mapping!$S$54)*ROW($AC$2:$AC$50)-ROWS($AC$54),ROWS($AC$54:AC275))),"")</f>
        <v/>
      </c>
      <c r="AA276" s="126"/>
      <c r="AB276" s="127" t="str" cm="1">
        <f t="array" ref="AB276">IF(ROWS(BA!$F$2:F57)&lt;=AB$272,INDEX(BA!$P$2:$P$547,_xlfn.AGGREGATE(15,3,(BA!$F$2:$F$547=Mapping!$AA$274)/(BA!$F$2:$F$547=Mapping!$AA$274)*ROW(BA!$F$2:$F$547)-ROWS(BA!$F$2),ROWS(BA!$F$2:F57))),"")</f>
        <v/>
      </c>
      <c r="AC276" s="127" t="str">
        <f>IFERROR(INDEX(BA!$L$57:$L$547,MATCH($AB276,BA!$P$57:$P$547,0)),"")</f>
        <v/>
      </c>
      <c r="AD276" s="127" t="e">
        <f>INDEX(BA!$M$57:$M$547,MATCH($AB276,BA!$P$57:$P$547,0))</f>
        <v>#N/A</v>
      </c>
      <c r="AE276" s="127" t="e">
        <f>INDEX(BA!J316:J812,MATCH(Table46718[[#This Row],[Indicator]],BA!P314:P812,0))</f>
        <v>#N/A</v>
      </c>
      <c r="AF276" s="127" t="e">
        <f>INDEX(BA!$N$57:$N$547,MATCH($AB276,BA!$P$57:$P$547,0))</f>
        <v>#N/A</v>
      </c>
      <c r="AG276" s="148" t="e">
        <f>INDEX(BA!#REF!,MATCH($AB276,BA!$P$57:$P$547,0))</f>
        <v>#REF!</v>
      </c>
      <c r="AH276" s="148" t="e">
        <f>INDEX(BA!$Q$57:$Q$547,MATCH($AB276,BA!$P$57:$P$547,0))</f>
        <v>#N/A</v>
      </c>
      <c r="AI276" s="148" t="e">
        <f>INDEX(BA!$S$57:$S$547,MATCH($AB276,BA!$P$57:$P$547,0))</f>
        <v>#N/A</v>
      </c>
      <c r="AJ276" s="148" t="e">
        <f>INDEX(BA!$T$57:$T$547,MATCH($AB276,BA!$P$57:$P$547,0))</f>
        <v>#N/A</v>
      </c>
      <c r="AK276" s="148" t="e">
        <f>INDEX(BA!$U$57:$U$547,MATCH($AB276,BA!$P$57:$P$547,0))</f>
        <v>#N/A</v>
      </c>
      <c r="AL276" s="148" t="e">
        <f>INDEX(BA!$V$57:$V$547,MATCH($AB276,BA!$P$57:$P$547,0))</f>
        <v>#N/A</v>
      </c>
      <c r="AM276" s="148" t="e">
        <f>INDEX(BA!$W$57:$W$547,MATCH($AB276,BA!$P$57:$P$547,0))</f>
        <v>#N/A</v>
      </c>
      <c r="AN276" s="148" t="e">
        <f>INDEX(BA!$R$57:$R$547,MATCH($AB276,BA!$P$57:$P$547,0))</f>
        <v>#N/A</v>
      </c>
      <c r="AO276" s="148" t="e">
        <f>INDEX(BA!$Y$57:$Y$547,MATCH($AB276,BA!$P$57:$P$547,0))</f>
        <v>#N/A</v>
      </c>
      <c r="AP276" s="117" t="e">
        <f>INDEX(BA!$Z$57:$Z$547,MATCH($AB276,BA!$P$57:$P$547,0))</f>
        <v>#N/A</v>
      </c>
      <c r="AQ276" s="117" t="e">
        <f>INDEX(BA!$AA$57:$AA$547,MATCH($AB276,BA!$P$57:$P$547,0))</f>
        <v>#N/A</v>
      </c>
      <c r="AR276" s="117" t="e">
        <f>INDEX(BA!$AB$57:$AB$547,MATCH($AB276,BA!$P$57:$P$547,0))</f>
        <v>#N/A</v>
      </c>
      <c r="AX276" s="148" t="str" cm="1">
        <f t="array" ref="AX276">IF(ROWS($AD$54:AD275)&lt;=AX$53,INDEX($AB$54:$AB$102,_xlfn.AGGREGATE(15,3,($AD$54:$AD$102=Mapping!$AX$54)/($AD$54:$AD$102=Mapping!$AX$54)*ROW($AD$2:$AD$50)-ROWS($AD$54),ROWS($AD$54:AD275))),"")</f>
        <v/>
      </c>
      <c r="AY276" s="148" t="str" cm="1">
        <f t="array" ref="AY276">IF(ROWS($AD$54:AD275)&lt;=AY$53,INDEX($AB$54:$AB$102,_xlfn.AGGREGATE(15,3,($AD$54:$AD$102=Mapping!$AY$54)/($AD$54:$AD$102=Mapping!$AY$54)*ROW($AD$2:$AD$50)-ROWS($AD$54),ROWS($AD$54:AD275))),"")</f>
        <v/>
      </c>
      <c r="AZ276" s="148" t="str" cm="1">
        <f t="array" ref="AZ276">IF(ROWS($AD$54:AD275)&lt;=AZ$53,INDEX($AB$54:$AB$102,_xlfn.AGGREGATE(15,3,($AD$54:$AD$102=Mapping!$AZ$54)/($AD$54:$AD$102=Mapping!$AZ$54)*ROW($AD$2:$AD$50)-ROWS($AD$54),ROWS($AD$54:AD275))),"")</f>
        <v/>
      </c>
      <c r="BA276" s="148" t="str" cm="1">
        <f t="array" ref="BA276">IF(ROWS($AD$54:AD275)&lt;=BA$53,INDEX($AB$54:$AB$102,_xlfn.AGGREGATE(15,3,($AD$54:$AD$102=Mapping!$BA$54)/($AD$54:$AD$102=Mapping!$BA$54)*ROW($AD$2:$AD$50)-ROWS($AD$54),ROWS($AD$54:AD275))),"")</f>
        <v/>
      </c>
      <c r="BB276" s="148" t="str" cm="1">
        <f t="array" ref="BB276">IF(ROWS($AD$54:AD275)&lt;=BB$53,INDEX($AB$54:$AB$102,_xlfn.AGGREGATE(15,3,($AD$54:$AD$102=Mapping!$BB$54)/($AD$54:$AD$102=Mapping!$BB$54)*ROW($AD$2:$AD$50)-ROWS($AD$54),ROWS($AD$54:AD275))),"")</f>
        <v/>
      </c>
      <c r="BC276" s="148" t="str" cm="1">
        <f t="array" ref="BC276">IF(ROWS($AD$54:AD275)&lt;=BC$53,INDEX($AB$54:$AB$102,_xlfn.AGGREGATE(15,3,($AD$54:$AD$102=Mapping!$BC$54)/($AD$54:$AD$102=Mapping!$BC$54)*ROW($AD$2:$AD$50)-ROWS($AD$54),ROWS($AD$54:AD275))),"")</f>
        <v/>
      </c>
      <c r="BD276" s="148" t="str" cm="1">
        <f t="array" ref="BD276">IF(ROWS($AD$54:AD275)&lt;=BD$53,INDEX($AB$54:$AB$102,_xlfn.AGGREGATE(15,3,($AD$54:$AD$102=Mapping!$BD$54)/($AD$54:$AD$102=Mapping!$BD$54)*ROW($AD$2:$AD$50)-ROWS($AD$54),ROWS($AD$54:AD275))),"")</f>
        <v/>
      </c>
      <c r="BE276" s="148" t="str" cm="1">
        <f t="array" ref="BE276">IF(ROWS($AD$54:AD275)&lt;=BE$53,INDEX($AB$54:$AB$102,_xlfn.AGGREGATE(15,3,($AD$54:$AD$102=Mapping!$BE$54)/($AD$54:$AD$102=Mapping!$BE$54)*ROW($AD$2:$AD$50)-ROWS($AD$54),ROWS($AD$54:AD275))),"")</f>
        <v/>
      </c>
      <c r="BF276" s="148" t="str" cm="1">
        <f t="array" ref="BF276">IF(ROWS($AD$54:AD275)&lt;=BF$53,INDEX($AB$54:$AB$102,_xlfn.AGGREGATE(15,3,($AD$54:$AD$102=Mapping!$BF$54)/($AD$54:$AD$102=Mapping!$BF$54)*ROW($AD$2:$AD$50)-ROWS($AD$54),ROWS($AD$54:AD275))),"")</f>
        <v/>
      </c>
      <c r="BG276" s="148" t="str" cm="1">
        <f t="array" ref="BG276">IF(ROWS($AD$54:AD275)&lt;=BG$53,INDEX($AB$54:$AB$102,_xlfn.AGGREGATE(15,3,($AD$54:$AD$102=Mapping!$BG$54)/($AD$54:$AD$102=Mapping!$BG$54)*ROW($AD$2:$AD$50)-ROWS($AD$54),ROWS($AD$54:AD275))),"")</f>
        <v/>
      </c>
      <c r="BH276" s="148" t="str" cm="1">
        <f t="array" ref="BH276">IF(ROWS($AD$54:AD275)&lt;=BH$53,INDEX($AB$54:$AB$102,_xlfn.AGGREGATE(15,3,($AD$54:$AD$102=Mapping!$BH$54)/($AD$54:$AD$102=Mapping!$BH$54)*ROW($AD$2:$AD$50)-ROWS($AD$54),ROWS($AD$54:AD275))),"")</f>
        <v/>
      </c>
      <c r="BI276" s="148" t="str" cm="1">
        <f t="array" ref="BI276">IF(ROWS($AD$54:AD275)&lt;=BI$53,INDEX($AB$54:$AB$102,_xlfn.AGGREGATE(15,3,($AD$54:$AD$102=Mapping!$BI$54)/($AD$54:$AD$102=Mapping!$BI$54)*ROW($AD$2:$AD$50)-ROWS($AD$54),ROWS($AD$54:AD275))),"")</f>
        <v/>
      </c>
      <c r="BJ276" s="148" t="str" cm="1">
        <f t="array" ref="BJ276">IF(ROWS($AD$54:AD275)&lt;=BJ$53,INDEX($AB$54:$AB$102,_xlfn.AGGREGATE(15,3,($AD$54:$AD$102=Mapping!$BJ$54)/($AD$54:$AD$102=Mapping!$BJ$54)*ROW($AD$2:$AD$50)-ROWS($AD$54),ROWS($AD$54:AD275))),"")</f>
        <v/>
      </c>
      <c r="BK276" s="148" t="str" cm="1">
        <f t="array" ref="BK276">IF(ROWS($AD$54:AD275)&lt;=BK$53,INDEX($AB$54:$AB$102,_xlfn.AGGREGATE(15,3,($AD$54:$AD$102=Mapping!$BK$54)/($AD$54:$AD$102=Mapping!$BK$54)*ROW($AD$2:$AD$50)-ROWS($AD$54),ROWS($AD$54:AD275))),"")</f>
        <v/>
      </c>
      <c r="BL276" s="148" t="str" cm="1">
        <f t="array" ref="BL276">IF(ROWS($AD$54:AD275)&lt;=BL$53,INDEX($AB$54:$AB$102,_xlfn.AGGREGATE(15,3,($AD$54:$AD$102=Mapping!$BL$54)/($AD$54:$AD$102=Mapping!$BL$54)*ROW($AD$2:$AD$50)-ROWS($AD$54),ROWS($AD$54:AD275))),"")</f>
        <v/>
      </c>
      <c r="BM276" s="148" t="str" cm="1">
        <f t="array" ref="BM276">IF(ROWS($AD$54:AD275)&lt;=BM$53,INDEX($AB$54:$AB$102,_xlfn.AGGREGATE(15,3,($AD$54:$AD$102=Mapping!$BM$54)/($AD$54:$AD$102=Mapping!$BM$53)*ROW($AD$2:$AD$50)-ROWS($AD$54),ROWS($AD$54:AD275))),"")</f>
        <v/>
      </c>
      <c r="BN276" s="148" t="str" cm="1">
        <f t="array" ref="BN276">IF(ROWS($AD$54:AD275)&lt;=BN$53,INDEX($AB$54:$AB$102,_xlfn.AGGREGATE(15,3,($AD$54:$AD$102=Mapping!$BN$54)/($AD$54:$AD$102=Mapping!$BN$54)*ROW($AD$2:$AD$50)-ROWS($AD$54),ROWS($AD$54:AD275))),"")</f>
        <v/>
      </c>
    </row>
    <row r="277" spans="1:66">
      <c r="A277" s="152" t="str">
        <f>Background!L10</f>
        <v>Water quality, quantity and service</v>
      </c>
      <c r="B277" s="148" t="str" cm="1">
        <f t="array" ref="B277">IF(ROWS($AC$273:AC276)&lt;=B$272,INDEX($AB$173:$AB$321,_xlfn.AGGREGATE(15,3,($AC$273:$AC$321=Mapping!$B$273)/($AC$273:$AC$321=Mapping!$B$273)*ROW($AC$2:$AC$50)-ROWS($AC$273),ROWS($AC$273:AC276))),"")</f>
        <v/>
      </c>
      <c r="C277" s="148" t="str" cm="1">
        <f t="array" ref="C277">IF(ROWS($AC$2:AC224)&lt;=C$53,INDEX($AB$54:$AB$102,_xlfn.AGGREGATE(15,3,($AC$54:$AC$102=Mapping!$C$54)/($AC$54:$AC$102=Mapping!$C$54)*ROW($AC$2:$AC$50)-ROWS($AC$54),ROWS($AC$54:AC276))),"")</f>
        <v/>
      </c>
      <c r="D277" s="148" t="str" cm="1">
        <f t="array" ref="D277">IF(ROWS($AC$2:AC224)&lt;=D$53,INDEX($AB$54:$AB$102,_xlfn.AGGREGATE(15,3,($AC$54:$AC$102=Mapping!$D$54)/($AC$54:$AC$102=Mapping!$D$54)*ROW($AC$2:$AC$50)-ROWS($AC$54),ROWS($AC$54:AC276))),"")</f>
        <v/>
      </c>
      <c r="E277" s="148" t="str" cm="1">
        <f t="array" ref="E277">IF(ROWS($AC$2:AC224)&lt;=E$53,INDEX($AB$54:$AB$102,_xlfn.AGGREGATE(15,3,($AC$54:$AC$102=Mapping!$E$54)/($AC$54:$AC$102=Mapping!$E$54)*ROW($AC$2:$AC$50)-ROWS($AC$54),ROWS($AC$54:AC276))),"")</f>
        <v/>
      </c>
      <c r="F277" s="148" t="str" cm="1">
        <f t="array" ref="F277">IF(ROWS($AC$2:AC224)&lt;=F$53,INDEX($AB$54:$AB$102,_xlfn.AGGREGATE(15,3,($AC$54:$AC$102=Mapping!$F$54)/($AC$54:$AC$102=Mapping!$F$54)*ROW($AC$2:$AC$50)-ROWS($AC$54),ROWS($AC$54:AC276))),"")</f>
        <v/>
      </c>
      <c r="G277" s="148" t="str" cm="1">
        <f t="array" ref="G277">IF(ROWS($AC$2:AC224)&lt;=G$53,INDEX($AB$54:$AB$102,_xlfn.AGGREGATE(15,3,($AC$54:$AC$102=Mapping!$G$54)/($AC$54:$AC$102=Mapping!$G$54)*ROW($AC$2:$AC$50)-ROWS($AC$54),ROWS($AC$54:AC276))),"")</f>
        <v/>
      </c>
      <c r="H277" s="148" t="str" cm="1">
        <f t="array" ref="H277">IF(ROWS($AC$2:AC224)&lt;=H$53,INDEX($AB$54:$AB$102,_xlfn.AGGREGATE(15,3,($AC$54:$AC$102=Mapping!$H$54)/($AC$54:$AC$102=Mapping!$H$54)*ROW($AC$2:$AC$50)-ROWS($AC$54),ROWS($AC$54:AC276))),"")</f>
        <v/>
      </c>
      <c r="I277" s="148" t="str" cm="1">
        <f t="array" ref="I277">IF(ROWS($AC$2:AC224)&lt;=I$53,INDEX($AB$54:$AB$102,_xlfn.AGGREGATE(15,3,($AC$54:$AC$102=Mapping!$I$54)/($AC$54:$AC$102=Mapping!$I$54)*ROW($AC$2:$AC$50)-ROWS($AC$54),ROWS($AC$54:AC276))),"")</f>
        <v/>
      </c>
      <c r="J277" s="148" t="str" cm="1">
        <f t="array" ref="J277">IF(ROWS($AC$2:AC276)&lt;=J$1,INDEX($AB$2:$AB$50,_xlfn.AGGREGATE(15,3,($AC$2:$AC$50=Mapping!$J$2)/($AC$2:$AC$50=Mapping!$J$2)*ROW($AC$2:$AC$50)-ROWS($AC$2),ROWS($AC$2:AC276))),"")</f>
        <v/>
      </c>
      <c r="K277" s="148" t="str" cm="1">
        <f t="array" ref="K277">IF(ROWS($AC$2:AC224)&lt;=K$53,INDEX($AB$54:$AB$102,_xlfn.AGGREGATE(15,3,($AC$54:$AC$102=Mapping!$K$54)/($AC$54:$AC$102=Mapping!$K$54)*ROW($AC$2:$AC$50)-ROWS($AC$54),ROWS($AC$54:AC276))),"")</f>
        <v/>
      </c>
      <c r="L277" s="148" t="str" cm="1">
        <f t="array" ref="L277">IF(ROWS($AC$2:AC224)&lt;=L$53,INDEX($AB$54:$AB$102,_xlfn.AGGREGATE(15,3,($AC$54:$AC$102=Mapping!$L$54)/($AC$54:$AC$102=Mapping!$L$54)*ROW($AC$2:$AC$50)-ROWS($AC$54),ROWS($AC$54:AC276))),"")</f>
        <v/>
      </c>
      <c r="M277" s="148" t="str" cm="1">
        <f t="array" ref="M277">IF(ROWS($AC$2:AC224)&lt;=M$53,INDEX($AB$54:$AB$102,_xlfn.AGGREGATE(15,3,($AC$54:$AC$102=Mapping!$M$54)/($AC$54:$AC$102=Mapping!$M$54)*ROW($AC$2:$AC$50)-ROWS($AC$54),ROWS($AC$54:AC276))),"")</f>
        <v/>
      </c>
      <c r="N277" s="148" t="str" cm="1">
        <f t="array" ref="N277">IF(ROWS($AC$2:AC224)&lt;=N$53,INDEX($AB$54:$AB$102,_xlfn.AGGREGATE(15,3,($AC$54:$AC$102=Mapping!$N$54)/($AC$54:$AC$102=Mapping!$N$54)*ROW($AC$2:$AC$50)-ROWS($AC$54),ROWS($AC$54:AC276))),"")</f>
        <v/>
      </c>
      <c r="O277" s="148" t="str" cm="1">
        <f t="array" ref="O277">IF(ROWS($AC$2:AC224)&lt;=O$53,INDEX($AB$54:$AB$102,_xlfn.AGGREGATE(15,3,($AC$54:$AC$102=Mapping!$O$54)/($AC$54:$AC$102=Mapping!$O$54)*ROW($AC$2:$AC$50)-ROWS($AC$54),ROWS($AC$54:AC276))),"")</f>
        <v/>
      </c>
      <c r="P277" s="148" t="str" cm="1">
        <f t="array" ref="P277">IF(ROWS($AC$2:AC224)&lt;=P$53,INDEX($AB$54:$AB$102,_xlfn.AGGREGATE(15,3,($AC$54:$AC$102=Mapping!$P$54)/($AC$54:$AC$102=Mapping!$P$54)*ROW($AC$2:$AC$50)-ROWS($AC$54),ROWS($AC$54:AC276))),"")</f>
        <v/>
      </c>
      <c r="Q277" s="148" t="str" cm="1">
        <f t="array" ref="Q277">IF(ROWS($AC$2:AC224)&lt;=Q$53,INDEX($AB$54:$AB$102,_xlfn.AGGREGATE(15,3,($AC$54:$AC$102=Mapping!$Q$54)/($AC$54:$AC$102=Mapping!$Q$54)*ROW($AC$2:$AC$50)-ROWS($AC$54),ROWS($AC$54:AC276))),"")</f>
        <v/>
      </c>
      <c r="R277" s="148" t="str" cm="1">
        <f t="array" ref="R277">IF(ROWS($AC$2:AC224)&lt;=R$53,INDEX($AB$54:$AB$102,_xlfn.AGGREGATE(15,3,($AC$54:$AC$102=Mapping!$R$54)/($AC$54:$AC$102=Mapping!$R$54)*ROW($AC$2:$AC$50)-ROWS($AC$54),ROWS($AC$54:AC276))),"")</f>
        <v/>
      </c>
      <c r="S277" s="148" t="str" cm="1">
        <f t="array" ref="S277">IF(ROWS($AC$2:AC224)&lt;=S$53,INDEX($AB$54:$AB$102,_xlfn.AGGREGATE(15,3,($AC$54:$AC$102=Mapping!$S$54)/($AC$54:$AC$102=Mapping!$S$54)*ROW($AC$2:$AC$50)-ROWS($AC$54),ROWS($AC$54:AC276))),"")</f>
        <v/>
      </c>
      <c r="AA277" s="126"/>
      <c r="AB277" s="127" t="str" cm="1">
        <f t="array" ref="AB277">IF(ROWS(BA!$F$2:F58)&lt;=AB$272,INDEX(BA!$P$2:$P$547,_xlfn.AGGREGATE(15,3,(BA!$F$2:$F$547=Mapping!$AA$274)/(BA!$F$2:$F$547=Mapping!$AA$274)*ROW(BA!$F$2:$F$547)-ROWS(BA!$F$2),ROWS(BA!$F$2:F58))),"")</f>
        <v/>
      </c>
      <c r="AC277" s="127" t="str">
        <f>IFERROR(INDEX(BA!$L$57:$L$547,MATCH($AB277,BA!$P$57:$P$547,0)),"")</f>
        <v/>
      </c>
      <c r="AD277" s="127" t="e">
        <f>INDEX(BA!$M$57:$M$547,MATCH($AB277,BA!$P$57:$P$547,0))</f>
        <v>#N/A</v>
      </c>
      <c r="AE277" s="127" t="e">
        <f>INDEX(BA!J317:J813,MATCH(Table46718[[#This Row],[Indicator]],BA!P315:P813,0))</f>
        <v>#N/A</v>
      </c>
      <c r="AF277" s="127" t="e">
        <f>INDEX(BA!$N$57:$N$547,MATCH($AB277,BA!$P$57:$P$547,0))</f>
        <v>#N/A</v>
      </c>
      <c r="AG277" s="148" t="e">
        <f>INDEX(BA!#REF!,MATCH($AB277,BA!$P$57:$P$547,0))</f>
        <v>#REF!</v>
      </c>
      <c r="AH277" s="148" t="e">
        <f>INDEX(BA!$Q$57:$Q$547,MATCH($AB277,BA!$P$57:$P$547,0))</f>
        <v>#N/A</v>
      </c>
      <c r="AI277" s="148" t="e">
        <f>INDEX(BA!$S$57:$S$547,MATCH($AB277,BA!$P$57:$P$547,0))</f>
        <v>#N/A</v>
      </c>
      <c r="AJ277" s="148" t="e">
        <f>INDEX(BA!$T$57:$T$547,MATCH($AB277,BA!$P$57:$P$547,0))</f>
        <v>#N/A</v>
      </c>
      <c r="AK277" s="148" t="e">
        <f>INDEX(BA!$U$57:$U$547,MATCH($AB277,BA!$P$57:$P$547,0))</f>
        <v>#N/A</v>
      </c>
      <c r="AL277" s="148" t="e">
        <f>INDEX(BA!$V$57:$V$547,MATCH($AB277,BA!$P$57:$P$547,0))</f>
        <v>#N/A</v>
      </c>
      <c r="AM277" s="148" t="e">
        <f>INDEX(BA!$W$57:$W$547,MATCH($AB277,BA!$P$57:$P$547,0))</f>
        <v>#N/A</v>
      </c>
      <c r="AN277" s="148" t="e">
        <f>INDEX(BA!$R$57:$R$547,MATCH($AB277,BA!$P$57:$P$547,0))</f>
        <v>#N/A</v>
      </c>
      <c r="AO277" s="148" t="e">
        <f>INDEX(BA!$Y$57:$Y$547,MATCH($AB277,BA!$P$57:$P$547,0))</f>
        <v>#N/A</v>
      </c>
      <c r="AP277" s="117" t="e">
        <f>INDEX(BA!$Z$57:$Z$547,MATCH($AB277,BA!$P$57:$P$547,0))</f>
        <v>#N/A</v>
      </c>
      <c r="AQ277" s="117" t="e">
        <f>INDEX(BA!$AA$57:$AA$547,MATCH($AB277,BA!$P$57:$P$547,0))</f>
        <v>#N/A</v>
      </c>
      <c r="AR277" s="117" t="e">
        <f>INDEX(BA!$AB$57:$AB$547,MATCH($AB277,BA!$P$57:$P$547,0))</f>
        <v>#N/A</v>
      </c>
      <c r="AX277" s="148" t="str" cm="1">
        <f t="array" ref="AX277">IF(ROWS($AD$54:AD276)&lt;=AX$53,INDEX($AB$54:$AB$102,_xlfn.AGGREGATE(15,3,($AD$54:$AD$102=Mapping!$AX$54)/($AD$54:$AD$102=Mapping!$AX$54)*ROW($AD$2:$AD$50)-ROWS($AD$54),ROWS($AD$54:AD276))),"")</f>
        <v/>
      </c>
      <c r="AY277" s="148" t="str" cm="1">
        <f t="array" ref="AY277">IF(ROWS($AD$54:AD276)&lt;=AY$53,INDEX($AB$54:$AB$102,_xlfn.AGGREGATE(15,3,($AD$54:$AD$102=Mapping!$AY$54)/($AD$54:$AD$102=Mapping!$AY$54)*ROW($AD$2:$AD$50)-ROWS($AD$54),ROWS($AD$54:AD276))),"")</f>
        <v/>
      </c>
      <c r="AZ277" s="148" t="str" cm="1">
        <f t="array" ref="AZ277">IF(ROWS($AD$54:AD276)&lt;=AZ$53,INDEX($AB$54:$AB$102,_xlfn.AGGREGATE(15,3,($AD$54:$AD$102=Mapping!$AZ$54)/($AD$54:$AD$102=Mapping!$AZ$54)*ROW($AD$2:$AD$50)-ROWS($AD$54),ROWS($AD$54:AD276))),"")</f>
        <v/>
      </c>
      <c r="BA277" s="148" t="str" cm="1">
        <f t="array" ref="BA277">IF(ROWS($AD$54:AD276)&lt;=BA$53,INDEX($AB$54:$AB$102,_xlfn.AGGREGATE(15,3,($AD$54:$AD$102=Mapping!$BA$54)/($AD$54:$AD$102=Mapping!$BA$54)*ROW($AD$2:$AD$50)-ROWS($AD$54),ROWS($AD$54:AD276))),"")</f>
        <v/>
      </c>
      <c r="BB277" s="148" t="str" cm="1">
        <f t="array" ref="BB277">IF(ROWS($AD$54:AD276)&lt;=BB$53,INDEX($AB$54:$AB$102,_xlfn.AGGREGATE(15,3,($AD$54:$AD$102=Mapping!$BB$54)/($AD$54:$AD$102=Mapping!$BB$54)*ROW($AD$2:$AD$50)-ROWS($AD$54),ROWS($AD$54:AD276))),"")</f>
        <v/>
      </c>
      <c r="BC277" s="148" t="str" cm="1">
        <f t="array" ref="BC277">IF(ROWS($AD$54:AD276)&lt;=BC$53,INDEX($AB$54:$AB$102,_xlfn.AGGREGATE(15,3,($AD$54:$AD$102=Mapping!$BC$54)/($AD$54:$AD$102=Mapping!$BC$54)*ROW($AD$2:$AD$50)-ROWS($AD$54),ROWS($AD$54:AD276))),"")</f>
        <v/>
      </c>
      <c r="BD277" s="148" t="str" cm="1">
        <f t="array" ref="BD277">IF(ROWS($AD$54:AD276)&lt;=BD$53,INDEX($AB$54:$AB$102,_xlfn.AGGREGATE(15,3,($AD$54:$AD$102=Mapping!$BD$54)/($AD$54:$AD$102=Mapping!$BD$54)*ROW($AD$2:$AD$50)-ROWS($AD$54),ROWS($AD$54:AD276))),"")</f>
        <v/>
      </c>
      <c r="BE277" s="148" t="str" cm="1">
        <f t="array" ref="BE277">IF(ROWS($AD$54:AD276)&lt;=BE$53,INDEX($AB$54:$AB$102,_xlfn.AGGREGATE(15,3,($AD$54:$AD$102=Mapping!$BE$54)/($AD$54:$AD$102=Mapping!$BE$54)*ROW($AD$2:$AD$50)-ROWS($AD$54),ROWS($AD$54:AD276))),"")</f>
        <v/>
      </c>
      <c r="BF277" s="148" t="str" cm="1">
        <f t="array" ref="BF277">IF(ROWS($AD$54:AD276)&lt;=BF$53,INDEX($AB$54:$AB$102,_xlfn.AGGREGATE(15,3,($AD$54:$AD$102=Mapping!$BF$54)/($AD$54:$AD$102=Mapping!$BF$54)*ROW($AD$2:$AD$50)-ROWS($AD$54),ROWS($AD$54:AD276))),"")</f>
        <v/>
      </c>
      <c r="BG277" s="148" t="str" cm="1">
        <f t="array" ref="BG277">IF(ROWS($AD$54:AD276)&lt;=BG$53,INDEX($AB$54:$AB$102,_xlfn.AGGREGATE(15,3,($AD$54:$AD$102=Mapping!$BG$54)/($AD$54:$AD$102=Mapping!$BG$54)*ROW($AD$2:$AD$50)-ROWS($AD$54),ROWS($AD$54:AD276))),"")</f>
        <v/>
      </c>
      <c r="BH277" s="148" t="str" cm="1">
        <f t="array" ref="BH277">IF(ROWS($AD$54:AD276)&lt;=BH$53,INDEX($AB$54:$AB$102,_xlfn.AGGREGATE(15,3,($AD$54:$AD$102=Mapping!$BH$54)/($AD$54:$AD$102=Mapping!$BH$54)*ROW($AD$2:$AD$50)-ROWS($AD$54),ROWS($AD$54:AD276))),"")</f>
        <v/>
      </c>
      <c r="BI277" s="148" t="str" cm="1">
        <f t="array" ref="BI277">IF(ROWS($AD$54:AD276)&lt;=BI$53,INDEX($AB$54:$AB$102,_xlfn.AGGREGATE(15,3,($AD$54:$AD$102=Mapping!$BI$54)/($AD$54:$AD$102=Mapping!$BI$54)*ROW($AD$2:$AD$50)-ROWS($AD$54),ROWS($AD$54:AD276))),"")</f>
        <v/>
      </c>
      <c r="BJ277" s="148" t="str" cm="1">
        <f t="array" ref="BJ277">IF(ROWS($AD$54:AD276)&lt;=BJ$53,INDEX($AB$54:$AB$102,_xlfn.AGGREGATE(15,3,($AD$54:$AD$102=Mapping!$BJ$54)/($AD$54:$AD$102=Mapping!$BJ$54)*ROW($AD$2:$AD$50)-ROWS($AD$54),ROWS($AD$54:AD276))),"")</f>
        <v/>
      </c>
      <c r="BK277" s="148" t="str" cm="1">
        <f t="array" ref="BK277">IF(ROWS($AD$54:AD276)&lt;=BK$53,INDEX($AB$54:$AB$102,_xlfn.AGGREGATE(15,3,($AD$54:$AD$102=Mapping!$BK$54)/($AD$54:$AD$102=Mapping!$BK$54)*ROW($AD$2:$AD$50)-ROWS($AD$54),ROWS($AD$54:AD276))),"")</f>
        <v/>
      </c>
      <c r="BL277" s="148" t="str" cm="1">
        <f t="array" ref="BL277">IF(ROWS($AD$54:AD276)&lt;=BL$53,INDEX($AB$54:$AB$102,_xlfn.AGGREGATE(15,3,($AD$54:$AD$102=Mapping!$BL$54)/($AD$54:$AD$102=Mapping!$BL$54)*ROW($AD$2:$AD$50)-ROWS($AD$54),ROWS($AD$54:AD276))),"")</f>
        <v/>
      </c>
      <c r="BM277" s="148" t="str" cm="1">
        <f t="array" ref="BM277">IF(ROWS($AD$54:AD276)&lt;=BM$53,INDEX($AB$54:$AB$102,_xlfn.AGGREGATE(15,3,($AD$54:$AD$102=Mapping!$BM$54)/($AD$54:$AD$102=Mapping!$BM$53)*ROW($AD$2:$AD$50)-ROWS($AD$54),ROWS($AD$54:AD276))),"")</f>
        <v/>
      </c>
      <c r="BN277" s="148" t="str" cm="1">
        <f t="array" ref="BN277">IF(ROWS($AD$54:AD276)&lt;=BN$53,INDEX($AB$54:$AB$102,_xlfn.AGGREGATE(15,3,($AD$54:$AD$102=Mapping!$BN$54)/($AD$54:$AD$102=Mapping!$BN$54)*ROW($AD$2:$AD$50)-ROWS($AD$54),ROWS($AD$54:AD276))),"")</f>
        <v/>
      </c>
    </row>
    <row r="278" spans="1:66">
      <c r="A278" s="152" t="str">
        <f>Background!L11</f>
        <v>Soil quality</v>
      </c>
      <c r="B278" s="148" t="str" cm="1">
        <f t="array" ref="B278">IF(ROWS($AC$273:AC277)&lt;=B$272,INDEX($AB$173:$AB$321,_xlfn.AGGREGATE(15,3,($AC$273:$AC$321=Mapping!$B$273)/($AC$273:$AC$321=Mapping!$B$273)*ROW($AC$2:$AC$50)-ROWS($AC$273),ROWS($AC$273:AC277))),"")</f>
        <v/>
      </c>
      <c r="C278" s="148" t="str" cm="1">
        <f t="array" ref="C278">IF(ROWS($AC$2:AC225)&lt;=C$53,INDEX($AB$54:$AB$102,_xlfn.AGGREGATE(15,3,($AC$54:$AC$102=Mapping!$C$54)/($AC$54:$AC$102=Mapping!$C$54)*ROW($AC$2:$AC$50)-ROWS($AC$54),ROWS($AC$54:AC277))),"")</f>
        <v/>
      </c>
      <c r="D278" s="148" t="str" cm="1">
        <f t="array" ref="D278">IF(ROWS($AC$2:AC225)&lt;=D$53,INDEX($AB$54:$AB$102,_xlfn.AGGREGATE(15,3,($AC$54:$AC$102=Mapping!$D$54)/($AC$54:$AC$102=Mapping!$D$54)*ROW($AC$2:$AC$50)-ROWS($AC$54),ROWS($AC$54:AC277))),"")</f>
        <v/>
      </c>
      <c r="E278" s="148" t="str" cm="1">
        <f t="array" ref="E278">IF(ROWS($AC$2:AC225)&lt;=E$53,INDEX($AB$54:$AB$102,_xlfn.AGGREGATE(15,3,($AC$54:$AC$102=Mapping!$E$54)/($AC$54:$AC$102=Mapping!$E$54)*ROW($AC$2:$AC$50)-ROWS($AC$54),ROWS($AC$54:AC277))),"")</f>
        <v/>
      </c>
      <c r="F278" s="148" t="str" cm="1">
        <f t="array" ref="F278">IF(ROWS($AC$2:AC225)&lt;=F$53,INDEX($AB$54:$AB$102,_xlfn.AGGREGATE(15,3,($AC$54:$AC$102=Mapping!$F$54)/($AC$54:$AC$102=Mapping!$F$54)*ROW($AC$2:$AC$50)-ROWS($AC$54),ROWS($AC$54:AC277))),"")</f>
        <v/>
      </c>
      <c r="G278" s="148" t="str" cm="1">
        <f t="array" ref="G278">IF(ROWS($AC$2:AC225)&lt;=G$53,INDEX($AB$54:$AB$102,_xlfn.AGGREGATE(15,3,($AC$54:$AC$102=Mapping!$G$54)/($AC$54:$AC$102=Mapping!$G$54)*ROW($AC$2:$AC$50)-ROWS($AC$54),ROWS($AC$54:AC277))),"")</f>
        <v/>
      </c>
      <c r="H278" s="148" t="str" cm="1">
        <f t="array" ref="H278">IF(ROWS($AC$2:AC225)&lt;=H$53,INDEX($AB$54:$AB$102,_xlfn.AGGREGATE(15,3,($AC$54:$AC$102=Mapping!$H$54)/($AC$54:$AC$102=Mapping!$H$54)*ROW($AC$2:$AC$50)-ROWS($AC$54),ROWS($AC$54:AC277))),"")</f>
        <v/>
      </c>
      <c r="I278" s="148" t="str" cm="1">
        <f t="array" ref="I278">IF(ROWS($AC$2:AC225)&lt;=I$53,INDEX($AB$54:$AB$102,_xlfn.AGGREGATE(15,3,($AC$54:$AC$102=Mapping!$I$54)/($AC$54:$AC$102=Mapping!$I$54)*ROW($AC$2:$AC$50)-ROWS($AC$54),ROWS($AC$54:AC277))),"")</f>
        <v/>
      </c>
      <c r="J278" s="148" t="str" cm="1">
        <f t="array" ref="J278">IF(ROWS($AC$2:AC277)&lt;=J$1,INDEX($AB$2:$AB$50,_xlfn.AGGREGATE(15,3,($AC$2:$AC$50=Mapping!$J$2)/($AC$2:$AC$50=Mapping!$J$2)*ROW($AC$2:$AC$50)-ROWS($AC$2),ROWS($AC$2:AC277))),"")</f>
        <v/>
      </c>
      <c r="K278" s="148" t="str" cm="1">
        <f t="array" ref="K278">IF(ROWS($AC$2:AC225)&lt;=K$53,INDEX($AB$54:$AB$102,_xlfn.AGGREGATE(15,3,($AC$54:$AC$102=Mapping!$K$54)/($AC$54:$AC$102=Mapping!$K$54)*ROW($AC$2:$AC$50)-ROWS($AC$54),ROWS($AC$54:AC277))),"")</f>
        <v/>
      </c>
      <c r="L278" s="148" t="str" cm="1">
        <f t="array" ref="L278">IF(ROWS($AC$2:AC225)&lt;=L$53,INDEX($AB$54:$AB$102,_xlfn.AGGREGATE(15,3,($AC$54:$AC$102=Mapping!$L$54)/($AC$54:$AC$102=Mapping!$L$54)*ROW($AC$2:$AC$50)-ROWS($AC$54),ROWS($AC$54:AC277))),"")</f>
        <v/>
      </c>
      <c r="M278" s="148" t="str" cm="1">
        <f t="array" ref="M278">IF(ROWS($AC$2:AC225)&lt;=M$53,INDEX($AB$54:$AB$102,_xlfn.AGGREGATE(15,3,($AC$54:$AC$102=Mapping!$M$54)/($AC$54:$AC$102=Mapping!$M$54)*ROW($AC$2:$AC$50)-ROWS($AC$54),ROWS($AC$54:AC277))),"")</f>
        <v/>
      </c>
      <c r="N278" s="148" t="str" cm="1">
        <f t="array" ref="N278">IF(ROWS($AC$2:AC225)&lt;=N$53,INDEX($AB$54:$AB$102,_xlfn.AGGREGATE(15,3,($AC$54:$AC$102=Mapping!$N$54)/($AC$54:$AC$102=Mapping!$N$54)*ROW($AC$2:$AC$50)-ROWS($AC$54),ROWS($AC$54:AC277))),"")</f>
        <v/>
      </c>
      <c r="O278" s="148" t="str" cm="1">
        <f t="array" ref="O278">IF(ROWS($AC$2:AC225)&lt;=O$53,INDEX($AB$54:$AB$102,_xlfn.AGGREGATE(15,3,($AC$54:$AC$102=Mapping!$O$54)/($AC$54:$AC$102=Mapping!$O$54)*ROW($AC$2:$AC$50)-ROWS($AC$54),ROWS($AC$54:AC277))),"")</f>
        <v/>
      </c>
      <c r="P278" s="148" t="str" cm="1">
        <f t="array" ref="P278">IF(ROWS($AC$2:AC225)&lt;=P$53,INDEX($AB$54:$AB$102,_xlfn.AGGREGATE(15,3,($AC$54:$AC$102=Mapping!$P$54)/($AC$54:$AC$102=Mapping!$P$54)*ROW($AC$2:$AC$50)-ROWS($AC$54),ROWS($AC$54:AC277))),"")</f>
        <v/>
      </c>
      <c r="Q278" s="148" t="str" cm="1">
        <f t="array" ref="Q278">IF(ROWS($AC$2:AC225)&lt;=Q$53,INDEX($AB$54:$AB$102,_xlfn.AGGREGATE(15,3,($AC$54:$AC$102=Mapping!$Q$54)/($AC$54:$AC$102=Mapping!$Q$54)*ROW($AC$2:$AC$50)-ROWS($AC$54),ROWS($AC$54:AC277))),"")</f>
        <v/>
      </c>
      <c r="R278" s="148" t="str" cm="1">
        <f t="array" ref="R278">IF(ROWS($AC$2:AC225)&lt;=R$53,INDEX($AB$54:$AB$102,_xlfn.AGGREGATE(15,3,($AC$54:$AC$102=Mapping!$R$54)/($AC$54:$AC$102=Mapping!$R$54)*ROW($AC$2:$AC$50)-ROWS($AC$54),ROWS($AC$54:AC277))),"")</f>
        <v/>
      </c>
      <c r="S278" s="148" t="str" cm="1">
        <f t="array" ref="S278">IF(ROWS($AC$2:AC225)&lt;=S$53,INDEX($AB$54:$AB$102,_xlfn.AGGREGATE(15,3,($AC$54:$AC$102=Mapping!$S$54)/($AC$54:$AC$102=Mapping!$S$54)*ROW($AC$2:$AC$50)-ROWS($AC$54),ROWS($AC$54:AC277))),"")</f>
        <v/>
      </c>
      <c r="AA278" s="126"/>
      <c r="AB278" s="127" t="str" cm="1">
        <f t="array" ref="AB278">IF(ROWS(BA!$F$2:F59)&lt;=AB$272,INDEX(BA!$P$2:$P$547,_xlfn.AGGREGATE(15,3,(BA!$F$2:$F$547=Mapping!$AA$274)/(BA!$F$2:$F$547=Mapping!$AA$274)*ROW(BA!$F$2:$F$547)-ROWS(BA!$F$2),ROWS(BA!$F$2:F59))),"")</f>
        <v/>
      </c>
      <c r="AC278" s="127" t="str">
        <f>IFERROR(INDEX(BA!$L$57:$L$547,MATCH($AB278,BA!$P$57:$P$547,0)),"")</f>
        <v/>
      </c>
      <c r="AD278" s="127" t="e">
        <f>INDEX(BA!$M$57:$M$547,MATCH($AB278,BA!$P$57:$P$547,0))</f>
        <v>#N/A</v>
      </c>
      <c r="AE278" s="127" t="e">
        <f>INDEX(BA!J318:J814,MATCH(Table46718[[#This Row],[Indicator]],BA!P316:P814,0))</f>
        <v>#N/A</v>
      </c>
      <c r="AF278" s="127" t="e">
        <f>INDEX(BA!$N$57:$N$547,MATCH($AB278,BA!$P$57:$P$547,0))</f>
        <v>#N/A</v>
      </c>
      <c r="AG278" s="148" t="e">
        <f>INDEX(BA!#REF!,MATCH($AB278,BA!$P$57:$P$547,0))</f>
        <v>#REF!</v>
      </c>
      <c r="AH278" s="148" t="e">
        <f>INDEX(BA!$Q$57:$Q$547,MATCH($AB278,BA!$P$57:$P$547,0))</f>
        <v>#N/A</v>
      </c>
      <c r="AI278" s="148" t="e">
        <f>INDEX(BA!$S$57:$S$547,MATCH($AB278,BA!$P$57:$P$547,0))</f>
        <v>#N/A</v>
      </c>
      <c r="AJ278" s="148" t="e">
        <f>INDEX(BA!$T$57:$T$547,MATCH($AB278,BA!$P$57:$P$547,0))</f>
        <v>#N/A</v>
      </c>
      <c r="AK278" s="148" t="e">
        <f>INDEX(BA!$U$57:$U$547,MATCH($AB278,BA!$P$57:$P$547,0))</f>
        <v>#N/A</v>
      </c>
      <c r="AL278" s="148" t="e">
        <f>INDEX(BA!$V$57:$V$547,MATCH($AB278,BA!$P$57:$P$547,0))</f>
        <v>#N/A</v>
      </c>
      <c r="AM278" s="148" t="e">
        <f>INDEX(BA!$W$57:$W$547,MATCH($AB278,BA!$P$57:$P$547,0))</f>
        <v>#N/A</v>
      </c>
      <c r="AN278" s="148" t="e">
        <f>INDEX(BA!$R$57:$R$547,MATCH($AB278,BA!$P$57:$P$547,0))</f>
        <v>#N/A</v>
      </c>
      <c r="AO278" s="148" t="e">
        <f>INDEX(BA!$Y$57:$Y$547,MATCH($AB278,BA!$P$57:$P$547,0))</f>
        <v>#N/A</v>
      </c>
      <c r="AP278" s="117" t="e">
        <f>INDEX(BA!$Z$57:$Z$547,MATCH($AB278,BA!$P$57:$P$547,0))</f>
        <v>#N/A</v>
      </c>
      <c r="AQ278" s="117" t="e">
        <f>INDEX(BA!$AA$57:$AA$547,MATCH($AB278,BA!$P$57:$P$547,0))</f>
        <v>#N/A</v>
      </c>
      <c r="AR278" s="117" t="e">
        <f>INDEX(BA!$AB$57:$AB$547,MATCH($AB278,BA!$P$57:$P$547,0))</f>
        <v>#N/A</v>
      </c>
      <c r="AX278" s="148" t="str" cm="1">
        <f t="array" ref="AX278">IF(ROWS($AD$54:AD277)&lt;=AX$53,INDEX($AB$54:$AB$102,_xlfn.AGGREGATE(15,3,($AD$54:$AD$102=Mapping!$AX$54)/($AD$54:$AD$102=Mapping!$AX$54)*ROW($AD$2:$AD$50)-ROWS($AD$54),ROWS($AD$54:AD277))),"")</f>
        <v/>
      </c>
      <c r="AY278" s="148" t="str" cm="1">
        <f t="array" ref="AY278">IF(ROWS($AD$54:AD277)&lt;=AY$53,INDEX($AB$54:$AB$102,_xlfn.AGGREGATE(15,3,($AD$54:$AD$102=Mapping!$AY$54)/($AD$54:$AD$102=Mapping!$AY$54)*ROW($AD$2:$AD$50)-ROWS($AD$54),ROWS($AD$54:AD277))),"")</f>
        <v/>
      </c>
      <c r="AZ278" s="148" t="str" cm="1">
        <f t="array" ref="AZ278">IF(ROWS($AD$54:AD277)&lt;=AZ$53,INDEX($AB$54:$AB$102,_xlfn.AGGREGATE(15,3,($AD$54:$AD$102=Mapping!$AZ$54)/($AD$54:$AD$102=Mapping!$AZ$54)*ROW($AD$2:$AD$50)-ROWS($AD$54),ROWS($AD$54:AD277))),"")</f>
        <v/>
      </c>
      <c r="BA278" s="148" t="str" cm="1">
        <f t="array" ref="BA278">IF(ROWS($AD$54:AD277)&lt;=BA$53,INDEX($AB$54:$AB$102,_xlfn.AGGREGATE(15,3,($AD$54:$AD$102=Mapping!$BA$54)/($AD$54:$AD$102=Mapping!$BA$54)*ROW($AD$2:$AD$50)-ROWS($AD$54),ROWS($AD$54:AD277))),"")</f>
        <v/>
      </c>
      <c r="BB278" s="148" t="str" cm="1">
        <f t="array" ref="BB278">IF(ROWS($AD$54:AD277)&lt;=BB$53,INDEX($AB$54:$AB$102,_xlfn.AGGREGATE(15,3,($AD$54:$AD$102=Mapping!$BB$54)/($AD$54:$AD$102=Mapping!$BB$54)*ROW($AD$2:$AD$50)-ROWS($AD$54),ROWS($AD$54:AD277))),"")</f>
        <v/>
      </c>
      <c r="BC278" s="148" t="str" cm="1">
        <f t="array" ref="BC278">IF(ROWS($AD$54:AD277)&lt;=BC$53,INDEX($AB$54:$AB$102,_xlfn.AGGREGATE(15,3,($AD$54:$AD$102=Mapping!$BC$54)/($AD$54:$AD$102=Mapping!$BC$54)*ROW($AD$2:$AD$50)-ROWS($AD$54),ROWS($AD$54:AD277))),"")</f>
        <v/>
      </c>
      <c r="BD278" s="148" t="str" cm="1">
        <f t="array" ref="BD278">IF(ROWS($AD$54:AD277)&lt;=BD$53,INDEX($AB$54:$AB$102,_xlfn.AGGREGATE(15,3,($AD$54:$AD$102=Mapping!$BD$54)/($AD$54:$AD$102=Mapping!$BD$54)*ROW($AD$2:$AD$50)-ROWS($AD$54),ROWS($AD$54:AD277))),"")</f>
        <v/>
      </c>
      <c r="BE278" s="148" t="str" cm="1">
        <f t="array" ref="BE278">IF(ROWS($AD$54:AD277)&lt;=BE$53,INDEX($AB$54:$AB$102,_xlfn.AGGREGATE(15,3,($AD$54:$AD$102=Mapping!$BE$54)/($AD$54:$AD$102=Mapping!$BE$54)*ROW($AD$2:$AD$50)-ROWS($AD$54),ROWS($AD$54:AD277))),"")</f>
        <v/>
      </c>
      <c r="BF278" s="148" t="str" cm="1">
        <f t="array" ref="BF278">IF(ROWS($AD$54:AD277)&lt;=BF$53,INDEX($AB$54:$AB$102,_xlfn.AGGREGATE(15,3,($AD$54:$AD$102=Mapping!$BF$54)/($AD$54:$AD$102=Mapping!$BF$54)*ROW($AD$2:$AD$50)-ROWS($AD$54),ROWS($AD$54:AD277))),"")</f>
        <v/>
      </c>
      <c r="BG278" s="148" t="str" cm="1">
        <f t="array" ref="BG278">IF(ROWS($AD$54:AD277)&lt;=BG$53,INDEX($AB$54:$AB$102,_xlfn.AGGREGATE(15,3,($AD$54:$AD$102=Mapping!$BG$54)/($AD$54:$AD$102=Mapping!$BG$54)*ROW($AD$2:$AD$50)-ROWS($AD$54),ROWS($AD$54:AD277))),"")</f>
        <v/>
      </c>
      <c r="BH278" s="148" t="str" cm="1">
        <f t="array" ref="BH278">IF(ROWS($AD$54:AD277)&lt;=BH$53,INDEX($AB$54:$AB$102,_xlfn.AGGREGATE(15,3,($AD$54:$AD$102=Mapping!$BH$54)/($AD$54:$AD$102=Mapping!$BH$54)*ROW($AD$2:$AD$50)-ROWS($AD$54),ROWS($AD$54:AD277))),"")</f>
        <v/>
      </c>
      <c r="BI278" s="148" t="str" cm="1">
        <f t="array" ref="BI278">IF(ROWS($AD$54:AD277)&lt;=BI$53,INDEX($AB$54:$AB$102,_xlfn.AGGREGATE(15,3,($AD$54:$AD$102=Mapping!$BI$54)/($AD$54:$AD$102=Mapping!$BI$54)*ROW($AD$2:$AD$50)-ROWS($AD$54),ROWS($AD$54:AD277))),"")</f>
        <v/>
      </c>
      <c r="BJ278" s="148" t="str" cm="1">
        <f t="array" ref="BJ278">IF(ROWS($AD$54:AD277)&lt;=BJ$53,INDEX($AB$54:$AB$102,_xlfn.AGGREGATE(15,3,($AD$54:$AD$102=Mapping!$BJ$54)/($AD$54:$AD$102=Mapping!$BJ$54)*ROW($AD$2:$AD$50)-ROWS($AD$54),ROWS($AD$54:AD277))),"")</f>
        <v/>
      </c>
      <c r="BK278" s="148" t="str" cm="1">
        <f t="array" ref="BK278">IF(ROWS($AD$54:AD277)&lt;=BK$53,INDEX($AB$54:$AB$102,_xlfn.AGGREGATE(15,3,($AD$54:$AD$102=Mapping!$BK$54)/($AD$54:$AD$102=Mapping!$BK$54)*ROW($AD$2:$AD$50)-ROWS($AD$54),ROWS($AD$54:AD277))),"")</f>
        <v/>
      </c>
      <c r="BL278" s="148" t="str" cm="1">
        <f t="array" ref="BL278">IF(ROWS($AD$54:AD277)&lt;=BL$53,INDEX($AB$54:$AB$102,_xlfn.AGGREGATE(15,3,($AD$54:$AD$102=Mapping!$BL$54)/($AD$54:$AD$102=Mapping!$BL$54)*ROW($AD$2:$AD$50)-ROWS($AD$54),ROWS($AD$54:AD277))),"")</f>
        <v/>
      </c>
      <c r="BM278" s="148" t="str" cm="1">
        <f t="array" ref="BM278">IF(ROWS($AD$54:AD277)&lt;=BM$53,INDEX($AB$54:$AB$102,_xlfn.AGGREGATE(15,3,($AD$54:$AD$102=Mapping!$BM$54)/($AD$54:$AD$102=Mapping!$BM$53)*ROW($AD$2:$AD$50)-ROWS($AD$54),ROWS($AD$54:AD277))),"")</f>
        <v/>
      </c>
      <c r="BN278" s="148" t="str" cm="1">
        <f t="array" ref="BN278">IF(ROWS($AD$54:AD277)&lt;=BN$53,INDEX($AB$54:$AB$102,_xlfn.AGGREGATE(15,3,($AD$54:$AD$102=Mapping!$BN$54)/($AD$54:$AD$102=Mapping!$BN$54)*ROW($AD$2:$AD$50)-ROWS($AD$54),ROWS($AD$54:AD277))),"")</f>
        <v/>
      </c>
    </row>
    <row r="279" spans="1:66">
      <c r="A279" s="152" t="str">
        <f>Background!L12</f>
        <v>Waste</v>
      </c>
      <c r="B279" s="148" t="str" cm="1">
        <f t="array" ref="B279">IF(ROWS($AC$273:AC278)&lt;=B$272,INDEX($AB$173:$AB$321,_xlfn.AGGREGATE(15,3,($AC$273:$AC$321=Mapping!$B$273)/($AC$273:$AC$321=Mapping!$B$273)*ROW($AC$2:$AC$50)-ROWS($AC$273),ROWS($AC$273:AC278))),"")</f>
        <v/>
      </c>
      <c r="C279" s="148" t="str" cm="1">
        <f t="array" ref="C279">IF(ROWS($AC$2:AC226)&lt;=C$53,INDEX($AB$54:$AB$102,_xlfn.AGGREGATE(15,3,($AC$54:$AC$102=Mapping!$C$54)/($AC$54:$AC$102=Mapping!$C$54)*ROW($AC$2:$AC$50)-ROWS($AC$54),ROWS($AC$54:AC278))),"")</f>
        <v/>
      </c>
      <c r="D279" s="148" t="str" cm="1">
        <f t="array" ref="D279">IF(ROWS($AC$2:AC226)&lt;=D$53,INDEX($AB$54:$AB$102,_xlfn.AGGREGATE(15,3,($AC$54:$AC$102=Mapping!$D$54)/($AC$54:$AC$102=Mapping!$D$54)*ROW($AC$2:$AC$50)-ROWS($AC$54),ROWS($AC$54:AC278))),"")</f>
        <v/>
      </c>
      <c r="E279" s="148" t="str" cm="1">
        <f t="array" ref="E279">IF(ROWS($AC$2:AC226)&lt;=E$53,INDEX($AB$54:$AB$102,_xlfn.AGGREGATE(15,3,($AC$54:$AC$102=Mapping!$E$54)/($AC$54:$AC$102=Mapping!$E$54)*ROW($AC$2:$AC$50)-ROWS($AC$54),ROWS($AC$54:AC278))),"")</f>
        <v/>
      </c>
      <c r="F279" s="148" t="str" cm="1">
        <f t="array" ref="F279">IF(ROWS($AC$2:AC226)&lt;=F$53,INDEX($AB$54:$AB$102,_xlfn.AGGREGATE(15,3,($AC$54:$AC$102=Mapping!$F$54)/($AC$54:$AC$102=Mapping!$F$54)*ROW($AC$2:$AC$50)-ROWS($AC$54),ROWS($AC$54:AC278))),"")</f>
        <v/>
      </c>
      <c r="G279" s="148" t="str" cm="1">
        <f t="array" ref="G279">IF(ROWS($AC$2:AC226)&lt;=G$53,INDEX($AB$54:$AB$102,_xlfn.AGGREGATE(15,3,($AC$54:$AC$102=Mapping!$G$54)/($AC$54:$AC$102=Mapping!$G$54)*ROW($AC$2:$AC$50)-ROWS($AC$54),ROWS($AC$54:AC278))),"")</f>
        <v/>
      </c>
      <c r="H279" s="148" t="str" cm="1">
        <f t="array" ref="H279">IF(ROWS($AC$2:AC226)&lt;=H$53,INDEX($AB$54:$AB$102,_xlfn.AGGREGATE(15,3,($AC$54:$AC$102=Mapping!$H$54)/($AC$54:$AC$102=Mapping!$H$54)*ROW($AC$2:$AC$50)-ROWS($AC$54),ROWS($AC$54:AC278))),"")</f>
        <v/>
      </c>
      <c r="I279" s="148" t="str" cm="1">
        <f t="array" ref="I279">IF(ROWS($AC$2:AC226)&lt;=I$53,INDEX($AB$54:$AB$102,_xlfn.AGGREGATE(15,3,($AC$54:$AC$102=Mapping!$I$54)/($AC$54:$AC$102=Mapping!$I$54)*ROW($AC$2:$AC$50)-ROWS($AC$54),ROWS($AC$54:AC278))),"")</f>
        <v/>
      </c>
      <c r="J279" s="148" t="str" cm="1">
        <f t="array" ref="J279">IF(ROWS($AC$2:AC278)&lt;=J$1,INDEX($AB$2:$AB$50,_xlfn.AGGREGATE(15,3,($AC$2:$AC$50=Mapping!$J$2)/($AC$2:$AC$50=Mapping!$J$2)*ROW($AC$2:$AC$50)-ROWS($AC$2),ROWS($AC$2:AC278))),"")</f>
        <v/>
      </c>
      <c r="K279" s="148" t="str" cm="1">
        <f t="array" ref="K279">IF(ROWS($AC$2:AC226)&lt;=K$53,INDEX($AB$54:$AB$102,_xlfn.AGGREGATE(15,3,($AC$54:$AC$102=Mapping!$K$54)/($AC$54:$AC$102=Mapping!$K$54)*ROW($AC$2:$AC$50)-ROWS($AC$54),ROWS($AC$54:AC278))),"")</f>
        <v/>
      </c>
      <c r="L279" s="148" t="str" cm="1">
        <f t="array" ref="L279">IF(ROWS($AC$2:AC226)&lt;=L$53,INDEX($AB$54:$AB$102,_xlfn.AGGREGATE(15,3,($AC$54:$AC$102=Mapping!$L$54)/($AC$54:$AC$102=Mapping!$L$54)*ROW($AC$2:$AC$50)-ROWS($AC$54),ROWS($AC$54:AC278))),"")</f>
        <v/>
      </c>
      <c r="M279" s="148" t="str" cm="1">
        <f t="array" ref="M279">IF(ROWS($AC$2:AC226)&lt;=M$53,INDEX($AB$54:$AB$102,_xlfn.AGGREGATE(15,3,($AC$54:$AC$102=Mapping!$M$54)/($AC$54:$AC$102=Mapping!$M$54)*ROW($AC$2:$AC$50)-ROWS($AC$54),ROWS($AC$54:AC278))),"")</f>
        <v/>
      </c>
      <c r="N279" s="148" t="str" cm="1">
        <f t="array" ref="N279">IF(ROWS($AC$2:AC226)&lt;=N$53,INDEX($AB$54:$AB$102,_xlfn.AGGREGATE(15,3,($AC$54:$AC$102=Mapping!$N$54)/($AC$54:$AC$102=Mapping!$N$54)*ROW($AC$2:$AC$50)-ROWS($AC$54),ROWS($AC$54:AC278))),"")</f>
        <v/>
      </c>
      <c r="O279" s="148" t="str" cm="1">
        <f t="array" ref="O279">IF(ROWS($AC$2:AC226)&lt;=O$53,INDEX($AB$54:$AB$102,_xlfn.AGGREGATE(15,3,($AC$54:$AC$102=Mapping!$O$54)/($AC$54:$AC$102=Mapping!$O$54)*ROW($AC$2:$AC$50)-ROWS($AC$54),ROWS($AC$54:AC278))),"")</f>
        <v/>
      </c>
      <c r="P279" s="148" t="str" cm="1">
        <f t="array" ref="P279">IF(ROWS($AC$2:AC226)&lt;=P$53,INDEX($AB$54:$AB$102,_xlfn.AGGREGATE(15,3,($AC$54:$AC$102=Mapping!$P$54)/($AC$54:$AC$102=Mapping!$P$54)*ROW($AC$2:$AC$50)-ROWS($AC$54),ROWS($AC$54:AC278))),"")</f>
        <v/>
      </c>
      <c r="Q279" s="148" t="str" cm="1">
        <f t="array" ref="Q279">IF(ROWS($AC$2:AC226)&lt;=Q$53,INDEX($AB$54:$AB$102,_xlfn.AGGREGATE(15,3,($AC$54:$AC$102=Mapping!$Q$54)/($AC$54:$AC$102=Mapping!$Q$54)*ROW($AC$2:$AC$50)-ROWS($AC$54),ROWS($AC$54:AC278))),"")</f>
        <v/>
      </c>
      <c r="R279" s="148" t="str" cm="1">
        <f t="array" ref="R279">IF(ROWS($AC$2:AC226)&lt;=R$53,INDEX($AB$54:$AB$102,_xlfn.AGGREGATE(15,3,($AC$54:$AC$102=Mapping!$R$54)/($AC$54:$AC$102=Mapping!$R$54)*ROW($AC$2:$AC$50)-ROWS($AC$54),ROWS($AC$54:AC278))),"")</f>
        <v/>
      </c>
      <c r="S279" s="148" t="str" cm="1">
        <f t="array" ref="S279">IF(ROWS($AC$2:AC226)&lt;=S$53,INDEX($AB$54:$AB$102,_xlfn.AGGREGATE(15,3,($AC$54:$AC$102=Mapping!$S$54)/($AC$54:$AC$102=Mapping!$S$54)*ROW($AC$2:$AC$50)-ROWS($AC$54),ROWS($AC$54:AC278))),"")</f>
        <v/>
      </c>
      <c r="AA279" s="126"/>
      <c r="AB279" s="127" t="str" cm="1">
        <f t="array" ref="AB279">IF(ROWS(BA!$F$2:F60)&lt;=AB$272,INDEX(BA!$P$2:$P$547,_xlfn.AGGREGATE(15,3,(BA!$F$2:$F$547=Mapping!$AA$274)/(BA!$F$2:$F$547=Mapping!$AA$274)*ROW(BA!$F$2:$F$547)-ROWS(BA!$F$2),ROWS(BA!$F$2:F60))),"")</f>
        <v/>
      </c>
      <c r="AC279" s="127" t="str">
        <f>IFERROR(INDEX(BA!$L$57:$L$547,MATCH($AB279,BA!$P$57:$P$547,0)),"")</f>
        <v/>
      </c>
      <c r="AD279" s="127" t="e">
        <f>INDEX(BA!$M$57:$M$547,MATCH($AB279,BA!$P$57:$P$547,0))</f>
        <v>#N/A</v>
      </c>
      <c r="AE279" s="127" t="e">
        <f>INDEX(BA!J319:J815,MATCH(Table46718[[#This Row],[Indicator]],BA!P317:P815,0))</f>
        <v>#N/A</v>
      </c>
      <c r="AF279" s="127" t="e">
        <f>INDEX(BA!$N$57:$N$547,MATCH($AB279,BA!$P$57:$P$547,0))</f>
        <v>#N/A</v>
      </c>
      <c r="AG279" s="148" t="e">
        <f>INDEX(BA!#REF!,MATCH($AB279,BA!$P$57:$P$547,0))</f>
        <v>#REF!</v>
      </c>
      <c r="AH279" s="148" t="e">
        <f>INDEX(BA!$Q$57:$Q$547,MATCH($AB279,BA!$P$57:$P$547,0))</f>
        <v>#N/A</v>
      </c>
      <c r="AI279" s="148" t="e">
        <f>INDEX(BA!$S$57:$S$547,MATCH($AB279,BA!$P$57:$P$547,0))</f>
        <v>#N/A</v>
      </c>
      <c r="AJ279" s="148" t="e">
        <f>INDEX(BA!$T$57:$T$547,MATCH($AB279,BA!$P$57:$P$547,0))</f>
        <v>#N/A</v>
      </c>
      <c r="AK279" s="148" t="e">
        <f>INDEX(BA!$U$57:$U$547,MATCH($AB279,BA!$P$57:$P$547,0))</f>
        <v>#N/A</v>
      </c>
      <c r="AL279" s="148" t="e">
        <f>INDEX(BA!$V$57:$V$547,MATCH($AB279,BA!$P$57:$P$547,0))</f>
        <v>#N/A</v>
      </c>
      <c r="AM279" s="148" t="e">
        <f>INDEX(BA!$W$57:$W$547,MATCH($AB279,BA!$P$57:$P$547,0))</f>
        <v>#N/A</v>
      </c>
      <c r="AN279" s="148" t="e">
        <f>INDEX(BA!$R$57:$R$547,MATCH($AB279,BA!$P$57:$P$547,0))</f>
        <v>#N/A</v>
      </c>
      <c r="AO279" s="148" t="e">
        <f>INDEX(BA!$Y$57:$Y$547,MATCH($AB279,BA!$P$57:$P$547,0))</f>
        <v>#N/A</v>
      </c>
      <c r="AP279" s="117" t="e">
        <f>INDEX(BA!$Z$57:$Z$547,MATCH($AB279,BA!$P$57:$P$547,0))</f>
        <v>#N/A</v>
      </c>
      <c r="AQ279" s="117" t="e">
        <f>INDEX(BA!$AA$57:$AA$547,MATCH($AB279,BA!$P$57:$P$547,0))</f>
        <v>#N/A</v>
      </c>
      <c r="AR279" s="117" t="e">
        <f>INDEX(BA!$AB$57:$AB$547,MATCH($AB279,BA!$P$57:$P$547,0))</f>
        <v>#N/A</v>
      </c>
      <c r="AX279" s="148" t="str" cm="1">
        <f t="array" ref="AX279">IF(ROWS($AD$54:AD278)&lt;=AX$53,INDEX($AB$54:$AB$102,_xlfn.AGGREGATE(15,3,($AD$54:$AD$102=Mapping!$AX$54)/($AD$54:$AD$102=Mapping!$AX$54)*ROW($AD$2:$AD$50)-ROWS($AD$54),ROWS($AD$54:AD278))),"")</f>
        <v/>
      </c>
      <c r="AY279" s="148" t="str" cm="1">
        <f t="array" ref="AY279">IF(ROWS($AD$54:AD278)&lt;=AY$53,INDEX($AB$54:$AB$102,_xlfn.AGGREGATE(15,3,($AD$54:$AD$102=Mapping!$AY$54)/($AD$54:$AD$102=Mapping!$AY$54)*ROW($AD$2:$AD$50)-ROWS($AD$54),ROWS($AD$54:AD278))),"")</f>
        <v/>
      </c>
      <c r="AZ279" s="148" t="str" cm="1">
        <f t="array" ref="AZ279">IF(ROWS($AD$54:AD278)&lt;=AZ$53,INDEX($AB$54:$AB$102,_xlfn.AGGREGATE(15,3,($AD$54:$AD$102=Mapping!$AZ$54)/($AD$54:$AD$102=Mapping!$AZ$54)*ROW($AD$2:$AD$50)-ROWS($AD$54),ROWS($AD$54:AD278))),"")</f>
        <v/>
      </c>
      <c r="BA279" s="148" t="str" cm="1">
        <f t="array" ref="BA279">IF(ROWS($AD$54:AD278)&lt;=BA$53,INDEX($AB$54:$AB$102,_xlfn.AGGREGATE(15,3,($AD$54:$AD$102=Mapping!$BA$54)/($AD$54:$AD$102=Mapping!$BA$54)*ROW($AD$2:$AD$50)-ROWS($AD$54),ROWS($AD$54:AD278))),"")</f>
        <v/>
      </c>
      <c r="BB279" s="148" t="str" cm="1">
        <f t="array" ref="BB279">IF(ROWS($AD$54:AD278)&lt;=BB$53,INDEX($AB$54:$AB$102,_xlfn.AGGREGATE(15,3,($AD$54:$AD$102=Mapping!$BB$54)/($AD$54:$AD$102=Mapping!$BB$54)*ROW($AD$2:$AD$50)-ROWS($AD$54),ROWS($AD$54:AD278))),"")</f>
        <v/>
      </c>
      <c r="BC279" s="148" t="str" cm="1">
        <f t="array" ref="BC279">IF(ROWS($AD$54:AD278)&lt;=BC$53,INDEX($AB$54:$AB$102,_xlfn.AGGREGATE(15,3,($AD$54:$AD$102=Mapping!$BC$54)/($AD$54:$AD$102=Mapping!$BC$54)*ROW($AD$2:$AD$50)-ROWS($AD$54),ROWS($AD$54:AD278))),"")</f>
        <v/>
      </c>
      <c r="BD279" s="148" t="str" cm="1">
        <f t="array" ref="BD279">IF(ROWS($AD$54:AD278)&lt;=BD$53,INDEX($AB$54:$AB$102,_xlfn.AGGREGATE(15,3,($AD$54:$AD$102=Mapping!$BD$54)/($AD$54:$AD$102=Mapping!$BD$54)*ROW($AD$2:$AD$50)-ROWS($AD$54),ROWS($AD$54:AD278))),"")</f>
        <v/>
      </c>
      <c r="BE279" s="148" t="str" cm="1">
        <f t="array" ref="BE279">IF(ROWS($AD$54:AD278)&lt;=BE$53,INDEX($AB$54:$AB$102,_xlfn.AGGREGATE(15,3,($AD$54:$AD$102=Mapping!$BE$54)/($AD$54:$AD$102=Mapping!$BE$54)*ROW($AD$2:$AD$50)-ROWS($AD$54),ROWS($AD$54:AD278))),"")</f>
        <v/>
      </c>
      <c r="BF279" s="148" t="str" cm="1">
        <f t="array" ref="BF279">IF(ROWS($AD$54:AD278)&lt;=BF$53,INDEX($AB$54:$AB$102,_xlfn.AGGREGATE(15,3,($AD$54:$AD$102=Mapping!$BF$54)/($AD$54:$AD$102=Mapping!$BF$54)*ROW($AD$2:$AD$50)-ROWS($AD$54),ROWS($AD$54:AD278))),"")</f>
        <v/>
      </c>
      <c r="BG279" s="148" t="str" cm="1">
        <f t="array" ref="BG279">IF(ROWS($AD$54:AD278)&lt;=BG$53,INDEX($AB$54:$AB$102,_xlfn.AGGREGATE(15,3,($AD$54:$AD$102=Mapping!$BG$54)/($AD$54:$AD$102=Mapping!$BG$54)*ROW($AD$2:$AD$50)-ROWS($AD$54),ROWS($AD$54:AD278))),"")</f>
        <v/>
      </c>
      <c r="BH279" s="148" t="str" cm="1">
        <f t="array" ref="BH279">IF(ROWS($AD$54:AD278)&lt;=BH$53,INDEX($AB$54:$AB$102,_xlfn.AGGREGATE(15,3,($AD$54:$AD$102=Mapping!$BH$54)/($AD$54:$AD$102=Mapping!$BH$54)*ROW($AD$2:$AD$50)-ROWS($AD$54),ROWS($AD$54:AD278))),"")</f>
        <v/>
      </c>
      <c r="BI279" s="148" t="str" cm="1">
        <f t="array" ref="BI279">IF(ROWS($AD$54:AD278)&lt;=BI$53,INDEX($AB$54:$AB$102,_xlfn.AGGREGATE(15,3,($AD$54:$AD$102=Mapping!$BI$54)/($AD$54:$AD$102=Mapping!$BI$54)*ROW($AD$2:$AD$50)-ROWS($AD$54),ROWS($AD$54:AD278))),"")</f>
        <v/>
      </c>
      <c r="BJ279" s="148" t="str" cm="1">
        <f t="array" ref="BJ279">IF(ROWS($AD$54:AD278)&lt;=BJ$53,INDEX($AB$54:$AB$102,_xlfn.AGGREGATE(15,3,($AD$54:$AD$102=Mapping!$BJ$54)/($AD$54:$AD$102=Mapping!$BJ$54)*ROW($AD$2:$AD$50)-ROWS($AD$54),ROWS($AD$54:AD278))),"")</f>
        <v/>
      </c>
      <c r="BK279" s="148" t="str" cm="1">
        <f t="array" ref="BK279">IF(ROWS($AD$54:AD278)&lt;=BK$53,INDEX($AB$54:$AB$102,_xlfn.AGGREGATE(15,3,($AD$54:$AD$102=Mapping!$BK$54)/($AD$54:$AD$102=Mapping!$BK$54)*ROW($AD$2:$AD$50)-ROWS($AD$54),ROWS($AD$54:AD278))),"")</f>
        <v/>
      </c>
      <c r="BL279" s="148" t="str" cm="1">
        <f t="array" ref="BL279">IF(ROWS($AD$54:AD278)&lt;=BL$53,INDEX($AB$54:$AB$102,_xlfn.AGGREGATE(15,3,($AD$54:$AD$102=Mapping!$BL$54)/($AD$54:$AD$102=Mapping!$BL$54)*ROW($AD$2:$AD$50)-ROWS($AD$54),ROWS($AD$54:AD278))),"")</f>
        <v/>
      </c>
      <c r="BM279" s="148" t="str" cm="1">
        <f t="array" ref="BM279">IF(ROWS($AD$54:AD278)&lt;=BM$53,INDEX($AB$54:$AB$102,_xlfn.AGGREGATE(15,3,($AD$54:$AD$102=Mapping!$BM$54)/($AD$54:$AD$102=Mapping!$BM$53)*ROW($AD$2:$AD$50)-ROWS($AD$54),ROWS($AD$54:AD278))),"")</f>
        <v/>
      </c>
      <c r="BN279" s="148" t="str" cm="1">
        <f t="array" ref="BN279">IF(ROWS($AD$54:AD278)&lt;=BN$53,INDEX($AB$54:$AB$102,_xlfn.AGGREGATE(15,3,($AD$54:$AD$102=Mapping!$BN$54)/($AD$54:$AD$102=Mapping!$BN$54)*ROW($AD$2:$AD$50)-ROWS($AD$54),ROWS($AD$54:AD278))),"")</f>
        <v/>
      </c>
    </row>
    <row r="280" spans="1:66">
      <c r="A280" s="152" t="str">
        <f>Background!L13</f>
        <v>Natural resource and Sustainable Forest Management</v>
      </c>
      <c r="B280" s="148" t="str" cm="1">
        <f t="array" ref="B280">IF(ROWS($AC$273:AC279)&lt;=B$272,INDEX($AB$173:$AB$321,_xlfn.AGGREGATE(15,3,($AC$273:$AC$321=Mapping!$B$273)/($AC$273:$AC$321=Mapping!$B$273)*ROW($AC$2:$AC$50)-ROWS($AC$273),ROWS($AC$273:AC279))),"")</f>
        <v/>
      </c>
      <c r="C280" s="148" t="str" cm="1">
        <f t="array" ref="C280">IF(ROWS($AC$2:AC227)&lt;=C$53,INDEX($AB$54:$AB$102,_xlfn.AGGREGATE(15,3,($AC$54:$AC$102=Mapping!$C$54)/($AC$54:$AC$102=Mapping!$C$54)*ROW($AC$2:$AC$50)-ROWS($AC$54),ROWS($AC$54:AC279))),"")</f>
        <v/>
      </c>
      <c r="D280" s="148" t="str" cm="1">
        <f t="array" ref="D280">IF(ROWS($AC$2:AC227)&lt;=D$53,INDEX($AB$54:$AB$102,_xlfn.AGGREGATE(15,3,($AC$54:$AC$102=Mapping!$D$54)/($AC$54:$AC$102=Mapping!$D$54)*ROW($AC$2:$AC$50)-ROWS($AC$54),ROWS($AC$54:AC279))),"")</f>
        <v/>
      </c>
      <c r="E280" s="148" t="str" cm="1">
        <f t="array" ref="E280">IF(ROWS($AC$2:AC227)&lt;=E$53,INDEX($AB$54:$AB$102,_xlfn.AGGREGATE(15,3,($AC$54:$AC$102=Mapping!$E$54)/($AC$54:$AC$102=Mapping!$E$54)*ROW($AC$2:$AC$50)-ROWS($AC$54),ROWS($AC$54:AC279))),"")</f>
        <v/>
      </c>
      <c r="F280" s="148" t="str" cm="1">
        <f t="array" ref="F280">IF(ROWS($AC$2:AC227)&lt;=F$53,INDEX($AB$54:$AB$102,_xlfn.AGGREGATE(15,3,($AC$54:$AC$102=Mapping!$F$54)/($AC$54:$AC$102=Mapping!$F$54)*ROW($AC$2:$AC$50)-ROWS($AC$54),ROWS($AC$54:AC279))),"")</f>
        <v/>
      </c>
      <c r="G280" s="148" t="str" cm="1">
        <f t="array" ref="G280">IF(ROWS($AC$2:AC227)&lt;=G$53,INDEX($AB$54:$AB$102,_xlfn.AGGREGATE(15,3,($AC$54:$AC$102=Mapping!$G$54)/($AC$54:$AC$102=Mapping!$G$54)*ROW($AC$2:$AC$50)-ROWS($AC$54),ROWS($AC$54:AC279))),"")</f>
        <v/>
      </c>
      <c r="H280" s="148" t="str" cm="1">
        <f t="array" ref="H280">IF(ROWS($AC$2:AC227)&lt;=H$53,INDEX($AB$54:$AB$102,_xlfn.AGGREGATE(15,3,($AC$54:$AC$102=Mapping!$H$54)/($AC$54:$AC$102=Mapping!$H$54)*ROW($AC$2:$AC$50)-ROWS($AC$54),ROWS($AC$54:AC279))),"")</f>
        <v/>
      </c>
      <c r="I280" s="148" t="str" cm="1">
        <f t="array" ref="I280">IF(ROWS($AC$2:AC227)&lt;=I$53,INDEX($AB$54:$AB$102,_xlfn.AGGREGATE(15,3,($AC$54:$AC$102=Mapping!$I$54)/($AC$54:$AC$102=Mapping!$I$54)*ROW($AC$2:$AC$50)-ROWS($AC$54),ROWS($AC$54:AC279))),"")</f>
        <v/>
      </c>
      <c r="J280" s="148" t="str" cm="1">
        <f t="array" ref="J280">IF(ROWS($AC$2:AC279)&lt;=J$1,INDEX($AB$2:$AB$50,_xlfn.AGGREGATE(15,3,($AC$2:$AC$50=Mapping!$J$2)/($AC$2:$AC$50=Mapping!$J$2)*ROW($AC$2:$AC$50)-ROWS($AC$2),ROWS($AC$2:AC279))),"")</f>
        <v/>
      </c>
      <c r="K280" s="148" t="str" cm="1">
        <f t="array" ref="K280">IF(ROWS($AC$2:AC227)&lt;=K$53,INDEX($AB$54:$AB$102,_xlfn.AGGREGATE(15,3,($AC$54:$AC$102=Mapping!$K$54)/($AC$54:$AC$102=Mapping!$K$54)*ROW($AC$2:$AC$50)-ROWS($AC$54),ROWS($AC$54:AC279))),"")</f>
        <v/>
      </c>
      <c r="L280" s="148" t="str" cm="1">
        <f t="array" ref="L280">IF(ROWS($AC$2:AC227)&lt;=L$53,INDEX($AB$54:$AB$102,_xlfn.AGGREGATE(15,3,($AC$54:$AC$102=Mapping!$L$54)/($AC$54:$AC$102=Mapping!$L$54)*ROW($AC$2:$AC$50)-ROWS($AC$54),ROWS($AC$54:AC279))),"")</f>
        <v/>
      </c>
      <c r="M280" s="148" t="str" cm="1">
        <f t="array" ref="M280">IF(ROWS($AC$2:AC227)&lt;=M$53,INDEX($AB$54:$AB$102,_xlfn.AGGREGATE(15,3,($AC$54:$AC$102=Mapping!$M$54)/($AC$54:$AC$102=Mapping!$M$54)*ROW($AC$2:$AC$50)-ROWS($AC$54),ROWS($AC$54:AC279))),"")</f>
        <v/>
      </c>
      <c r="N280" s="148" t="str" cm="1">
        <f t="array" ref="N280">IF(ROWS($AC$2:AC227)&lt;=N$53,INDEX($AB$54:$AB$102,_xlfn.AGGREGATE(15,3,($AC$54:$AC$102=Mapping!$N$54)/($AC$54:$AC$102=Mapping!$N$54)*ROW($AC$2:$AC$50)-ROWS($AC$54),ROWS($AC$54:AC279))),"")</f>
        <v/>
      </c>
      <c r="O280" s="148" t="str" cm="1">
        <f t="array" ref="O280">IF(ROWS($AC$2:AC227)&lt;=O$53,INDEX($AB$54:$AB$102,_xlfn.AGGREGATE(15,3,($AC$54:$AC$102=Mapping!$O$54)/($AC$54:$AC$102=Mapping!$O$54)*ROW($AC$2:$AC$50)-ROWS($AC$54),ROWS($AC$54:AC279))),"")</f>
        <v/>
      </c>
      <c r="P280" s="148" t="str" cm="1">
        <f t="array" ref="P280">IF(ROWS($AC$2:AC227)&lt;=P$53,INDEX($AB$54:$AB$102,_xlfn.AGGREGATE(15,3,($AC$54:$AC$102=Mapping!$P$54)/($AC$54:$AC$102=Mapping!$P$54)*ROW($AC$2:$AC$50)-ROWS($AC$54),ROWS($AC$54:AC279))),"")</f>
        <v/>
      </c>
      <c r="Q280" s="148" t="str" cm="1">
        <f t="array" ref="Q280">IF(ROWS($AC$2:AC227)&lt;=Q$53,INDEX($AB$54:$AB$102,_xlfn.AGGREGATE(15,3,($AC$54:$AC$102=Mapping!$Q$54)/($AC$54:$AC$102=Mapping!$Q$54)*ROW($AC$2:$AC$50)-ROWS($AC$54),ROWS($AC$54:AC279))),"")</f>
        <v/>
      </c>
      <c r="R280" s="148" t="str" cm="1">
        <f t="array" ref="R280">IF(ROWS($AC$2:AC227)&lt;=R$53,INDEX($AB$54:$AB$102,_xlfn.AGGREGATE(15,3,($AC$54:$AC$102=Mapping!$R$54)/($AC$54:$AC$102=Mapping!$R$54)*ROW($AC$2:$AC$50)-ROWS($AC$54),ROWS($AC$54:AC279))),"")</f>
        <v/>
      </c>
      <c r="S280" s="148" t="str" cm="1">
        <f t="array" ref="S280">IF(ROWS($AC$2:AC227)&lt;=S$53,INDEX($AB$54:$AB$102,_xlfn.AGGREGATE(15,3,($AC$54:$AC$102=Mapping!$S$54)/($AC$54:$AC$102=Mapping!$S$54)*ROW($AC$2:$AC$50)-ROWS($AC$54),ROWS($AC$54:AC279))),"")</f>
        <v/>
      </c>
      <c r="AA280" s="126"/>
      <c r="AB280" s="127" t="str" cm="1">
        <f t="array" ref="AB280">IF(ROWS(BA!$F$2:F61)&lt;=AB$272,INDEX(BA!$P$2:$P$547,_xlfn.AGGREGATE(15,3,(BA!$F$2:$F$547=Mapping!$AA$274)/(BA!$F$2:$F$547=Mapping!$AA$274)*ROW(BA!$F$2:$F$547)-ROWS(BA!$F$2),ROWS(BA!$F$2:F61))),"")</f>
        <v/>
      </c>
      <c r="AC280" s="127" t="str">
        <f>IFERROR(INDEX(BA!$L$57:$L$547,MATCH($AB280,BA!$P$57:$P$547,0)),"")</f>
        <v/>
      </c>
      <c r="AD280" s="127" t="e">
        <f>INDEX(BA!$M$57:$M$547,MATCH($AB280,BA!$P$57:$P$547,0))</f>
        <v>#N/A</v>
      </c>
      <c r="AE280" s="127" t="e">
        <f>INDEX(BA!J320:J816,MATCH(Table46718[[#This Row],[Indicator]],BA!P318:P816,0))</f>
        <v>#N/A</v>
      </c>
      <c r="AF280" s="127" t="e">
        <f>INDEX(BA!$N$57:$N$547,MATCH($AB280,BA!$P$57:$P$547,0))</f>
        <v>#N/A</v>
      </c>
      <c r="AG280" s="148" t="e">
        <f>INDEX(BA!#REF!,MATCH($AB280,BA!$P$57:$P$547,0))</f>
        <v>#REF!</v>
      </c>
      <c r="AH280" s="148" t="e">
        <f>INDEX(BA!$Q$57:$Q$547,MATCH($AB280,BA!$P$57:$P$547,0))</f>
        <v>#N/A</v>
      </c>
      <c r="AI280" s="148" t="e">
        <f>INDEX(BA!$S$57:$S$547,MATCH($AB280,BA!$P$57:$P$547,0))</f>
        <v>#N/A</v>
      </c>
      <c r="AJ280" s="148" t="e">
        <f>INDEX(BA!$T$57:$T$547,MATCH($AB280,BA!$P$57:$P$547,0))</f>
        <v>#N/A</v>
      </c>
      <c r="AK280" s="148" t="e">
        <f>INDEX(BA!$U$57:$U$547,MATCH($AB280,BA!$P$57:$P$547,0))</f>
        <v>#N/A</v>
      </c>
      <c r="AL280" s="148" t="e">
        <f>INDEX(BA!$V$57:$V$547,MATCH($AB280,BA!$P$57:$P$547,0))</f>
        <v>#N/A</v>
      </c>
      <c r="AM280" s="148" t="e">
        <f>INDEX(BA!$W$57:$W$547,MATCH($AB280,BA!$P$57:$P$547,0))</f>
        <v>#N/A</v>
      </c>
      <c r="AN280" s="148" t="e">
        <f>INDEX(BA!$R$57:$R$547,MATCH($AB280,BA!$P$57:$P$547,0))</f>
        <v>#N/A</v>
      </c>
      <c r="AO280" s="148" t="e">
        <f>INDEX(BA!$Y$57:$Y$547,MATCH($AB280,BA!$P$57:$P$547,0))</f>
        <v>#N/A</v>
      </c>
      <c r="AP280" s="117" t="e">
        <f>INDEX(BA!$Z$57:$Z$547,MATCH($AB280,BA!$P$57:$P$547,0))</f>
        <v>#N/A</v>
      </c>
      <c r="AQ280" s="117" t="e">
        <f>INDEX(BA!$AA$57:$AA$547,MATCH($AB280,BA!$P$57:$P$547,0))</f>
        <v>#N/A</v>
      </c>
      <c r="AR280" s="117" t="e">
        <f>INDEX(BA!$AB$57:$AB$547,MATCH($AB280,BA!$P$57:$P$547,0))</f>
        <v>#N/A</v>
      </c>
      <c r="AX280" s="148" t="str" cm="1">
        <f t="array" ref="AX280">IF(ROWS($AD$54:AD279)&lt;=AX$53,INDEX($AB$54:$AB$102,_xlfn.AGGREGATE(15,3,($AD$54:$AD$102=Mapping!$AX$54)/($AD$54:$AD$102=Mapping!$AX$54)*ROW($AD$2:$AD$50)-ROWS($AD$54),ROWS($AD$54:AD279))),"")</f>
        <v/>
      </c>
      <c r="AY280" s="148" t="str" cm="1">
        <f t="array" ref="AY280">IF(ROWS($AD$54:AD279)&lt;=AY$53,INDEX($AB$54:$AB$102,_xlfn.AGGREGATE(15,3,($AD$54:$AD$102=Mapping!$AY$54)/($AD$54:$AD$102=Mapping!$AY$54)*ROW($AD$2:$AD$50)-ROWS($AD$54),ROWS($AD$54:AD279))),"")</f>
        <v/>
      </c>
      <c r="AZ280" s="148" t="str" cm="1">
        <f t="array" ref="AZ280">IF(ROWS($AD$54:AD279)&lt;=AZ$53,INDEX($AB$54:$AB$102,_xlfn.AGGREGATE(15,3,($AD$54:$AD$102=Mapping!$AZ$54)/($AD$54:$AD$102=Mapping!$AZ$54)*ROW($AD$2:$AD$50)-ROWS($AD$54),ROWS($AD$54:AD279))),"")</f>
        <v/>
      </c>
      <c r="BA280" s="148" t="str" cm="1">
        <f t="array" ref="BA280">IF(ROWS($AD$54:AD279)&lt;=BA$53,INDEX($AB$54:$AB$102,_xlfn.AGGREGATE(15,3,($AD$54:$AD$102=Mapping!$BA$54)/($AD$54:$AD$102=Mapping!$BA$54)*ROW($AD$2:$AD$50)-ROWS($AD$54),ROWS($AD$54:AD279))),"")</f>
        <v/>
      </c>
      <c r="BB280" s="148" t="str" cm="1">
        <f t="array" ref="BB280">IF(ROWS($AD$54:AD279)&lt;=BB$53,INDEX($AB$54:$AB$102,_xlfn.AGGREGATE(15,3,($AD$54:$AD$102=Mapping!$BB$54)/($AD$54:$AD$102=Mapping!$BB$54)*ROW($AD$2:$AD$50)-ROWS($AD$54),ROWS($AD$54:AD279))),"")</f>
        <v/>
      </c>
      <c r="BC280" s="148" t="str" cm="1">
        <f t="array" ref="BC280">IF(ROWS($AD$54:AD279)&lt;=BC$53,INDEX($AB$54:$AB$102,_xlfn.AGGREGATE(15,3,($AD$54:$AD$102=Mapping!$BC$54)/($AD$54:$AD$102=Mapping!$BC$54)*ROW($AD$2:$AD$50)-ROWS($AD$54),ROWS($AD$54:AD279))),"")</f>
        <v/>
      </c>
      <c r="BD280" s="148" t="str" cm="1">
        <f t="array" ref="BD280">IF(ROWS($AD$54:AD279)&lt;=BD$53,INDEX($AB$54:$AB$102,_xlfn.AGGREGATE(15,3,($AD$54:$AD$102=Mapping!$BD$54)/($AD$54:$AD$102=Mapping!$BD$54)*ROW($AD$2:$AD$50)-ROWS($AD$54),ROWS($AD$54:AD279))),"")</f>
        <v/>
      </c>
      <c r="BE280" s="148" t="str" cm="1">
        <f t="array" ref="BE280">IF(ROWS($AD$54:AD279)&lt;=BE$53,INDEX($AB$54:$AB$102,_xlfn.AGGREGATE(15,3,($AD$54:$AD$102=Mapping!$BE$54)/($AD$54:$AD$102=Mapping!$BE$54)*ROW($AD$2:$AD$50)-ROWS($AD$54),ROWS($AD$54:AD279))),"")</f>
        <v/>
      </c>
      <c r="BF280" s="148" t="str" cm="1">
        <f t="array" ref="BF280">IF(ROWS($AD$54:AD279)&lt;=BF$53,INDEX($AB$54:$AB$102,_xlfn.AGGREGATE(15,3,($AD$54:$AD$102=Mapping!$BF$54)/($AD$54:$AD$102=Mapping!$BF$54)*ROW($AD$2:$AD$50)-ROWS($AD$54),ROWS($AD$54:AD279))),"")</f>
        <v/>
      </c>
      <c r="BG280" s="148" t="str" cm="1">
        <f t="array" ref="BG280">IF(ROWS($AD$54:AD279)&lt;=BG$53,INDEX($AB$54:$AB$102,_xlfn.AGGREGATE(15,3,($AD$54:$AD$102=Mapping!$BG$54)/($AD$54:$AD$102=Mapping!$BG$54)*ROW($AD$2:$AD$50)-ROWS($AD$54),ROWS($AD$54:AD279))),"")</f>
        <v/>
      </c>
      <c r="BH280" s="148" t="str" cm="1">
        <f t="array" ref="BH280">IF(ROWS($AD$54:AD279)&lt;=BH$53,INDEX($AB$54:$AB$102,_xlfn.AGGREGATE(15,3,($AD$54:$AD$102=Mapping!$BH$54)/($AD$54:$AD$102=Mapping!$BH$54)*ROW($AD$2:$AD$50)-ROWS($AD$54),ROWS($AD$54:AD279))),"")</f>
        <v/>
      </c>
      <c r="BI280" s="148" t="str" cm="1">
        <f t="array" ref="BI280">IF(ROWS($AD$54:AD279)&lt;=BI$53,INDEX($AB$54:$AB$102,_xlfn.AGGREGATE(15,3,($AD$54:$AD$102=Mapping!$BI$54)/($AD$54:$AD$102=Mapping!$BI$54)*ROW($AD$2:$AD$50)-ROWS($AD$54),ROWS($AD$54:AD279))),"")</f>
        <v/>
      </c>
      <c r="BJ280" s="148" t="str" cm="1">
        <f t="array" ref="BJ280">IF(ROWS($AD$54:AD279)&lt;=BJ$53,INDEX($AB$54:$AB$102,_xlfn.AGGREGATE(15,3,($AD$54:$AD$102=Mapping!$BJ$54)/($AD$54:$AD$102=Mapping!$BJ$54)*ROW($AD$2:$AD$50)-ROWS($AD$54),ROWS($AD$54:AD279))),"")</f>
        <v/>
      </c>
      <c r="BK280" s="148" t="str" cm="1">
        <f t="array" ref="BK280">IF(ROWS($AD$54:AD279)&lt;=BK$53,INDEX($AB$54:$AB$102,_xlfn.AGGREGATE(15,3,($AD$54:$AD$102=Mapping!$BK$54)/($AD$54:$AD$102=Mapping!$BK$54)*ROW($AD$2:$AD$50)-ROWS($AD$54),ROWS($AD$54:AD279))),"")</f>
        <v/>
      </c>
      <c r="BL280" s="148" t="str" cm="1">
        <f t="array" ref="BL280">IF(ROWS($AD$54:AD279)&lt;=BL$53,INDEX($AB$54:$AB$102,_xlfn.AGGREGATE(15,3,($AD$54:$AD$102=Mapping!$BL$54)/($AD$54:$AD$102=Mapping!$BL$54)*ROW($AD$2:$AD$50)-ROWS($AD$54),ROWS($AD$54:AD279))),"")</f>
        <v/>
      </c>
      <c r="BM280" s="148" t="str" cm="1">
        <f t="array" ref="BM280">IF(ROWS($AD$54:AD279)&lt;=BM$53,INDEX($AB$54:$AB$102,_xlfn.AGGREGATE(15,3,($AD$54:$AD$102=Mapping!$BM$54)/($AD$54:$AD$102=Mapping!$BM$53)*ROW($AD$2:$AD$50)-ROWS($AD$54),ROWS($AD$54:AD279))),"")</f>
        <v/>
      </c>
      <c r="BN280" s="148" t="str" cm="1">
        <f t="array" ref="BN280">IF(ROWS($AD$54:AD279)&lt;=BN$53,INDEX($AB$54:$AB$102,_xlfn.AGGREGATE(15,3,($AD$54:$AD$102=Mapping!$BN$54)/($AD$54:$AD$102=Mapping!$BN$54)*ROW($AD$2:$AD$50)-ROWS($AD$54),ROWS($AD$54:AD279))),"")</f>
        <v/>
      </c>
    </row>
    <row r="281" spans="1:66">
      <c r="A281" s="152" t="str">
        <f>Background!L14</f>
        <v>Health &amp; safety</v>
      </c>
      <c r="B281" s="148" t="str" cm="1">
        <f t="array" ref="B281">IF(ROWS($AC$273:AC280)&lt;=B$272,INDEX($AB$173:$AB$321,_xlfn.AGGREGATE(15,3,($AC$273:$AC$321=Mapping!$B$273)/($AC$273:$AC$321=Mapping!$B$273)*ROW($AC$2:$AC$50)-ROWS($AC$273),ROWS($AC$273:AC280))),"")</f>
        <v/>
      </c>
      <c r="C281" s="148" t="str" cm="1">
        <f t="array" ref="C281">IF(ROWS($AC$2:AC228)&lt;=C$53,INDEX($AB$54:$AB$102,_xlfn.AGGREGATE(15,3,($AC$54:$AC$102=Mapping!$C$54)/($AC$54:$AC$102=Mapping!$C$54)*ROW($AC$2:$AC$50)-ROWS($AC$54),ROWS($AC$54:AC280))),"")</f>
        <v/>
      </c>
      <c r="D281" s="148" t="str" cm="1">
        <f t="array" ref="D281">IF(ROWS($AC$2:AC228)&lt;=D$53,INDEX($AB$54:$AB$102,_xlfn.AGGREGATE(15,3,($AC$54:$AC$102=Mapping!$D$54)/($AC$54:$AC$102=Mapping!$D$54)*ROW($AC$2:$AC$50)-ROWS($AC$54),ROWS($AC$54:AC280))),"")</f>
        <v/>
      </c>
      <c r="E281" s="148" t="str" cm="1">
        <f t="array" ref="E281">IF(ROWS($AC$2:AC228)&lt;=E$53,INDEX($AB$54:$AB$102,_xlfn.AGGREGATE(15,3,($AC$54:$AC$102=Mapping!$E$54)/($AC$54:$AC$102=Mapping!$E$54)*ROW($AC$2:$AC$50)-ROWS($AC$54),ROWS($AC$54:AC280))),"")</f>
        <v/>
      </c>
      <c r="F281" s="148" t="str" cm="1">
        <f t="array" ref="F281">IF(ROWS($AC$2:AC228)&lt;=F$53,INDEX($AB$54:$AB$102,_xlfn.AGGREGATE(15,3,($AC$54:$AC$102=Mapping!$F$54)/($AC$54:$AC$102=Mapping!$F$54)*ROW($AC$2:$AC$50)-ROWS($AC$54),ROWS($AC$54:AC280))),"")</f>
        <v/>
      </c>
      <c r="G281" s="148" t="str" cm="1">
        <f t="array" ref="G281">IF(ROWS($AC$2:AC228)&lt;=G$53,INDEX($AB$54:$AB$102,_xlfn.AGGREGATE(15,3,($AC$54:$AC$102=Mapping!$G$54)/($AC$54:$AC$102=Mapping!$G$54)*ROW($AC$2:$AC$50)-ROWS($AC$54),ROWS($AC$54:AC280))),"")</f>
        <v/>
      </c>
      <c r="H281" s="148" t="str" cm="1">
        <f t="array" ref="H281">IF(ROWS($AC$2:AC228)&lt;=H$53,INDEX($AB$54:$AB$102,_xlfn.AGGREGATE(15,3,($AC$54:$AC$102=Mapping!$H$54)/($AC$54:$AC$102=Mapping!$H$54)*ROW($AC$2:$AC$50)-ROWS($AC$54),ROWS($AC$54:AC280))),"")</f>
        <v/>
      </c>
      <c r="I281" s="148" t="str" cm="1">
        <f t="array" ref="I281">IF(ROWS($AC$2:AC228)&lt;=I$53,INDEX($AB$54:$AB$102,_xlfn.AGGREGATE(15,3,($AC$54:$AC$102=Mapping!$I$54)/($AC$54:$AC$102=Mapping!$I$54)*ROW($AC$2:$AC$50)-ROWS($AC$54),ROWS($AC$54:AC280))),"")</f>
        <v/>
      </c>
      <c r="J281" s="148" t="str" cm="1">
        <f t="array" ref="J281">IF(ROWS($AC$2:AC280)&lt;=J$1,INDEX($AB$2:$AB$50,_xlfn.AGGREGATE(15,3,($AC$2:$AC$50=Mapping!$J$2)/($AC$2:$AC$50=Mapping!$J$2)*ROW($AC$2:$AC$50)-ROWS($AC$2),ROWS($AC$2:AC280))),"")</f>
        <v/>
      </c>
      <c r="K281" s="148" t="str" cm="1">
        <f t="array" ref="K281">IF(ROWS($AC$2:AC228)&lt;=K$53,INDEX($AB$54:$AB$102,_xlfn.AGGREGATE(15,3,($AC$54:$AC$102=Mapping!$K$54)/($AC$54:$AC$102=Mapping!$K$54)*ROW($AC$2:$AC$50)-ROWS($AC$54),ROWS($AC$54:AC280))),"")</f>
        <v/>
      </c>
      <c r="L281" s="148" t="str" cm="1">
        <f t="array" ref="L281">IF(ROWS($AC$2:AC228)&lt;=L$53,INDEX($AB$54:$AB$102,_xlfn.AGGREGATE(15,3,($AC$54:$AC$102=Mapping!$L$54)/($AC$54:$AC$102=Mapping!$L$54)*ROW($AC$2:$AC$50)-ROWS($AC$54),ROWS($AC$54:AC280))),"")</f>
        <v/>
      </c>
      <c r="M281" s="148" t="str" cm="1">
        <f t="array" ref="M281">IF(ROWS($AC$2:AC228)&lt;=M$53,INDEX($AB$54:$AB$102,_xlfn.AGGREGATE(15,3,($AC$54:$AC$102=Mapping!$M$54)/($AC$54:$AC$102=Mapping!$M$54)*ROW($AC$2:$AC$50)-ROWS($AC$54),ROWS($AC$54:AC280))),"")</f>
        <v/>
      </c>
      <c r="N281" s="148" t="str" cm="1">
        <f t="array" ref="N281">IF(ROWS($AC$2:AC228)&lt;=N$53,INDEX($AB$54:$AB$102,_xlfn.AGGREGATE(15,3,($AC$54:$AC$102=Mapping!$N$54)/($AC$54:$AC$102=Mapping!$N$54)*ROW($AC$2:$AC$50)-ROWS($AC$54),ROWS($AC$54:AC280))),"")</f>
        <v/>
      </c>
      <c r="O281" s="148" t="str" cm="1">
        <f t="array" ref="O281">IF(ROWS($AC$2:AC228)&lt;=O$53,INDEX($AB$54:$AB$102,_xlfn.AGGREGATE(15,3,($AC$54:$AC$102=Mapping!$O$54)/($AC$54:$AC$102=Mapping!$O$54)*ROW($AC$2:$AC$50)-ROWS($AC$54),ROWS($AC$54:AC280))),"")</f>
        <v/>
      </c>
      <c r="P281" s="148" t="str" cm="1">
        <f t="array" ref="P281">IF(ROWS($AC$2:AC228)&lt;=P$53,INDEX($AB$54:$AB$102,_xlfn.AGGREGATE(15,3,($AC$54:$AC$102=Mapping!$P$54)/($AC$54:$AC$102=Mapping!$P$54)*ROW($AC$2:$AC$50)-ROWS($AC$54),ROWS($AC$54:AC280))),"")</f>
        <v/>
      </c>
      <c r="Q281" s="148" t="str" cm="1">
        <f t="array" ref="Q281">IF(ROWS($AC$2:AC228)&lt;=Q$53,INDEX($AB$54:$AB$102,_xlfn.AGGREGATE(15,3,($AC$54:$AC$102=Mapping!$Q$54)/($AC$54:$AC$102=Mapping!$Q$54)*ROW($AC$2:$AC$50)-ROWS($AC$54),ROWS($AC$54:AC280))),"")</f>
        <v/>
      </c>
      <c r="R281" s="148" t="str" cm="1">
        <f t="array" ref="R281">IF(ROWS($AC$2:AC228)&lt;=R$53,INDEX($AB$54:$AB$102,_xlfn.AGGREGATE(15,3,($AC$54:$AC$102=Mapping!$R$54)/($AC$54:$AC$102=Mapping!$R$54)*ROW($AC$2:$AC$50)-ROWS($AC$54),ROWS($AC$54:AC280))),"")</f>
        <v/>
      </c>
      <c r="S281" s="148" t="str" cm="1">
        <f t="array" ref="S281">IF(ROWS($AC$2:AC228)&lt;=S$53,INDEX($AB$54:$AB$102,_xlfn.AGGREGATE(15,3,($AC$54:$AC$102=Mapping!$S$54)/($AC$54:$AC$102=Mapping!$S$54)*ROW($AC$2:$AC$50)-ROWS($AC$54),ROWS($AC$54:AC280))),"")</f>
        <v/>
      </c>
      <c r="AA281" s="126"/>
      <c r="AB281" s="127" t="str" cm="1">
        <f t="array" ref="AB281">IF(ROWS(BA!$F$2:F62)&lt;=AB$272,INDEX(BA!$P$2:$P$547,_xlfn.AGGREGATE(15,3,(BA!$F$2:$F$547=Mapping!$AA$274)/(BA!$F$2:$F$547=Mapping!$AA$274)*ROW(BA!$F$2:$F$547)-ROWS(BA!$F$2),ROWS(BA!$F$2:F62))),"")</f>
        <v/>
      </c>
      <c r="AC281" s="127" t="str">
        <f>IFERROR(INDEX(BA!$L$57:$L$547,MATCH($AB281,BA!$P$57:$P$547,0)),"")</f>
        <v/>
      </c>
      <c r="AD281" s="127" t="e">
        <f>INDEX(BA!$M$57:$M$547,MATCH($AB281,BA!$P$57:$P$547,0))</f>
        <v>#N/A</v>
      </c>
      <c r="AE281" s="127" t="e">
        <f>INDEX(BA!J321:J817,MATCH(Table46718[[#This Row],[Indicator]],BA!P319:P817,0))</f>
        <v>#N/A</v>
      </c>
      <c r="AF281" s="127" t="e">
        <f>INDEX(BA!$N$57:$N$547,MATCH($AB281,BA!$P$57:$P$547,0))</f>
        <v>#N/A</v>
      </c>
      <c r="AG281" s="148" t="e">
        <f>INDEX(BA!#REF!,MATCH($AB281,BA!$P$57:$P$547,0))</f>
        <v>#REF!</v>
      </c>
      <c r="AH281" s="148" t="e">
        <f>INDEX(BA!$Q$57:$Q$547,MATCH($AB281,BA!$P$57:$P$547,0))</f>
        <v>#N/A</v>
      </c>
      <c r="AI281" s="148" t="e">
        <f>INDEX(BA!$S$57:$S$547,MATCH($AB281,BA!$P$57:$P$547,0))</f>
        <v>#N/A</v>
      </c>
      <c r="AJ281" s="148" t="e">
        <f>INDEX(BA!$T$57:$T$547,MATCH($AB281,BA!$P$57:$P$547,0))</f>
        <v>#N/A</v>
      </c>
      <c r="AK281" s="148" t="e">
        <f>INDEX(BA!$U$57:$U$547,MATCH($AB281,BA!$P$57:$P$547,0))</f>
        <v>#N/A</v>
      </c>
      <c r="AL281" s="148" t="e">
        <f>INDEX(BA!$V$57:$V$547,MATCH($AB281,BA!$P$57:$P$547,0))</f>
        <v>#N/A</v>
      </c>
      <c r="AM281" s="148" t="e">
        <f>INDEX(BA!$W$57:$W$547,MATCH($AB281,BA!$P$57:$P$547,0))</f>
        <v>#N/A</v>
      </c>
      <c r="AN281" s="148" t="e">
        <f>INDEX(BA!$R$57:$R$547,MATCH($AB281,BA!$P$57:$P$547,0))</f>
        <v>#N/A</v>
      </c>
      <c r="AO281" s="148" t="e">
        <f>INDEX(BA!$Y$57:$Y$547,MATCH($AB281,BA!$P$57:$P$547,0))</f>
        <v>#N/A</v>
      </c>
      <c r="AP281" s="117" t="e">
        <f>INDEX(BA!$Z$57:$Z$547,MATCH($AB281,BA!$P$57:$P$547,0))</f>
        <v>#N/A</v>
      </c>
      <c r="AQ281" s="117" t="e">
        <f>INDEX(BA!$AA$57:$AA$547,MATCH($AB281,BA!$P$57:$P$547,0))</f>
        <v>#N/A</v>
      </c>
      <c r="AR281" s="117" t="e">
        <f>INDEX(BA!$AB$57:$AB$547,MATCH($AB281,BA!$P$57:$P$547,0))</f>
        <v>#N/A</v>
      </c>
      <c r="AX281" s="148" t="str" cm="1">
        <f t="array" ref="AX281">IF(ROWS($AD$54:AD280)&lt;=AX$53,INDEX($AB$54:$AB$102,_xlfn.AGGREGATE(15,3,($AD$54:$AD$102=Mapping!$AX$54)/($AD$54:$AD$102=Mapping!$AX$54)*ROW($AD$2:$AD$50)-ROWS($AD$54),ROWS($AD$54:AD280))),"")</f>
        <v/>
      </c>
      <c r="AY281" s="148" t="str" cm="1">
        <f t="array" ref="AY281">IF(ROWS($AD$54:AD280)&lt;=AY$53,INDEX($AB$54:$AB$102,_xlfn.AGGREGATE(15,3,($AD$54:$AD$102=Mapping!$AY$54)/($AD$54:$AD$102=Mapping!$AY$54)*ROW($AD$2:$AD$50)-ROWS($AD$54),ROWS($AD$54:AD280))),"")</f>
        <v/>
      </c>
      <c r="AZ281" s="148" t="str" cm="1">
        <f t="array" ref="AZ281">IF(ROWS($AD$54:AD280)&lt;=AZ$53,INDEX($AB$54:$AB$102,_xlfn.AGGREGATE(15,3,($AD$54:$AD$102=Mapping!$AZ$54)/($AD$54:$AD$102=Mapping!$AZ$54)*ROW($AD$2:$AD$50)-ROWS($AD$54),ROWS($AD$54:AD280))),"")</f>
        <v/>
      </c>
      <c r="BA281" s="148" t="str" cm="1">
        <f t="array" ref="BA281">IF(ROWS($AD$54:AD280)&lt;=BA$53,INDEX($AB$54:$AB$102,_xlfn.AGGREGATE(15,3,($AD$54:$AD$102=Mapping!$BA$54)/($AD$54:$AD$102=Mapping!$BA$54)*ROW($AD$2:$AD$50)-ROWS($AD$54),ROWS($AD$54:AD280))),"")</f>
        <v/>
      </c>
      <c r="BB281" s="148" t="str" cm="1">
        <f t="array" ref="BB281">IF(ROWS($AD$54:AD280)&lt;=BB$53,INDEX($AB$54:$AB$102,_xlfn.AGGREGATE(15,3,($AD$54:$AD$102=Mapping!$BB$54)/($AD$54:$AD$102=Mapping!$BB$54)*ROW($AD$2:$AD$50)-ROWS($AD$54),ROWS($AD$54:AD280))),"")</f>
        <v/>
      </c>
      <c r="BC281" s="148" t="str" cm="1">
        <f t="array" ref="BC281">IF(ROWS($AD$54:AD280)&lt;=BC$53,INDEX($AB$54:$AB$102,_xlfn.AGGREGATE(15,3,($AD$54:$AD$102=Mapping!$BC$54)/($AD$54:$AD$102=Mapping!$BC$54)*ROW($AD$2:$AD$50)-ROWS($AD$54),ROWS($AD$54:AD280))),"")</f>
        <v/>
      </c>
      <c r="BD281" s="148" t="str" cm="1">
        <f t="array" ref="BD281">IF(ROWS($AD$54:AD280)&lt;=BD$53,INDEX($AB$54:$AB$102,_xlfn.AGGREGATE(15,3,($AD$54:$AD$102=Mapping!$BD$54)/($AD$54:$AD$102=Mapping!$BD$54)*ROW($AD$2:$AD$50)-ROWS($AD$54),ROWS($AD$54:AD280))),"")</f>
        <v/>
      </c>
      <c r="BE281" s="148" t="str" cm="1">
        <f t="array" ref="BE281">IF(ROWS($AD$54:AD280)&lt;=BE$53,INDEX($AB$54:$AB$102,_xlfn.AGGREGATE(15,3,($AD$54:$AD$102=Mapping!$BE$54)/($AD$54:$AD$102=Mapping!$BE$54)*ROW($AD$2:$AD$50)-ROWS($AD$54),ROWS($AD$54:AD280))),"")</f>
        <v/>
      </c>
      <c r="BF281" s="148" t="str" cm="1">
        <f t="array" ref="BF281">IF(ROWS($AD$54:AD280)&lt;=BF$53,INDEX($AB$54:$AB$102,_xlfn.AGGREGATE(15,3,($AD$54:$AD$102=Mapping!$BF$54)/($AD$54:$AD$102=Mapping!$BF$54)*ROW($AD$2:$AD$50)-ROWS($AD$54),ROWS($AD$54:AD280))),"")</f>
        <v/>
      </c>
      <c r="BG281" s="148" t="str" cm="1">
        <f t="array" ref="BG281">IF(ROWS($AD$54:AD280)&lt;=BG$53,INDEX($AB$54:$AB$102,_xlfn.AGGREGATE(15,3,($AD$54:$AD$102=Mapping!$BG$54)/($AD$54:$AD$102=Mapping!$BG$54)*ROW($AD$2:$AD$50)-ROWS($AD$54),ROWS($AD$54:AD280))),"")</f>
        <v/>
      </c>
      <c r="BH281" s="148" t="str" cm="1">
        <f t="array" ref="BH281">IF(ROWS($AD$54:AD280)&lt;=BH$53,INDEX($AB$54:$AB$102,_xlfn.AGGREGATE(15,3,($AD$54:$AD$102=Mapping!$BH$54)/($AD$54:$AD$102=Mapping!$BH$54)*ROW($AD$2:$AD$50)-ROWS($AD$54),ROWS($AD$54:AD280))),"")</f>
        <v/>
      </c>
      <c r="BI281" s="148" t="str" cm="1">
        <f t="array" ref="BI281">IF(ROWS($AD$54:AD280)&lt;=BI$53,INDEX($AB$54:$AB$102,_xlfn.AGGREGATE(15,3,($AD$54:$AD$102=Mapping!$BI$54)/($AD$54:$AD$102=Mapping!$BI$54)*ROW($AD$2:$AD$50)-ROWS($AD$54),ROWS($AD$54:AD280))),"")</f>
        <v/>
      </c>
      <c r="BJ281" s="148" t="str" cm="1">
        <f t="array" ref="BJ281">IF(ROWS($AD$54:AD280)&lt;=BJ$53,INDEX($AB$54:$AB$102,_xlfn.AGGREGATE(15,3,($AD$54:$AD$102=Mapping!$BJ$54)/($AD$54:$AD$102=Mapping!$BJ$54)*ROW($AD$2:$AD$50)-ROWS($AD$54),ROWS($AD$54:AD280))),"")</f>
        <v/>
      </c>
      <c r="BK281" s="148" t="str" cm="1">
        <f t="array" ref="BK281">IF(ROWS($AD$54:AD280)&lt;=BK$53,INDEX($AB$54:$AB$102,_xlfn.AGGREGATE(15,3,($AD$54:$AD$102=Mapping!$BK$54)/($AD$54:$AD$102=Mapping!$BK$54)*ROW($AD$2:$AD$50)-ROWS($AD$54),ROWS($AD$54:AD280))),"")</f>
        <v/>
      </c>
      <c r="BL281" s="148" t="str" cm="1">
        <f t="array" ref="BL281">IF(ROWS($AD$54:AD280)&lt;=BL$53,INDEX($AB$54:$AB$102,_xlfn.AGGREGATE(15,3,($AD$54:$AD$102=Mapping!$BL$54)/($AD$54:$AD$102=Mapping!$BL$54)*ROW($AD$2:$AD$50)-ROWS($AD$54),ROWS($AD$54:AD280))),"")</f>
        <v/>
      </c>
      <c r="BM281" s="148" t="str" cm="1">
        <f t="array" ref="BM281">IF(ROWS($AD$54:AD280)&lt;=BM$53,INDEX($AB$54:$AB$102,_xlfn.AGGREGATE(15,3,($AD$54:$AD$102=Mapping!$BM$54)/($AD$54:$AD$102=Mapping!$BM$53)*ROW($AD$2:$AD$50)-ROWS($AD$54),ROWS($AD$54:AD280))),"")</f>
        <v/>
      </c>
      <c r="BN281" s="148" t="str" cm="1">
        <f t="array" ref="BN281">IF(ROWS($AD$54:AD280)&lt;=BN$53,INDEX($AB$54:$AB$102,_xlfn.AGGREGATE(15,3,($AD$54:$AD$102=Mapping!$BN$54)/($AD$54:$AD$102=Mapping!$BN$54)*ROW($AD$2:$AD$50)-ROWS($AD$54),ROWS($AD$54:AD280))),"")</f>
        <v/>
      </c>
    </row>
    <row r="282" spans="1:66">
      <c r="A282" s="152" t="str">
        <f>Background!L15</f>
        <v>Employment</v>
      </c>
      <c r="B282" s="148" t="str" cm="1">
        <f t="array" ref="B282">IF(ROWS($AC$273:AC281)&lt;=B$272,INDEX($AB$173:$AB$321,_xlfn.AGGREGATE(15,3,($AC$273:$AC$321=Mapping!$B$273)/($AC$273:$AC$321=Mapping!$B$273)*ROW($AC$2:$AC$50)-ROWS($AC$273),ROWS($AC$273:AC281))),"")</f>
        <v/>
      </c>
      <c r="C282" s="148" t="str" cm="1">
        <f t="array" ref="C282">IF(ROWS($AC$2:AC229)&lt;=C$53,INDEX($AB$54:$AB$102,_xlfn.AGGREGATE(15,3,($AC$54:$AC$102=Mapping!$C$54)/($AC$54:$AC$102=Mapping!$C$54)*ROW($AC$2:$AC$50)-ROWS($AC$54),ROWS($AC$54:AC281))),"")</f>
        <v/>
      </c>
      <c r="D282" s="148" t="str" cm="1">
        <f t="array" ref="D282">IF(ROWS($AC$2:AC229)&lt;=D$53,INDEX($AB$54:$AB$102,_xlfn.AGGREGATE(15,3,($AC$54:$AC$102=Mapping!$D$54)/($AC$54:$AC$102=Mapping!$D$54)*ROW($AC$2:$AC$50)-ROWS($AC$54),ROWS($AC$54:AC281))),"")</f>
        <v/>
      </c>
      <c r="E282" s="148" t="str" cm="1">
        <f t="array" ref="E282">IF(ROWS($AC$2:AC229)&lt;=E$53,INDEX($AB$54:$AB$102,_xlfn.AGGREGATE(15,3,($AC$54:$AC$102=Mapping!$E$54)/($AC$54:$AC$102=Mapping!$E$54)*ROW($AC$2:$AC$50)-ROWS($AC$54),ROWS($AC$54:AC281))),"")</f>
        <v/>
      </c>
      <c r="F282" s="148" t="str" cm="1">
        <f t="array" ref="F282">IF(ROWS($AC$2:AC229)&lt;=F$53,INDEX($AB$54:$AB$102,_xlfn.AGGREGATE(15,3,($AC$54:$AC$102=Mapping!$F$54)/($AC$54:$AC$102=Mapping!$F$54)*ROW($AC$2:$AC$50)-ROWS($AC$54),ROWS($AC$54:AC281))),"")</f>
        <v/>
      </c>
      <c r="G282" s="148" t="str" cm="1">
        <f t="array" ref="G282">IF(ROWS($AC$2:AC229)&lt;=G$53,INDEX($AB$54:$AB$102,_xlfn.AGGREGATE(15,3,($AC$54:$AC$102=Mapping!$G$54)/($AC$54:$AC$102=Mapping!$G$54)*ROW($AC$2:$AC$50)-ROWS($AC$54),ROWS($AC$54:AC281))),"")</f>
        <v/>
      </c>
      <c r="H282" s="148" t="str" cm="1">
        <f t="array" ref="H282">IF(ROWS($AC$2:AC229)&lt;=H$53,INDEX($AB$54:$AB$102,_xlfn.AGGREGATE(15,3,($AC$54:$AC$102=Mapping!$H$54)/($AC$54:$AC$102=Mapping!$H$54)*ROW($AC$2:$AC$50)-ROWS($AC$54),ROWS($AC$54:AC281))),"")</f>
        <v/>
      </c>
      <c r="I282" s="148" t="str" cm="1">
        <f t="array" ref="I282">IF(ROWS($AC$2:AC229)&lt;=I$53,INDEX($AB$54:$AB$102,_xlfn.AGGREGATE(15,3,($AC$54:$AC$102=Mapping!$I$54)/($AC$54:$AC$102=Mapping!$I$54)*ROW($AC$2:$AC$50)-ROWS($AC$54),ROWS($AC$54:AC281))),"")</f>
        <v/>
      </c>
      <c r="J282" s="148" t="str" cm="1">
        <f t="array" ref="J282">IF(ROWS($AC$2:AC281)&lt;=J$1,INDEX($AB$2:$AB$50,_xlfn.AGGREGATE(15,3,($AC$2:$AC$50=Mapping!$J$2)/($AC$2:$AC$50=Mapping!$J$2)*ROW($AC$2:$AC$50)-ROWS($AC$2),ROWS($AC$2:AC281))),"")</f>
        <v/>
      </c>
      <c r="K282" s="148" t="str" cm="1">
        <f t="array" ref="K282">IF(ROWS($AC$2:AC229)&lt;=K$53,INDEX($AB$54:$AB$102,_xlfn.AGGREGATE(15,3,($AC$54:$AC$102=Mapping!$K$54)/($AC$54:$AC$102=Mapping!$K$54)*ROW($AC$2:$AC$50)-ROWS($AC$54),ROWS($AC$54:AC281))),"")</f>
        <v/>
      </c>
      <c r="L282" s="148" t="str" cm="1">
        <f t="array" ref="L282">IF(ROWS($AC$2:AC229)&lt;=L$53,INDEX($AB$54:$AB$102,_xlfn.AGGREGATE(15,3,($AC$54:$AC$102=Mapping!$L$54)/($AC$54:$AC$102=Mapping!$L$54)*ROW($AC$2:$AC$50)-ROWS($AC$54),ROWS($AC$54:AC281))),"")</f>
        <v/>
      </c>
      <c r="M282" s="148" t="str" cm="1">
        <f t="array" ref="M282">IF(ROWS($AC$2:AC229)&lt;=M$53,INDEX($AB$54:$AB$102,_xlfn.AGGREGATE(15,3,($AC$54:$AC$102=Mapping!$M$54)/($AC$54:$AC$102=Mapping!$M$54)*ROW($AC$2:$AC$50)-ROWS($AC$54),ROWS($AC$54:AC281))),"")</f>
        <v/>
      </c>
      <c r="N282" s="148" t="str" cm="1">
        <f t="array" ref="N282">IF(ROWS($AC$2:AC229)&lt;=N$53,INDEX($AB$54:$AB$102,_xlfn.AGGREGATE(15,3,($AC$54:$AC$102=Mapping!$N$54)/($AC$54:$AC$102=Mapping!$N$54)*ROW($AC$2:$AC$50)-ROWS($AC$54),ROWS($AC$54:AC281))),"")</f>
        <v/>
      </c>
      <c r="O282" s="148" t="str" cm="1">
        <f t="array" ref="O282">IF(ROWS($AC$2:AC229)&lt;=O$53,INDEX($AB$54:$AB$102,_xlfn.AGGREGATE(15,3,($AC$54:$AC$102=Mapping!$O$54)/($AC$54:$AC$102=Mapping!$O$54)*ROW($AC$2:$AC$50)-ROWS($AC$54),ROWS($AC$54:AC281))),"")</f>
        <v/>
      </c>
      <c r="P282" s="148" t="str" cm="1">
        <f t="array" ref="P282">IF(ROWS($AC$2:AC229)&lt;=P$53,INDEX($AB$54:$AB$102,_xlfn.AGGREGATE(15,3,($AC$54:$AC$102=Mapping!$P$54)/($AC$54:$AC$102=Mapping!$P$54)*ROW($AC$2:$AC$50)-ROWS($AC$54),ROWS($AC$54:AC281))),"")</f>
        <v/>
      </c>
      <c r="Q282" s="148" t="str" cm="1">
        <f t="array" ref="Q282">IF(ROWS($AC$2:AC229)&lt;=Q$53,INDEX($AB$54:$AB$102,_xlfn.AGGREGATE(15,3,($AC$54:$AC$102=Mapping!$Q$54)/($AC$54:$AC$102=Mapping!$Q$54)*ROW($AC$2:$AC$50)-ROWS($AC$54),ROWS($AC$54:AC281))),"")</f>
        <v/>
      </c>
      <c r="R282" s="148" t="str" cm="1">
        <f t="array" ref="R282">IF(ROWS($AC$2:AC229)&lt;=R$53,INDEX($AB$54:$AB$102,_xlfn.AGGREGATE(15,3,($AC$54:$AC$102=Mapping!$R$54)/($AC$54:$AC$102=Mapping!$R$54)*ROW($AC$2:$AC$50)-ROWS($AC$54),ROWS($AC$54:AC281))),"")</f>
        <v/>
      </c>
      <c r="S282" s="148" t="str" cm="1">
        <f t="array" ref="S282">IF(ROWS($AC$2:AC229)&lt;=S$53,INDEX($AB$54:$AB$102,_xlfn.AGGREGATE(15,3,($AC$54:$AC$102=Mapping!$S$54)/($AC$54:$AC$102=Mapping!$S$54)*ROW($AC$2:$AC$50)-ROWS($AC$54),ROWS($AC$54:AC281))),"")</f>
        <v/>
      </c>
      <c r="AA282" s="126"/>
      <c r="AB282" s="127" t="str" cm="1">
        <f t="array" ref="AB282">IF(ROWS(BA!$F$2:F63)&lt;=AB$272,INDEX(BA!$P$2:$P$547,_xlfn.AGGREGATE(15,3,(BA!$F$2:$F$547=Mapping!$AA$274)/(BA!$F$2:$F$547=Mapping!$AA$274)*ROW(BA!$F$2:$F$547)-ROWS(BA!$F$2),ROWS(BA!$F$2:F63))),"")</f>
        <v/>
      </c>
      <c r="AC282" s="127" t="str">
        <f>IFERROR(INDEX(BA!$L$57:$L$547,MATCH($AB282,BA!$P$57:$P$547,0)),"")</f>
        <v/>
      </c>
      <c r="AD282" s="127" t="e">
        <f>INDEX(BA!$M$57:$M$547,MATCH($AB282,BA!$P$57:$P$547,0))</f>
        <v>#N/A</v>
      </c>
      <c r="AE282" s="127" t="e">
        <f>INDEX(BA!J322:J818,MATCH(Table46718[[#This Row],[Indicator]],BA!P320:P818,0))</f>
        <v>#N/A</v>
      </c>
      <c r="AF282" s="127" t="e">
        <f>INDEX(BA!$N$57:$N$547,MATCH($AB282,BA!$P$57:$P$547,0))</f>
        <v>#N/A</v>
      </c>
      <c r="AG282" s="148" t="e">
        <f>INDEX(BA!#REF!,MATCH($AB282,BA!$P$57:$P$547,0))</f>
        <v>#REF!</v>
      </c>
      <c r="AH282" s="148" t="e">
        <f>INDEX(BA!$Q$57:$Q$547,MATCH($AB282,BA!$P$57:$P$547,0))</f>
        <v>#N/A</v>
      </c>
      <c r="AI282" s="148" t="e">
        <f>INDEX(BA!$S$57:$S$547,MATCH($AB282,BA!$P$57:$P$547,0))</f>
        <v>#N/A</v>
      </c>
      <c r="AJ282" s="148" t="e">
        <f>INDEX(BA!$T$57:$T$547,MATCH($AB282,BA!$P$57:$P$547,0))</f>
        <v>#N/A</v>
      </c>
      <c r="AK282" s="148" t="e">
        <f>INDEX(BA!$U$57:$U$547,MATCH($AB282,BA!$P$57:$P$547,0))</f>
        <v>#N/A</v>
      </c>
      <c r="AL282" s="148" t="e">
        <f>INDEX(BA!$V$57:$V$547,MATCH($AB282,BA!$P$57:$P$547,0))</f>
        <v>#N/A</v>
      </c>
      <c r="AM282" s="148" t="e">
        <f>INDEX(BA!$W$57:$W$547,MATCH($AB282,BA!$P$57:$P$547,0))</f>
        <v>#N/A</v>
      </c>
      <c r="AN282" s="148" t="e">
        <f>INDEX(BA!$R$57:$R$547,MATCH($AB282,BA!$P$57:$P$547,0))</f>
        <v>#N/A</v>
      </c>
      <c r="AO282" s="148" t="e">
        <f>INDEX(BA!$Y$57:$Y$547,MATCH($AB282,BA!$P$57:$P$547,0))</f>
        <v>#N/A</v>
      </c>
      <c r="AP282" s="117" t="e">
        <f>INDEX(BA!$Z$57:$Z$547,MATCH($AB282,BA!$P$57:$P$547,0))</f>
        <v>#N/A</v>
      </c>
      <c r="AQ282" s="117" t="e">
        <f>INDEX(BA!$AA$57:$AA$547,MATCH($AB282,BA!$P$57:$P$547,0))</f>
        <v>#N/A</v>
      </c>
      <c r="AR282" s="117" t="e">
        <f>INDEX(BA!$AB$57:$AB$547,MATCH($AB282,BA!$P$57:$P$547,0))</f>
        <v>#N/A</v>
      </c>
      <c r="AX282" s="148" t="str" cm="1">
        <f t="array" ref="AX282">IF(ROWS($AD$54:AD281)&lt;=AX$53,INDEX($AB$54:$AB$102,_xlfn.AGGREGATE(15,3,($AD$54:$AD$102=Mapping!$AX$54)/($AD$54:$AD$102=Mapping!$AX$54)*ROW($AD$2:$AD$50)-ROWS($AD$54),ROWS($AD$54:AD281))),"")</f>
        <v/>
      </c>
      <c r="AY282" s="148" t="str" cm="1">
        <f t="array" ref="AY282">IF(ROWS($AD$54:AD281)&lt;=AY$53,INDEX($AB$54:$AB$102,_xlfn.AGGREGATE(15,3,($AD$54:$AD$102=Mapping!$AY$54)/($AD$54:$AD$102=Mapping!$AY$54)*ROW($AD$2:$AD$50)-ROWS($AD$54),ROWS($AD$54:AD281))),"")</f>
        <v/>
      </c>
      <c r="AZ282" s="148" t="str" cm="1">
        <f t="array" ref="AZ282">IF(ROWS($AD$54:AD281)&lt;=AZ$53,INDEX($AB$54:$AB$102,_xlfn.AGGREGATE(15,3,($AD$54:$AD$102=Mapping!$AZ$54)/($AD$54:$AD$102=Mapping!$AZ$54)*ROW($AD$2:$AD$50)-ROWS($AD$54),ROWS($AD$54:AD281))),"")</f>
        <v/>
      </c>
      <c r="BA282" s="148" t="str" cm="1">
        <f t="array" ref="BA282">IF(ROWS($AD$54:AD281)&lt;=BA$53,INDEX($AB$54:$AB$102,_xlfn.AGGREGATE(15,3,($AD$54:$AD$102=Mapping!$BA$54)/($AD$54:$AD$102=Mapping!$BA$54)*ROW($AD$2:$AD$50)-ROWS($AD$54),ROWS($AD$54:AD281))),"")</f>
        <v/>
      </c>
      <c r="BB282" s="148" t="str" cm="1">
        <f t="array" ref="BB282">IF(ROWS($AD$54:AD281)&lt;=BB$53,INDEX($AB$54:$AB$102,_xlfn.AGGREGATE(15,3,($AD$54:$AD$102=Mapping!$BB$54)/($AD$54:$AD$102=Mapping!$BB$54)*ROW($AD$2:$AD$50)-ROWS($AD$54),ROWS($AD$54:AD281))),"")</f>
        <v/>
      </c>
      <c r="BC282" s="148" t="str" cm="1">
        <f t="array" ref="BC282">IF(ROWS($AD$54:AD281)&lt;=BC$53,INDEX($AB$54:$AB$102,_xlfn.AGGREGATE(15,3,($AD$54:$AD$102=Mapping!$BC$54)/($AD$54:$AD$102=Mapping!$BC$54)*ROW($AD$2:$AD$50)-ROWS($AD$54),ROWS($AD$54:AD281))),"")</f>
        <v/>
      </c>
      <c r="BD282" s="148" t="str" cm="1">
        <f t="array" ref="BD282">IF(ROWS($AD$54:AD281)&lt;=BD$53,INDEX($AB$54:$AB$102,_xlfn.AGGREGATE(15,3,($AD$54:$AD$102=Mapping!$BD$54)/($AD$54:$AD$102=Mapping!$BD$54)*ROW($AD$2:$AD$50)-ROWS($AD$54),ROWS($AD$54:AD281))),"")</f>
        <v/>
      </c>
      <c r="BE282" s="148" t="str" cm="1">
        <f t="array" ref="BE282">IF(ROWS($AD$54:AD281)&lt;=BE$53,INDEX($AB$54:$AB$102,_xlfn.AGGREGATE(15,3,($AD$54:$AD$102=Mapping!$BE$54)/($AD$54:$AD$102=Mapping!$BE$54)*ROW($AD$2:$AD$50)-ROWS($AD$54),ROWS($AD$54:AD281))),"")</f>
        <v/>
      </c>
      <c r="BF282" s="148" t="str" cm="1">
        <f t="array" ref="BF282">IF(ROWS($AD$54:AD281)&lt;=BF$53,INDEX($AB$54:$AB$102,_xlfn.AGGREGATE(15,3,($AD$54:$AD$102=Mapping!$BF$54)/($AD$54:$AD$102=Mapping!$BF$54)*ROW($AD$2:$AD$50)-ROWS($AD$54),ROWS($AD$54:AD281))),"")</f>
        <v/>
      </c>
      <c r="BG282" s="148" t="str" cm="1">
        <f t="array" ref="BG282">IF(ROWS($AD$54:AD281)&lt;=BG$53,INDEX($AB$54:$AB$102,_xlfn.AGGREGATE(15,3,($AD$54:$AD$102=Mapping!$BG$54)/($AD$54:$AD$102=Mapping!$BG$54)*ROW($AD$2:$AD$50)-ROWS($AD$54),ROWS($AD$54:AD281))),"")</f>
        <v/>
      </c>
      <c r="BH282" s="148" t="str" cm="1">
        <f t="array" ref="BH282">IF(ROWS($AD$54:AD281)&lt;=BH$53,INDEX($AB$54:$AB$102,_xlfn.AGGREGATE(15,3,($AD$54:$AD$102=Mapping!$BH$54)/($AD$54:$AD$102=Mapping!$BH$54)*ROW($AD$2:$AD$50)-ROWS($AD$54),ROWS($AD$54:AD281))),"")</f>
        <v/>
      </c>
      <c r="BI282" s="148" t="str" cm="1">
        <f t="array" ref="BI282">IF(ROWS($AD$54:AD281)&lt;=BI$53,INDEX($AB$54:$AB$102,_xlfn.AGGREGATE(15,3,($AD$54:$AD$102=Mapping!$BI$54)/($AD$54:$AD$102=Mapping!$BI$54)*ROW($AD$2:$AD$50)-ROWS($AD$54),ROWS($AD$54:AD281))),"")</f>
        <v/>
      </c>
      <c r="BJ282" s="148" t="str" cm="1">
        <f t="array" ref="BJ282">IF(ROWS($AD$54:AD281)&lt;=BJ$53,INDEX($AB$54:$AB$102,_xlfn.AGGREGATE(15,3,($AD$54:$AD$102=Mapping!$BJ$54)/($AD$54:$AD$102=Mapping!$BJ$54)*ROW($AD$2:$AD$50)-ROWS($AD$54),ROWS($AD$54:AD281))),"")</f>
        <v/>
      </c>
      <c r="BK282" s="148" t="str" cm="1">
        <f t="array" ref="BK282">IF(ROWS($AD$54:AD281)&lt;=BK$53,INDEX($AB$54:$AB$102,_xlfn.AGGREGATE(15,3,($AD$54:$AD$102=Mapping!$BK$54)/($AD$54:$AD$102=Mapping!$BK$54)*ROW($AD$2:$AD$50)-ROWS($AD$54),ROWS($AD$54:AD281))),"")</f>
        <v/>
      </c>
      <c r="BL282" s="148" t="str" cm="1">
        <f t="array" ref="BL282">IF(ROWS($AD$54:AD281)&lt;=BL$53,INDEX($AB$54:$AB$102,_xlfn.AGGREGATE(15,3,($AD$54:$AD$102=Mapping!$BL$54)/($AD$54:$AD$102=Mapping!$BL$54)*ROW($AD$2:$AD$50)-ROWS($AD$54),ROWS($AD$54:AD281))),"")</f>
        <v/>
      </c>
      <c r="BM282" s="148" t="str" cm="1">
        <f t="array" ref="BM282">IF(ROWS($AD$54:AD281)&lt;=BM$53,INDEX($AB$54:$AB$102,_xlfn.AGGREGATE(15,3,($AD$54:$AD$102=Mapping!$BM$54)/($AD$54:$AD$102=Mapping!$BM$53)*ROW($AD$2:$AD$50)-ROWS($AD$54),ROWS($AD$54:AD281))),"")</f>
        <v/>
      </c>
      <c r="BN282" s="148" t="str" cm="1">
        <f t="array" ref="BN282">IF(ROWS($AD$54:AD281)&lt;=BN$53,INDEX($AB$54:$AB$102,_xlfn.AGGREGATE(15,3,($AD$54:$AD$102=Mapping!$BN$54)/($AD$54:$AD$102=Mapping!$BN$54)*ROW($AD$2:$AD$50)-ROWS($AD$54),ROWS($AD$54:AD281))),"")</f>
        <v/>
      </c>
    </row>
    <row r="283" spans="1:66">
      <c r="A283" s="152" t="str">
        <f>Background!L16</f>
        <v>Livelihood</v>
      </c>
      <c r="B283" s="148" t="str" cm="1">
        <f t="array" ref="B283">IF(ROWS($AC$273:AC282)&lt;=B$272,INDEX($AB$173:$AB$321,_xlfn.AGGREGATE(15,3,($AC$273:$AC$321=Mapping!$B$273)/($AC$273:$AC$321=Mapping!$B$273)*ROW($AC$2:$AC$50)-ROWS($AC$273),ROWS($AC$273:AC282))),"")</f>
        <v/>
      </c>
      <c r="C283" s="148" t="str" cm="1">
        <f t="array" ref="C283">IF(ROWS($AC$2:AC230)&lt;=C$53,INDEX($AB$54:$AB$102,_xlfn.AGGREGATE(15,3,($AC$54:$AC$102=Mapping!$C$54)/($AC$54:$AC$102=Mapping!$C$54)*ROW($AC$2:$AC$50)-ROWS($AC$54),ROWS($AC$54:AC282))),"")</f>
        <v/>
      </c>
      <c r="D283" s="148" t="str" cm="1">
        <f t="array" ref="D283">IF(ROWS($AC$2:AC230)&lt;=D$53,INDEX($AB$54:$AB$102,_xlfn.AGGREGATE(15,3,($AC$54:$AC$102=Mapping!$D$54)/($AC$54:$AC$102=Mapping!$D$54)*ROW($AC$2:$AC$50)-ROWS($AC$54),ROWS($AC$54:AC282))),"")</f>
        <v/>
      </c>
      <c r="E283" s="148" t="str" cm="1">
        <f t="array" ref="E283">IF(ROWS($AC$2:AC230)&lt;=E$53,INDEX($AB$54:$AB$102,_xlfn.AGGREGATE(15,3,($AC$54:$AC$102=Mapping!$E$54)/($AC$54:$AC$102=Mapping!$E$54)*ROW($AC$2:$AC$50)-ROWS($AC$54),ROWS($AC$54:AC282))),"")</f>
        <v/>
      </c>
      <c r="F283" s="148" t="str" cm="1">
        <f t="array" ref="F283">IF(ROWS($AC$2:AC230)&lt;=F$53,INDEX($AB$54:$AB$102,_xlfn.AGGREGATE(15,3,($AC$54:$AC$102=Mapping!$F$54)/($AC$54:$AC$102=Mapping!$F$54)*ROW($AC$2:$AC$50)-ROWS($AC$54),ROWS($AC$54:AC282))),"")</f>
        <v/>
      </c>
      <c r="G283" s="148" t="str" cm="1">
        <f t="array" ref="G283">IF(ROWS($AC$2:AC230)&lt;=G$53,INDEX($AB$54:$AB$102,_xlfn.AGGREGATE(15,3,($AC$54:$AC$102=Mapping!$G$54)/($AC$54:$AC$102=Mapping!$G$54)*ROW($AC$2:$AC$50)-ROWS($AC$54),ROWS($AC$54:AC282))),"")</f>
        <v/>
      </c>
      <c r="H283" s="148" t="str" cm="1">
        <f t="array" ref="H283">IF(ROWS($AC$2:AC230)&lt;=H$53,INDEX($AB$54:$AB$102,_xlfn.AGGREGATE(15,3,($AC$54:$AC$102=Mapping!$H$54)/($AC$54:$AC$102=Mapping!$H$54)*ROW($AC$2:$AC$50)-ROWS($AC$54),ROWS($AC$54:AC282))),"")</f>
        <v/>
      </c>
      <c r="I283" s="148" t="str" cm="1">
        <f t="array" ref="I283">IF(ROWS($AC$2:AC230)&lt;=I$53,INDEX($AB$54:$AB$102,_xlfn.AGGREGATE(15,3,($AC$54:$AC$102=Mapping!$I$54)/($AC$54:$AC$102=Mapping!$I$54)*ROW($AC$2:$AC$50)-ROWS($AC$54),ROWS($AC$54:AC282))),"")</f>
        <v/>
      </c>
      <c r="J283" s="148" t="str" cm="1">
        <f t="array" ref="J283">IF(ROWS($AC$2:AC282)&lt;=J$1,INDEX($AB$2:$AB$50,_xlfn.AGGREGATE(15,3,($AC$2:$AC$50=Mapping!$J$2)/($AC$2:$AC$50=Mapping!$J$2)*ROW($AC$2:$AC$50)-ROWS($AC$2),ROWS($AC$2:AC282))),"")</f>
        <v/>
      </c>
      <c r="K283" s="148" t="str" cm="1">
        <f t="array" ref="K283">IF(ROWS($AC$2:AC230)&lt;=K$53,INDEX($AB$54:$AB$102,_xlfn.AGGREGATE(15,3,($AC$54:$AC$102=Mapping!$K$54)/($AC$54:$AC$102=Mapping!$K$54)*ROW($AC$2:$AC$50)-ROWS($AC$54),ROWS($AC$54:AC282))),"")</f>
        <v/>
      </c>
      <c r="L283" s="148" t="str" cm="1">
        <f t="array" ref="L283">IF(ROWS($AC$2:AC230)&lt;=L$53,INDEX($AB$54:$AB$102,_xlfn.AGGREGATE(15,3,($AC$54:$AC$102=Mapping!$L$54)/($AC$54:$AC$102=Mapping!$L$54)*ROW($AC$2:$AC$50)-ROWS($AC$54),ROWS($AC$54:AC282))),"")</f>
        <v/>
      </c>
      <c r="M283" s="148" t="str" cm="1">
        <f t="array" ref="M283">IF(ROWS($AC$2:AC230)&lt;=M$53,INDEX($AB$54:$AB$102,_xlfn.AGGREGATE(15,3,($AC$54:$AC$102=Mapping!$M$54)/($AC$54:$AC$102=Mapping!$M$54)*ROW($AC$2:$AC$50)-ROWS($AC$54),ROWS($AC$54:AC282))),"")</f>
        <v/>
      </c>
      <c r="N283" s="148" t="str" cm="1">
        <f t="array" ref="N283">IF(ROWS($AC$2:AC230)&lt;=N$53,INDEX($AB$54:$AB$102,_xlfn.AGGREGATE(15,3,($AC$54:$AC$102=Mapping!$N$54)/($AC$54:$AC$102=Mapping!$N$54)*ROW($AC$2:$AC$50)-ROWS($AC$54),ROWS($AC$54:AC282))),"")</f>
        <v/>
      </c>
      <c r="O283" s="148" t="str" cm="1">
        <f t="array" ref="O283">IF(ROWS($AC$2:AC230)&lt;=O$53,INDEX($AB$54:$AB$102,_xlfn.AGGREGATE(15,3,($AC$54:$AC$102=Mapping!$O$54)/($AC$54:$AC$102=Mapping!$O$54)*ROW($AC$2:$AC$50)-ROWS($AC$54),ROWS($AC$54:AC282))),"")</f>
        <v/>
      </c>
      <c r="P283" s="148" t="str" cm="1">
        <f t="array" ref="P283">IF(ROWS($AC$2:AC230)&lt;=P$53,INDEX($AB$54:$AB$102,_xlfn.AGGREGATE(15,3,($AC$54:$AC$102=Mapping!$P$54)/($AC$54:$AC$102=Mapping!$P$54)*ROW($AC$2:$AC$50)-ROWS($AC$54),ROWS($AC$54:AC282))),"")</f>
        <v/>
      </c>
      <c r="Q283" s="148" t="str" cm="1">
        <f t="array" ref="Q283">IF(ROWS($AC$2:AC230)&lt;=Q$53,INDEX($AB$54:$AB$102,_xlfn.AGGREGATE(15,3,($AC$54:$AC$102=Mapping!$Q$54)/($AC$54:$AC$102=Mapping!$Q$54)*ROW($AC$2:$AC$50)-ROWS($AC$54),ROWS($AC$54:AC282))),"")</f>
        <v/>
      </c>
      <c r="R283" s="148" t="str" cm="1">
        <f t="array" ref="R283">IF(ROWS($AC$2:AC230)&lt;=R$53,INDEX($AB$54:$AB$102,_xlfn.AGGREGATE(15,3,($AC$54:$AC$102=Mapping!$R$54)/($AC$54:$AC$102=Mapping!$R$54)*ROW($AC$2:$AC$50)-ROWS($AC$54),ROWS($AC$54:AC282))),"")</f>
        <v/>
      </c>
      <c r="S283" s="148" t="str" cm="1">
        <f t="array" ref="S283">IF(ROWS($AC$2:AC230)&lt;=S$53,INDEX($AB$54:$AB$102,_xlfn.AGGREGATE(15,3,($AC$54:$AC$102=Mapping!$S$54)/($AC$54:$AC$102=Mapping!$S$54)*ROW($AC$2:$AC$50)-ROWS($AC$54),ROWS($AC$54:AC282))),"")</f>
        <v/>
      </c>
      <c r="AA283" s="126"/>
      <c r="AB283" s="127" t="str" cm="1">
        <f t="array" ref="AB283">IF(ROWS(BA!$F$2:F64)&lt;=AB$272,INDEX(BA!$P$2:$P$547,_xlfn.AGGREGATE(15,3,(BA!$F$2:$F$547=Mapping!$AA$274)/(BA!$F$2:$F$547=Mapping!$AA$274)*ROW(BA!$F$2:$F$547)-ROWS(BA!$F$2),ROWS(BA!$F$2:F64))),"")</f>
        <v/>
      </c>
      <c r="AC283" s="127" t="str">
        <f>IFERROR(INDEX(BA!$L$57:$L$547,MATCH($AB283,BA!$P$57:$P$547,0)),"")</f>
        <v/>
      </c>
      <c r="AD283" s="127" t="e">
        <f>INDEX(BA!$M$57:$M$547,MATCH($AB283,BA!$P$57:$P$547,0))</f>
        <v>#N/A</v>
      </c>
      <c r="AE283" s="127" t="e">
        <f>INDEX(BA!J323:J819,MATCH(Table46718[[#This Row],[Indicator]],BA!P321:P819,0))</f>
        <v>#N/A</v>
      </c>
      <c r="AF283" s="127" t="e">
        <f>INDEX(BA!$N$57:$N$547,MATCH($AB283,BA!$P$57:$P$547,0))</f>
        <v>#N/A</v>
      </c>
      <c r="AG283" s="148" t="e">
        <f>INDEX(BA!#REF!,MATCH($AB283,BA!$P$57:$P$547,0))</f>
        <v>#REF!</v>
      </c>
      <c r="AH283" s="148" t="e">
        <f>INDEX(BA!$Q$57:$Q$547,MATCH($AB283,BA!$P$57:$P$547,0))</f>
        <v>#N/A</v>
      </c>
      <c r="AI283" s="148" t="e">
        <f>INDEX(BA!$S$57:$S$547,MATCH($AB283,BA!$P$57:$P$547,0))</f>
        <v>#N/A</v>
      </c>
      <c r="AJ283" s="148" t="e">
        <f>INDEX(BA!$T$57:$T$547,MATCH($AB283,BA!$P$57:$P$547,0))</f>
        <v>#N/A</v>
      </c>
      <c r="AK283" s="148" t="e">
        <f>INDEX(BA!$U$57:$U$547,MATCH($AB283,BA!$P$57:$P$547,0))</f>
        <v>#N/A</v>
      </c>
      <c r="AL283" s="148" t="e">
        <f>INDEX(BA!$V$57:$V$547,MATCH($AB283,BA!$P$57:$P$547,0))</f>
        <v>#N/A</v>
      </c>
      <c r="AM283" s="148" t="e">
        <f>INDEX(BA!$W$57:$W$547,MATCH($AB283,BA!$P$57:$P$547,0))</f>
        <v>#N/A</v>
      </c>
      <c r="AN283" s="148" t="e">
        <f>INDEX(BA!$R$57:$R$547,MATCH($AB283,BA!$P$57:$P$547,0))</f>
        <v>#N/A</v>
      </c>
      <c r="AO283" s="148" t="e">
        <f>INDEX(BA!$Y$57:$Y$547,MATCH($AB283,BA!$P$57:$P$547,0))</f>
        <v>#N/A</v>
      </c>
      <c r="AP283" s="117" t="e">
        <f>INDEX(BA!$Z$57:$Z$547,MATCH($AB283,BA!$P$57:$P$547,0))</f>
        <v>#N/A</v>
      </c>
      <c r="AQ283" s="117" t="e">
        <f>INDEX(BA!$AA$57:$AA$547,MATCH($AB283,BA!$P$57:$P$547,0))</f>
        <v>#N/A</v>
      </c>
      <c r="AR283" s="117" t="e">
        <f>INDEX(BA!$AB$57:$AB$547,MATCH($AB283,BA!$P$57:$P$547,0))</f>
        <v>#N/A</v>
      </c>
      <c r="AX283" s="148" t="str" cm="1">
        <f t="array" ref="AX283">IF(ROWS($AD$54:AD282)&lt;=AX$53,INDEX($AB$54:$AB$102,_xlfn.AGGREGATE(15,3,($AD$54:$AD$102=Mapping!$AX$54)/($AD$54:$AD$102=Mapping!$AX$54)*ROW($AD$2:$AD$50)-ROWS($AD$54),ROWS($AD$54:AD282))),"")</f>
        <v/>
      </c>
      <c r="AY283" s="148" t="str" cm="1">
        <f t="array" ref="AY283">IF(ROWS($AD$54:AD282)&lt;=AY$53,INDEX($AB$54:$AB$102,_xlfn.AGGREGATE(15,3,($AD$54:$AD$102=Mapping!$AY$54)/($AD$54:$AD$102=Mapping!$AY$54)*ROW($AD$2:$AD$50)-ROWS($AD$54),ROWS($AD$54:AD282))),"")</f>
        <v/>
      </c>
      <c r="AZ283" s="148" t="str" cm="1">
        <f t="array" ref="AZ283">IF(ROWS($AD$54:AD282)&lt;=AZ$53,INDEX($AB$54:$AB$102,_xlfn.AGGREGATE(15,3,($AD$54:$AD$102=Mapping!$AZ$54)/($AD$54:$AD$102=Mapping!$AZ$54)*ROW($AD$2:$AD$50)-ROWS($AD$54),ROWS($AD$54:AD282))),"")</f>
        <v/>
      </c>
      <c r="BA283" s="148" t="str" cm="1">
        <f t="array" ref="BA283">IF(ROWS($AD$54:AD282)&lt;=BA$53,INDEX($AB$54:$AB$102,_xlfn.AGGREGATE(15,3,($AD$54:$AD$102=Mapping!$BA$54)/($AD$54:$AD$102=Mapping!$BA$54)*ROW($AD$2:$AD$50)-ROWS($AD$54),ROWS($AD$54:AD282))),"")</f>
        <v/>
      </c>
      <c r="BB283" s="148" t="str" cm="1">
        <f t="array" ref="BB283">IF(ROWS($AD$54:AD282)&lt;=BB$53,INDEX($AB$54:$AB$102,_xlfn.AGGREGATE(15,3,($AD$54:$AD$102=Mapping!$BB$54)/($AD$54:$AD$102=Mapping!$BB$54)*ROW($AD$2:$AD$50)-ROWS($AD$54),ROWS($AD$54:AD282))),"")</f>
        <v/>
      </c>
      <c r="BC283" s="148" t="str" cm="1">
        <f t="array" ref="BC283">IF(ROWS($AD$54:AD282)&lt;=BC$53,INDEX($AB$54:$AB$102,_xlfn.AGGREGATE(15,3,($AD$54:$AD$102=Mapping!$BC$54)/($AD$54:$AD$102=Mapping!$BC$54)*ROW($AD$2:$AD$50)-ROWS($AD$54),ROWS($AD$54:AD282))),"")</f>
        <v/>
      </c>
      <c r="BD283" s="148" t="str" cm="1">
        <f t="array" ref="BD283">IF(ROWS($AD$54:AD282)&lt;=BD$53,INDEX($AB$54:$AB$102,_xlfn.AGGREGATE(15,3,($AD$54:$AD$102=Mapping!$BD$54)/($AD$54:$AD$102=Mapping!$BD$54)*ROW($AD$2:$AD$50)-ROWS($AD$54),ROWS($AD$54:AD282))),"")</f>
        <v/>
      </c>
      <c r="BE283" s="148" t="str" cm="1">
        <f t="array" ref="BE283">IF(ROWS($AD$54:AD282)&lt;=BE$53,INDEX($AB$54:$AB$102,_xlfn.AGGREGATE(15,3,($AD$54:$AD$102=Mapping!$BE$54)/($AD$54:$AD$102=Mapping!$BE$54)*ROW($AD$2:$AD$50)-ROWS($AD$54),ROWS($AD$54:AD282))),"")</f>
        <v/>
      </c>
      <c r="BF283" s="148" t="str" cm="1">
        <f t="array" ref="BF283">IF(ROWS($AD$54:AD282)&lt;=BF$53,INDEX($AB$54:$AB$102,_xlfn.AGGREGATE(15,3,($AD$54:$AD$102=Mapping!$BF$54)/($AD$54:$AD$102=Mapping!$BF$54)*ROW($AD$2:$AD$50)-ROWS($AD$54),ROWS($AD$54:AD282))),"")</f>
        <v/>
      </c>
      <c r="BG283" s="148" t="str" cm="1">
        <f t="array" ref="BG283">IF(ROWS($AD$54:AD282)&lt;=BG$53,INDEX($AB$54:$AB$102,_xlfn.AGGREGATE(15,3,($AD$54:$AD$102=Mapping!$BG$54)/($AD$54:$AD$102=Mapping!$BG$54)*ROW($AD$2:$AD$50)-ROWS($AD$54),ROWS($AD$54:AD282))),"")</f>
        <v/>
      </c>
      <c r="BH283" s="148" t="str" cm="1">
        <f t="array" ref="BH283">IF(ROWS($AD$54:AD282)&lt;=BH$53,INDEX($AB$54:$AB$102,_xlfn.AGGREGATE(15,3,($AD$54:$AD$102=Mapping!$BH$54)/($AD$54:$AD$102=Mapping!$BH$54)*ROW($AD$2:$AD$50)-ROWS($AD$54),ROWS($AD$54:AD282))),"")</f>
        <v/>
      </c>
      <c r="BI283" s="148" t="str" cm="1">
        <f t="array" ref="BI283">IF(ROWS($AD$54:AD282)&lt;=BI$53,INDEX($AB$54:$AB$102,_xlfn.AGGREGATE(15,3,($AD$54:$AD$102=Mapping!$BI$54)/($AD$54:$AD$102=Mapping!$BI$54)*ROW($AD$2:$AD$50)-ROWS($AD$54),ROWS($AD$54:AD282))),"")</f>
        <v/>
      </c>
      <c r="BJ283" s="148" t="str" cm="1">
        <f t="array" ref="BJ283">IF(ROWS($AD$54:AD282)&lt;=BJ$53,INDEX($AB$54:$AB$102,_xlfn.AGGREGATE(15,3,($AD$54:$AD$102=Mapping!$BJ$54)/($AD$54:$AD$102=Mapping!$BJ$54)*ROW($AD$2:$AD$50)-ROWS($AD$54),ROWS($AD$54:AD282))),"")</f>
        <v/>
      </c>
      <c r="BK283" s="148" t="str" cm="1">
        <f t="array" ref="BK283">IF(ROWS($AD$54:AD282)&lt;=BK$53,INDEX($AB$54:$AB$102,_xlfn.AGGREGATE(15,3,($AD$54:$AD$102=Mapping!$BK$54)/($AD$54:$AD$102=Mapping!$BK$54)*ROW($AD$2:$AD$50)-ROWS($AD$54),ROWS($AD$54:AD282))),"")</f>
        <v/>
      </c>
      <c r="BL283" s="148" t="str" cm="1">
        <f t="array" ref="BL283">IF(ROWS($AD$54:AD282)&lt;=BL$53,INDEX($AB$54:$AB$102,_xlfn.AGGREGATE(15,3,($AD$54:$AD$102=Mapping!$BL$54)/($AD$54:$AD$102=Mapping!$BL$54)*ROW($AD$2:$AD$50)-ROWS($AD$54),ROWS($AD$54:AD282))),"")</f>
        <v/>
      </c>
      <c r="BM283" s="148" t="str" cm="1">
        <f t="array" ref="BM283">IF(ROWS($AD$54:AD282)&lt;=BM$53,INDEX($AB$54:$AB$102,_xlfn.AGGREGATE(15,3,($AD$54:$AD$102=Mapping!$BM$54)/($AD$54:$AD$102=Mapping!$BM$53)*ROW($AD$2:$AD$50)-ROWS($AD$54),ROWS($AD$54:AD282))),"")</f>
        <v/>
      </c>
      <c r="BN283" s="148" t="str" cm="1">
        <f t="array" ref="BN283">IF(ROWS($AD$54:AD282)&lt;=BN$53,INDEX($AB$54:$AB$102,_xlfn.AGGREGATE(15,3,($AD$54:$AD$102=Mapping!$BN$54)/($AD$54:$AD$102=Mapping!$BN$54)*ROW($AD$2:$AD$50)-ROWS($AD$54),ROWS($AD$54:AD282))),"")</f>
        <v/>
      </c>
    </row>
    <row r="284" spans="1:66">
      <c r="A284" s="152" t="str">
        <f>Background!L17</f>
        <v>Gender</v>
      </c>
      <c r="B284" s="148" t="str" cm="1">
        <f t="array" ref="B284">IF(ROWS($AC$273:AC283)&lt;=B$272,INDEX($AB$173:$AB$321,_xlfn.AGGREGATE(15,3,($AC$273:$AC$321=Mapping!$B$273)/($AC$273:$AC$321=Mapping!$B$273)*ROW($AC$2:$AC$50)-ROWS($AC$273),ROWS($AC$273:AC283))),"")</f>
        <v/>
      </c>
      <c r="C284" s="148" t="str" cm="1">
        <f t="array" ref="C284">IF(ROWS($AC$2:AC231)&lt;=C$53,INDEX($AB$54:$AB$102,_xlfn.AGGREGATE(15,3,($AC$54:$AC$102=Mapping!$C$54)/($AC$54:$AC$102=Mapping!$C$54)*ROW($AC$2:$AC$50)-ROWS($AC$54),ROWS($AC$54:AC283))),"")</f>
        <v/>
      </c>
      <c r="D284" s="148" t="str" cm="1">
        <f t="array" ref="D284">IF(ROWS($AC$2:AC231)&lt;=D$53,INDEX($AB$54:$AB$102,_xlfn.AGGREGATE(15,3,($AC$54:$AC$102=Mapping!$D$54)/($AC$54:$AC$102=Mapping!$D$54)*ROW($AC$2:$AC$50)-ROWS($AC$54),ROWS($AC$54:AC283))),"")</f>
        <v/>
      </c>
      <c r="E284" s="148" t="str" cm="1">
        <f t="array" ref="E284">IF(ROWS($AC$2:AC231)&lt;=E$53,INDEX($AB$54:$AB$102,_xlfn.AGGREGATE(15,3,($AC$54:$AC$102=Mapping!$E$54)/($AC$54:$AC$102=Mapping!$E$54)*ROW($AC$2:$AC$50)-ROWS($AC$54),ROWS($AC$54:AC283))),"")</f>
        <v/>
      </c>
      <c r="F284" s="148" t="str" cm="1">
        <f t="array" ref="F284">IF(ROWS($AC$2:AC231)&lt;=F$53,INDEX($AB$54:$AB$102,_xlfn.AGGREGATE(15,3,($AC$54:$AC$102=Mapping!$F$54)/($AC$54:$AC$102=Mapping!$F$54)*ROW($AC$2:$AC$50)-ROWS($AC$54),ROWS($AC$54:AC283))),"")</f>
        <v/>
      </c>
      <c r="G284" s="148" t="str" cm="1">
        <f t="array" ref="G284">IF(ROWS($AC$2:AC231)&lt;=G$53,INDEX($AB$54:$AB$102,_xlfn.AGGREGATE(15,3,($AC$54:$AC$102=Mapping!$G$54)/($AC$54:$AC$102=Mapping!$G$54)*ROW($AC$2:$AC$50)-ROWS($AC$54),ROWS($AC$54:AC283))),"")</f>
        <v/>
      </c>
      <c r="H284" s="148" t="str" cm="1">
        <f t="array" ref="H284">IF(ROWS($AC$2:AC231)&lt;=H$53,INDEX($AB$54:$AB$102,_xlfn.AGGREGATE(15,3,($AC$54:$AC$102=Mapping!$H$54)/($AC$54:$AC$102=Mapping!$H$54)*ROW($AC$2:$AC$50)-ROWS($AC$54),ROWS($AC$54:AC283))),"")</f>
        <v/>
      </c>
      <c r="I284" s="148" t="str" cm="1">
        <f t="array" ref="I284">IF(ROWS($AC$2:AC231)&lt;=I$53,INDEX($AB$54:$AB$102,_xlfn.AGGREGATE(15,3,($AC$54:$AC$102=Mapping!$I$54)/($AC$54:$AC$102=Mapping!$I$54)*ROW($AC$2:$AC$50)-ROWS($AC$54),ROWS($AC$54:AC283))),"")</f>
        <v/>
      </c>
      <c r="J284" s="148" t="str" cm="1">
        <f t="array" ref="J284">IF(ROWS($AC$2:AC283)&lt;=J$1,INDEX($AB$2:$AB$50,_xlfn.AGGREGATE(15,3,($AC$2:$AC$50=Mapping!$J$2)/($AC$2:$AC$50=Mapping!$J$2)*ROW($AC$2:$AC$50)-ROWS($AC$2),ROWS($AC$2:AC283))),"")</f>
        <v/>
      </c>
      <c r="K284" s="148" t="str" cm="1">
        <f t="array" ref="K284">IF(ROWS($AC$2:AC231)&lt;=K$53,INDEX($AB$54:$AB$102,_xlfn.AGGREGATE(15,3,($AC$54:$AC$102=Mapping!$K$54)/($AC$54:$AC$102=Mapping!$K$54)*ROW($AC$2:$AC$50)-ROWS($AC$54),ROWS($AC$54:AC283))),"")</f>
        <v/>
      </c>
      <c r="L284" s="148" t="str" cm="1">
        <f t="array" ref="L284">IF(ROWS($AC$2:AC231)&lt;=L$53,INDEX($AB$54:$AB$102,_xlfn.AGGREGATE(15,3,($AC$54:$AC$102=Mapping!$L$54)/($AC$54:$AC$102=Mapping!$L$54)*ROW($AC$2:$AC$50)-ROWS($AC$54),ROWS($AC$54:AC283))),"")</f>
        <v/>
      </c>
      <c r="M284" s="148" t="str" cm="1">
        <f t="array" ref="M284">IF(ROWS($AC$2:AC231)&lt;=M$53,INDEX($AB$54:$AB$102,_xlfn.AGGREGATE(15,3,($AC$54:$AC$102=Mapping!$M$54)/($AC$54:$AC$102=Mapping!$M$54)*ROW($AC$2:$AC$50)-ROWS($AC$54),ROWS($AC$54:AC283))),"")</f>
        <v/>
      </c>
      <c r="N284" s="148" t="str" cm="1">
        <f t="array" ref="N284">IF(ROWS($AC$2:AC231)&lt;=N$53,INDEX($AB$54:$AB$102,_xlfn.AGGREGATE(15,3,($AC$54:$AC$102=Mapping!$N$54)/($AC$54:$AC$102=Mapping!$N$54)*ROW($AC$2:$AC$50)-ROWS($AC$54),ROWS($AC$54:AC283))),"")</f>
        <v/>
      </c>
      <c r="O284" s="148" t="str" cm="1">
        <f t="array" ref="O284">IF(ROWS($AC$2:AC231)&lt;=O$53,INDEX($AB$54:$AB$102,_xlfn.AGGREGATE(15,3,($AC$54:$AC$102=Mapping!$O$54)/($AC$54:$AC$102=Mapping!$O$54)*ROW($AC$2:$AC$50)-ROWS($AC$54),ROWS($AC$54:AC283))),"")</f>
        <v/>
      </c>
      <c r="P284" s="148" t="str" cm="1">
        <f t="array" ref="P284">IF(ROWS($AC$2:AC231)&lt;=P$53,INDEX($AB$54:$AB$102,_xlfn.AGGREGATE(15,3,($AC$54:$AC$102=Mapping!$P$54)/($AC$54:$AC$102=Mapping!$P$54)*ROW($AC$2:$AC$50)-ROWS($AC$54),ROWS($AC$54:AC283))),"")</f>
        <v/>
      </c>
      <c r="Q284" s="148" t="str" cm="1">
        <f t="array" ref="Q284">IF(ROWS($AC$2:AC231)&lt;=Q$53,INDEX($AB$54:$AB$102,_xlfn.AGGREGATE(15,3,($AC$54:$AC$102=Mapping!$Q$54)/($AC$54:$AC$102=Mapping!$Q$54)*ROW($AC$2:$AC$50)-ROWS($AC$54),ROWS($AC$54:AC283))),"")</f>
        <v/>
      </c>
      <c r="R284" s="148" t="str" cm="1">
        <f t="array" ref="R284">IF(ROWS($AC$2:AC231)&lt;=R$53,INDEX($AB$54:$AB$102,_xlfn.AGGREGATE(15,3,($AC$54:$AC$102=Mapping!$R$54)/($AC$54:$AC$102=Mapping!$R$54)*ROW($AC$2:$AC$50)-ROWS($AC$54),ROWS($AC$54:AC283))),"")</f>
        <v/>
      </c>
      <c r="S284" s="148" t="str" cm="1">
        <f t="array" ref="S284">IF(ROWS($AC$2:AC231)&lt;=S$53,INDEX($AB$54:$AB$102,_xlfn.AGGREGATE(15,3,($AC$54:$AC$102=Mapping!$S$54)/($AC$54:$AC$102=Mapping!$S$54)*ROW($AC$2:$AC$50)-ROWS($AC$54),ROWS($AC$54:AC283))),"")</f>
        <v/>
      </c>
      <c r="AA284" s="126"/>
      <c r="AB284" s="127" t="str" cm="1">
        <f t="array" ref="AB284">IF(ROWS(BA!$F$2:F65)&lt;=AB$272,INDEX(BA!$P$2:$P$547,_xlfn.AGGREGATE(15,3,(BA!$F$2:$F$547=Mapping!$AA$274)/(BA!$F$2:$F$547=Mapping!$AA$274)*ROW(BA!$F$2:$F$547)-ROWS(BA!$F$2),ROWS(BA!$F$2:F65))),"")</f>
        <v/>
      </c>
      <c r="AC284" s="127" t="str">
        <f>IFERROR(INDEX(BA!$L$57:$L$547,MATCH($AB284,BA!$P$57:$P$547,0)),"")</f>
        <v/>
      </c>
      <c r="AD284" s="127" t="e">
        <f>INDEX(BA!$M$57:$M$547,MATCH($AB284,BA!$P$57:$P$547,0))</f>
        <v>#N/A</v>
      </c>
      <c r="AE284" s="127" t="e">
        <f>INDEX(BA!J324:J820,MATCH(Table46718[[#This Row],[Indicator]],BA!P322:P820,0))</f>
        <v>#N/A</v>
      </c>
      <c r="AF284" s="127" t="e">
        <f>INDEX(BA!$N$57:$N$547,MATCH($AB284,BA!$P$57:$P$547,0))</f>
        <v>#N/A</v>
      </c>
      <c r="AG284" s="148" t="e">
        <f>INDEX(BA!#REF!,MATCH($AB284,BA!$P$57:$P$547,0))</f>
        <v>#REF!</v>
      </c>
      <c r="AH284" s="148" t="e">
        <f>INDEX(BA!$Q$57:$Q$547,MATCH($AB284,BA!$P$57:$P$547,0))</f>
        <v>#N/A</v>
      </c>
      <c r="AI284" s="148" t="e">
        <f>INDEX(BA!$S$57:$S$547,MATCH($AB284,BA!$P$57:$P$547,0))</f>
        <v>#N/A</v>
      </c>
      <c r="AJ284" s="148" t="e">
        <f>INDEX(BA!$T$57:$T$547,MATCH($AB284,BA!$P$57:$P$547,0))</f>
        <v>#N/A</v>
      </c>
      <c r="AK284" s="148" t="e">
        <f>INDEX(BA!$U$57:$U$547,MATCH($AB284,BA!$P$57:$P$547,0))</f>
        <v>#N/A</v>
      </c>
      <c r="AL284" s="148" t="e">
        <f>INDEX(BA!$V$57:$V$547,MATCH($AB284,BA!$P$57:$P$547,0))</f>
        <v>#N/A</v>
      </c>
      <c r="AM284" s="148" t="e">
        <f>INDEX(BA!$W$57:$W$547,MATCH($AB284,BA!$P$57:$P$547,0))</f>
        <v>#N/A</v>
      </c>
      <c r="AN284" s="148" t="e">
        <f>INDEX(BA!$R$57:$R$547,MATCH($AB284,BA!$P$57:$P$547,0))</f>
        <v>#N/A</v>
      </c>
      <c r="AO284" s="148" t="e">
        <f>INDEX(BA!$Y$57:$Y$547,MATCH($AB284,BA!$P$57:$P$547,0))</f>
        <v>#N/A</v>
      </c>
      <c r="AP284" s="117" t="e">
        <f>INDEX(BA!$Z$57:$Z$547,MATCH($AB284,BA!$P$57:$P$547,0))</f>
        <v>#N/A</v>
      </c>
      <c r="AQ284" s="117" t="e">
        <f>INDEX(BA!$AA$57:$AA$547,MATCH($AB284,BA!$P$57:$P$547,0))</f>
        <v>#N/A</v>
      </c>
      <c r="AR284" s="117" t="e">
        <f>INDEX(BA!$AB$57:$AB$547,MATCH($AB284,BA!$P$57:$P$547,0))</f>
        <v>#N/A</v>
      </c>
      <c r="AX284" s="148" t="str" cm="1">
        <f t="array" ref="AX284">IF(ROWS($AD$54:AD283)&lt;=AX$53,INDEX($AB$54:$AB$102,_xlfn.AGGREGATE(15,3,($AD$54:$AD$102=Mapping!$AX$54)/($AD$54:$AD$102=Mapping!$AX$54)*ROW($AD$2:$AD$50)-ROWS($AD$54),ROWS($AD$54:AD283))),"")</f>
        <v/>
      </c>
      <c r="AY284" s="148" t="str" cm="1">
        <f t="array" ref="AY284">IF(ROWS($AD$54:AD283)&lt;=AY$53,INDEX($AB$54:$AB$102,_xlfn.AGGREGATE(15,3,($AD$54:$AD$102=Mapping!$AY$54)/($AD$54:$AD$102=Mapping!$AY$54)*ROW($AD$2:$AD$50)-ROWS($AD$54),ROWS($AD$54:AD283))),"")</f>
        <v/>
      </c>
      <c r="AZ284" s="148" t="str" cm="1">
        <f t="array" ref="AZ284">IF(ROWS($AD$54:AD283)&lt;=AZ$53,INDEX($AB$54:$AB$102,_xlfn.AGGREGATE(15,3,($AD$54:$AD$102=Mapping!$AZ$54)/($AD$54:$AD$102=Mapping!$AZ$54)*ROW($AD$2:$AD$50)-ROWS($AD$54),ROWS($AD$54:AD283))),"")</f>
        <v/>
      </c>
      <c r="BA284" s="148" t="str" cm="1">
        <f t="array" ref="BA284">IF(ROWS($AD$54:AD283)&lt;=BA$53,INDEX($AB$54:$AB$102,_xlfn.AGGREGATE(15,3,($AD$54:$AD$102=Mapping!$BA$54)/($AD$54:$AD$102=Mapping!$BA$54)*ROW($AD$2:$AD$50)-ROWS($AD$54),ROWS($AD$54:AD283))),"")</f>
        <v/>
      </c>
      <c r="BB284" s="148" t="str" cm="1">
        <f t="array" ref="BB284">IF(ROWS($AD$54:AD283)&lt;=BB$53,INDEX($AB$54:$AB$102,_xlfn.AGGREGATE(15,3,($AD$54:$AD$102=Mapping!$BB$54)/($AD$54:$AD$102=Mapping!$BB$54)*ROW($AD$2:$AD$50)-ROWS($AD$54),ROWS($AD$54:AD283))),"")</f>
        <v/>
      </c>
      <c r="BC284" s="148" t="str" cm="1">
        <f t="array" ref="BC284">IF(ROWS($AD$54:AD283)&lt;=BC$53,INDEX($AB$54:$AB$102,_xlfn.AGGREGATE(15,3,($AD$54:$AD$102=Mapping!$BC$54)/($AD$54:$AD$102=Mapping!$BC$54)*ROW($AD$2:$AD$50)-ROWS($AD$54),ROWS($AD$54:AD283))),"")</f>
        <v/>
      </c>
      <c r="BD284" s="148" t="str" cm="1">
        <f t="array" ref="BD284">IF(ROWS($AD$54:AD283)&lt;=BD$53,INDEX($AB$54:$AB$102,_xlfn.AGGREGATE(15,3,($AD$54:$AD$102=Mapping!$BD$54)/($AD$54:$AD$102=Mapping!$BD$54)*ROW($AD$2:$AD$50)-ROWS($AD$54),ROWS($AD$54:AD283))),"")</f>
        <v/>
      </c>
      <c r="BE284" s="148" t="str" cm="1">
        <f t="array" ref="BE284">IF(ROWS($AD$54:AD283)&lt;=BE$53,INDEX($AB$54:$AB$102,_xlfn.AGGREGATE(15,3,($AD$54:$AD$102=Mapping!$BE$54)/($AD$54:$AD$102=Mapping!$BE$54)*ROW($AD$2:$AD$50)-ROWS($AD$54),ROWS($AD$54:AD283))),"")</f>
        <v/>
      </c>
      <c r="BF284" s="148" t="str" cm="1">
        <f t="array" ref="BF284">IF(ROWS($AD$54:AD283)&lt;=BF$53,INDEX($AB$54:$AB$102,_xlfn.AGGREGATE(15,3,($AD$54:$AD$102=Mapping!$BF$54)/($AD$54:$AD$102=Mapping!$BF$54)*ROW($AD$2:$AD$50)-ROWS($AD$54),ROWS($AD$54:AD283))),"")</f>
        <v/>
      </c>
      <c r="BG284" s="148" t="str" cm="1">
        <f t="array" ref="BG284">IF(ROWS($AD$54:AD283)&lt;=BG$53,INDEX($AB$54:$AB$102,_xlfn.AGGREGATE(15,3,($AD$54:$AD$102=Mapping!$BG$54)/($AD$54:$AD$102=Mapping!$BG$54)*ROW($AD$2:$AD$50)-ROWS($AD$54),ROWS($AD$54:AD283))),"")</f>
        <v/>
      </c>
      <c r="BH284" s="148" t="str" cm="1">
        <f t="array" ref="BH284">IF(ROWS($AD$54:AD283)&lt;=BH$53,INDEX($AB$54:$AB$102,_xlfn.AGGREGATE(15,3,($AD$54:$AD$102=Mapping!$BH$54)/($AD$54:$AD$102=Mapping!$BH$54)*ROW($AD$2:$AD$50)-ROWS($AD$54),ROWS($AD$54:AD283))),"")</f>
        <v/>
      </c>
      <c r="BI284" s="148" t="str" cm="1">
        <f t="array" ref="BI284">IF(ROWS($AD$54:AD283)&lt;=BI$53,INDEX($AB$54:$AB$102,_xlfn.AGGREGATE(15,3,($AD$54:$AD$102=Mapping!$BI$54)/($AD$54:$AD$102=Mapping!$BI$54)*ROW($AD$2:$AD$50)-ROWS($AD$54),ROWS($AD$54:AD283))),"")</f>
        <v/>
      </c>
      <c r="BJ284" s="148" t="str" cm="1">
        <f t="array" ref="BJ284">IF(ROWS($AD$54:AD283)&lt;=BJ$53,INDEX($AB$54:$AB$102,_xlfn.AGGREGATE(15,3,($AD$54:$AD$102=Mapping!$BJ$54)/($AD$54:$AD$102=Mapping!$BJ$54)*ROW($AD$2:$AD$50)-ROWS($AD$54),ROWS($AD$54:AD283))),"")</f>
        <v/>
      </c>
      <c r="BK284" s="148" t="str" cm="1">
        <f t="array" ref="BK284">IF(ROWS($AD$54:AD283)&lt;=BK$53,INDEX($AB$54:$AB$102,_xlfn.AGGREGATE(15,3,($AD$54:$AD$102=Mapping!$BK$54)/($AD$54:$AD$102=Mapping!$BK$54)*ROW($AD$2:$AD$50)-ROWS($AD$54),ROWS($AD$54:AD283))),"")</f>
        <v/>
      </c>
      <c r="BL284" s="148" t="str" cm="1">
        <f t="array" ref="BL284">IF(ROWS($AD$54:AD283)&lt;=BL$53,INDEX($AB$54:$AB$102,_xlfn.AGGREGATE(15,3,($AD$54:$AD$102=Mapping!$BL$54)/($AD$54:$AD$102=Mapping!$BL$54)*ROW($AD$2:$AD$50)-ROWS($AD$54),ROWS($AD$54:AD283))),"")</f>
        <v/>
      </c>
      <c r="BM284" s="148" t="str" cm="1">
        <f t="array" ref="BM284">IF(ROWS($AD$54:AD283)&lt;=BM$53,INDEX($AB$54:$AB$102,_xlfn.AGGREGATE(15,3,($AD$54:$AD$102=Mapping!$BM$54)/($AD$54:$AD$102=Mapping!$BM$53)*ROW($AD$2:$AD$50)-ROWS($AD$54),ROWS($AD$54:AD283))),"")</f>
        <v/>
      </c>
      <c r="BN284" s="148" t="str" cm="1">
        <f t="array" ref="BN284">IF(ROWS($AD$54:AD283)&lt;=BN$53,INDEX($AB$54:$AB$102,_xlfn.AGGREGATE(15,3,($AD$54:$AD$102=Mapping!$BN$54)/($AD$54:$AD$102=Mapping!$BN$54)*ROW($AD$2:$AD$50)-ROWS($AD$54),ROWS($AD$54:AD283))),"")</f>
        <v/>
      </c>
    </row>
    <row r="285" spans="1:66">
      <c r="A285" s="152" t="str">
        <f>Background!L18</f>
        <v>Energy generation, efficiency &amp; access</v>
      </c>
      <c r="B285" s="148" t="str" cm="1">
        <f t="array" ref="B285">IF(ROWS($AC$273:AC284)&lt;=B$272,INDEX($AB$173:$AB$321,_xlfn.AGGREGATE(15,3,($AC$273:$AC$321=Mapping!$B$273)/($AC$273:$AC$321=Mapping!$B$273)*ROW($AC$2:$AC$50)-ROWS($AC$273),ROWS($AC$273:AC284))),"")</f>
        <v/>
      </c>
      <c r="C285" s="148" t="str" cm="1">
        <f t="array" ref="C285">IF(ROWS($AC$2:AC232)&lt;=C$53,INDEX($AB$54:$AB$102,_xlfn.AGGREGATE(15,3,($AC$54:$AC$102=Mapping!$C$54)/($AC$54:$AC$102=Mapping!$C$54)*ROW($AC$2:$AC$50)-ROWS($AC$54),ROWS($AC$54:AC284))),"")</f>
        <v/>
      </c>
      <c r="D285" s="148" t="str" cm="1">
        <f t="array" ref="D285">IF(ROWS($AC$2:AC232)&lt;=D$53,INDEX($AB$54:$AB$102,_xlfn.AGGREGATE(15,3,($AC$54:$AC$102=Mapping!$D$54)/($AC$54:$AC$102=Mapping!$D$54)*ROW($AC$2:$AC$50)-ROWS($AC$54),ROWS($AC$54:AC284))),"")</f>
        <v/>
      </c>
      <c r="E285" s="148" t="str" cm="1">
        <f t="array" ref="E285">IF(ROWS($AC$2:AC232)&lt;=E$53,INDEX($AB$54:$AB$102,_xlfn.AGGREGATE(15,3,($AC$54:$AC$102=Mapping!$E$54)/($AC$54:$AC$102=Mapping!$E$54)*ROW($AC$2:$AC$50)-ROWS($AC$54),ROWS($AC$54:AC284))),"")</f>
        <v/>
      </c>
      <c r="F285" s="148" t="str" cm="1">
        <f t="array" ref="F285">IF(ROWS($AC$2:AC232)&lt;=F$53,INDEX($AB$54:$AB$102,_xlfn.AGGREGATE(15,3,($AC$54:$AC$102=Mapping!$F$54)/($AC$54:$AC$102=Mapping!$F$54)*ROW($AC$2:$AC$50)-ROWS($AC$54),ROWS($AC$54:AC284))),"")</f>
        <v/>
      </c>
      <c r="G285" s="148" t="str" cm="1">
        <f t="array" ref="G285">IF(ROWS($AC$2:AC232)&lt;=G$53,INDEX($AB$54:$AB$102,_xlfn.AGGREGATE(15,3,($AC$54:$AC$102=Mapping!$G$54)/($AC$54:$AC$102=Mapping!$G$54)*ROW($AC$2:$AC$50)-ROWS($AC$54),ROWS($AC$54:AC284))),"")</f>
        <v/>
      </c>
      <c r="H285" s="148" t="str" cm="1">
        <f t="array" ref="H285">IF(ROWS($AC$2:AC232)&lt;=H$53,INDEX($AB$54:$AB$102,_xlfn.AGGREGATE(15,3,($AC$54:$AC$102=Mapping!$H$54)/($AC$54:$AC$102=Mapping!$H$54)*ROW($AC$2:$AC$50)-ROWS($AC$54),ROWS($AC$54:AC284))),"")</f>
        <v/>
      </c>
      <c r="I285" s="148" t="str" cm="1">
        <f t="array" ref="I285">IF(ROWS($AC$2:AC232)&lt;=I$53,INDEX($AB$54:$AB$102,_xlfn.AGGREGATE(15,3,($AC$54:$AC$102=Mapping!$I$54)/($AC$54:$AC$102=Mapping!$I$54)*ROW($AC$2:$AC$50)-ROWS($AC$54),ROWS($AC$54:AC284))),"")</f>
        <v/>
      </c>
      <c r="J285" s="148" t="str" cm="1">
        <f t="array" ref="J285">IF(ROWS($AC$2:AC284)&lt;=J$1,INDEX($AB$2:$AB$50,_xlfn.AGGREGATE(15,3,($AC$2:$AC$50=Mapping!$J$2)/($AC$2:$AC$50=Mapping!$J$2)*ROW($AC$2:$AC$50)-ROWS($AC$2),ROWS($AC$2:AC284))),"")</f>
        <v/>
      </c>
      <c r="K285" s="148" t="str" cm="1">
        <f t="array" ref="K285">IF(ROWS($AC$2:AC232)&lt;=K$53,INDEX($AB$54:$AB$102,_xlfn.AGGREGATE(15,3,($AC$54:$AC$102=Mapping!$K$54)/($AC$54:$AC$102=Mapping!$K$54)*ROW($AC$2:$AC$50)-ROWS($AC$54),ROWS($AC$54:AC284))),"")</f>
        <v/>
      </c>
      <c r="L285" s="148" t="str" cm="1">
        <f t="array" ref="L285">IF(ROWS($AC$2:AC232)&lt;=L$53,INDEX($AB$54:$AB$102,_xlfn.AGGREGATE(15,3,($AC$54:$AC$102=Mapping!$L$54)/($AC$54:$AC$102=Mapping!$L$54)*ROW($AC$2:$AC$50)-ROWS($AC$54),ROWS($AC$54:AC284))),"")</f>
        <v/>
      </c>
      <c r="M285" s="148" t="str" cm="1">
        <f t="array" ref="M285">IF(ROWS($AC$2:AC232)&lt;=M$53,INDEX($AB$54:$AB$102,_xlfn.AGGREGATE(15,3,($AC$54:$AC$102=Mapping!$M$54)/($AC$54:$AC$102=Mapping!$M$54)*ROW($AC$2:$AC$50)-ROWS($AC$54),ROWS($AC$54:AC284))),"")</f>
        <v/>
      </c>
      <c r="N285" s="148" t="str" cm="1">
        <f t="array" ref="N285">IF(ROWS($AC$2:AC232)&lt;=N$53,INDEX($AB$54:$AB$102,_xlfn.AGGREGATE(15,3,($AC$54:$AC$102=Mapping!$N$54)/($AC$54:$AC$102=Mapping!$N$54)*ROW($AC$2:$AC$50)-ROWS($AC$54),ROWS($AC$54:AC284))),"")</f>
        <v/>
      </c>
      <c r="O285" s="148" t="str" cm="1">
        <f t="array" ref="O285">IF(ROWS($AC$2:AC232)&lt;=O$53,INDEX($AB$54:$AB$102,_xlfn.AGGREGATE(15,3,($AC$54:$AC$102=Mapping!$O$54)/($AC$54:$AC$102=Mapping!$O$54)*ROW($AC$2:$AC$50)-ROWS($AC$54),ROWS($AC$54:AC284))),"")</f>
        <v/>
      </c>
      <c r="P285" s="148" t="str" cm="1">
        <f t="array" ref="P285">IF(ROWS($AC$2:AC232)&lt;=P$53,INDEX($AB$54:$AB$102,_xlfn.AGGREGATE(15,3,($AC$54:$AC$102=Mapping!$P$54)/($AC$54:$AC$102=Mapping!$P$54)*ROW($AC$2:$AC$50)-ROWS($AC$54),ROWS($AC$54:AC284))),"")</f>
        <v/>
      </c>
      <c r="Q285" s="148" t="str" cm="1">
        <f t="array" ref="Q285">IF(ROWS($AC$2:AC232)&lt;=Q$53,INDEX($AB$54:$AB$102,_xlfn.AGGREGATE(15,3,($AC$54:$AC$102=Mapping!$Q$54)/($AC$54:$AC$102=Mapping!$Q$54)*ROW($AC$2:$AC$50)-ROWS($AC$54),ROWS($AC$54:AC284))),"")</f>
        <v/>
      </c>
      <c r="R285" s="148" t="str" cm="1">
        <f t="array" ref="R285">IF(ROWS($AC$2:AC232)&lt;=R$53,INDEX($AB$54:$AB$102,_xlfn.AGGREGATE(15,3,($AC$54:$AC$102=Mapping!$R$54)/($AC$54:$AC$102=Mapping!$R$54)*ROW($AC$2:$AC$50)-ROWS($AC$54),ROWS($AC$54:AC284))),"")</f>
        <v/>
      </c>
      <c r="S285" s="148" t="str" cm="1">
        <f t="array" ref="S285">IF(ROWS($AC$2:AC232)&lt;=S$53,INDEX($AB$54:$AB$102,_xlfn.AGGREGATE(15,3,($AC$54:$AC$102=Mapping!$S$54)/($AC$54:$AC$102=Mapping!$S$54)*ROW($AC$2:$AC$50)-ROWS($AC$54),ROWS($AC$54:AC284))),"")</f>
        <v/>
      </c>
      <c r="AA285" s="126"/>
      <c r="AB285" s="127" t="str" cm="1">
        <f t="array" ref="AB285">IF(ROWS(BA!$F$2:F66)&lt;=AB$272,INDEX(BA!$P$2:$P$547,_xlfn.AGGREGATE(15,3,(BA!$F$2:$F$547=Mapping!$AA$274)/(BA!$F$2:$F$547=Mapping!$AA$274)*ROW(BA!$F$2:$F$547)-ROWS(BA!$F$2),ROWS(BA!$F$2:F66))),"")</f>
        <v/>
      </c>
      <c r="AC285" s="127" t="str">
        <f>IFERROR(INDEX(BA!$L$57:$L$547,MATCH($AB285,BA!$P$57:$P$547,0)),"")</f>
        <v/>
      </c>
      <c r="AD285" s="127" t="e">
        <f>INDEX(BA!$M$57:$M$547,MATCH($AB285,BA!$P$57:$P$547,0))</f>
        <v>#N/A</v>
      </c>
      <c r="AE285" s="127" t="e">
        <f>INDEX(BA!J325:J821,MATCH(Table46718[[#This Row],[Indicator]],BA!P323:P821,0))</f>
        <v>#N/A</v>
      </c>
      <c r="AF285" s="127" t="e">
        <f>INDEX(BA!$N$57:$N$547,MATCH($AB285,BA!$P$57:$P$547,0))</f>
        <v>#N/A</v>
      </c>
      <c r="AG285" s="148" t="e">
        <f>INDEX(BA!#REF!,MATCH($AB285,BA!$P$57:$P$547,0))</f>
        <v>#REF!</v>
      </c>
      <c r="AH285" s="148" t="e">
        <f>INDEX(BA!$Q$57:$Q$547,MATCH($AB285,BA!$P$57:$P$547,0))</f>
        <v>#N/A</v>
      </c>
      <c r="AI285" s="148" t="e">
        <f>INDEX(BA!$S$57:$S$547,MATCH($AB285,BA!$P$57:$P$547,0))</f>
        <v>#N/A</v>
      </c>
      <c r="AJ285" s="148" t="e">
        <f>INDEX(BA!$T$57:$T$547,MATCH($AB285,BA!$P$57:$P$547,0))</f>
        <v>#N/A</v>
      </c>
      <c r="AK285" s="148" t="e">
        <f>INDEX(BA!$U$57:$U$547,MATCH($AB285,BA!$P$57:$P$547,0))</f>
        <v>#N/A</v>
      </c>
      <c r="AL285" s="148" t="e">
        <f>INDEX(BA!$V$57:$V$547,MATCH($AB285,BA!$P$57:$P$547,0))</f>
        <v>#N/A</v>
      </c>
      <c r="AM285" s="148" t="e">
        <f>INDEX(BA!$W$57:$W$547,MATCH($AB285,BA!$P$57:$P$547,0))</f>
        <v>#N/A</v>
      </c>
      <c r="AN285" s="148" t="e">
        <f>INDEX(BA!$R$57:$R$547,MATCH($AB285,BA!$P$57:$P$547,0))</f>
        <v>#N/A</v>
      </c>
      <c r="AO285" s="148" t="e">
        <f>INDEX(BA!$Y$57:$Y$547,MATCH($AB285,BA!$P$57:$P$547,0))</f>
        <v>#N/A</v>
      </c>
      <c r="AP285" s="117" t="e">
        <f>INDEX(BA!$Z$57:$Z$547,MATCH($AB285,BA!$P$57:$P$547,0))</f>
        <v>#N/A</v>
      </c>
      <c r="AQ285" s="117" t="e">
        <f>INDEX(BA!$AA$57:$AA$547,MATCH($AB285,BA!$P$57:$P$547,0))</f>
        <v>#N/A</v>
      </c>
      <c r="AR285" s="117" t="e">
        <f>INDEX(BA!$AB$57:$AB$547,MATCH($AB285,BA!$P$57:$P$547,0))</f>
        <v>#N/A</v>
      </c>
      <c r="AX285" s="148" t="str" cm="1">
        <f t="array" ref="AX285">IF(ROWS($AD$54:AD284)&lt;=AX$53,INDEX($AB$54:$AB$102,_xlfn.AGGREGATE(15,3,($AD$54:$AD$102=Mapping!$AX$54)/($AD$54:$AD$102=Mapping!$AX$54)*ROW($AD$2:$AD$50)-ROWS($AD$54),ROWS($AD$54:AD284))),"")</f>
        <v/>
      </c>
      <c r="AY285" s="148" t="str" cm="1">
        <f t="array" ref="AY285">IF(ROWS($AD$54:AD284)&lt;=AY$53,INDEX($AB$54:$AB$102,_xlfn.AGGREGATE(15,3,($AD$54:$AD$102=Mapping!$AY$54)/($AD$54:$AD$102=Mapping!$AY$54)*ROW($AD$2:$AD$50)-ROWS($AD$54),ROWS($AD$54:AD284))),"")</f>
        <v/>
      </c>
      <c r="AZ285" s="148" t="str" cm="1">
        <f t="array" ref="AZ285">IF(ROWS($AD$54:AD284)&lt;=AZ$53,INDEX($AB$54:$AB$102,_xlfn.AGGREGATE(15,3,($AD$54:$AD$102=Mapping!$AZ$54)/($AD$54:$AD$102=Mapping!$AZ$54)*ROW($AD$2:$AD$50)-ROWS($AD$54),ROWS($AD$54:AD284))),"")</f>
        <v/>
      </c>
      <c r="BA285" s="148" t="str" cm="1">
        <f t="array" ref="BA285">IF(ROWS($AD$54:AD284)&lt;=BA$53,INDEX($AB$54:$AB$102,_xlfn.AGGREGATE(15,3,($AD$54:$AD$102=Mapping!$BA$54)/($AD$54:$AD$102=Mapping!$BA$54)*ROW($AD$2:$AD$50)-ROWS($AD$54),ROWS($AD$54:AD284))),"")</f>
        <v/>
      </c>
      <c r="BB285" s="148" t="str" cm="1">
        <f t="array" ref="BB285">IF(ROWS($AD$54:AD284)&lt;=BB$53,INDEX($AB$54:$AB$102,_xlfn.AGGREGATE(15,3,($AD$54:$AD$102=Mapping!$BB$54)/($AD$54:$AD$102=Mapping!$BB$54)*ROW($AD$2:$AD$50)-ROWS($AD$54),ROWS($AD$54:AD284))),"")</f>
        <v/>
      </c>
      <c r="BC285" s="148" t="str" cm="1">
        <f t="array" ref="BC285">IF(ROWS($AD$54:AD284)&lt;=BC$53,INDEX($AB$54:$AB$102,_xlfn.AGGREGATE(15,3,($AD$54:$AD$102=Mapping!$BC$54)/($AD$54:$AD$102=Mapping!$BC$54)*ROW($AD$2:$AD$50)-ROWS($AD$54),ROWS($AD$54:AD284))),"")</f>
        <v/>
      </c>
      <c r="BD285" s="148" t="str" cm="1">
        <f t="array" ref="BD285">IF(ROWS($AD$54:AD284)&lt;=BD$53,INDEX($AB$54:$AB$102,_xlfn.AGGREGATE(15,3,($AD$54:$AD$102=Mapping!$BD$54)/($AD$54:$AD$102=Mapping!$BD$54)*ROW($AD$2:$AD$50)-ROWS($AD$54),ROWS($AD$54:AD284))),"")</f>
        <v/>
      </c>
      <c r="BE285" s="148" t="str" cm="1">
        <f t="array" ref="BE285">IF(ROWS($AD$54:AD284)&lt;=BE$53,INDEX($AB$54:$AB$102,_xlfn.AGGREGATE(15,3,($AD$54:$AD$102=Mapping!$BE$54)/($AD$54:$AD$102=Mapping!$BE$54)*ROW($AD$2:$AD$50)-ROWS($AD$54),ROWS($AD$54:AD284))),"")</f>
        <v/>
      </c>
      <c r="BF285" s="148" t="str" cm="1">
        <f t="array" ref="BF285">IF(ROWS($AD$54:AD284)&lt;=BF$53,INDEX($AB$54:$AB$102,_xlfn.AGGREGATE(15,3,($AD$54:$AD$102=Mapping!$BF$54)/($AD$54:$AD$102=Mapping!$BF$54)*ROW($AD$2:$AD$50)-ROWS($AD$54),ROWS($AD$54:AD284))),"")</f>
        <v/>
      </c>
      <c r="BG285" s="148" t="str" cm="1">
        <f t="array" ref="BG285">IF(ROWS($AD$54:AD284)&lt;=BG$53,INDEX($AB$54:$AB$102,_xlfn.AGGREGATE(15,3,($AD$54:$AD$102=Mapping!$BG$54)/($AD$54:$AD$102=Mapping!$BG$54)*ROW($AD$2:$AD$50)-ROWS($AD$54),ROWS($AD$54:AD284))),"")</f>
        <v/>
      </c>
      <c r="BH285" s="148" t="str" cm="1">
        <f t="array" ref="BH285">IF(ROWS($AD$54:AD284)&lt;=BH$53,INDEX($AB$54:$AB$102,_xlfn.AGGREGATE(15,3,($AD$54:$AD$102=Mapping!$BH$54)/($AD$54:$AD$102=Mapping!$BH$54)*ROW($AD$2:$AD$50)-ROWS($AD$54),ROWS($AD$54:AD284))),"")</f>
        <v/>
      </c>
      <c r="BI285" s="148" t="str" cm="1">
        <f t="array" ref="BI285">IF(ROWS($AD$54:AD284)&lt;=BI$53,INDEX($AB$54:$AB$102,_xlfn.AGGREGATE(15,3,($AD$54:$AD$102=Mapping!$BI$54)/($AD$54:$AD$102=Mapping!$BI$54)*ROW($AD$2:$AD$50)-ROWS($AD$54),ROWS($AD$54:AD284))),"")</f>
        <v/>
      </c>
      <c r="BJ285" s="148" t="str" cm="1">
        <f t="array" ref="BJ285">IF(ROWS($AD$54:AD284)&lt;=BJ$53,INDEX($AB$54:$AB$102,_xlfn.AGGREGATE(15,3,($AD$54:$AD$102=Mapping!$BJ$54)/($AD$54:$AD$102=Mapping!$BJ$54)*ROW($AD$2:$AD$50)-ROWS($AD$54),ROWS($AD$54:AD284))),"")</f>
        <v/>
      </c>
      <c r="BK285" s="148" t="str" cm="1">
        <f t="array" ref="BK285">IF(ROWS($AD$54:AD284)&lt;=BK$53,INDEX($AB$54:$AB$102,_xlfn.AGGREGATE(15,3,($AD$54:$AD$102=Mapping!$BK$54)/($AD$54:$AD$102=Mapping!$BK$54)*ROW($AD$2:$AD$50)-ROWS($AD$54),ROWS($AD$54:AD284))),"")</f>
        <v/>
      </c>
      <c r="BL285" s="148" t="str" cm="1">
        <f t="array" ref="BL285">IF(ROWS($AD$54:AD284)&lt;=BL$53,INDEX($AB$54:$AB$102,_xlfn.AGGREGATE(15,3,($AD$54:$AD$102=Mapping!$BL$54)/($AD$54:$AD$102=Mapping!$BL$54)*ROW($AD$2:$AD$50)-ROWS($AD$54),ROWS($AD$54:AD284))),"")</f>
        <v/>
      </c>
      <c r="BM285" s="148" t="str" cm="1">
        <f t="array" ref="BM285">IF(ROWS($AD$54:AD284)&lt;=BM$53,INDEX($AB$54:$AB$102,_xlfn.AGGREGATE(15,3,($AD$54:$AD$102=Mapping!$BM$54)/($AD$54:$AD$102=Mapping!$BM$53)*ROW($AD$2:$AD$50)-ROWS($AD$54),ROWS($AD$54:AD284))),"")</f>
        <v/>
      </c>
      <c r="BN285" s="148" t="str" cm="1">
        <f t="array" ref="BN285">IF(ROWS($AD$54:AD284)&lt;=BN$53,INDEX($AB$54:$AB$102,_xlfn.AGGREGATE(15,3,($AD$54:$AD$102=Mapping!$BN$54)/($AD$54:$AD$102=Mapping!$BN$54)*ROW($AD$2:$AD$50)-ROWS($AD$54),ROWS($AD$54:AD284))),"")</f>
        <v/>
      </c>
    </row>
    <row r="286" spans="1:66">
      <c r="A286" s="152" t="str">
        <f>Background!L19</f>
        <v>Access to basic services</v>
      </c>
      <c r="B286" s="148" t="str" cm="1">
        <f t="array" ref="B286">IF(ROWS($AC$273:AC285)&lt;=B$272,INDEX($AB$173:$AB$321,_xlfn.AGGREGATE(15,3,($AC$273:$AC$321=Mapping!$B$273)/($AC$273:$AC$321=Mapping!$B$273)*ROW($AC$2:$AC$50)-ROWS($AC$273),ROWS($AC$273:AC285))),"")</f>
        <v/>
      </c>
      <c r="C286" s="148" t="str" cm="1">
        <f t="array" ref="C286">IF(ROWS($AC$2:AC233)&lt;=C$53,INDEX($AB$54:$AB$102,_xlfn.AGGREGATE(15,3,($AC$54:$AC$102=Mapping!$C$54)/($AC$54:$AC$102=Mapping!$C$54)*ROW($AC$2:$AC$50)-ROWS($AC$54),ROWS($AC$54:AC285))),"")</f>
        <v/>
      </c>
      <c r="D286" s="148" t="str" cm="1">
        <f t="array" ref="D286">IF(ROWS($AC$2:AC233)&lt;=D$53,INDEX($AB$54:$AB$102,_xlfn.AGGREGATE(15,3,($AC$54:$AC$102=Mapping!$D$54)/($AC$54:$AC$102=Mapping!$D$54)*ROW($AC$2:$AC$50)-ROWS($AC$54),ROWS($AC$54:AC285))),"")</f>
        <v/>
      </c>
      <c r="E286" s="148" t="str" cm="1">
        <f t="array" ref="E286">IF(ROWS($AC$2:AC233)&lt;=E$53,INDEX($AB$54:$AB$102,_xlfn.AGGREGATE(15,3,($AC$54:$AC$102=Mapping!$E$54)/($AC$54:$AC$102=Mapping!$E$54)*ROW($AC$2:$AC$50)-ROWS($AC$54),ROWS($AC$54:AC285))),"")</f>
        <v/>
      </c>
      <c r="F286" s="148" t="str" cm="1">
        <f t="array" ref="F286">IF(ROWS($AC$2:AC233)&lt;=F$53,INDEX($AB$54:$AB$102,_xlfn.AGGREGATE(15,3,($AC$54:$AC$102=Mapping!$F$54)/($AC$54:$AC$102=Mapping!$F$54)*ROW($AC$2:$AC$50)-ROWS($AC$54),ROWS($AC$54:AC285))),"")</f>
        <v/>
      </c>
      <c r="G286" s="148" t="str" cm="1">
        <f t="array" ref="G286">IF(ROWS($AC$2:AC233)&lt;=G$53,INDEX($AB$54:$AB$102,_xlfn.AGGREGATE(15,3,($AC$54:$AC$102=Mapping!$G$54)/($AC$54:$AC$102=Mapping!$G$54)*ROW($AC$2:$AC$50)-ROWS($AC$54),ROWS($AC$54:AC285))),"")</f>
        <v/>
      </c>
      <c r="H286" s="148" t="str" cm="1">
        <f t="array" ref="H286">IF(ROWS($AC$2:AC233)&lt;=H$53,INDEX($AB$54:$AB$102,_xlfn.AGGREGATE(15,3,($AC$54:$AC$102=Mapping!$H$54)/($AC$54:$AC$102=Mapping!$H$54)*ROW($AC$2:$AC$50)-ROWS($AC$54),ROWS($AC$54:AC285))),"")</f>
        <v/>
      </c>
      <c r="I286" s="148" t="str" cm="1">
        <f t="array" ref="I286">IF(ROWS($AC$2:AC233)&lt;=I$53,INDEX($AB$54:$AB$102,_xlfn.AGGREGATE(15,3,($AC$54:$AC$102=Mapping!$I$54)/($AC$54:$AC$102=Mapping!$I$54)*ROW($AC$2:$AC$50)-ROWS($AC$54),ROWS($AC$54:AC285))),"")</f>
        <v/>
      </c>
      <c r="J286" s="148" t="str" cm="1">
        <f t="array" ref="J286">IF(ROWS($AC$2:AC285)&lt;=J$1,INDEX($AB$2:$AB$50,_xlfn.AGGREGATE(15,3,($AC$2:$AC$50=Mapping!$J$2)/($AC$2:$AC$50=Mapping!$J$2)*ROW($AC$2:$AC$50)-ROWS($AC$2),ROWS($AC$2:AC285))),"")</f>
        <v/>
      </c>
      <c r="K286" s="148" t="str" cm="1">
        <f t="array" ref="K286">IF(ROWS($AC$2:AC233)&lt;=K$53,INDEX($AB$54:$AB$102,_xlfn.AGGREGATE(15,3,($AC$54:$AC$102=Mapping!$K$54)/($AC$54:$AC$102=Mapping!$K$54)*ROW($AC$2:$AC$50)-ROWS($AC$54),ROWS($AC$54:AC285))),"")</f>
        <v/>
      </c>
      <c r="L286" s="148" t="str" cm="1">
        <f t="array" ref="L286">IF(ROWS($AC$2:AC233)&lt;=L$53,INDEX($AB$54:$AB$102,_xlfn.AGGREGATE(15,3,($AC$54:$AC$102=Mapping!$L$54)/($AC$54:$AC$102=Mapping!$L$54)*ROW($AC$2:$AC$50)-ROWS($AC$54),ROWS($AC$54:AC285))),"")</f>
        <v/>
      </c>
      <c r="M286" s="148" t="str" cm="1">
        <f t="array" ref="M286">IF(ROWS($AC$2:AC233)&lt;=M$53,INDEX($AB$54:$AB$102,_xlfn.AGGREGATE(15,3,($AC$54:$AC$102=Mapping!$M$54)/($AC$54:$AC$102=Mapping!$M$54)*ROW($AC$2:$AC$50)-ROWS($AC$54),ROWS($AC$54:AC285))),"")</f>
        <v/>
      </c>
      <c r="N286" s="148" t="str" cm="1">
        <f t="array" ref="N286">IF(ROWS($AC$2:AC233)&lt;=N$53,INDEX($AB$54:$AB$102,_xlfn.AGGREGATE(15,3,($AC$54:$AC$102=Mapping!$N$54)/($AC$54:$AC$102=Mapping!$N$54)*ROW($AC$2:$AC$50)-ROWS($AC$54),ROWS($AC$54:AC285))),"")</f>
        <v/>
      </c>
      <c r="O286" s="148" t="str" cm="1">
        <f t="array" ref="O286">IF(ROWS($AC$2:AC233)&lt;=O$53,INDEX($AB$54:$AB$102,_xlfn.AGGREGATE(15,3,($AC$54:$AC$102=Mapping!$O$54)/($AC$54:$AC$102=Mapping!$O$54)*ROW($AC$2:$AC$50)-ROWS($AC$54),ROWS($AC$54:AC285))),"")</f>
        <v/>
      </c>
      <c r="P286" s="148" t="str" cm="1">
        <f t="array" ref="P286">IF(ROWS($AC$2:AC233)&lt;=P$53,INDEX($AB$54:$AB$102,_xlfn.AGGREGATE(15,3,($AC$54:$AC$102=Mapping!$P$54)/($AC$54:$AC$102=Mapping!$P$54)*ROW($AC$2:$AC$50)-ROWS($AC$54),ROWS($AC$54:AC285))),"")</f>
        <v/>
      </c>
      <c r="Q286" s="148" t="str" cm="1">
        <f t="array" ref="Q286">IF(ROWS($AC$2:AC233)&lt;=Q$53,INDEX($AB$54:$AB$102,_xlfn.AGGREGATE(15,3,($AC$54:$AC$102=Mapping!$Q$54)/($AC$54:$AC$102=Mapping!$Q$54)*ROW($AC$2:$AC$50)-ROWS($AC$54),ROWS($AC$54:AC285))),"")</f>
        <v/>
      </c>
      <c r="R286" s="148" t="str" cm="1">
        <f t="array" ref="R286">IF(ROWS($AC$2:AC233)&lt;=R$53,INDEX($AB$54:$AB$102,_xlfn.AGGREGATE(15,3,($AC$54:$AC$102=Mapping!$R$54)/($AC$54:$AC$102=Mapping!$R$54)*ROW($AC$2:$AC$50)-ROWS($AC$54),ROWS($AC$54:AC285))),"")</f>
        <v/>
      </c>
      <c r="S286" s="148" t="str" cm="1">
        <f t="array" ref="S286">IF(ROWS($AC$2:AC233)&lt;=S$53,INDEX($AB$54:$AB$102,_xlfn.AGGREGATE(15,3,($AC$54:$AC$102=Mapping!$S$54)/($AC$54:$AC$102=Mapping!$S$54)*ROW($AC$2:$AC$50)-ROWS($AC$54),ROWS($AC$54:AC285))),"")</f>
        <v/>
      </c>
      <c r="AA286" s="126"/>
      <c r="AB286" s="127" t="str" cm="1">
        <f t="array" ref="AB286">IF(ROWS(BA!$F$2:F67)&lt;=AB$272,INDEX(BA!$P$2:$P$547,_xlfn.AGGREGATE(15,3,(BA!$F$2:$F$547=Mapping!$AA$274)/(BA!$F$2:$F$547=Mapping!$AA$274)*ROW(BA!$F$2:$F$547)-ROWS(BA!$F$2),ROWS(BA!$F$2:F67))),"")</f>
        <v/>
      </c>
      <c r="AC286" s="127" t="str">
        <f>IFERROR(INDEX(BA!$L$57:$L$547,MATCH($AB286,BA!$P$57:$P$547,0)),"")</f>
        <v/>
      </c>
      <c r="AD286" s="127" t="e">
        <f>INDEX(BA!$M$57:$M$547,MATCH($AB286,BA!$P$57:$P$547,0))</f>
        <v>#N/A</v>
      </c>
      <c r="AE286" s="127" t="e">
        <f>INDEX(BA!J326:J822,MATCH(Table46718[[#This Row],[Indicator]],BA!P324:P822,0))</f>
        <v>#N/A</v>
      </c>
      <c r="AF286" s="127" t="e">
        <f>INDEX(BA!$N$57:$N$547,MATCH($AB286,BA!$P$57:$P$547,0))</f>
        <v>#N/A</v>
      </c>
      <c r="AG286" s="148" t="e">
        <f>INDEX(BA!#REF!,MATCH($AB286,BA!$P$57:$P$547,0))</f>
        <v>#REF!</v>
      </c>
      <c r="AH286" s="148" t="e">
        <f>INDEX(BA!$Q$57:$Q$547,MATCH($AB286,BA!$P$57:$P$547,0))</f>
        <v>#N/A</v>
      </c>
      <c r="AI286" s="148" t="e">
        <f>INDEX(BA!$S$57:$S$547,MATCH($AB286,BA!$P$57:$P$547,0))</f>
        <v>#N/A</v>
      </c>
      <c r="AJ286" s="148" t="e">
        <f>INDEX(BA!$T$57:$T$547,MATCH($AB286,BA!$P$57:$P$547,0))</f>
        <v>#N/A</v>
      </c>
      <c r="AK286" s="148" t="e">
        <f>INDEX(BA!$U$57:$U$547,MATCH($AB286,BA!$P$57:$P$547,0))</f>
        <v>#N/A</v>
      </c>
      <c r="AL286" s="148" t="e">
        <f>INDEX(BA!$V$57:$V$547,MATCH($AB286,BA!$P$57:$P$547,0))</f>
        <v>#N/A</v>
      </c>
      <c r="AM286" s="148" t="e">
        <f>INDEX(BA!$W$57:$W$547,MATCH($AB286,BA!$P$57:$P$547,0))</f>
        <v>#N/A</v>
      </c>
      <c r="AN286" s="148" t="e">
        <f>INDEX(BA!$R$57:$R$547,MATCH($AB286,BA!$P$57:$P$547,0))</f>
        <v>#N/A</v>
      </c>
      <c r="AO286" s="148" t="e">
        <f>INDEX(BA!$Y$57:$Y$547,MATCH($AB286,BA!$P$57:$P$547,0))</f>
        <v>#N/A</v>
      </c>
      <c r="AP286" s="117" t="e">
        <f>INDEX(BA!$Z$57:$Z$547,MATCH($AB286,BA!$P$57:$P$547,0))</f>
        <v>#N/A</v>
      </c>
      <c r="AQ286" s="117" t="e">
        <f>INDEX(BA!$AA$57:$AA$547,MATCH($AB286,BA!$P$57:$P$547,0))</f>
        <v>#N/A</v>
      </c>
      <c r="AR286" s="117" t="e">
        <f>INDEX(BA!$AB$57:$AB$547,MATCH($AB286,BA!$P$57:$P$547,0))</f>
        <v>#N/A</v>
      </c>
      <c r="AX286" s="148" t="str" cm="1">
        <f t="array" ref="AX286">IF(ROWS($AD$54:AD285)&lt;=AX$53,INDEX($AB$54:$AB$102,_xlfn.AGGREGATE(15,3,($AD$54:$AD$102=Mapping!$AX$54)/($AD$54:$AD$102=Mapping!$AX$54)*ROW($AD$2:$AD$50)-ROWS($AD$54),ROWS($AD$54:AD285))),"")</f>
        <v/>
      </c>
      <c r="AY286" s="148" t="str" cm="1">
        <f t="array" ref="AY286">IF(ROWS($AD$54:AD285)&lt;=AY$53,INDEX($AB$54:$AB$102,_xlfn.AGGREGATE(15,3,($AD$54:$AD$102=Mapping!$AY$54)/($AD$54:$AD$102=Mapping!$AY$54)*ROW($AD$2:$AD$50)-ROWS($AD$54),ROWS($AD$54:AD285))),"")</f>
        <v/>
      </c>
      <c r="AZ286" s="148" t="str" cm="1">
        <f t="array" ref="AZ286">IF(ROWS($AD$54:AD285)&lt;=AZ$53,INDEX($AB$54:$AB$102,_xlfn.AGGREGATE(15,3,($AD$54:$AD$102=Mapping!$AZ$54)/($AD$54:$AD$102=Mapping!$AZ$54)*ROW($AD$2:$AD$50)-ROWS($AD$54),ROWS($AD$54:AD285))),"")</f>
        <v/>
      </c>
      <c r="BA286" s="148" t="str" cm="1">
        <f t="array" ref="BA286">IF(ROWS($AD$54:AD285)&lt;=BA$53,INDEX($AB$54:$AB$102,_xlfn.AGGREGATE(15,3,($AD$54:$AD$102=Mapping!$BA$54)/($AD$54:$AD$102=Mapping!$BA$54)*ROW($AD$2:$AD$50)-ROWS($AD$54),ROWS($AD$54:AD285))),"")</f>
        <v/>
      </c>
      <c r="BB286" s="148" t="str" cm="1">
        <f t="array" ref="BB286">IF(ROWS($AD$54:AD285)&lt;=BB$53,INDEX($AB$54:$AB$102,_xlfn.AGGREGATE(15,3,($AD$54:$AD$102=Mapping!$BB$54)/($AD$54:$AD$102=Mapping!$BB$54)*ROW($AD$2:$AD$50)-ROWS($AD$54),ROWS($AD$54:AD285))),"")</f>
        <v/>
      </c>
      <c r="BC286" s="148" t="str" cm="1">
        <f t="array" ref="BC286">IF(ROWS($AD$54:AD285)&lt;=BC$53,INDEX($AB$54:$AB$102,_xlfn.AGGREGATE(15,3,($AD$54:$AD$102=Mapping!$BC$54)/($AD$54:$AD$102=Mapping!$BC$54)*ROW($AD$2:$AD$50)-ROWS($AD$54),ROWS($AD$54:AD285))),"")</f>
        <v/>
      </c>
      <c r="BD286" s="148" t="str" cm="1">
        <f t="array" ref="BD286">IF(ROWS($AD$54:AD285)&lt;=BD$53,INDEX($AB$54:$AB$102,_xlfn.AGGREGATE(15,3,($AD$54:$AD$102=Mapping!$BD$54)/($AD$54:$AD$102=Mapping!$BD$54)*ROW($AD$2:$AD$50)-ROWS($AD$54),ROWS($AD$54:AD285))),"")</f>
        <v/>
      </c>
      <c r="BE286" s="148" t="str" cm="1">
        <f t="array" ref="BE286">IF(ROWS($AD$54:AD285)&lt;=BE$53,INDEX($AB$54:$AB$102,_xlfn.AGGREGATE(15,3,($AD$54:$AD$102=Mapping!$BE$54)/($AD$54:$AD$102=Mapping!$BE$54)*ROW($AD$2:$AD$50)-ROWS($AD$54),ROWS($AD$54:AD285))),"")</f>
        <v/>
      </c>
      <c r="BF286" s="148" t="str" cm="1">
        <f t="array" ref="BF286">IF(ROWS($AD$54:AD285)&lt;=BF$53,INDEX($AB$54:$AB$102,_xlfn.AGGREGATE(15,3,($AD$54:$AD$102=Mapping!$BF$54)/($AD$54:$AD$102=Mapping!$BF$54)*ROW($AD$2:$AD$50)-ROWS($AD$54),ROWS($AD$54:AD285))),"")</f>
        <v/>
      </c>
      <c r="BG286" s="148" t="str" cm="1">
        <f t="array" ref="BG286">IF(ROWS($AD$54:AD285)&lt;=BG$53,INDEX($AB$54:$AB$102,_xlfn.AGGREGATE(15,3,($AD$54:$AD$102=Mapping!$BG$54)/($AD$54:$AD$102=Mapping!$BG$54)*ROW($AD$2:$AD$50)-ROWS($AD$54),ROWS($AD$54:AD285))),"")</f>
        <v/>
      </c>
      <c r="BH286" s="148" t="str" cm="1">
        <f t="array" ref="BH286">IF(ROWS($AD$54:AD285)&lt;=BH$53,INDEX($AB$54:$AB$102,_xlfn.AGGREGATE(15,3,($AD$54:$AD$102=Mapping!$BH$54)/($AD$54:$AD$102=Mapping!$BH$54)*ROW($AD$2:$AD$50)-ROWS($AD$54),ROWS($AD$54:AD285))),"")</f>
        <v/>
      </c>
      <c r="BI286" s="148" t="str" cm="1">
        <f t="array" ref="BI286">IF(ROWS($AD$54:AD285)&lt;=BI$53,INDEX($AB$54:$AB$102,_xlfn.AGGREGATE(15,3,($AD$54:$AD$102=Mapping!$BI$54)/($AD$54:$AD$102=Mapping!$BI$54)*ROW($AD$2:$AD$50)-ROWS($AD$54),ROWS($AD$54:AD285))),"")</f>
        <v/>
      </c>
      <c r="BJ286" s="148" t="str" cm="1">
        <f t="array" ref="BJ286">IF(ROWS($AD$54:AD285)&lt;=BJ$53,INDEX($AB$54:$AB$102,_xlfn.AGGREGATE(15,3,($AD$54:$AD$102=Mapping!$BJ$54)/($AD$54:$AD$102=Mapping!$BJ$54)*ROW($AD$2:$AD$50)-ROWS($AD$54),ROWS($AD$54:AD285))),"")</f>
        <v/>
      </c>
      <c r="BK286" s="148" t="str" cm="1">
        <f t="array" ref="BK286">IF(ROWS($AD$54:AD285)&lt;=BK$53,INDEX($AB$54:$AB$102,_xlfn.AGGREGATE(15,3,($AD$54:$AD$102=Mapping!$BK$54)/($AD$54:$AD$102=Mapping!$BK$54)*ROW($AD$2:$AD$50)-ROWS($AD$54),ROWS($AD$54:AD285))),"")</f>
        <v/>
      </c>
      <c r="BL286" s="148" t="str" cm="1">
        <f t="array" ref="BL286">IF(ROWS($AD$54:AD285)&lt;=BL$53,INDEX($AB$54:$AB$102,_xlfn.AGGREGATE(15,3,($AD$54:$AD$102=Mapping!$BL$54)/($AD$54:$AD$102=Mapping!$BL$54)*ROW($AD$2:$AD$50)-ROWS($AD$54),ROWS($AD$54:AD285))),"")</f>
        <v/>
      </c>
      <c r="BM286" s="148" t="str" cm="1">
        <f t="array" ref="BM286">IF(ROWS($AD$54:AD285)&lt;=BM$53,INDEX($AB$54:$AB$102,_xlfn.AGGREGATE(15,3,($AD$54:$AD$102=Mapping!$BM$54)/($AD$54:$AD$102=Mapping!$BM$53)*ROW($AD$2:$AD$50)-ROWS($AD$54),ROWS($AD$54:AD285))),"")</f>
        <v/>
      </c>
      <c r="BN286" s="148" t="str" cm="1">
        <f t="array" ref="BN286">IF(ROWS($AD$54:AD285)&lt;=BN$53,INDEX($AB$54:$AB$102,_xlfn.AGGREGATE(15,3,($AD$54:$AD$102=Mapping!$BN$54)/($AD$54:$AD$102=Mapping!$BN$54)*ROW($AD$2:$AD$50)-ROWS($AD$54),ROWS($AD$54:AD285))),"")</f>
        <v/>
      </c>
    </row>
    <row r="287" spans="1:66">
      <c r="A287" s="152" t="str">
        <f>Background!L20</f>
        <v>Access to infrastructure</v>
      </c>
      <c r="B287" s="148" t="str" cm="1">
        <f t="array" ref="B287">IF(ROWS($AC$273:AC286)&lt;=B$272,INDEX($AB$173:$AB$321,_xlfn.AGGREGATE(15,3,($AC$273:$AC$321=Mapping!$B$273)/($AC$273:$AC$321=Mapping!$B$273)*ROW($AC$2:$AC$50)-ROWS($AC$273),ROWS($AC$273:AC286))),"")</f>
        <v/>
      </c>
      <c r="C287" s="148" t="str" cm="1">
        <f t="array" ref="C287">IF(ROWS($AC$2:AC234)&lt;=C$53,INDEX($AB$54:$AB$102,_xlfn.AGGREGATE(15,3,($AC$54:$AC$102=Mapping!$C$54)/($AC$54:$AC$102=Mapping!$C$54)*ROW($AC$2:$AC$50)-ROWS($AC$54),ROWS($AC$54:AC286))),"")</f>
        <v/>
      </c>
      <c r="D287" s="148" t="str" cm="1">
        <f t="array" ref="D287">IF(ROWS($AC$2:AC234)&lt;=D$53,INDEX($AB$54:$AB$102,_xlfn.AGGREGATE(15,3,($AC$54:$AC$102=Mapping!$D$54)/($AC$54:$AC$102=Mapping!$D$54)*ROW($AC$2:$AC$50)-ROWS($AC$54),ROWS($AC$54:AC286))),"")</f>
        <v/>
      </c>
      <c r="E287" s="148" t="str" cm="1">
        <f t="array" ref="E287">IF(ROWS($AC$2:AC234)&lt;=E$53,INDEX($AB$54:$AB$102,_xlfn.AGGREGATE(15,3,($AC$54:$AC$102=Mapping!$E$54)/($AC$54:$AC$102=Mapping!$E$54)*ROW($AC$2:$AC$50)-ROWS($AC$54),ROWS($AC$54:AC286))),"")</f>
        <v/>
      </c>
      <c r="F287" s="148" t="str" cm="1">
        <f t="array" ref="F287">IF(ROWS($AC$2:AC234)&lt;=F$53,INDEX($AB$54:$AB$102,_xlfn.AGGREGATE(15,3,($AC$54:$AC$102=Mapping!$F$54)/($AC$54:$AC$102=Mapping!$F$54)*ROW($AC$2:$AC$50)-ROWS($AC$54),ROWS($AC$54:AC286))),"")</f>
        <v/>
      </c>
      <c r="G287" s="148" t="str" cm="1">
        <f t="array" ref="G287">IF(ROWS($AC$2:AC234)&lt;=G$53,INDEX($AB$54:$AB$102,_xlfn.AGGREGATE(15,3,($AC$54:$AC$102=Mapping!$G$54)/($AC$54:$AC$102=Mapping!$G$54)*ROW($AC$2:$AC$50)-ROWS($AC$54),ROWS($AC$54:AC286))),"")</f>
        <v/>
      </c>
      <c r="H287" s="148" t="str" cm="1">
        <f t="array" ref="H287">IF(ROWS($AC$2:AC234)&lt;=H$53,INDEX($AB$54:$AB$102,_xlfn.AGGREGATE(15,3,($AC$54:$AC$102=Mapping!$H$54)/($AC$54:$AC$102=Mapping!$H$54)*ROW($AC$2:$AC$50)-ROWS($AC$54),ROWS($AC$54:AC286))),"")</f>
        <v/>
      </c>
      <c r="I287" s="148" t="str" cm="1">
        <f t="array" ref="I287">IF(ROWS($AC$2:AC234)&lt;=I$53,INDEX($AB$54:$AB$102,_xlfn.AGGREGATE(15,3,($AC$54:$AC$102=Mapping!$I$54)/($AC$54:$AC$102=Mapping!$I$54)*ROW($AC$2:$AC$50)-ROWS($AC$54),ROWS($AC$54:AC286))),"")</f>
        <v/>
      </c>
      <c r="J287" s="148" t="str" cm="1">
        <f t="array" ref="J287">IF(ROWS($AC$2:AC286)&lt;=J$1,INDEX($AB$2:$AB$50,_xlfn.AGGREGATE(15,3,($AC$2:$AC$50=Mapping!$J$2)/($AC$2:$AC$50=Mapping!$J$2)*ROW($AC$2:$AC$50)-ROWS($AC$2),ROWS($AC$2:AC286))),"")</f>
        <v/>
      </c>
      <c r="K287" s="148" t="str" cm="1">
        <f t="array" ref="K287">IF(ROWS($AC$2:AC234)&lt;=K$53,INDEX($AB$54:$AB$102,_xlfn.AGGREGATE(15,3,($AC$54:$AC$102=Mapping!$K$54)/($AC$54:$AC$102=Mapping!$K$54)*ROW($AC$2:$AC$50)-ROWS($AC$54),ROWS($AC$54:AC286))),"")</f>
        <v/>
      </c>
      <c r="L287" s="148" t="str" cm="1">
        <f t="array" ref="L287">IF(ROWS($AC$2:AC234)&lt;=L$53,INDEX($AB$54:$AB$102,_xlfn.AGGREGATE(15,3,($AC$54:$AC$102=Mapping!$L$54)/($AC$54:$AC$102=Mapping!$L$54)*ROW($AC$2:$AC$50)-ROWS($AC$54),ROWS($AC$54:AC286))),"")</f>
        <v/>
      </c>
      <c r="M287" s="148" t="str" cm="1">
        <f t="array" ref="M287">IF(ROWS($AC$2:AC234)&lt;=M$53,INDEX($AB$54:$AB$102,_xlfn.AGGREGATE(15,3,($AC$54:$AC$102=Mapping!$M$54)/($AC$54:$AC$102=Mapping!$M$54)*ROW($AC$2:$AC$50)-ROWS($AC$54),ROWS($AC$54:AC286))),"")</f>
        <v/>
      </c>
      <c r="N287" s="148" t="str" cm="1">
        <f t="array" ref="N287">IF(ROWS($AC$2:AC234)&lt;=N$53,INDEX($AB$54:$AB$102,_xlfn.AGGREGATE(15,3,($AC$54:$AC$102=Mapping!$N$54)/($AC$54:$AC$102=Mapping!$N$54)*ROW($AC$2:$AC$50)-ROWS($AC$54),ROWS($AC$54:AC286))),"")</f>
        <v/>
      </c>
      <c r="O287" s="148" t="str" cm="1">
        <f t="array" ref="O287">IF(ROWS($AC$2:AC234)&lt;=O$53,INDEX($AB$54:$AB$102,_xlfn.AGGREGATE(15,3,($AC$54:$AC$102=Mapping!$O$54)/($AC$54:$AC$102=Mapping!$O$54)*ROW($AC$2:$AC$50)-ROWS($AC$54),ROWS($AC$54:AC286))),"")</f>
        <v/>
      </c>
      <c r="P287" s="148" t="str" cm="1">
        <f t="array" ref="P287">IF(ROWS($AC$2:AC234)&lt;=P$53,INDEX($AB$54:$AB$102,_xlfn.AGGREGATE(15,3,($AC$54:$AC$102=Mapping!$P$54)/($AC$54:$AC$102=Mapping!$P$54)*ROW($AC$2:$AC$50)-ROWS($AC$54),ROWS($AC$54:AC286))),"")</f>
        <v/>
      </c>
      <c r="Q287" s="148" t="str" cm="1">
        <f t="array" ref="Q287">IF(ROWS($AC$2:AC234)&lt;=Q$53,INDEX($AB$54:$AB$102,_xlfn.AGGREGATE(15,3,($AC$54:$AC$102=Mapping!$Q$54)/($AC$54:$AC$102=Mapping!$Q$54)*ROW($AC$2:$AC$50)-ROWS($AC$54),ROWS($AC$54:AC286))),"")</f>
        <v/>
      </c>
      <c r="R287" s="148" t="str" cm="1">
        <f t="array" ref="R287">IF(ROWS($AC$2:AC234)&lt;=R$53,INDEX($AB$54:$AB$102,_xlfn.AGGREGATE(15,3,($AC$54:$AC$102=Mapping!$R$54)/($AC$54:$AC$102=Mapping!$R$54)*ROW($AC$2:$AC$50)-ROWS($AC$54),ROWS($AC$54:AC286))),"")</f>
        <v/>
      </c>
      <c r="S287" s="148" t="str" cm="1">
        <f t="array" ref="S287">IF(ROWS($AC$2:AC234)&lt;=S$53,INDEX($AB$54:$AB$102,_xlfn.AGGREGATE(15,3,($AC$54:$AC$102=Mapping!$S$54)/($AC$54:$AC$102=Mapping!$S$54)*ROW($AC$2:$AC$50)-ROWS($AC$54),ROWS($AC$54:AC286))),"")</f>
        <v/>
      </c>
      <c r="AA287" s="126"/>
      <c r="AB287" s="127" t="str" cm="1">
        <f t="array" ref="AB287">IF(ROWS(BA!$F$2:F68)&lt;=AB$272,INDEX(BA!$P$2:$P$547,_xlfn.AGGREGATE(15,3,(BA!$F$2:$F$547=Mapping!$AA$274)/(BA!$F$2:$F$547=Mapping!$AA$274)*ROW(BA!$F$2:$F$547)-ROWS(BA!$F$2),ROWS(BA!$F$2:F68))),"")</f>
        <v/>
      </c>
      <c r="AC287" s="127" t="str">
        <f>IFERROR(INDEX(BA!$L$57:$L$547,MATCH($AB287,BA!$P$57:$P$547,0)),"")</f>
        <v/>
      </c>
      <c r="AD287" s="127" t="e">
        <f>INDEX(BA!$M$57:$M$547,MATCH($AB287,BA!$P$57:$P$547,0))</f>
        <v>#N/A</v>
      </c>
      <c r="AE287" s="127" t="e">
        <f>INDEX(BA!J327:J823,MATCH(Table46718[[#This Row],[Indicator]],BA!P325:P823,0))</f>
        <v>#N/A</v>
      </c>
      <c r="AF287" s="127" t="e">
        <f>INDEX(BA!$N$57:$N$547,MATCH($AB287,BA!$P$57:$P$547,0))</f>
        <v>#N/A</v>
      </c>
      <c r="AG287" s="148" t="e">
        <f>INDEX(BA!#REF!,MATCH($AB287,BA!$P$57:$P$547,0))</f>
        <v>#REF!</v>
      </c>
      <c r="AH287" s="148" t="e">
        <f>INDEX(BA!$Q$57:$Q$547,MATCH($AB287,BA!$P$57:$P$547,0))</f>
        <v>#N/A</v>
      </c>
      <c r="AI287" s="148" t="e">
        <f>INDEX(BA!$S$57:$S$547,MATCH($AB287,BA!$P$57:$P$547,0))</f>
        <v>#N/A</v>
      </c>
      <c r="AJ287" s="148" t="e">
        <f>INDEX(BA!$T$57:$T$547,MATCH($AB287,BA!$P$57:$P$547,0))</f>
        <v>#N/A</v>
      </c>
      <c r="AK287" s="148" t="e">
        <f>INDEX(BA!$U$57:$U$547,MATCH($AB287,BA!$P$57:$P$547,0))</f>
        <v>#N/A</v>
      </c>
      <c r="AL287" s="148" t="e">
        <f>INDEX(BA!$V$57:$V$547,MATCH($AB287,BA!$P$57:$P$547,0))</f>
        <v>#N/A</v>
      </c>
      <c r="AM287" s="148" t="e">
        <f>INDEX(BA!$W$57:$W$547,MATCH($AB287,BA!$P$57:$P$547,0))</f>
        <v>#N/A</v>
      </c>
      <c r="AN287" s="148" t="e">
        <f>INDEX(BA!$R$57:$R$547,MATCH($AB287,BA!$P$57:$P$547,0))</f>
        <v>#N/A</v>
      </c>
      <c r="AO287" s="148" t="e">
        <f>INDEX(BA!$Y$57:$Y$547,MATCH($AB287,BA!$P$57:$P$547,0))</f>
        <v>#N/A</v>
      </c>
      <c r="AP287" s="117" t="e">
        <f>INDEX(BA!$Z$57:$Z$547,MATCH($AB287,BA!$P$57:$P$547,0))</f>
        <v>#N/A</v>
      </c>
      <c r="AQ287" s="117" t="e">
        <f>INDEX(BA!$AA$57:$AA$547,MATCH($AB287,BA!$P$57:$P$547,0))</f>
        <v>#N/A</v>
      </c>
      <c r="AR287" s="117" t="e">
        <f>INDEX(BA!$AB$57:$AB$547,MATCH($AB287,BA!$P$57:$P$547,0))</f>
        <v>#N/A</v>
      </c>
      <c r="AX287" s="148" t="str" cm="1">
        <f t="array" ref="AX287">IF(ROWS($AD$54:AD286)&lt;=AX$53,INDEX($AB$54:$AB$102,_xlfn.AGGREGATE(15,3,($AD$54:$AD$102=Mapping!$AX$54)/($AD$54:$AD$102=Mapping!$AX$54)*ROW($AD$2:$AD$50)-ROWS($AD$54),ROWS($AD$54:AD286))),"")</f>
        <v/>
      </c>
      <c r="AY287" s="148" t="str" cm="1">
        <f t="array" ref="AY287">IF(ROWS($AD$54:AD286)&lt;=AY$53,INDEX($AB$54:$AB$102,_xlfn.AGGREGATE(15,3,($AD$54:$AD$102=Mapping!$AY$54)/($AD$54:$AD$102=Mapping!$AY$54)*ROW($AD$2:$AD$50)-ROWS($AD$54),ROWS($AD$54:AD286))),"")</f>
        <v/>
      </c>
      <c r="AZ287" s="148" t="str" cm="1">
        <f t="array" ref="AZ287">IF(ROWS($AD$54:AD286)&lt;=AZ$53,INDEX($AB$54:$AB$102,_xlfn.AGGREGATE(15,3,($AD$54:$AD$102=Mapping!$AZ$54)/($AD$54:$AD$102=Mapping!$AZ$54)*ROW($AD$2:$AD$50)-ROWS($AD$54),ROWS($AD$54:AD286))),"")</f>
        <v/>
      </c>
      <c r="BA287" s="148" t="str" cm="1">
        <f t="array" ref="BA287">IF(ROWS($AD$54:AD286)&lt;=BA$53,INDEX($AB$54:$AB$102,_xlfn.AGGREGATE(15,3,($AD$54:$AD$102=Mapping!$BA$54)/($AD$54:$AD$102=Mapping!$BA$54)*ROW($AD$2:$AD$50)-ROWS($AD$54),ROWS($AD$54:AD286))),"")</f>
        <v/>
      </c>
      <c r="BB287" s="148" t="str" cm="1">
        <f t="array" ref="BB287">IF(ROWS($AD$54:AD286)&lt;=BB$53,INDEX($AB$54:$AB$102,_xlfn.AGGREGATE(15,3,($AD$54:$AD$102=Mapping!$BB$54)/($AD$54:$AD$102=Mapping!$BB$54)*ROW($AD$2:$AD$50)-ROWS($AD$54),ROWS($AD$54:AD286))),"")</f>
        <v/>
      </c>
      <c r="BC287" s="148" t="str" cm="1">
        <f t="array" ref="BC287">IF(ROWS($AD$54:AD286)&lt;=BC$53,INDEX($AB$54:$AB$102,_xlfn.AGGREGATE(15,3,($AD$54:$AD$102=Mapping!$BC$54)/($AD$54:$AD$102=Mapping!$BC$54)*ROW($AD$2:$AD$50)-ROWS($AD$54),ROWS($AD$54:AD286))),"")</f>
        <v/>
      </c>
      <c r="BD287" s="148" t="str" cm="1">
        <f t="array" ref="BD287">IF(ROWS($AD$54:AD286)&lt;=BD$53,INDEX($AB$54:$AB$102,_xlfn.AGGREGATE(15,3,($AD$54:$AD$102=Mapping!$BD$54)/($AD$54:$AD$102=Mapping!$BD$54)*ROW($AD$2:$AD$50)-ROWS($AD$54),ROWS($AD$54:AD286))),"")</f>
        <v/>
      </c>
      <c r="BE287" s="148" t="str" cm="1">
        <f t="array" ref="BE287">IF(ROWS($AD$54:AD286)&lt;=BE$53,INDEX($AB$54:$AB$102,_xlfn.AGGREGATE(15,3,($AD$54:$AD$102=Mapping!$BE$54)/($AD$54:$AD$102=Mapping!$BE$54)*ROW($AD$2:$AD$50)-ROWS($AD$54),ROWS($AD$54:AD286))),"")</f>
        <v/>
      </c>
      <c r="BF287" s="148" t="str" cm="1">
        <f t="array" ref="BF287">IF(ROWS($AD$54:AD286)&lt;=BF$53,INDEX($AB$54:$AB$102,_xlfn.AGGREGATE(15,3,($AD$54:$AD$102=Mapping!$BF$54)/($AD$54:$AD$102=Mapping!$BF$54)*ROW($AD$2:$AD$50)-ROWS($AD$54),ROWS($AD$54:AD286))),"")</f>
        <v/>
      </c>
      <c r="BG287" s="148" t="str" cm="1">
        <f t="array" ref="BG287">IF(ROWS($AD$54:AD286)&lt;=BG$53,INDEX($AB$54:$AB$102,_xlfn.AGGREGATE(15,3,($AD$54:$AD$102=Mapping!$BG$54)/($AD$54:$AD$102=Mapping!$BG$54)*ROW($AD$2:$AD$50)-ROWS($AD$54),ROWS($AD$54:AD286))),"")</f>
        <v/>
      </c>
      <c r="BH287" s="148" t="str" cm="1">
        <f t="array" ref="BH287">IF(ROWS($AD$54:AD286)&lt;=BH$53,INDEX($AB$54:$AB$102,_xlfn.AGGREGATE(15,3,($AD$54:$AD$102=Mapping!$BH$54)/($AD$54:$AD$102=Mapping!$BH$54)*ROW($AD$2:$AD$50)-ROWS($AD$54),ROWS($AD$54:AD286))),"")</f>
        <v/>
      </c>
      <c r="BI287" s="148" t="str" cm="1">
        <f t="array" ref="BI287">IF(ROWS($AD$54:AD286)&lt;=BI$53,INDEX($AB$54:$AB$102,_xlfn.AGGREGATE(15,3,($AD$54:$AD$102=Mapping!$BI$54)/($AD$54:$AD$102=Mapping!$BI$54)*ROW($AD$2:$AD$50)-ROWS($AD$54),ROWS($AD$54:AD286))),"")</f>
        <v/>
      </c>
      <c r="BJ287" s="148" t="str" cm="1">
        <f t="array" ref="BJ287">IF(ROWS($AD$54:AD286)&lt;=BJ$53,INDEX($AB$54:$AB$102,_xlfn.AGGREGATE(15,3,($AD$54:$AD$102=Mapping!$BJ$54)/($AD$54:$AD$102=Mapping!$BJ$54)*ROW($AD$2:$AD$50)-ROWS($AD$54),ROWS($AD$54:AD286))),"")</f>
        <v/>
      </c>
      <c r="BK287" s="148" t="str" cm="1">
        <f t="array" ref="BK287">IF(ROWS($AD$54:AD286)&lt;=BK$53,INDEX($AB$54:$AB$102,_xlfn.AGGREGATE(15,3,($AD$54:$AD$102=Mapping!$BK$54)/($AD$54:$AD$102=Mapping!$BK$54)*ROW($AD$2:$AD$50)-ROWS($AD$54),ROWS($AD$54:AD286))),"")</f>
        <v/>
      </c>
      <c r="BL287" s="148" t="str" cm="1">
        <f t="array" ref="BL287">IF(ROWS($AD$54:AD286)&lt;=BL$53,INDEX($AB$54:$AB$102,_xlfn.AGGREGATE(15,3,($AD$54:$AD$102=Mapping!$BL$54)/($AD$54:$AD$102=Mapping!$BL$54)*ROW($AD$2:$AD$50)-ROWS($AD$54),ROWS($AD$54:AD286))),"")</f>
        <v/>
      </c>
      <c r="BM287" s="148" t="str" cm="1">
        <f t="array" ref="BM287">IF(ROWS($AD$54:AD286)&lt;=BM$53,INDEX($AB$54:$AB$102,_xlfn.AGGREGATE(15,3,($AD$54:$AD$102=Mapping!$BM$54)/($AD$54:$AD$102=Mapping!$BM$53)*ROW($AD$2:$AD$50)-ROWS($AD$54),ROWS($AD$54:AD286))),"")</f>
        <v/>
      </c>
      <c r="BN287" s="148" t="str" cm="1">
        <f t="array" ref="BN287">IF(ROWS($AD$54:AD286)&lt;=BN$53,INDEX($AB$54:$AB$102,_xlfn.AGGREGATE(15,3,($AD$54:$AD$102=Mapping!$BN$54)/($AD$54:$AD$102=Mapping!$BN$54)*ROW($AD$2:$AD$50)-ROWS($AD$54),ROWS($AD$54:AD286))),"")</f>
        <v/>
      </c>
    </row>
    <row r="288" spans="1:66">
      <c r="A288" s="152" t="str">
        <f>Background!L21</f>
        <v>Food security</v>
      </c>
      <c r="B288" s="148" t="str" cm="1">
        <f t="array" ref="B288">IF(ROWS($AC$273:AC287)&lt;=B$272,INDEX($AB$173:$AB$321,_xlfn.AGGREGATE(15,3,($AC$273:$AC$321=Mapping!$B$273)/($AC$273:$AC$321=Mapping!$B$273)*ROW($AC$2:$AC$50)-ROWS($AC$273),ROWS($AC$273:AC287))),"")</f>
        <v/>
      </c>
      <c r="C288" s="148" t="str" cm="1">
        <f t="array" ref="C288">IF(ROWS($AC$2:AC235)&lt;=C$53,INDEX($AB$54:$AB$102,_xlfn.AGGREGATE(15,3,($AC$54:$AC$102=Mapping!$C$54)/($AC$54:$AC$102=Mapping!$C$54)*ROW($AC$2:$AC$50)-ROWS($AC$54),ROWS($AC$54:AC287))),"")</f>
        <v/>
      </c>
      <c r="D288" s="148" t="str" cm="1">
        <f t="array" ref="D288">IF(ROWS($AC$2:AC235)&lt;=D$53,INDEX($AB$54:$AB$102,_xlfn.AGGREGATE(15,3,($AC$54:$AC$102=Mapping!$D$54)/($AC$54:$AC$102=Mapping!$D$54)*ROW($AC$2:$AC$50)-ROWS($AC$54),ROWS($AC$54:AC287))),"")</f>
        <v/>
      </c>
      <c r="E288" s="148" t="str" cm="1">
        <f t="array" ref="E288">IF(ROWS($AC$2:AC235)&lt;=E$53,INDEX($AB$54:$AB$102,_xlfn.AGGREGATE(15,3,($AC$54:$AC$102=Mapping!$E$54)/($AC$54:$AC$102=Mapping!$E$54)*ROW($AC$2:$AC$50)-ROWS($AC$54),ROWS($AC$54:AC287))),"")</f>
        <v/>
      </c>
      <c r="F288" s="148" t="str" cm="1">
        <f t="array" ref="F288">IF(ROWS($AC$2:AC235)&lt;=F$53,INDEX($AB$54:$AB$102,_xlfn.AGGREGATE(15,3,($AC$54:$AC$102=Mapping!$F$54)/($AC$54:$AC$102=Mapping!$F$54)*ROW($AC$2:$AC$50)-ROWS($AC$54),ROWS($AC$54:AC287))),"")</f>
        <v/>
      </c>
      <c r="G288" s="148" t="str" cm="1">
        <f t="array" ref="G288">IF(ROWS($AC$2:AC235)&lt;=G$53,INDEX($AB$54:$AB$102,_xlfn.AGGREGATE(15,3,($AC$54:$AC$102=Mapping!$G$54)/($AC$54:$AC$102=Mapping!$G$54)*ROW($AC$2:$AC$50)-ROWS($AC$54),ROWS($AC$54:AC287))),"")</f>
        <v/>
      </c>
      <c r="H288" s="148" t="str" cm="1">
        <f t="array" ref="H288">IF(ROWS($AC$2:AC235)&lt;=H$53,INDEX($AB$54:$AB$102,_xlfn.AGGREGATE(15,3,($AC$54:$AC$102=Mapping!$H$54)/($AC$54:$AC$102=Mapping!$H$54)*ROW($AC$2:$AC$50)-ROWS($AC$54),ROWS($AC$54:AC287))),"")</f>
        <v/>
      </c>
      <c r="I288" s="148" t="str" cm="1">
        <f t="array" ref="I288">IF(ROWS($AC$2:AC235)&lt;=I$53,INDEX($AB$54:$AB$102,_xlfn.AGGREGATE(15,3,($AC$54:$AC$102=Mapping!$I$54)/($AC$54:$AC$102=Mapping!$I$54)*ROW($AC$2:$AC$50)-ROWS($AC$54),ROWS($AC$54:AC287))),"")</f>
        <v/>
      </c>
      <c r="J288" s="148" t="str" cm="1">
        <f t="array" ref="J288">IF(ROWS($AC$2:AC287)&lt;=J$1,INDEX($AB$2:$AB$50,_xlfn.AGGREGATE(15,3,($AC$2:$AC$50=Mapping!$J$2)/($AC$2:$AC$50=Mapping!$J$2)*ROW($AC$2:$AC$50)-ROWS($AC$2),ROWS($AC$2:AC287))),"")</f>
        <v/>
      </c>
      <c r="K288" s="148" t="str" cm="1">
        <f t="array" ref="K288">IF(ROWS($AC$2:AC235)&lt;=K$53,INDEX($AB$54:$AB$102,_xlfn.AGGREGATE(15,3,($AC$54:$AC$102=Mapping!$K$54)/($AC$54:$AC$102=Mapping!$K$54)*ROW($AC$2:$AC$50)-ROWS($AC$54),ROWS($AC$54:AC287))),"")</f>
        <v/>
      </c>
      <c r="L288" s="148" t="str" cm="1">
        <f t="array" ref="L288">IF(ROWS($AC$2:AC235)&lt;=L$53,INDEX($AB$54:$AB$102,_xlfn.AGGREGATE(15,3,($AC$54:$AC$102=Mapping!$L$54)/($AC$54:$AC$102=Mapping!$L$54)*ROW($AC$2:$AC$50)-ROWS($AC$54),ROWS($AC$54:AC287))),"")</f>
        <v/>
      </c>
      <c r="M288" s="148" t="str" cm="1">
        <f t="array" ref="M288">IF(ROWS($AC$2:AC235)&lt;=M$53,INDEX($AB$54:$AB$102,_xlfn.AGGREGATE(15,3,($AC$54:$AC$102=Mapping!$M$54)/($AC$54:$AC$102=Mapping!$M$54)*ROW($AC$2:$AC$50)-ROWS($AC$54),ROWS($AC$54:AC287))),"")</f>
        <v/>
      </c>
      <c r="N288" s="148" t="str" cm="1">
        <f t="array" ref="N288">IF(ROWS($AC$2:AC235)&lt;=N$53,INDEX($AB$54:$AB$102,_xlfn.AGGREGATE(15,3,($AC$54:$AC$102=Mapping!$N$54)/($AC$54:$AC$102=Mapping!$N$54)*ROW($AC$2:$AC$50)-ROWS($AC$54),ROWS($AC$54:AC287))),"")</f>
        <v/>
      </c>
      <c r="O288" s="148" t="str" cm="1">
        <f t="array" ref="O288">IF(ROWS($AC$2:AC235)&lt;=O$53,INDEX($AB$54:$AB$102,_xlfn.AGGREGATE(15,3,($AC$54:$AC$102=Mapping!$O$54)/($AC$54:$AC$102=Mapping!$O$54)*ROW($AC$2:$AC$50)-ROWS($AC$54),ROWS($AC$54:AC287))),"")</f>
        <v/>
      </c>
      <c r="P288" s="148" t="str" cm="1">
        <f t="array" ref="P288">IF(ROWS($AC$2:AC235)&lt;=P$53,INDEX($AB$54:$AB$102,_xlfn.AGGREGATE(15,3,($AC$54:$AC$102=Mapping!$P$54)/($AC$54:$AC$102=Mapping!$P$54)*ROW($AC$2:$AC$50)-ROWS($AC$54),ROWS($AC$54:AC287))),"")</f>
        <v/>
      </c>
      <c r="Q288" s="148" t="str" cm="1">
        <f t="array" ref="Q288">IF(ROWS($AC$2:AC235)&lt;=Q$53,INDEX($AB$54:$AB$102,_xlfn.AGGREGATE(15,3,($AC$54:$AC$102=Mapping!$Q$54)/($AC$54:$AC$102=Mapping!$Q$54)*ROW($AC$2:$AC$50)-ROWS($AC$54),ROWS($AC$54:AC287))),"")</f>
        <v/>
      </c>
      <c r="R288" s="148" t="str" cm="1">
        <f t="array" ref="R288">IF(ROWS($AC$2:AC235)&lt;=R$53,INDEX($AB$54:$AB$102,_xlfn.AGGREGATE(15,3,($AC$54:$AC$102=Mapping!$R$54)/($AC$54:$AC$102=Mapping!$R$54)*ROW($AC$2:$AC$50)-ROWS($AC$54),ROWS($AC$54:AC287))),"")</f>
        <v/>
      </c>
      <c r="S288" s="148" t="str" cm="1">
        <f t="array" ref="S288">IF(ROWS($AC$2:AC235)&lt;=S$53,INDEX($AB$54:$AB$102,_xlfn.AGGREGATE(15,3,($AC$54:$AC$102=Mapping!$S$54)/($AC$54:$AC$102=Mapping!$S$54)*ROW($AC$2:$AC$50)-ROWS($AC$54),ROWS($AC$54:AC287))),"")</f>
        <v/>
      </c>
      <c r="AA288" s="126"/>
      <c r="AB288" s="127" t="str" cm="1">
        <f t="array" ref="AB288">IF(ROWS(BA!$F$2:F69)&lt;=AB$272,INDEX(BA!$P$2:$P$547,_xlfn.AGGREGATE(15,3,(BA!$F$2:$F$547=Mapping!$AA$274)/(BA!$F$2:$F$547=Mapping!$AA$274)*ROW(BA!$F$2:$F$547)-ROWS(BA!$F$2),ROWS(BA!$F$2:F69))),"")</f>
        <v/>
      </c>
      <c r="AC288" s="127" t="str">
        <f>IFERROR(INDEX(BA!$L$57:$L$547,MATCH($AB288,BA!$P$57:$P$547,0)),"")</f>
        <v/>
      </c>
      <c r="AD288" s="127" t="e">
        <f>INDEX(BA!$M$57:$M$547,MATCH($AB288,BA!$P$57:$P$547,0))</f>
        <v>#N/A</v>
      </c>
      <c r="AE288" s="127" t="e">
        <f>INDEX(BA!J328:J824,MATCH(Table46718[[#This Row],[Indicator]],BA!P326:P824,0))</f>
        <v>#N/A</v>
      </c>
      <c r="AF288" s="127" t="e">
        <f>INDEX(BA!$N$57:$N$547,MATCH($AB288,BA!$P$57:$P$547,0))</f>
        <v>#N/A</v>
      </c>
      <c r="AG288" s="148" t="e">
        <f>INDEX(BA!#REF!,MATCH($AB288,BA!$P$57:$P$547,0))</f>
        <v>#REF!</v>
      </c>
      <c r="AH288" s="148" t="e">
        <f>INDEX(BA!$Q$57:$Q$547,MATCH($AB288,BA!$P$57:$P$547,0))</f>
        <v>#N/A</v>
      </c>
      <c r="AI288" s="148" t="e">
        <f>INDEX(BA!$S$57:$S$547,MATCH($AB288,BA!$P$57:$P$547,0))</f>
        <v>#N/A</v>
      </c>
      <c r="AJ288" s="148" t="e">
        <f>INDEX(BA!$T$57:$T$547,MATCH($AB288,BA!$P$57:$P$547,0))</f>
        <v>#N/A</v>
      </c>
      <c r="AK288" s="148" t="e">
        <f>INDEX(BA!$U$57:$U$547,MATCH($AB288,BA!$P$57:$P$547,0))</f>
        <v>#N/A</v>
      </c>
      <c r="AL288" s="148" t="e">
        <f>INDEX(BA!$V$57:$V$547,MATCH($AB288,BA!$P$57:$P$547,0))</f>
        <v>#N/A</v>
      </c>
      <c r="AM288" s="148" t="e">
        <f>INDEX(BA!$W$57:$W$547,MATCH($AB288,BA!$P$57:$P$547,0))</f>
        <v>#N/A</v>
      </c>
      <c r="AN288" s="148" t="e">
        <f>INDEX(BA!$R$57:$R$547,MATCH($AB288,BA!$P$57:$P$547,0))</f>
        <v>#N/A</v>
      </c>
      <c r="AO288" s="148" t="e">
        <f>INDEX(BA!$Y$57:$Y$547,MATCH($AB288,BA!$P$57:$P$547,0))</f>
        <v>#N/A</v>
      </c>
      <c r="AP288" s="117" t="e">
        <f>INDEX(BA!$Z$57:$Z$547,MATCH($AB288,BA!$P$57:$P$547,0))</f>
        <v>#N/A</v>
      </c>
      <c r="AQ288" s="117" t="e">
        <f>INDEX(BA!$AA$57:$AA$547,MATCH($AB288,BA!$P$57:$P$547,0))</f>
        <v>#N/A</v>
      </c>
      <c r="AR288" s="117" t="e">
        <f>INDEX(BA!$AB$57:$AB$547,MATCH($AB288,BA!$P$57:$P$547,0))</f>
        <v>#N/A</v>
      </c>
      <c r="AX288" s="148" t="str" cm="1">
        <f t="array" ref="AX288">IF(ROWS($AD$54:AD287)&lt;=AX$53,INDEX($AB$54:$AB$102,_xlfn.AGGREGATE(15,3,($AD$54:$AD$102=Mapping!$AX$54)/($AD$54:$AD$102=Mapping!$AX$54)*ROW($AD$2:$AD$50)-ROWS($AD$54),ROWS($AD$54:AD287))),"")</f>
        <v/>
      </c>
      <c r="AY288" s="148" t="str" cm="1">
        <f t="array" ref="AY288">IF(ROWS($AD$54:AD287)&lt;=AY$53,INDEX($AB$54:$AB$102,_xlfn.AGGREGATE(15,3,($AD$54:$AD$102=Mapping!$AY$54)/($AD$54:$AD$102=Mapping!$AY$54)*ROW($AD$2:$AD$50)-ROWS($AD$54),ROWS($AD$54:AD287))),"")</f>
        <v/>
      </c>
      <c r="AZ288" s="148" t="str" cm="1">
        <f t="array" ref="AZ288">IF(ROWS($AD$54:AD287)&lt;=AZ$53,INDEX($AB$54:$AB$102,_xlfn.AGGREGATE(15,3,($AD$54:$AD$102=Mapping!$AZ$54)/($AD$54:$AD$102=Mapping!$AZ$54)*ROW($AD$2:$AD$50)-ROWS($AD$54),ROWS($AD$54:AD287))),"")</f>
        <v/>
      </c>
      <c r="BA288" s="148" t="str" cm="1">
        <f t="array" ref="BA288">IF(ROWS($AD$54:AD287)&lt;=BA$53,INDEX($AB$54:$AB$102,_xlfn.AGGREGATE(15,3,($AD$54:$AD$102=Mapping!$BA$54)/($AD$54:$AD$102=Mapping!$BA$54)*ROW($AD$2:$AD$50)-ROWS($AD$54),ROWS($AD$54:AD287))),"")</f>
        <v/>
      </c>
      <c r="BB288" s="148" t="str" cm="1">
        <f t="array" ref="BB288">IF(ROWS($AD$54:AD287)&lt;=BB$53,INDEX($AB$54:$AB$102,_xlfn.AGGREGATE(15,3,($AD$54:$AD$102=Mapping!$BB$54)/($AD$54:$AD$102=Mapping!$BB$54)*ROW($AD$2:$AD$50)-ROWS($AD$54),ROWS($AD$54:AD287))),"")</f>
        <v/>
      </c>
      <c r="BC288" s="148" t="str" cm="1">
        <f t="array" ref="BC288">IF(ROWS($AD$54:AD287)&lt;=BC$53,INDEX($AB$54:$AB$102,_xlfn.AGGREGATE(15,3,($AD$54:$AD$102=Mapping!$BC$54)/($AD$54:$AD$102=Mapping!$BC$54)*ROW($AD$2:$AD$50)-ROWS($AD$54),ROWS($AD$54:AD287))),"")</f>
        <v/>
      </c>
      <c r="BD288" s="148" t="str" cm="1">
        <f t="array" ref="BD288">IF(ROWS($AD$54:AD287)&lt;=BD$53,INDEX($AB$54:$AB$102,_xlfn.AGGREGATE(15,3,($AD$54:$AD$102=Mapping!$BD$54)/($AD$54:$AD$102=Mapping!$BD$54)*ROW($AD$2:$AD$50)-ROWS($AD$54),ROWS($AD$54:AD287))),"")</f>
        <v/>
      </c>
      <c r="BE288" s="148" t="str" cm="1">
        <f t="array" ref="BE288">IF(ROWS($AD$54:AD287)&lt;=BE$53,INDEX($AB$54:$AB$102,_xlfn.AGGREGATE(15,3,($AD$54:$AD$102=Mapping!$BE$54)/($AD$54:$AD$102=Mapping!$BE$54)*ROW($AD$2:$AD$50)-ROWS($AD$54),ROWS($AD$54:AD287))),"")</f>
        <v/>
      </c>
      <c r="BF288" s="148" t="str" cm="1">
        <f t="array" ref="BF288">IF(ROWS($AD$54:AD287)&lt;=BF$53,INDEX($AB$54:$AB$102,_xlfn.AGGREGATE(15,3,($AD$54:$AD$102=Mapping!$BF$54)/($AD$54:$AD$102=Mapping!$BF$54)*ROW($AD$2:$AD$50)-ROWS($AD$54),ROWS($AD$54:AD287))),"")</f>
        <v/>
      </c>
      <c r="BG288" s="148" t="str" cm="1">
        <f t="array" ref="BG288">IF(ROWS($AD$54:AD287)&lt;=BG$53,INDEX($AB$54:$AB$102,_xlfn.AGGREGATE(15,3,($AD$54:$AD$102=Mapping!$BG$54)/($AD$54:$AD$102=Mapping!$BG$54)*ROW($AD$2:$AD$50)-ROWS($AD$54),ROWS($AD$54:AD287))),"")</f>
        <v/>
      </c>
      <c r="BH288" s="148" t="str" cm="1">
        <f t="array" ref="BH288">IF(ROWS($AD$54:AD287)&lt;=BH$53,INDEX($AB$54:$AB$102,_xlfn.AGGREGATE(15,3,($AD$54:$AD$102=Mapping!$BH$54)/($AD$54:$AD$102=Mapping!$BH$54)*ROW($AD$2:$AD$50)-ROWS($AD$54),ROWS($AD$54:AD287))),"")</f>
        <v/>
      </c>
      <c r="BI288" s="148" t="str" cm="1">
        <f t="array" ref="BI288">IF(ROWS($AD$54:AD287)&lt;=BI$53,INDEX($AB$54:$AB$102,_xlfn.AGGREGATE(15,3,($AD$54:$AD$102=Mapping!$BI$54)/($AD$54:$AD$102=Mapping!$BI$54)*ROW($AD$2:$AD$50)-ROWS($AD$54),ROWS($AD$54:AD287))),"")</f>
        <v/>
      </c>
      <c r="BJ288" s="148" t="str" cm="1">
        <f t="array" ref="BJ288">IF(ROWS($AD$54:AD287)&lt;=BJ$53,INDEX($AB$54:$AB$102,_xlfn.AGGREGATE(15,3,($AD$54:$AD$102=Mapping!$BJ$54)/($AD$54:$AD$102=Mapping!$BJ$54)*ROW($AD$2:$AD$50)-ROWS($AD$54),ROWS($AD$54:AD287))),"")</f>
        <v/>
      </c>
      <c r="BK288" s="148" t="str" cm="1">
        <f t="array" ref="BK288">IF(ROWS($AD$54:AD287)&lt;=BK$53,INDEX($AB$54:$AB$102,_xlfn.AGGREGATE(15,3,($AD$54:$AD$102=Mapping!$BK$54)/($AD$54:$AD$102=Mapping!$BK$54)*ROW($AD$2:$AD$50)-ROWS($AD$54),ROWS($AD$54:AD287))),"")</f>
        <v/>
      </c>
      <c r="BL288" s="148" t="str" cm="1">
        <f t="array" ref="BL288">IF(ROWS($AD$54:AD287)&lt;=BL$53,INDEX($AB$54:$AB$102,_xlfn.AGGREGATE(15,3,($AD$54:$AD$102=Mapping!$BL$54)/($AD$54:$AD$102=Mapping!$BL$54)*ROW($AD$2:$AD$50)-ROWS($AD$54),ROWS($AD$54:AD287))),"")</f>
        <v/>
      </c>
      <c r="BM288" s="148" t="str" cm="1">
        <f t="array" ref="BM288">IF(ROWS($AD$54:AD287)&lt;=BM$53,INDEX($AB$54:$AB$102,_xlfn.AGGREGATE(15,3,($AD$54:$AD$102=Mapping!$BM$54)/($AD$54:$AD$102=Mapping!$BM$53)*ROW($AD$2:$AD$50)-ROWS($AD$54),ROWS($AD$54:AD287))),"")</f>
        <v/>
      </c>
      <c r="BN288" s="148" t="str" cm="1">
        <f t="array" ref="BN288">IF(ROWS($AD$54:AD287)&lt;=BN$53,INDEX($AB$54:$AB$102,_xlfn.AGGREGATE(15,3,($AD$54:$AD$102=Mapping!$BN$54)/($AD$54:$AD$102=Mapping!$BN$54)*ROW($AD$2:$AD$50)-ROWS($AD$54),ROWS($AD$54:AD287))),"")</f>
        <v/>
      </c>
    </row>
    <row r="289" spans="1:66">
      <c r="A289" s="152" t="str">
        <f>Background!L22</f>
        <v>Technology transfer</v>
      </c>
      <c r="B289" s="148" t="str" cm="1">
        <f t="array" ref="B289">IF(ROWS($AC$273:AC288)&lt;=B$272,INDEX($AB$173:$AB$321,_xlfn.AGGREGATE(15,3,($AC$273:$AC$321=Mapping!$B$273)/($AC$273:$AC$321=Mapping!$B$273)*ROW($AC$2:$AC$50)-ROWS($AC$273),ROWS($AC$273:AC288))),"")</f>
        <v/>
      </c>
      <c r="C289" s="148" t="str" cm="1">
        <f t="array" ref="C289">IF(ROWS($AC$2:AC236)&lt;=C$53,INDEX($AB$54:$AB$102,_xlfn.AGGREGATE(15,3,($AC$54:$AC$102=Mapping!$C$54)/($AC$54:$AC$102=Mapping!$C$54)*ROW($AC$2:$AC$50)-ROWS($AC$54),ROWS($AC$54:AC288))),"")</f>
        <v/>
      </c>
      <c r="D289" s="148" t="str" cm="1">
        <f t="array" ref="D289">IF(ROWS($AC$2:AC236)&lt;=D$53,INDEX($AB$54:$AB$102,_xlfn.AGGREGATE(15,3,($AC$54:$AC$102=Mapping!$D$54)/($AC$54:$AC$102=Mapping!$D$54)*ROW($AC$2:$AC$50)-ROWS($AC$54),ROWS($AC$54:AC288))),"")</f>
        <v/>
      </c>
      <c r="E289" s="148" t="str" cm="1">
        <f t="array" ref="E289">IF(ROWS($AC$2:AC236)&lt;=E$53,INDEX($AB$54:$AB$102,_xlfn.AGGREGATE(15,3,($AC$54:$AC$102=Mapping!$E$54)/($AC$54:$AC$102=Mapping!$E$54)*ROW($AC$2:$AC$50)-ROWS($AC$54),ROWS($AC$54:AC288))),"")</f>
        <v/>
      </c>
      <c r="F289" s="148" t="str" cm="1">
        <f t="array" ref="F289">IF(ROWS($AC$2:AC236)&lt;=F$53,INDEX($AB$54:$AB$102,_xlfn.AGGREGATE(15,3,($AC$54:$AC$102=Mapping!$F$54)/($AC$54:$AC$102=Mapping!$F$54)*ROW($AC$2:$AC$50)-ROWS($AC$54),ROWS($AC$54:AC288))),"")</f>
        <v/>
      </c>
      <c r="G289" s="148" t="str" cm="1">
        <f t="array" ref="G289">IF(ROWS($AC$2:AC236)&lt;=G$53,INDEX($AB$54:$AB$102,_xlfn.AGGREGATE(15,3,($AC$54:$AC$102=Mapping!$G$54)/($AC$54:$AC$102=Mapping!$G$54)*ROW($AC$2:$AC$50)-ROWS($AC$54),ROWS($AC$54:AC288))),"")</f>
        <v/>
      </c>
      <c r="H289" s="148" t="str" cm="1">
        <f t="array" ref="H289">IF(ROWS($AC$2:AC236)&lt;=H$53,INDEX($AB$54:$AB$102,_xlfn.AGGREGATE(15,3,($AC$54:$AC$102=Mapping!$H$54)/($AC$54:$AC$102=Mapping!$H$54)*ROW($AC$2:$AC$50)-ROWS($AC$54),ROWS($AC$54:AC288))),"")</f>
        <v/>
      </c>
      <c r="I289" s="148" t="str" cm="1">
        <f t="array" ref="I289">IF(ROWS($AC$2:AC236)&lt;=I$53,INDEX($AB$54:$AB$102,_xlfn.AGGREGATE(15,3,($AC$54:$AC$102=Mapping!$I$54)/($AC$54:$AC$102=Mapping!$I$54)*ROW($AC$2:$AC$50)-ROWS($AC$54),ROWS($AC$54:AC288))),"")</f>
        <v/>
      </c>
      <c r="J289" s="148" t="str" cm="1">
        <f t="array" ref="J289">IF(ROWS($AC$2:AC288)&lt;=J$1,INDEX($AB$2:$AB$50,_xlfn.AGGREGATE(15,3,($AC$2:$AC$50=Mapping!$J$2)/($AC$2:$AC$50=Mapping!$J$2)*ROW($AC$2:$AC$50)-ROWS($AC$2),ROWS($AC$2:AC288))),"")</f>
        <v/>
      </c>
      <c r="K289" s="148" t="str" cm="1">
        <f t="array" ref="K289">IF(ROWS($AC$2:AC236)&lt;=K$53,INDEX($AB$54:$AB$102,_xlfn.AGGREGATE(15,3,($AC$54:$AC$102=Mapping!$K$54)/($AC$54:$AC$102=Mapping!$K$54)*ROW($AC$2:$AC$50)-ROWS($AC$54),ROWS($AC$54:AC288))),"")</f>
        <v/>
      </c>
      <c r="L289" s="148" t="str" cm="1">
        <f t="array" ref="L289">IF(ROWS($AC$2:AC236)&lt;=L$53,INDEX($AB$54:$AB$102,_xlfn.AGGREGATE(15,3,($AC$54:$AC$102=Mapping!$L$54)/($AC$54:$AC$102=Mapping!$L$54)*ROW($AC$2:$AC$50)-ROWS($AC$54),ROWS($AC$54:AC288))),"")</f>
        <v/>
      </c>
      <c r="M289" s="148" t="str" cm="1">
        <f t="array" ref="M289">IF(ROWS($AC$2:AC236)&lt;=M$53,INDEX($AB$54:$AB$102,_xlfn.AGGREGATE(15,3,($AC$54:$AC$102=Mapping!$M$54)/($AC$54:$AC$102=Mapping!$M$54)*ROW($AC$2:$AC$50)-ROWS($AC$54),ROWS($AC$54:AC288))),"")</f>
        <v/>
      </c>
      <c r="N289" s="148" t="str" cm="1">
        <f t="array" ref="N289">IF(ROWS($AC$2:AC236)&lt;=N$53,INDEX($AB$54:$AB$102,_xlfn.AGGREGATE(15,3,($AC$54:$AC$102=Mapping!$N$54)/($AC$54:$AC$102=Mapping!$N$54)*ROW($AC$2:$AC$50)-ROWS($AC$54),ROWS($AC$54:AC288))),"")</f>
        <v/>
      </c>
      <c r="O289" s="148" t="str" cm="1">
        <f t="array" ref="O289">IF(ROWS($AC$2:AC236)&lt;=O$53,INDEX($AB$54:$AB$102,_xlfn.AGGREGATE(15,3,($AC$54:$AC$102=Mapping!$O$54)/($AC$54:$AC$102=Mapping!$O$54)*ROW($AC$2:$AC$50)-ROWS($AC$54),ROWS($AC$54:AC288))),"")</f>
        <v/>
      </c>
      <c r="P289" s="148" t="str" cm="1">
        <f t="array" ref="P289">IF(ROWS($AC$2:AC236)&lt;=P$53,INDEX($AB$54:$AB$102,_xlfn.AGGREGATE(15,3,($AC$54:$AC$102=Mapping!$P$54)/($AC$54:$AC$102=Mapping!$P$54)*ROW($AC$2:$AC$50)-ROWS($AC$54),ROWS($AC$54:AC288))),"")</f>
        <v/>
      </c>
      <c r="Q289" s="148" t="str" cm="1">
        <f t="array" ref="Q289">IF(ROWS($AC$2:AC236)&lt;=Q$53,INDEX($AB$54:$AB$102,_xlfn.AGGREGATE(15,3,($AC$54:$AC$102=Mapping!$Q$54)/($AC$54:$AC$102=Mapping!$Q$54)*ROW($AC$2:$AC$50)-ROWS($AC$54),ROWS($AC$54:AC288))),"")</f>
        <v/>
      </c>
      <c r="R289" s="148" t="str" cm="1">
        <f t="array" ref="R289">IF(ROWS($AC$2:AC236)&lt;=R$53,INDEX($AB$54:$AB$102,_xlfn.AGGREGATE(15,3,($AC$54:$AC$102=Mapping!$R$54)/($AC$54:$AC$102=Mapping!$R$54)*ROW($AC$2:$AC$50)-ROWS($AC$54),ROWS($AC$54:AC288))),"")</f>
        <v/>
      </c>
      <c r="S289" s="148" t="str" cm="1">
        <f t="array" ref="S289">IF(ROWS($AC$2:AC236)&lt;=S$53,INDEX($AB$54:$AB$102,_xlfn.AGGREGATE(15,3,($AC$54:$AC$102=Mapping!$S$54)/($AC$54:$AC$102=Mapping!$S$54)*ROW($AC$2:$AC$50)-ROWS($AC$54),ROWS($AC$54:AC288))),"")</f>
        <v/>
      </c>
      <c r="AA289" s="126"/>
      <c r="AB289" s="127" t="str" cm="1">
        <f t="array" ref="AB289">IF(ROWS(BA!$F$2:F69)&lt;=AB$272,INDEX(BA!$P$2:$P$547,_xlfn.AGGREGATE(15,3,(BA!$F$2:$F$547=Mapping!$AA$274)/(BA!$F$2:$F$547=Mapping!$AA$274)*ROW(BA!$F$2:$F$547)-ROWS(BA!$F$2),ROWS(BA!$F$2:F69))),"")</f>
        <v/>
      </c>
      <c r="AC289" s="127" t="str">
        <f>IFERROR(INDEX(BA!$L$57:$L$547,MATCH($AB289,BA!$P$57:$P$547,0)),"")</f>
        <v/>
      </c>
      <c r="AD289" s="127" t="e">
        <f>INDEX(BA!$M$57:$M$547,MATCH($AB289,BA!$P$57:$P$547,0))</f>
        <v>#N/A</v>
      </c>
      <c r="AE289" s="127" t="e">
        <f>INDEX(BA!J329:J825,MATCH(Table46718[[#This Row],[Indicator]],BA!P327:P825,0))</f>
        <v>#N/A</v>
      </c>
      <c r="AF289" s="127" t="e">
        <f>INDEX(BA!$N$57:$N$547,MATCH($AB289,BA!$P$57:$P$547,0))</f>
        <v>#N/A</v>
      </c>
      <c r="AG289" s="148" t="e">
        <f>INDEX(BA!#REF!,MATCH($AB289,BA!$P$57:$P$547,0))</f>
        <v>#REF!</v>
      </c>
      <c r="AH289" s="148" t="e">
        <f>INDEX(BA!$Q$57:$Q$547,MATCH($AB289,BA!$P$57:$P$547,0))</f>
        <v>#N/A</v>
      </c>
      <c r="AI289" s="148" t="e">
        <f>INDEX(BA!$S$57:$S$547,MATCH($AB289,BA!$P$57:$P$547,0))</f>
        <v>#N/A</v>
      </c>
      <c r="AJ289" s="148" t="e">
        <f>INDEX(BA!$T$57:$T$547,MATCH($AB289,BA!$P$57:$P$547,0))</f>
        <v>#N/A</v>
      </c>
      <c r="AK289" s="148" t="e">
        <f>INDEX(BA!$U$57:$U$547,MATCH($AB289,BA!$P$57:$P$547,0))</f>
        <v>#N/A</v>
      </c>
      <c r="AL289" s="148" t="e">
        <f>INDEX(BA!$V$57:$V$547,MATCH($AB289,BA!$P$57:$P$547,0))</f>
        <v>#N/A</v>
      </c>
      <c r="AM289" s="148" t="e">
        <f>INDEX(BA!$W$57:$W$547,MATCH($AB289,BA!$P$57:$P$547,0))</f>
        <v>#N/A</v>
      </c>
      <c r="AN289" s="148" t="e">
        <f>INDEX(BA!$R$57:$R$547,MATCH($AB289,BA!$P$57:$P$547,0))</f>
        <v>#N/A</v>
      </c>
      <c r="AO289" s="148" t="e">
        <f>INDEX(BA!$Y$57:$Y$547,MATCH($AB289,BA!$P$57:$P$547,0))</f>
        <v>#N/A</v>
      </c>
      <c r="AP289" s="117" t="e">
        <f>INDEX(BA!$Z$57:$Z$547,MATCH($AB289,BA!$P$57:$P$547,0))</f>
        <v>#N/A</v>
      </c>
      <c r="AQ289" s="117" t="e">
        <f>INDEX(BA!$AA$57:$AA$547,MATCH($AB289,BA!$P$57:$P$547,0))</f>
        <v>#N/A</v>
      </c>
      <c r="AR289" s="117" t="e">
        <f>INDEX(BA!$AB$57:$AB$547,MATCH($AB289,BA!$P$57:$P$547,0))</f>
        <v>#N/A</v>
      </c>
      <c r="AX289" s="148" t="str" cm="1">
        <f t="array" ref="AX289">IF(ROWS($AD$54:AD288)&lt;=AX$53,INDEX($AB$54:$AB$102,_xlfn.AGGREGATE(15,3,($AD$54:$AD$102=Mapping!$AX$54)/($AD$54:$AD$102=Mapping!$AX$54)*ROW($AD$2:$AD$50)-ROWS($AD$54),ROWS($AD$54:AD288))),"")</f>
        <v/>
      </c>
      <c r="AY289" s="148" t="str" cm="1">
        <f t="array" ref="AY289">IF(ROWS($AD$54:AD288)&lt;=AY$53,INDEX($AB$54:$AB$102,_xlfn.AGGREGATE(15,3,($AD$54:$AD$102=Mapping!$AY$54)/($AD$54:$AD$102=Mapping!$AY$54)*ROW($AD$2:$AD$50)-ROWS($AD$54),ROWS($AD$54:AD288))),"")</f>
        <v/>
      </c>
      <c r="AZ289" s="148" t="str" cm="1">
        <f t="array" ref="AZ289">IF(ROWS($AD$54:AD288)&lt;=AZ$53,INDEX($AB$54:$AB$102,_xlfn.AGGREGATE(15,3,($AD$54:$AD$102=Mapping!$AZ$54)/($AD$54:$AD$102=Mapping!$AZ$54)*ROW($AD$2:$AD$50)-ROWS($AD$54),ROWS($AD$54:AD288))),"")</f>
        <v/>
      </c>
      <c r="BA289" s="148" t="str" cm="1">
        <f t="array" ref="BA289">IF(ROWS($AD$54:AD288)&lt;=BA$53,INDEX($AB$54:$AB$102,_xlfn.AGGREGATE(15,3,($AD$54:$AD$102=Mapping!$BA$54)/($AD$54:$AD$102=Mapping!$BA$54)*ROW($AD$2:$AD$50)-ROWS($AD$54),ROWS($AD$54:AD288))),"")</f>
        <v/>
      </c>
      <c r="BB289" s="148" t="str" cm="1">
        <f t="array" ref="BB289">IF(ROWS($AD$54:AD288)&lt;=BB$53,INDEX($AB$54:$AB$102,_xlfn.AGGREGATE(15,3,($AD$54:$AD$102=Mapping!$BB$54)/($AD$54:$AD$102=Mapping!$BB$54)*ROW($AD$2:$AD$50)-ROWS($AD$54),ROWS($AD$54:AD288))),"")</f>
        <v/>
      </c>
      <c r="BC289" s="148" t="str" cm="1">
        <f t="array" ref="BC289">IF(ROWS($AD$54:AD288)&lt;=BC$53,INDEX($AB$54:$AB$102,_xlfn.AGGREGATE(15,3,($AD$54:$AD$102=Mapping!$BC$54)/($AD$54:$AD$102=Mapping!$BC$54)*ROW($AD$2:$AD$50)-ROWS($AD$54),ROWS($AD$54:AD288))),"")</f>
        <v/>
      </c>
      <c r="BD289" s="148" t="str" cm="1">
        <f t="array" ref="BD289">IF(ROWS($AD$54:AD288)&lt;=BD$53,INDEX($AB$54:$AB$102,_xlfn.AGGREGATE(15,3,($AD$54:$AD$102=Mapping!$BD$54)/($AD$54:$AD$102=Mapping!$BD$54)*ROW($AD$2:$AD$50)-ROWS($AD$54),ROWS($AD$54:AD288))),"")</f>
        <v/>
      </c>
      <c r="BE289" s="148" t="str" cm="1">
        <f t="array" ref="BE289">IF(ROWS($AD$54:AD288)&lt;=BE$53,INDEX($AB$54:$AB$102,_xlfn.AGGREGATE(15,3,($AD$54:$AD$102=Mapping!$BE$54)/($AD$54:$AD$102=Mapping!$BE$54)*ROW($AD$2:$AD$50)-ROWS($AD$54),ROWS($AD$54:AD288))),"")</f>
        <v/>
      </c>
      <c r="BF289" s="148" t="str" cm="1">
        <f t="array" ref="BF289">IF(ROWS($AD$54:AD288)&lt;=BF$53,INDEX($AB$54:$AB$102,_xlfn.AGGREGATE(15,3,($AD$54:$AD$102=Mapping!$BF$54)/($AD$54:$AD$102=Mapping!$BF$54)*ROW($AD$2:$AD$50)-ROWS($AD$54),ROWS($AD$54:AD288))),"")</f>
        <v/>
      </c>
      <c r="BG289" s="148" t="str" cm="1">
        <f t="array" ref="BG289">IF(ROWS($AD$54:AD288)&lt;=BG$53,INDEX($AB$54:$AB$102,_xlfn.AGGREGATE(15,3,($AD$54:$AD$102=Mapping!$BG$54)/($AD$54:$AD$102=Mapping!$BG$54)*ROW($AD$2:$AD$50)-ROWS($AD$54),ROWS($AD$54:AD288))),"")</f>
        <v/>
      </c>
      <c r="BH289" s="148" t="str" cm="1">
        <f t="array" ref="BH289">IF(ROWS($AD$54:AD288)&lt;=BH$53,INDEX($AB$54:$AB$102,_xlfn.AGGREGATE(15,3,($AD$54:$AD$102=Mapping!$BH$54)/($AD$54:$AD$102=Mapping!$BH$54)*ROW($AD$2:$AD$50)-ROWS($AD$54),ROWS($AD$54:AD288))),"")</f>
        <v/>
      </c>
      <c r="BI289" s="148" t="str" cm="1">
        <f t="array" ref="BI289">IF(ROWS($AD$54:AD288)&lt;=BI$53,INDEX($AB$54:$AB$102,_xlfn.AGGREGATE(15,3,($AD$54:$AD$102=Mapping!$BI$54)/($AD$54:$AD$102=Mapping!$BI$54)*ROW($AD$2:$AD$50)-ROWS($AD$54),ROWS($AD$54:AD288))),"")</f>
        <v/>
      </c>
      <c r="BJ289" s="148" t="str" cm="1">
        <f t="array" ref="BJ289">IF(ROWS($AD$54:AD288)&lt;=BJ$53,INDEX($AB$54:$AB$102,_xlfn.AGGREGATE(15,3,($AD$54:$AD$102=Mapping!$BJ$54)/($AD$54:$AD$102=Mapping!$BJ$54)*ROW($AD$2:$AD$50)-ROWS($AD$54),ROWS($AD$54:AD288))),"")</f>
        <v/>
      </c>
      <c r="BK289" s="148" t="str" cm="1">
        <f t="array" ref="BK289">IF(ROWS($AD$54:AD288)&lt;=BK$53,INDEX($AB$54:$AB$102,_xlfn.AGGREGATE(15,3,($AD$54:$AD$102=Mapping!$BK$54)/($AD$54:$AD$102=Mapping!$BK$54)*ROW($AD$2:$AD$50)-ROWS($AD$54),ROWS($AD$54:AD288))),"")</f>
        <v/>
      </c>
      <c r="BL289" s="148" t="str" cm="1">
        <f t="array" ref="BL289">IF(ROWS($AD$54:AD288)&lt;=BL$53,INDEX($AB$54:$AB$102,_xlfn.AGGREGATE(15,3,($AD$54:$AD$102=Mapping!$BL$54)/($AD$54:$AD$102=Mapping!$BL$54)*ROW($AD$2:$AD$50)-ROWS($AD$54),ROWS($AD$54:AD288))),"")</f>
        <v/>
      </c>
      <c r="BM289" s="148" t="str" cm="1">
        <f t="array" ref="BM289">IF(ROWS($AD$54:AD288)&lt;=BM$53,INDEX($AB$54:$AB$102,_xlfn.AGGREGATE(15,3,($AD$54:$AD$102=Mapping!$BM$54)/($AD$54:$AD$102=Mapping!$BM$53)*ROW($AD$2:$AD$50)-ROWS($AD$54),ROWS($AD$54:AD288))),"")</f>
        <v/>
      </c>
      <c r="BN289" s="148" t="str" cm="1">
        <f t="array" ref="BN289">IF(ROWS($AD$54:AD288)&lt;=BN$53,INDEX($AB$54:$AB$102,_xlfn.AGGREGATE(15,3,($AD$54:$AD$102=Mapping!$BN$54)/($AD$54:$AD$102=Mapping!$BN$54)*ROW($AD$2:$AD$50)-ROWS($AD$54),ROWS($AD$54:AD288))),"")</f>
        <v/>
      </c>
    </row>
    <row r="290" spans="1:66">
      <c r="A290" s="152" t="str">
        <f>Background!L23</f>
        <v>Capacity building</v>
      </c>
      <c r="B290" s="148" t="str" cm="1">
        <f t="array" ref="B290">IF(ROWS($AC$273:AC289)&lt;=B$272,INDEX($AB$173:$AB$321,_xlfn.AGGREGATE(15,3,($AC$273:$AC$321=Mapping!$B$273)/($AC$273:$AC$321=Mapping!$B$273)*ROW($AC$2:$AC$50)-ROWS($AC$273),ROWS($AC$273:AC289))),"")</f>
        <v/>
      </c>
      <c r="C290" s="148" t="str" cm="1">
        <f t="array" ref="C290">IF(ROWS($AC$2:AC237)&lt;=C$53,INDEX($AB$54:$AB$102,_xlfn.AGGREGATE(15,3,($AC$54:$AC$102=Mapping!$C$54)/($AC$54:$AC$102=Mapping!$C$54)*ROW($AC$2:$AC$50)-ROWS($AC$54),ROWS($AC$54:AC289))),"")</f>
        <v/>
      </c>
      <c r="D290" s="148" t="str" cm="1">
        <f t="array" ref="D290">IF(ROWS($AC$2:AC237)&lt;=D$53,INDEX($AB$54:$AB$102,_xlfn.AGGREGATE(15,3,($AC$54:$AC$102=Mapping!$D$54)/($AC$54:$AC$102=Mapping!$D$54)*ROW($AC$2:$AC$50)-ROWS($AC$54),ROWS($AC$54:AC289))),"")</f>
        <v/>
      </c>
      <c r="E290" s="148" t="str" cm="1">
        <f t="array" ref="E290">IF(ROWS($AC$2:AC237)&lt;=E$53,INDEX($AB$54:$AB$102,_xlfn.AGGREGATE(15,3,($AC$54:$AC$102=Mapping!$E$54)/($AC$54:$AC$102=Mapping!$E$54)*ROW($AC$2:$AC$50)-ROWS($AC$54),ROWS($AC$54:AC289))),"")</f>
        <v/>
      </c>
      <c r="F290" s="148" t="str" cm="1">
        <f t="array" ref="F290">IF(ROWS($AC$2:AC237)&lt;=F$53,INDEX($AB$54:$AB$102,_xlfn.AGGREGATE(15,3,($AC$54:$AC$102=Mapping!$F$54)/($AC$54:$AC$102=Mapping!$F$54)*ROW($AC$2:$AC$50)-ROWS($AC$54),ROWS($AC$54:AC289))),"")</f>
        <v/>
      </c>
      <c r="G290" s="148" t="str" cm="1">
        <f t="array" ref="G290">IF(ROWS($AC$2:AC237)&lt;=G$53,INDEX($AB$54:$AB$102,_xlfn.AGGREGATE(15,3,($AC$54:$AC$102=Mapping!$G$54)/($AC$54:$AC$102=Mapping!$G$54)*ROW($AC$2:$AC$50)-ROWS($AC$54),ROWS($AC$54:AC289))),"")</f>
        <v/>
      </c>
      <c r="H290" s="148" t="str" cm="1">
        <f t="array" ref="H290">IF(ROWS($AC$2:AC237)&lt;=H$53,INDEX($AB$54:$AB$102,_xlfn.AGGREGATE(15,3,($AC$54:$AC$102=Mapping!$H$54)/($AC$54:$AC$102=Mapping!$H$54)*ROW($AC$2:$AC$50)-ROWS($AC$54),ROWS($AC$54:AC289))),"")</f>
        <v/>
      </c>
      <c r="I290" s="148" t="str" cm="1">
        <f t="array" ref="I290">IF(ROWS($AC$2:AC237)&lt;=I$53,INDEX($AB$54:$AB$102,_xlfn.AGGREGATE(15,3,($AC$54:$AC$102=Mapping!$I$54)/($AC$54:$AC$102=Mapping!$I$54)*ROW($AC$2:$AC$50)-ROWS($AC$54),ROWS($AC$54:AC289))),"")</f>
        <v/>
      </c>
      <c r="J290" s="148" t="str" cm="1">
        <f t="array" ref="J290">IF(ROWS($AC$2:AC289)&lt;=J$1,INDEX($AB$2:$AB$50,_xlfn.AGGREGATE(15,3,($AC$2:$AC$50=Mapping!$J$2)/($AC$2:$AC$50=Mapping!$J$2)*ROW($AC$2:$AC$50)-ROWS($AC$2),ROWS($AC$2:AC289))),"")</f>
        <v/>
      </c>
      <c r="K290" s="148" t="str" cm="1">
        <f t="array" ref="K290">IF(ROWS($AC$2:AC237)&lt;=K$53,INDEX($AB$54:$AB$102,_xlfn.AGGREGATE(15,3,($AC$54:$AC$102=Mapping!$K$54)/($AC$54:$AC$102=Mapping!$K$54)*ROW($AC$2:$AC$50)-ROWS($AC$54),ROWS($AC$54:AC289))),"")</f>
        <v/>
      </c>
      <c r="L290" s="148" t="str" cm="1">
        <f t="array" ref="L290">IF(ROWS($AC$2:AC237)&lt;=L$53,INDEX($AB$54:$AB$102,_xlfn.AGGREGATE(15,3,($AC$54:$AC$102=Mapping!$L$54)/($AC$54:$AC$102=Mapping!$L$54)*ROW($AC$2:$AC$50)-ROWS($AC$54),ROWS($AC$54:AC289))),"")</f>
        <v/>
      </c>
      <c r="M290" s="148" t="str" cm="1">
        <f t="array" ref="M290">IF(ROWS($AC$2:AC237)&lt;=M$53,INDEX($AB$54:$AB$102,_xlfn.AGGREGATE(15,3,($AC$54:$AC$102=Mapping!$M$54)/($AC$54:$AC$102=Mapping!$M$54)*ROW($AC$2:$AC$50)-ROWS($AC$54),ROWS($AC$54:AC289))),"")</f>
        <v/>
      </c>
      <c r="N290" s="148" t="str" cm="1">
        <f t="array" ref="N290">IF(ROWS($AC$2:AC237)&lt;=N$53,INDEX($AB$54:$AB$102,_xlfn.AGGREGATE(15,3,($AC$54:$AC$102=Mapping!$N$54)/($AC$54:$AC$102=Mapping!$N$54)*ROW($AC$2:$AC$50)-ROWS($AC$54),ROWS($AC$54:AC289))),"")</f>
        <v/>
      </c>
      <c r="O290" s="148" t="str" cm="1">
        <f t="array" ref="O290">IF(ROWS($AC$2:AC237)&lt;=O$53,INDEX($AB$54:$AB$102,_xlfn.AGGREGATE(15,3,($AC$54:$AC$102=Mapping!$O$54)/($AC$54:$AC$102=Mapping!$O$54)*ROW($AC$2:$AC$50)-ROWS($AC$54),ROWS($AC$54:AC289))),"")</f>
        <v/>
      </c>
      <c r="P290" s="148" t="str" cm="1">
        <f t="array" ref="P290">IF(ROWS($AC$2:AC237)&lt;=P$53,INDEX($AB$54:$AB$102,_xlfn.AGGREGATE(15,3,($AC$54:$AC$102=Mapping!$P$54)/($AC$54:$AC$102=Mapping!$P$54)*ROW($AC$2:$AC$50)-ROWS($AC$54),ROWS($AC$54:AC289))),"")</f>
        <v/>
      </c>
      <c r="Q290" s="148" t="str" cm="1">
        <f t="array" ref="Q290">IF(ROWS($AC$2:AC237)&lt;=Q$53,INDEX($AB$54:$AB$102,_xlfn.AGGREGATE(15,3,($AC$54:$AC$102=Mapping!$Q$54)/($AC$54:$AC$102=Mapping!$Q$54)*ROW($AC$2:$AC$50)-ROWS($AC$54),ROWS($AC$54:AC289))),"")</f>
        <v/>
      </c>
      <c r="R290" s="148" t="str" cm="1">
        <f t="array" ref="R290">IF(ROWS($AC$2:AC237)&lt;=R$53,INDEX($AB$54:$AB$102,_xlfn.AGGREGATE(15,3,($AC$54:$AC$102=Mapping!$R$54)/($AC$54:$AC$102=Mapping!$R$54)*ROW($AC$2:$AC$50)-ROWS($AC$54),ROWS($AC$54:AC289))),"")</f>
        <v/>
      </c>
      <c r="S290" s="148" t="str" cm="1">
        <f t="array" ref="S290">IF(ROWS($AC$2:AC237)&lt;=S$53,INDEX($AB$54:$AB$102,_xlfn.AGGREGATE(15,3,($AC$54:$AC$102=Mapping!$S$54)/($AC$54:$AC$102=Mapping!$S$54)*ROW($AC$2:$AC$50)-ROWS($AC$54),ROWS($AC$54:AC289))),"")</f>
        <v/>
      </c>
      <c r="AA290" s="126"/>
      <c r="AB290" s="127" t="str" cm="1">
        <f t="array" ref="AB290">IF(ROWS(BA!$F$2:F70)&lt;=AB$272,INDEX(BA!$P$2:$P$547,_xlfn.AGGREGATE(15,3,(BA!$F$2:$F$547=Mapping!$AA$274)/(BA!$F$2:$F$547=Mapping!$AA$274)*ROW(BA!$F$2:$F$547)-ROWS(BA!$F$2),ROWS(BA!$F$2:F70))),"")</f>
        <v/>
      </c>
      <c r="AC290" s="127" t="str">
        <f>IFERROR(INDEX(BA!$L$57:$L$547,MATCH($AB290,BA!$P$57:$P$547,0)),"")</f>
        <v/>
      </c>
      <c r="AD290" s="127" t="e">
        <f>INDEX(BA!$M$57:$M$547,MATCH($AB290,BA!$P$57:$P$547,0))</f>
        <v>#N/A</v>
      </c>
      <c r="AE290" s="127" t="e">
        <f>INDEX(BA!J330:J826,MATCH(Table46718[[#This Row],[Indicator]],BA!P328:P826,0))</f>
        <v>#N/A</v>
      </c>
      <c r="AF290" s="127" t="e">
        <f>INDEX(BA!$N$57:$N$547,MATCH($AB290,BA!$P$57:$P$547,0))</f>
        <v>#N/A</v>
      </c>
      <c r="AG290" s="148" t="e">
        <f>INDEX(BA!#REF!,MATCH($AB290,BA!$P$57:$P$547,0))</f>
        <v>#REF!</v>
      </c>
      <c r="AH290" s="148" t="e">
        <f>INDEX(BA!$Q$57:$Q$547,MATCH($AB290,BA!$P$57:$P$547,0))</f>
        <v>#N/A</v>
      </c>
      <c r="AI290" s="148" t="e">
        <f>INDEX(BA!$S$57:$S$547,MATCH($AB290,BA!$P$57:$P$547,0))</f>
        <v>#N/A</v>
      </c>
      <c r="AJ290" s="148" t="e">
        <f>INDEX(BA!$T$57:$T$547,MATCH($AB290,BA!$P$57:$P$547,0))</f>
        <v>#N/A</v>
      </c>
      <c r="AK290" s="148" t="e">
        <f>INDEX(BA!$U$57:$U$547,MATCH($AB290,BA!$P$57:$P$547,0))</f>
        <v>#N/A</v>
      </c>
      <c r="AL290" s="148" t="e">
        <f>INDEX(BA!$V$57:$V$547,MATCH($AB290,BA!$P$57:$P$547,0))</f>
        <v>#N/A</v>
      </c>
      <c r="AM290" s="148" t="e">
        <f>INDEX(BA!$W$57:$W$547,MATCH($AB290,BA!$P$57:$P$547,0))</f>
        <v>#N/A</v>
      </c>
      <c r="AN290" s="148" t="e">
        <f>INDEX(BA!$R$57:$R$547,MATCH($AB290,BA!$P$57:$P$547,0))</f>
        <v>#N/A</v>
      </c>
      <c r="AO290" s="148" t="e">
        <f>INDEX(BA!$Y$57:$Y$547,MATCH($AB290,BA!$P$57:$P$547,0))</f>
        <v>#N/A</v>
      </c>
      <c r="AP290" s="117" t="e">
        <f>INDEX(BA!$Z$57:$Z$547,MATCH($AB290,BA!$P$57:$P$547,0))</f>
        <v>#N/A</v>
      </c>
      <c r="AQ290" s="117" t="e">
        <f>INDEX(BA!$AA$57:$AA$547,MATCH($AB290,BA!$P$57:$P$547,0))</f>
        <v>#N/A</v>
      </c>
      <c r="AR290" s="117" t="e">
        <f>INDEX(BA!$AB$57:$AB$547,MATCH($AB290,BA!$P$57:$P$547,0))</f>
        <v>#N/A</v>
      </c>
      <c r="AX290" s="148" t="str" cm="1">
        <f t="array" ref="AX290">IF(ROWS($AD$54:AD289)&lt;=AX$53,INDEX($AB$54:$AB$102,_xlfn.AGGREGATE(15,3,($AD$54:$AD$102=Mapping!$AX$54)/($AD$54:$AD$102=Mapping!$AX$54)*ROW($AD$2:$AD$50)-ROWS($AD$54),ROWS($AD$54:AD289))),"")</f>
        <v/>
      </c>
      <c r="AY290" s="148" t="str" cm="1">
        <f t="array" ref="AY290">IF(ROWS($AD$54:AD289)&lt;=AY$53,INDEX($AB$54:$AB$102,_xlfn.AGGREGATE(15,3,($AD$54:$AD$102=Mapping!$AY$54)/($AD$54:$AD$102=Mapping!$AY$54)*ROW($AD$2:$AD$50)-ROWS($AD$54),ROWS($AD$54:AD289))),"")</f>
        <v/>
      </c>
      <c r="AZ290" s="148" t="str" cm="1">
        <f t="array" ref="AZ290">IF(ROWS($AD$54:AD289)&lt;=AZ$53,INDEX($AB$54:$AB$102,_xlfn.AGGREGATE(15,3,($AD$54:$AD$102=Mapping!$AZ$54)/($AD$54:$AD$102=Mapping!$AZ$54)*ROW($AD$2:$AD$50)-ROWS($AD$54),ROWS($AD$54:AD289))),"")</f>
        <v/>
      </c>
      <c r="BA290" s="148" t="str" cm="1">
        <f t="array" ref="BA290">IF(ROWS($AD$54:AD289)&lt;=BA$53,INDEX($AB$54:$AB$102,_xlfn.AGGREGATE(15,3,($AD$54:$AD$102=Mapping!$BA$54)/($AD$54:$AD$102=Mapping!$BA$54)*ROW($AD$2:$AD$50)-ROWS($AD$54),ROWS($AD$54:AD289))),"")</f>
        <v/>
      </c>
      <c r="BB290" s="148" t="str" cm="1">
        <f t="array" ref="BB290">IF(ROWS($AD$54:AD289)&lt;=BB$53,INDEX($AB$54:$AB$102,_xlfn.AGGREGATE(15,3,($AD$54:$AD$102=Mapping!$BB$54)/($AD$54:$AD$102=Mapping!$BB$54)*ROW($AD$2:$AD$50)-ROWS($AD$54),ROWS($AD$54:AD289))),"")</f>
        <v/>
      </c>
      <c r="BC290" s="148" t="str" cm="1">
        <f t="array" ref="BC290">IF(ROWS($AD$54:AD289)&lt;=BC$53,INDEX($AB$54:$AB$102,_xlfn.AGGREGATE(15,3,($AD$54:$AD$102=Mapping!$BC$54)/($AD$54:$AD$102=Mapping!$BC$54)*ROW($AD$2:$AD$50)-ROWS($AD$54),ROWS($AD$54:AD289))),"")</f>
        <v/>
      </c>
      <c r="BD290" s="148" t="str" cm="1">
        <f t="array" ref="BD290">IF(ROWS($AD$54:AD289)&lt;=BD$53,INDEX($AB$54:$AB$102,_xlfn.AGGREGATE(15,3,($AD$54:$AD$102=Mapping!$BD$54)/($AD$54:$AD$102=Mapping!$BD$54)*ROW($AD$2:$AD$50)-ROWS($AD$54),ROWS($AD$54:AD289))),"")</f>
        <v/>
      </c>
      <c r="BE290" s="148" t="str" cm="1">
        <f t="array" ref="BE290">IF(ROWS($AD$54:AD289)&lt;=BE$53,INDEX($AB$54:$AB$102,_xlfn.AGGREGATE(15,3,($AD$54:$AD$102=Mapping!$BE$54)/($AD$54:$AD$102=Mapping!$BE$54)*ROW($AD$2:$AD$50)-ROWS($AD$54),ROWS($AD$54:AD289))),"")</f>
        <v/>
      </c>
      <c r="BF290" s="148" t="str" cm="1">
        <f t="array" ref="BF290">IF(ROWS($AD$54:AD289)&lt;=BF$53,INDEX($AB$54:$AB$102,_xlfn.AGGREGATE(15,3,($AD$54:$AD$102=Mapping!$BF$54)/($AD$54:$AD$102=Mapping!$BF$54)*ROW($AD$2:$AD$50)-ROWS($AD$54),ROWS($AD$54:AD289))),"")</f>
        <v/>
      </c>
      <c r="BG290" s="148" t="str" cm="1">
        <f t="array" ref="BG290">IF(ROWS($AD$54:AD289)&lt;=BG$53,INDEX($AB$54:$AB$102,_xlfn.AGGREGATE(15,3,($AD$54:$AD$102=Mapping!$BG$54)/($AD$54:$AD$102=Mapping!$BG$54)*ROW($AD$2:$AD$50)-ROWS($AD$54),ROWS($AD$54:AD289))),"")</f>
        <v/>
      </c>
      <c r="BH290" s="148" t="str" cm="1">
        <f t="array" ref="BH290">IF(ROWS($AD$54:AD289)&lt;=BH$53,INDEX($AB$54:$AB$102,_xlfn.AGGREGATE(15,3,($AD$54:$AD$102=Mapping!$BH$54)/($AD$54:$AD$102=Mapping!$BH$54)*ROW($AD$2:$AD$50)-ROWS($AD$54),ROWS($AD$54:AD289))),"")</f>
        <v/>
      </c>
      <c r="BI290" s="148" t="str" cm="1">
        <f t="array" ref="BI290">IF(ROWS($AD$54:AD289)&lt;=BI$53,INDEX($AB$54:$AB$102,_xlfn.AGGREGATE(15,3,($AD$54:$AD$102=Mapping!$BI$54)/($AD$54:$AD$102=Mapping!$BI$54)*ROW($AD$2:$AD$50)-ROWS($AD$54),ROWS($AD$54:AD289))),"")</f>
        <v/>
      </c>
      <c r="BJ290" s="148" t="str" cm="1">
        <f t="array" ref="BJ290">IF(ROWS($AD$54:AD289)&lt;=BJ$53,INDEX($AB$54:$AB$102,_xlfn.AGGREGATE(15,3,($AD$54:$AD$102=Mapping!$BJ$54)/($AD$54:$AD$102=Mapping!$BJ$54)*ROW($AD$2:$AD$50)-ROWS($AD$54),ROWS($AD$54:AD289))),"")</f>
        <v/>
      </c>
      <c r="BK290" s="148" t="str" cm="1">
        <f t="array" ref="BK290">IF(ROWS($AD$54:AD289)&lt;=BK$53,INDEX($AB$54:$AB$102,_xlfn.AGGREGATE(15,3,($AD$54:$AD$102=Mapping!$BK$54)/($AD$54:$AD$102=Mapping!$BK$54)*ROW($AD$2:$AD$50)-ROWS($AD$54),ROWS($AD$54:AD289))),"")</f>
        <v/>
      </c>
      <c r="BL290" s="148" t="str" cm="1">
        <f t="array" ref="BL290">IF(ROWS($AD$54:AD289)&lt;=BL$53,INDEX($AB$54:$AB$102,_xlfn.AGGREGATE(15,3,($AD$54:$AD$102=Mapping!$BL$54)/($AD$54:$AD$102=Mapping!$BL$54)*ROW($AD$2:$AD$50)-ROWS($AD$54),ROWS($AD$54:AD289))),"")</f>
        <v/>
      </c>
      <c r="BM290" s="148" t="str" cm="1">
        <f t="array" ref="BM290">IF(ROWS($AD$54:AD289)&lt;=BM$53,INDEX($AB$54:$AB$102,_xlfn.AGGREGATE(15,3,($AD$54:$AD$102=Mapping!$BM$54)/($AD$54:$AD$102=Mapping!$BM$53)*ROW($AD$2:$AD$50)-ROWS($AD$54),ROWS($AD$54:AD289))),"")</f>
        <v/>
      </c>
      <c r="BN290" s="148" t="str" cm="1">
        <f t="array" ref="BN290">IF(ROWS($AD$54:AD289)&lt;=BN$53,INDEX($AB$54:$AB$102,_xlfn.AGGREGATE(15,3,($AD$54:$AD$102=Mapping!$BN$54)/($AD$54:$AD$102=Mapping!$BN$54)*ROW($AD$2:$AD$50)-ROWS($AD$54),ROWS($AD$54:AD289))),"")</f>
        <v/>
      </c>
    </row>
    <row r="291" spans="1:66">
      <c r="A291" s="152" t="str">
        <f>Background!L24</f>
        <v>Other</v>
      </c>
      <c r="B291" s="148" t="str" cm="1">
        <f t="array" ref="B291">IF(ROWS($AC$273:AC290)&lt;=B$272,INDEX($AB$173:$AB$321,_xlfn.AGGREGATE(15,3,($AC$273:$AC$321=Mapping!$B$273)/($AC$273:$AC$321=Mapping!$B$273)*ROW($AC$2:$AC$50)-ROWS($AC$273),ROWS($AC$273:AC290))),"")</f>
        <v/>
      </c>
      <c r="C291" s="148" t="str" cm="1">
        <f t="array" ref="C291">IF(ROWS($AC$2:AC238)&lt;=C$53,INDEX($AB$54:$AB$102,_xlfn.AGGREGATE(15,3,($AC$54:$AC$102=Mapping!$C$54)/($AC$54:$AC$102=Mapping!$C$54)*ROW($AC$2:$AC$50)-ROWS($AC$54),ROWS($AC$54:AC290))),"")</f>
        <v/>
      </c>
      <c r="D291" s="148" t="str" cm="1">
        <f t="array" ref="D291">IF(ROWS($AC$2:AC238)&lt;=D$53,INDEX($AB$54:$AB$102,_xlfn.AGGREGATE(15,3,($AC$54:$AC$102=Mapping!$D$54)/($AC$54:$AC$102=Mapping!$D$54)*ROW($AC$2:$AC$50)-ROWS($AC$54),ROWS($AC$54:AC290))),"")</f>
        <v/>
      </c>
      <c r="E291" s="148" t="str" cm="1">
        <f t="array" ref="E291">IF(ROWS($AC$2:AC238)&lt;=E$53,INDEX($AB$54:$AB$102,_xlfn.AGGREGATE(15,3,($AC$54:$AC$102=Mapping!$E$54)/($AC$54:$AC$102=Mapping!$E$54)*ROW($AC$2:$AC$50)-ROWS($AC$54),ROWS($AC$54:AC290))),"")</f>
        <v/>
      </c>
      <c r="F291" s="148" t="str" cm="1">
        <f t="array" ref="F291">IF(ROWS($AC$2:AC238)&lt;=F$53,INDEX($AB$54:$AB$102,_xlfn.AGGREGATE(15,3,($AC$54:$AC$102=Mapping!$F$54)/($AC$54:$AC$102=Mapping!$F$54)*ROW($AC$2:$AC$50)-ROWS($AC$54),ROWS($AC$54:AC290))),"")</f>
        <v/>
      </c>
      <c r="G291" s="148" t="str" cm="1">
        <f t="array" ref="G291">IF(ROWS($AC$2:AC238)&lt;=G$53,INDEX($AB$54:$AB$102,_xlfn.AGGREGATE(15,3,($AC$54:$AC$102=Mapping!$G$54)/($AC$54:$AC$102=Mapping!$G$54)*ROW($AC$2:$AC$50)-ROWS($AC$54),ROWS($AC$54:AC290))),"")</f>
        <v/>
      </c>
      <c r="H291" s="148" t="str" cm="1">
        <f t="array" ref="H291">IF(ROWS($AC$2:AC238)&lt;=H$53,INDEX($AB$54:$AB$102,_xlfn.AGGREGATE(15,3,($AC$54:$AC$102=Mapping!$H$54)/($AC$54:$AC$102=Mapping!$H$54)*ROW($AC$2:$AC$50)-ROWS($AC$54),ROWS($AC$54:AC290))),"")</f>
        <v/>
      </c>
      <c r="I291" s="148" t="str" cm="1">
        <f t="array" ref="I291">IF(ROWS($AC$2:AC238)&lt;=I$53,INDEX($AB$54:$AB$102,_xlfn.AGGREGATE(15,3,($AC$54:$AC$102=Mapping!$I$54)/($AC$54:$AC$102=Mapping!$I$54)*ROW($AC$2:$AC$50)-ROWS($AC$54),ROWS($AC$54:AC290))),"")</f>
        <v/>
      </c>
      <c r="J291" s="148" t="str" cm="1">
        <f t="array" ref="J291">IF(ROWS($AC$2:AC290)&lt;=J$1,INDEX($AB$2:$AB$50,_xlfn.AGGREGATE(15,3,($AC$2:$AC$50=Mapping!$J$2)/($AC$2:$AC$50=Mapping!$J$2)*ROW($AC$2:$AC$50)-ROWS($AC$2),ROWS($AC$2:AC290))),"")</f>
        <v/>
      </c>
      <c r="K291" s="148" t="str" cm="1">
        <f t="array" ref="K291">IF(ROWS($AC$2:AC238)&lt;=K$53,INDEX($AB$54:$AB$102,_xlfn.AGGREGATE(15,3,($AC$54:$AC$102=Mapping!$K$54)/($AC$54:$AC$102=Mapping!$K$54)*ROW($AC$2:$AC$50)-ROWS($AC$54),ROWS($AC$54:AC290))),"")</f>
        <v/>
      </c>
      <c r="L291" s="148" t="str" cm="1">
        <f t="array" ref="L291">IF(ROWS($AC$2:AC238)&lt;=L$53,INDEX($AB$54:$AB$102,_xlfn.AGGREGATE(15,3,($AC$54:$AC$102=Mapping!$L$54)/($AC$54:$AC$102=Mapping!$L$54)*ROW($AC$2:$AC$50)-ROWS($AC$54),ROWS($AC$54:AC290))),"")</f>
        <v/>
      </c>
      <c r="M291" s="148" t="str" cm="1">
        <f t="array" ref="M291">IF(ROWS($AC$2:AC238)&lt;=M$53,INDEX($AB$54:$AB$102,_xlfn.AGGREGATE(15,3,($AC$54:$AC$102=Mapping!$M$54)/($AC$54:$AC$102=Mapping!$M$54)*ROW($AC$2:$AC$50)-ROWS($AC$54),ROWS($AC$54:AC290))),"")</f>
        <v/>
      </c>
      <c r="N291" s="148" t="str" cm="1">
        <f t="array" ref="N291">IF(ROWS($AC$2:AC238)&lt;=N$53,INDEX($AB$54:$AB$102,_xlfn.AGGREGATE(15,3,($AC$54:$AC$102=Mapping!$N$54)/($AC$54:$AC$102=Mapping!$N$54)*ROW($AC$2:$AC$50)-ROWS($AC$54),ROWS($AC$54:AC290))),"")</f>
        <v/>
      </c>
      <c r="O291" s="148" t="str" cm="1">
        <f t="array" ref="O291">IF(ROWS($AC$2:AC238)&lt;=O$53,INDEX($AB$54:$AB$102,_xlfn.AGGREGATE(15,3,($AC$54:$AC$102=Mapping!$O$54)/($AC$54:$AC$102=Mapping!$O$54)*ROW($AC$2:$AC$50)-ROWS($AC$54),ROWS($AC$54:AC290))),"")</f>
        <v/>
      </c>
      <c r="P291" s="148" t="str" cm="1">
        <f t="array" ref="P291">IF(ROWS($AC$2:AC238)&lt;=P$53,INDEX($AB$54:$AB$102,_xlfn.AGGREGATE(15,3,($AC$54:$AC$102=Mapping!$P$54)/($AC$54:$AC$102=Mapping!$P$54)*ROW($AC$2:$AC$50)-ROWS($AC$54),ROWS($AC$54:AC290))),"")</f>
        <v/>
      </c>
      <c r="Q291" s="148" t="str" cm="1">
        <f t="array" ref="Q291">IF(ROWS($AC$2:AC238)&lt;=Q$53,INDEX($AB$54:$AB$102,_xlfn.AGGREGATE(15,3,($AC$54:$AC$102=Mapping!$Q$54)/($AC$54:$AC$102=Mapping!$Q$54)*ROW($AC$2:$AC$50)-ROWS($AC$54),ROWS($AC$54:AC290))),"")</f>
        <v/>
      </c>
      <c r="R291" s="148" t="str" cm="1">
        <f t="array" ref="R291">IF(ROWS($AC$2:AC238)&lt;=R$53,INDEX($AB$54:$AB$102,_xlfn.AGGREGATE(15,3,($AC$54:$AC$102=Mapping!$R$54)/($AC$54:$AC$102=Mapping!$R$54)*ROW($AC$2:$AC$50)-ROWS($AC$54),ROWS($AC$54:AC290))),"")</f>
        <v/>
      </c>
      <c r="S291" s="148" t="str" cm="1">
        <f t="array" ref="S291">IF(ROWS($AC$2:AC238)&lt;=S$53,INDEX($AB$54:$AB$102,_xlfn.AGGREGATE(15,3,($AC$54:$AC$102=Mapping!$S$54)/($AC$54:$AC$102=Mapping!$S$54)*ROW($AC$2:$AC$50)-ROWS($AC$54),ROWS($AC$54:AC290))),"")</f>
        <v/>
      </c>
      <c r="AA291" s="126"/>
      <c r="AB291" s="127" t="str" cm="1">
        <f t="array" ref="AB291">IF(ROWS(BA!$F$2:F71)&lt;=AB$272,INDEX(BA!$P$2:$P$547,_xlfn.AGGREGATE(15,3,(BA!$F$2:$F$547=Mapping!$AA$274)/(BA!$F$2:$F$547=Mapping!$AA$274)*ROW(BA!$F$2:$F$547)-ROWS(BA!$F$2),ROWS(BA!$F$2:F71))),"")</f>
        <v/>
      </c>
      <c r="AC291" s="127" t="str">
        <f>IFERROR(INDEX(BA!$L$57:$L$547,MATCH($AB291,BA!$P$57:$P$547,0)),"")</f>
        <v/>
      </c>
      <c r="AD291" s="127" t="e">
        <f>INDEX(BA!$M$57:$M$547,MATCH($AB291,BA!$P$57:$P$547,0))</f>
        <v>#N/A</v>
      </c>
      <c r="AE291" s="127" t="e">
        <f>INDEX(BA!J331:J827,MATCH(Table46718[[#This Row],[Indicator]],BA!P329:P827,0))</f>
        <v>#N/A</v>
      </c>
      <c r="AF291" s="127" t="e">
        <f>INDEX(BA!$N$57:$N$547,MATCH($AB291,BA!$P$57:$P$547,0))</f>
        <v>#N/A</v>
      </c>
      <c r="AG291" s="148" t="e">
        <f>INDEX(BA!#REF!,MATCH($AB291,BA!$P$57:$P$547,0))</f>
        <v>#REF!</v>
      </c>
      <c r="AH291" s="148" t="e">
        <f>INDEX(BA!$Q$57:$Q$547,MATCH($AB291,BA!$P$57:$P$547,0))</f>
        <v>#N/A</v>
      </c>
      <c r="AI291" s="148" t="e">
        <f>INDEX(BA!$S$57:$S$547,MATCH($AB291,BA!$P$57:$P$547,0))</f>
        <v>#N/A</v>
      </c>
      <c r="AJ291" s="148" t="e">
        <f>INDEX(BA!$T$57:$T$547,MATCH($AB291,BA!$P$57:$P$547,0))</f>
        <v>#N/A</v>
      </c>
      <c r="AK291" s="148" t="e">
        <f>INDEX(BA!$U$57:$U$547,MATCH($AB291,BA!$P$57:$P$547,0))</f>
        <v>#N/A</v>
      </c>
      <c r="AL291" s="148" t="e">
        <f>INDEX(BA!$V$57:$V$547,MATCH($AB291,BA!$P$57:$P$547,0))</f>
        <v>#N/A</v>
      </c>
      <c r="AM291" s="148" t="e">
        <f>INDEX(BA!$W$57:$W$547,MATCH($AB291,BA!$P$57:$P$547,0))</f>
        <v>#N/A</v>
      </c>
      <c r="AN291" s="148" t="e">
        <f>INDEX(BA!$R$57:$R$547,MATCH($AB291,BA!$P$57:$P$547,0))</f>
        <v>#N/A</v>
      </c>
      <c r="AO291" s="148" t="e">
        <f>INDEX(BA!$Y$57:$Y$547,MATCH($AB291,BA!$P$57:$P$547,0))</f>
        <v>#N/A</v>
      </c>
      <c r="AP291" s="117" t="e">
        <f>INDEX(BA!$Z$57:$Z$547,MATCH($AB291,BA!$P$57:$P$547,0))</f>
        <v>#N/A</v>
      </c>
      <c r="AQ291" s="117" t="e">
        <f>INDEX(BA!$AA$57:$AA$547,MATCH($AB291,BA!$P$57:$P$547,0))</f>
        <v>#N/A</v>
      </c>
      <c r="AR291" s="117" t="e">
        <f>INDEX(BA!$AB$57:$AB$547,MATCH($AB291,BA!$P$57:$P$547,0))</f>
        <v>#N/A</v>
      </c>
      <c r="AX291" s="148" t="str" cm="1">
        <f t="array" ref="AX291">IF(ROWS($AD$54:AD290)&lt;=AX$53,INDEX($AB$54:$AB$102,_xlfn.AGGREGATE(15,3,($AD$54:$AD$102=Mapping!$AX$54)/($AD$54:$AD$102=Mapping!$AX$54)*ROW($AD$2:$AD$50)-ROWS($AD$54),ROWS($AD$54:AD290))),"")</f>
        <v/>
      </c>
      <c r="AY291" s="148" t="str" cm="1">
        <f t="array" ref="AY291">IF(ROWS($AD$54:AD290)&lt;=AY$53,INDEX($AB$54:$AB$102,_xlfn.AGGREGATE(15,3,($AD$54:$AD$102=Mapping!$AY$54)/($AD$54:$AD$102=Mapping!$AY$54)*ROW($AD$2:$AD$50)-ROWS($AD$54),ROWS($AD$54:AD290))),"")</f>
        <v/>
      </c>
      <c r="AZ291" s="148" t="str" cm="1">
        <f t="array" ref="AZ291">IF(ROWS($AD$54:AD290)&lt;=AZ$53,INDEX($AB$54:$AB$102,_xlfn.AGGREGATE(15,3,($AD$54:$AD$102=Mapping!$AZ$54)/($AD$54:$AD$102=Mapping!$AZ$54)*ROW($AD$2:$AD$50)-ROWS($AD$54),ROWS($AD$54:AD290))),"")</f>
        <v/>
      </c>
      <c r="BA291" s="148" t="str" cm="1">
        <f t="array" ref="BA291">IF(ROWS($AD$54:AD290)&lt;=BA$53,INDEX($AB$54:$AB$102,_xlfn.AGGREGATE(15,3,($AD$54:$AD$102=Mapping!$BA$54)/($AD$54:$AD$102=Mapping!$BA$54)*ROW($AD$2:$AD$50)-ROWS($AD$54),ROWS($AD$54:AD290))),"")</f>
        <v/>
      </c>
      <c r="BB291" s="148" t="str" cm="1">
        <f t="array" ref="BB291">IF(ROWS($AD$54:AD290)&lt;=BB$53,INDEX($AB$54:$AB$102,_xlfn.AGGREGATE(15,3,($AD$54:$AD$102=Mapping!$BB$54)/($AD$54:$AD$102=Mapping!$BB$54)*ROW($AD$2:$AD$50)-ROWS($AD$54),ROWS($AD$54:AD290))),"")</f>
        <v/>
      </c>
      <c r="BC291" s="148" t="str" cm="1">
        <f t="array" ref="BC291">IF(ROWS($AD$54:AD290)&lt;=BC$53,INDEX($AB$54:$AB$102,_xlfn.AGGREGATE(15,3,($AD$54:$AD$102=Mapping!$BC$54)/($AD$54:$AD$102=Mapping!$BC$54)*ROW($AD$2:$AD$50)-ROWS($AD$54),ROWS($AD$54:AD290))),"")</f>
        <v/>
      </c>
      <c r="BD291" s="148" t="str" cm="1">
        <f t="array" ref="BD291">IF(ROWS($AD$54:AD290)&lt;=BD$53,INDEX($AB$54:$AB$102,_xlfn.AGGREGATE(15,3,($AD$54:$AD$102=Mapping!$BD$54)/($AD$54:$AD$102=Mapping!$BD$54)*ROW($AD$2:$AD$50)-ROWS($AD$54),ROWS($AD$54:AD290))),"")</f>
        <v/>
      </c>
      <c r="BE291" s="148" t="str" cm="1">
        <f t="array" ref="BE291">IF(ROWS($AD$54:AD290)&lt;=BE$53,INDEX($AB$54:$AB$102,_xlfn.AGGREGATE(15,3,($AD$54:$AD$102=Mapping!$BE$54)/($AD$54:$AD$102=Mapping!$BE$54)*ROW($AD$2:$AD$50)-ROWS($AD$54),ROWS($AD$54:AD290))),"")</f>
        <v/>
      </c>
      <c r="BF291" s="148" t="str" cm="1">
        <f t="array" ref="BF291">IF(ROWS($AD$54:AD290)&lt;=BF$53,INDEX($AB$54:$AB$102,_xlfn.AGGREGATE(15,3,($AD$54:$AD$102=Mapping!$BF$54)/($AD$54:$AD$102=Mapping!$BF$54)*ROW($AD$2:$AD$50)-ROWS($AD$54),ROWS($AD$54:AD290))),"")</f>
        <v/>
      </c>
      <c r="BG291" s="148" t="str" cm="1">
        <f t="array" ref="BG291">IF(ROWS($AD$54:AD290)&lt;=BG$53,INDEX($AB$54:$AB$102,_xlfn.AGGREGATE(15,3,($AD$54:$AD$102=Mapping!$BG$54)/($AD$54:$AD$102=Mapping!$BG$54)*ROW($AD$2:$AD$50)-ROWS($AD$54),ROWS($AD$54:AD290))),"")</f>
        <v/>
      </c>
      <c r="BH291" s="148" t="str" cm="1">
        <f t="array" ref="BH291">IF(ROWS($AD$54:AD290)&lt;=BH$53,INDEX($AB$54:$AB$102,_xlfn.AGGREGATE(15,3,($AD$54:$AD$102=Mapping!$BH$54)/($AD$54:$AD$102=Mapping!$BH$54)*ROW($AD$2:$AD$50)-ROWS($AD$54),ROWS($AD$54:AD290))),"")</f>
        <v/>
      </c>
      <c r="BI291" s="148" t="str" cm="1">
        <f t="array" ref="BI291">IF(ROWS($AD$54:AD290)&lt;=BI$53,INDEX($AB$54:$AB$102,_xlfn.AGGREGATE(15,3,($AD$54:$AD$102=Mapping!$BI$54)/($AD$54:$AD$102=Mapping!$BI$54)*ROW($AD$2:$AD$50)-ROWS($AD$54),ROWS($AD$54:AD290))),"")</f>
        <v/>
      </c>
      <c r="BJ291" s="148" t="str" cm="1">
        <f t="array" ref="BJ291">IF(ROWS($AD$54:AD290)&lt;=BJ$53,INDEX($AB$54:$AB$102,_xlfn.AGGREGATE(15,3,($AD$54:$AD$102=Mapping!$BJ$54)/($AD$54:$AD$102=Mapping!$BJ$54)*ROW($AD$2:$AD$50)-ROWS($AD$54),ROWS($AD$54:AD290))),"")</f>
        <v/>
      </c>
      <c r="BK291" s="148" t="str" cm="1">
        <f t="array" ref="BK291">IF(ROWS($AD$54:AD290)&lt;=BK$53,INDEX($AB$54:$AB$102,_xlfn.AGGREGATE(15,3,($AD$54:$AD$102=Mapping!$BK$54)/($AD$54:$AD$102=Mapping!$BK$54)*ROW($AD$2:$AD$50)-ROWS($AD$54),ROWS($AD$54:AD290))),"")</f>
        <v/>
      </c>
      <c r="BL291" s="148" t="str" cm="1">
        <f t="array" ref="BL291">IF(ROWS($AD$54:AD290)&lt;=BL$53,INDEX($AB$54:$AB$102,_xlfn.AGGREGATE(15,3,($AD$54:$AD$102=Mapping!$BL$54)/($AD$54:$AD$102=Mapping!$BL$54)*ROW($AD$2:$AD$50)-ROWS($AD$54),ROWS($AD$54:AD290))),"")</f>
        <v/>
      </c>
      <c r="BM291" s="148" t="str" cm="1">
        <f t="array" ref="BM291">IF(ROWS($AD$54:AD290)&lt;=BM$53,INDEX($AB$54:$AB$102,_xlfn.AGGREGATE(15,3,($AD$54:$AD$102=Mapping!$BM$54)/($AD$54:$AD$102=Mapping!$BM$53)*ROW($AD$2:$AD$50)-ROWS($AD$54),ROWS($AD$54:AD290))),"")</f>
        <v/>
      </c>
      <c r="BN291" s="148" t="str" cm="1">
        <f t="array" ref="BN291">IF(ROWS($AD$54:AD290)&lt;=BN$53,INDEX($AB$54:$AB$102,_xlfn.AGGREGATE(15,3,($AD$54:$AD$102=Mapping!$BN$54)/($AD$54:$AD$102=Mapping!$BN$54)*ROW($AD$2:$AD$50)-ROWS($AD$54),ROWS($AD$54:AD290))),"")</f>
        <v/>
      </c>
    </row>
    <row r="292" spans="1:66">
      <c r="A292" s="155"/>
      <c r="B292" s="148" t="str" cm="1">
        <f t="array" ref="B292">IF(ROWS($AC$273:AC291)&lt;=B$272,INDEX($AB$173:$AB$321,_xlfn.AGGREGATE(15,3,($AC$273:$AC$321=Mapping!$B$273)/($AC$273:$AC$321=Mapping!$B$273)*ROW($AC$2:$AC$50)-ROWS($AC$273),ROWS($AC$273:AC291))),"")</f>
        <v/>
      </c>
      <c r="C292" s="148" t="str" cm="1">
        <f t="array" ref="C292">IF(ROWS($AC$2:AC239)&lt;=C$53,INDEX($AB$54:$AB$102,_xlfn.AGGREGATE(15,3,($AC$54:$AC$102=Mapping!$C$54)/($AC$54:$AC$102=Mapping!$C$54)*ROW($AC$2:$AC$50)-ROWS($AC$54),ROWS($AC$54:AC291))),"")</f>
        <v/>
      </c>
      <c r="D292" s="148" t="str" cm="1">
        <f t="array" ref="D292">IF(ROWS($AC$2:AC239)&lt;=D$53,INDEX($AB$54:$AB$102,_xlfn.AGGREGATE(15,3,($AC$54:$AC$102=Mapping!$D$54)/($AC$54:$AC$102=Mapping!$D$54)*ROW($AC$2:$AC$50)-ROWS($AC$54),ROWS($AC$54:AC291))),"")</f>
        <v/>
      </c>
      <c r="E292" s="148" t="str" cm="1">
        <f t="array" ref="E292">IF(ROWS($AC$2:AC239)&lt;=E$53,INDEX($AB$54:$AB$102,_xlfn.AGGREGATE(15,3,($AC$54:$AC$102=Mapping!$E$54)/($AC$54:$AC$102=Mapping!$E$54)*ROW($AC$2:$AC$50)-ROWS($AC$54),ROWS($AC$54:AC291))),"")</f>
        <v/>
      </c>
      <c r="F292" s="148" t="str" cm="1">
        <f t="array" ref="F292">IF(ROWS($AC$2:AC239)&lt;=F$53,INDEX($AB$54:$AB$102,_xlfn.AGGREGATE(15,3,($AC$54:$AC$102=Mapping!$F$54)/($AC$54:$AC$102=Mapping!$F$54)*ROW($AC$2:$AC$50)-ROWS($AC$54),ROWS($AC$54:AC291))),"")</f>
        <v/>
      </c>
      <c r="G292" s="148" t="str" cm="1">
        <f t="array" ref="G292">IF(ROWS($AC$2:AC239)&lt;=G$53,INDEX($AB$54:$AB$102,_xlfn.AGGREGATE(15,3,($AC$54:$AC$102=Mapping!$G$54)/($AC$54:$AC$102=Mapping!$G$54)*ROW($AC$2:$AC$50)-ROWS($AC$54),ROWS($AC$54:AC291))),"")</f>
        <v/>
      </c>
      <c r="H292" s="148" t="str" cm="1">
        <f t="array" ref="H292">IF(ROWS($AC$2:AC239)&lt;=H$53,INDEX($AB$54:$AB$102,_xlfn.AGGREGATE(15,3,($AC$54:$AC$102=Mapping!$H$54)/($AC$54:$AC$102=Mapping!$H$54)*ROW($AC$2:$AC$50)-ROWS($AC$54),ROWS($AC$54:AC291))),"")</f>
        <v/>
      </c>
      <c r="I292" s="148" t="str" cm="1">
        <f t="array" ref="I292">IF(ROWS($AC$2:AC239)&lt;=I$53,INDEX($AB$54:$AB$102,_xlfn.AGGREGATE(15,3,($AC$54:$AC$102=Mapping!$I$54)/($AC$54:$AC$102=Mapping!$I$54)*ROW($AC$2:$AC$50)-ROWS($AC$54),ROWS($AC$54:AC291))),"")</f>
        <v/>
      </c>
      <c r="J292" s="148" t="str" cm="1">
        <f t="array" ref="J292">IF(ROWS($AC$2:AC291)&lt;=J$1,INDEX($AB$2:$AB$50,_xlfn.AGGREGATE(15,3,($AC$2:$AC$50=Mapping!$J$2)/($AC$2:$AC$50=Mapping!$J$2)*ROW($AC$2:$AC$50)-ROWS($AC$2),ROWS($AC$2:AC291))),"")</f>
        <v/>
      </c>
      <c r="K292" s="148" t="str" cm="1">
        <f t="array" ref="K292">IF(ROWS($AC$2:AC239)&lt;=K$53,INDEX($AB$54:$AB$102,_xlfn.AGGREGATE(15,3,($AC$54:$AC$102=Mapping!$K$54)/($AC$54:$AC$102=Mapping!$K$54)*ROW($AC$2:$AC$50)-ROWS($AC$54),ROWS($AC$54:AC291))),"")</f>
        <v/>
      </c>
      <c r="L292" s="148" t="str" cm="1">
        <f t="array" ref="L292">IF(ROWS($AC$2:AC239)&lt;=L$53,INDEX($AB$54:$AB$102,_xlfn.AGGREGATE(15,3,($AC$54:$AC$102=Mapping!$L$54)/($AC$54:$AC$102=Mapping!$L$54)*ROW($AC$2:$AC$50)-ROWS($AC$54),ROWS($AC$54:AC291))),"")</f>
        <v/>
      </c>
      <c r="M292" s="148" t="str" cm="1">
        <f t="array" ref="M292">IF(ROWS($AC$2:AC239)&lt;=M$53,INDEX($AB$54:$AB$102,_xlfn.AGGREGATE(15,3,($AC$54:$AC$102=Mapping!$M$54)/($AC$54:$AC$102=Mapping!$M$54)*ROW($AC$2:$AC$50)-ROWS($AC$54),ROWS($AC$54:AC291))),"")</f>
        <v/>
      </c>
      <c r="N292" s="148" t="str" cm="1">
        <f t="array" ref="N292">IF(ROWS($AC$2:AC239)&lt;=N$53,INDEX($AB$54:$AB$102,_xlfn.AGGREGATE(15,3,($AC$54:$AC$102=Mapping!$N$54)/($AC$54:$AC$102=Mapping!$N$54)*ROW($AC$2:$AC$50)-ROWS($AC$54),ROWS($AC$54:AC291))),"")</f>
        <v/>
      </c>
      <c r="O292" s="148" t="str" cm="1">
        <f t="array" ref="O292">IF(ROWS($AC$2:AC239)&lt;=O$53,INDEX($AB$54:$AB$102,_xlfn.AGGREGATE(15,3,($AC$54:$AC$102=Mapping!$O$54)/($AC$54:$AC$102=Mapping!$O$54)*ROW($AC$2:$AC$50)-ROWS($AC$54),ROWS($AC$54:AC291))),"")</f>
        <v/>
      </c>
      <c r="P292" s="148" t="str" cm="1">
        <f t="array" ref="P292">IF(ROWS($AC$2:AC239)&lt;=P$53,INDEX($AB$54:$AB$102,_xlfn.AGGREGATE(15,3,($AC$54:$AC$102=Mapping!$P$54)/($AC$54:$AC$102=Mapping!$P$54)*ROW($AC$2:$AC$50)-ROWS($AC$54),ROWS($AC$54:AC291))),"")</f>
        <v/>
      </c>
      <c r="Q292" s="148" t="str" cm="1">
        <f t="array" ref="Q292">IF(ROWS($AC$2:AC239)&lt;=Q$53,INDEX($AB$54:$AB$102,_xlfn.AGGREGATE(15,3,($AC$54:$AC$102=Mapping!$Q$54)/($AC$54:$AC$102=Mapping!$Q$54)*ROW($AC$2:$AC$50)-ROWS($AC$54),ROWS($AC$54:AC291))),"")</f>
        <v/>
      </c>
      <c r="R292" s="148" t="str" cm="1">
        <f t="array" ref="R292">IF(ROWS($AC$2:AC239)&lt;=R$53,INDEX($AB$54:$AB$102,_xlfn.AGGREGATE(15,3,($AC$54:$AC$102=Mapping!$R$54)/($AC$54:$AC$102=Mapping!$R$54)*ROW($AC$2:$AC$50)-ROWS($AC$54),ROWS($AC$54:AC291))),"")</f>
        <v/>
      </c>
      <c r="S292" s="148" t="str" cm="1">
        <f t="array" ref="S292">IF(ROWS($AC$2:AC239)&lt;=S$53,INDEX($AB$54:$AB$102,_xlfn.AGGREGATE(15,3,($AC$54:$AC$102=Mapping!$S$54)/($AC$54:$AC$102=Mapping!$S$54)*ROW($AC$2:$AC$50)-ROWS($AC$54),ROWS($AC$54:AC291))),"")</f>
        <v/>
      </c>
      <c r="AA292" s="136"/>
      <c r="AB292" s="127" t="str" cm="1">
        <f t="array" ref="AB292">IF(ROWS(BA!$F$2:F72)&lt;=AB$272,INDEX(BA!$P$2:$P$547,_xlfn.AGGREGATE(15,3,(BA!$F$2:$F$547=Mapping!$AA$274)/(BA!$F$2:$F$547=Mapping!$AA$274)*ROW(BA!$F$2:$F$547)-ROWS(BA!$F$2),ROWS(BA!$F$2:F72))),"")</f>
        <v/>
      </c>
      <c r="AC292" s="127" t="str">
        <f>IFERROR(INDEX(BA!$L$57:$L$547,MATCH($AB292,BA!$P$57:$P$547,0)),"")</f>
        <v/>
      </c>
      <c r="AD292" s="127" t="e">
        <f>INDEX(BA!$M$57:$M$547,MATCH($AB292,BA!$P$57:$P$547,0))</f>
        <v>#N/A</v>
      </c>
      <c r="AE292" s="127" t="e">
        <f>INDEX(BA!J332:J828,MATCH(Table46718[[#This Row],[Indicator]],BA!P330:P828,0))</f>
        <v>#N/A</v>
      </c>
      <c r="AF292" s="127" t="e">
        <f>INDEX(BA!$N$57:$N$547,MATCH($AB292,BA!$P$57:$P$547,0))</f>
        <v>#N/A</v>
      </c>
      <c r="AG292" s="148" t="e">
        <f>INDEX(BA!#REF!,MATCH($AB292,BA!$P$57:$P$547,0))</f>
        <v>#REF!</v>
      </c>
      <c r="AH292" s="148" t="e">
        <f>INDEX(BA!$Q$57:$Q$547,MATCH($AB292,BA!$P$57:$P$547,0))</f>
        <v>#N/A</v>
      </c>
      <c r="AI292" s="148" t="e">
        <f>INDEX(BA!$S$57:$S$547,MATCH($AB292,BA!$P$57:$P$547,0))</f>
        <v>#N/A</v>
      </c>
      <c r="AJ292" s="148" t="e">
        <f>INDEX(BA!$T$57:$T$547,MATCH($AB292,BA!$P$57:$P$547,0))</f>
        <v>#N/A</v>
      </c>
      <c r="AK292" s="148" t="e">
        <f>INDEX(BA!$U$57:$U$547,MATCH($AB292,BA!$P$57:$P$547,0))</f>
        <v>#N/A</v>
      </c>
      <c r="AL292" s="148" t="e">
        <f>INDEX(BA!$V$57:$V$547,MATCH($AB292,BA!$P$57:$P$547,0))</f>
        <v>#N/A</v>
      </c>
      <c r="AM292" s="148" t="e">
        <f>INDEX(BA!$W$57:$W$547,MATCH($AB292,BA!$P$57:$P$547,0))</f>
        <v>#N/A</v>
      </c>
      <c r="AN292" s="148" t="e">
        <f>INDEX(BA!$R$57:$R$547,MATCH($AB292,BA!$P$57:$P$547,0))</f>
        <v>#N/A</v>
      </c>
      <c r="AO292" s="148" t="e">
        <f>INDEX(BA!$Y$57:$Y$547,MATCH($AB292,BA!$P$57:$P$547,0))</f>
        <v>#N/A</v>
      </c>
      <c r="AP292" s="117" t="e">
        <f>INDEX(BA!$Z$57:$Z$547,MATCH($AB292,BA!$P$57:$P$547,0))</f>
        <v>#N/A</v>
      </c>
      <c r="AQ292" s="117" t="e">
        <f>INDEX(BA!$AA$57:$AA$547,MATCH($AB292,BA!$P$57:$P$547,0))</f>
        <v>#N/A</v>
      </c>
      <c r="AR292" s="117" t="e">
        <f>INDEX(BA!$AB$57:$AB$547,MATCH($AB292,BA!$P$57:$P$547,0))</f>
        <v>#N/A</v>
      </c>
      <c r="AX292" s="148" t="str" cm="1">
        <f t="array" ref="AX292">IF(ROWS($AD$54:AD291)&lt;=AX$53,INDEX($AB$54:$AB$102,_xlfn.AGGREGATE(15,3,($AD$54:$AD$102=Mapping!$AX$54)/($AD$54:$AD$102=Mapping!$AX$54)*ROW($AD$2:$AD$50)-ROWS($AD$54),ROWS($AD$54:AD291))),"")</f>
        <v/>
      </c>
      <c r="AY292" s="148" t="str" cm="1">
        <f t="array" ref="AY292">IF(ROWS($AD$54:AD291)&lt;=AY$53,INDEX($AB$54:$AB$102,_xlfn.AGGREGATE(15,3,($AD$54:$AD$102=Mapping!$AY$54)/($AD$54:$AD$102=Mapping!$AY$54)*ROW($AD$2:$AD$50)-ROWS($AD$54),ROWS($AD$54:AD291))),"")</f>
        <v/>
      </c>
      <c r="AZ292" s="148" t="str" cm="1">
        <f t="array" ref="AZ292">IF(ROWS($AD$54:AD291)&lt;=AZ$53,INDEX($AB$54:$AB$102,_xlfn.AGGREGATE(15,3,($AD$54:$AD$102=Mapping!$AZ$54)/($AD$54:$AD$102=Mapping!$AZ$54)*ROW($AD$2:$AD$50)-ROWS($AD$54),ROWS($AD$54:AD291))),"")</f>
        <v/>
      </c>
      <c r="BA292" s="148" t="str" cm="1">
        <f t="array" ref="BA292">IF(ROWS($AD$54:AD291)&lt;=BA$53,INDEX($AB$54:$AB$102,_xlfn.AGGREGATE(15,3,($AD$54:$AD$102=Mapping!$BA$54)/($AD$54:$AD$102=Mapping!$BA$54)*ROW($AD$2:$AD$50)-ROWS($AD$54),ROWS($AD$54:AD291))),"")</f>
        <v/>
      </c>
      <c r="BB292" s="148" t="str" cm="1">
        <f t="array" ref="BB292">IF(ROWS($AD$54:AD291)&lt;=BB$53,INDEX($AB$54:$AB$102,_xlfn.AGGREGATE(15,3,($AD$54:$AD$102=Mapping!$BB$54)/($AD$54:$AD$102=Mapping!$BB$54)*ROW($AD$2:$AD$50)-ROWS($AD$54),ROWS($AD$54:AD291))),"")</f>
        <v/>
      </c>
      <c r="BC292" s="148" t="str" cm="1">
        <f t="array" ref="BC292">IF(ROWS($AD$54:AD291)&lt;=BC$53,INDEX($AB$54:$AB$102,_xlfn.AGGREGATE(15,3,($AD$54:$AD$102=Mapping!$BC$54)/($AD$54:$AD$102=Mapping!$BC$54)*ROW($AD$2:$AD$50)-ROWS($AD$54),ROWS($AD$54:AD291))),"")</f>
        <v/>
      </c>
      <c r="BD292" s="148" t="str" cm="1">
        <f t="array" ref="BD292">IF(ROWS($AD$54:AD291)&lt;=BD$53,INDEX($AB$54:$AB$102,_xlfn.AGGREGATE(15,3,($AD$54:$AD$102=Mapping!$BD$54)/($AD$54:$AD$102=Mapping!$BD$54)*ROW($AD$2:$AD$50)-ROWS($AD$54),ROWS($AD$54:AD291))),"")</f>
        <v/>
      </c>
      <c r="BE292" s="148" t="str" cm="1">
        <f t="array" ref="BE292">IF(ROWS($AD$54:AD291)&lt;=BE$53,INDEX($AB$54:$AB$102,_xlfn.AGGREGATE(15,3,($AD$54:$AD$102=Mapping!$BE$54)/($AD$54:$AD$102=Mapping!$BE$54)*ROW($AD$2:$AD$50)-ROWS($AD$54),ROWS($AD$54:AD291))),"")</f>
        <v/>
      </c>
      <c r="BF292" s="148" t="str" cm="1">
        <f t="array" ref="BF292">IF(ROWS($AD$54:AD291)&lt;=BF$53,INDEX($AB$54:$AB$102,_xlfn.AGGREGATE(15,3,($AD$54:$AD$102=Mapping!$BF$54)/($AD$54:$AD$102=Mapping!$BF$54)*ROW($AD$2:$AD$50)-ROWS($AD$54),ROWS($AD$54:AD291))),"")</f>
        <v/>
      </c>
      <c r="BG292" s="148" t="str" cm="1">
        <f t="array" ref="BG292">IF(ROWS($AD$54:AD291)&lt;=BG$53,INDEX($AB$54:$AB$102,_xlfn.AGGREGATE(15,3,($AD$54:$AD$102=Mapping!$BG$54)/($AD$54:$AD$102=Mapping!$BG$54)*ROW($AD$2:$AD$50)-ROWS($AD$54),ROWS($AD$54:AD291))),"")</f>
        <v/>
      </c>
      <c r="BH292" s="148" t="str" cm="1">
        <f t="array" ref="BH292">IF(ROWS($AD$54:AD291)&lt;=BH$53,INDEX($AB$54:$AB$102,_xlfn.AGGREGATE(15,3,($AD$54:$AD$102=Mapping!$BH$54)/($AD$54:$AD$102=Mapping!$BH$54)*ROW($AD$2:$AD$50)-ROWS($AD$54),ROWS($AD$54:AD291))),"")</f>
        <v/>
      </c>
      <c r="BI292" s="148" t="str" cm="1">
        <f t="array" ref="BI292">IF(ROWS($AD$54:AD291)&lt;=BI$53,INDEX($AB$54:$AB$102,_xlfn.AGGREGATE(15,3,($AD$54:$AD$102=Mapping!$BI$54)/($AD$54:$AD$102=Mapping!$BI$54)*ROW($AD$2:$AD$50)-ROWS($AD$54),ROWS($AD$54:AD291))),"")</f>
        <v/>
      </c>
      <c r="BJ292" s="148" t="str" cm="1">
        <f t="array" ref="BJ292">IF(ROWS($AD$54:AD291)&lt;=BJ$53,INDEX($AB$54:$AB$102,_xlfn.AGGREGATE(15,3,($AD$54:$AD$102=Mapping!$BJ$54)/($AD$54:$AD$102=Mapping!$BJ$54)*ROW($AD$2:$AD$50)-ROWS($AD$54),ROWS($AD$54:AD291))),"")</f>
        <v/>
      </c>
      <c r="BK292" s="148" t="str" cm="1">
        <f t="array" ref="BK292">IF(ROWS($AD$54:AD291)&lt;=BK$53,INDEX($AB$54:$AB$102,_xlfn.AGGREGATE(15,3,($AD$54:$AD$102=Mapping!$BK$54)/($AD$54:$AD$102=Mapping!$BK$54)*ROW($AD$2:$AD$50)-ROWS($AD$54),ROWS($AD$54:AD291))),"")</f>
        <v/>
      </c>
      <c r="BL292" s="148" t="str" cm="1">
        <f t="array" ref="BL292">IF(ROWS($AD$54:AD291)&lt;=BL$53,INDEX($AB$54:$AB$102,_xlfn.AGGREGATE(15,3,($AD$54:$AD$102=Mapping!$BL$54)/($AD$54:$AD$102=Mapping!$BL$54)*ROW($AD$2:$AD$50)-ROWS($AD$54),ROWS($AD$54:AD291))),"")</f>
        <v/>
      </c>
      <c r="BM292" s="148" t="str" cm="1">
        <f t="array" ref="BM292">IF(ROWS($AD$54:AD291)&lt;=BM$53,INDEX($AB$54:$AB$102,_xlfn.AGGREGATE(15,3,($AD$54:$AD$102=Mapping!$BM$54)/($AD$54:$AD$102=Mapping!$BM$53)*ROW($AD$2:$AD$50)-ROWS($AD$54),ROWS($AD$54:AD291))),"")</f>
        <v/>
      </c>
      <c r="BN292" s="148" t="str" cm="1">
        <f t="array" ref="BN292">IF(ROWS($AD$54:AD291)&lt;=BN$53,INDEX($AB$54:$AB$102,_xlfn.AGGREGATE(15,3,($AD$54:$AD$102=Mapping!$BN$54)/($AD$54:$AD$102=Mapping!$BN$54)*ROW($AD$2:$AD$50)-ROWS($AD$54),ROWS($AD$54:AD291))),"")</f>
        <v/>
      </c>
    </row>
    <row r="293" spans="1:66">
      <c r="A293" s="155"/>
      <c r="B293" s="148" t="str" cm="1">
        <f t="array" ref="B293">IF(ROWS($AC$273:AC292)&lt;=B$272,INDEX($AB$173:$AB$321,_xlfn.AGGREGATE(15,3,($AC$273:$AC$321=Mapping!$B$273)/($AC$273:$AC$321=Mapping!$B$273)*ROW($AC$2:$AC$50)-ROWS($AC$273),ROWS($AC$273:AC292))),"")</f>
        <v/>
      </c>
      <c r="C293" s="117" t="str" cm="1">
        <f t="array" ref="C293">IF(ROWS($AC$2:AC240)&lt;=C$53,INDEX($AB$54:$AB$102,_xlfn.AGGREGATE(15,3,($AC$54:$AC$102=Mapping!$C$54)/($AC$54:$AC$102=Mapping!$C$54)*ROW($AC$2:$AC$50)-ROWS($AC$54),ROWS($AC$54:AC292))),"")</f>
        <v/>
      </c>
      <c r="D293" s="117" t="str" cm="1">
        <f t="array" ref="D293">IF(ROWS($AC$2:AC240)&lt;=D$53,INDEX($AB$54:$AB$102,_xlfn.AGGREGATE(15,3,($AC$54:$AC$102=Mapping!$D$54)/($AC$54:$AC$102=Mapping!$D$54)*ROW($AC$2:$AC$50)-ROWS($AC$54),ROWS($AC$54:AC292))),"")</f>
        <v/>
      </c>
      <c r="E293" s="117" t="str" cm="1">
        <f t="array" ref="E293">IF(ROWS($AC$2:AC240)&lt;=E$53,INDEX($AB$54:$AB$102,_xlfn.AGGREGATE(15,3,($AC$54:$AC$102=Mapping!$E$54)/($AC$54:$AC$102=Mapping!$E$54)*ROW($AC$2:$AC$50)-ROWS($AC$54),ROWS($AC$54:AC292))),"")</f>
        <v/>
      </c>
      <c r="F293" s="117" t="str" cm="1">
        <f t="array" ref="F293">IF(ROWS($AC$2:AC240)&lt;=F$53,INDEX($AB$54:$AB$102,_xlfn.AGGREGATE(15,3,($AC$54:$AC$102=Mapping!$F$54)/($AC$54:$AC$102=Mapping!$F$54)*ROW($AC$2:$AC$50)-ROWS($AC$54),ROWS($AC$54:AC292))),"")</f>
        <v/>
      </c>
      <c r="G293" s="117" t="str" cm="1">
        <f t="array" ref="G293">IF(ROWS($AC$2:AC240)&lt;=G$53,INDEX($AB$54:$AB$102,_xlfn.AGGREGATE(15,3,($AC$54:$AC$102=Mapping!$G$54)/($AC$54:$AC$102=Mapping!$G$54)*ROW($AC$2:$AC$50)-ROWS($AC$54),ROWS($AC$54:AC292))),"")</f>
        <v/>
      </c>
      <c r="H293" s="117" t="str" cm="1">
        <f t="array" ref="H293">IF(ROWS($AC$2:AC240)&lt;=H$53,INDEX($AB$54:$AB$102,_xlfn.AGGREGATE(15,3,($AC$54:$AC$102=Mapping!$H$54)/($AC$54:$AC$102=Mapping!$H$54)*ROW($AC$2:$AC$50)-ROWS($AC$54),ROWS($AC$54:AC292))),"")</f>
        <v/>
      </c>
      <c r="I293" s="117" t="str" cm="1">
        <f t="array" ref="I293">IF(ROWS($AC$2:AC240)&lt;=I$53,INDEX($AB$54:$AB$102,_xlfn.AGGREGATE(15,3,($AC$54:$AC$102=Mapping!$I$54)/($AC$54:$AC$102=Mapping!$I$54)*ROW($AC$2:$AC$50)-ROWS($AC$54),ROWS($AC$54:AC292))),"")</f>
        <v/>
      </c>
      <c r="J293" s="117" t="str" cm="1">
        <f t="array" ref="J293">IF(ROWS($AC$2:AC292)&lt;=J$1,INDEX($AB$2:$AB$50,_xlfn.AGGREGATE(15,3,($AC$2:$AC$50=Mapping!$J$2)/($AC$2:$AC$50=Mapping!$J$2)*ROW($AC$2:$AC$50)-ROWS($AC$2),ROWS($AC$2:AC292))),"")</f>
        <v/>
      </c>
      <c r="K293" s="117" t="str" cm="1">
        <f t="array" ref="K293">IF(ROWS($AC$2:AC240)&lt;=K$53,INDEX($AB$54:$AB$102,_xlfn.AGGREGATE(15,3,($AC$54:$AC$102=Mapping!$K$54)/($AC$54:$AC$102=Mapping!$K$54)*ROW($AC$2:$AC$50)-ROWS($AC$54),ROWS($AC$54:AC292))),"")</f>
        <v/>
      </c>
      <c r="L293" s="117" t="str" cm="1">
        <f t="array" ref="L293">IF(ROWS($AC$2:AC240)&lt;=L$53,INDEX($AB$54:$AB$102,_xlfn.AGGREGATE(15,3,($AC$54:$AC$102=Mapping!$L$54)/($AC$54:$AC$102=Mapping!$L$54)*ROW($AC$2:$AC$50)-ROWS($AC$54),ROWS($AC$54:AC292))),"")</f>
        <v/>
      </c>
      <c r="M293" s="117" t="str" cm="1">
        <f t="array" ref="M293">IF(ROWS($AC$2:AC240)&lt;=M$53,INDEX($AB$54:$AB$102,_xlfn.AGGREGATE(15,3,($AC$54:$AC$102=Mapping!$M$54)/($AC$54:$AC$102=Mapping!$M$54)*ROW($AC$2:$AC$50)-ROWS($AC$54),ROWS($AC$54:AC292))),"")</f>
        <v/>
      </c>
      <c r="N293" s="117" t="str" cm="1">
        <f t="array" ref="N293">IF(ROWS($AC$2:AC240)&lt;=N$53,INDEX($AB$54:$AB$102,_xlfn.AGGREGATE(15,3,($AC$54:$AC$102=Mapping!$N$54)/($AC$54:$AC$102=Mapping!$N$54)*ROW($AC$2:$AC$50)-ROWS($AC$54),ROWS($AC$54:AC292))),"")</f>
        <v/>
      </c>
      <c r="O293" s="117" t="str" cm="1">
        <f t="array" ref="O293">IF(ROWS($AC$2:AC240)&lt;=O$53,INDEX($AB$54:$AB$102,_xlfn.AGGREGATE(15,3,($AC$54:$AC$102=Mapping!$O$54)/($AC$54:$AC$102=Mapping!$O$54)*ROW($AC$2:$AC$50)-ROWS($AC$54),ROWS($AC$54:AC292))),"")</f>
        <v/>
      </c>
      <c r="P293" s="117" t="str" cm="1">
        <f t="array" ref="P293">IF(ROWS($AC$2:AC240)&lt;=P$53,INDEX($AB$54:$AB$102,_xlfn.AGGREGATE(15,3,($AC$54:$AC$102=Mapping!$P$54)/($AC$54:$AC$102=Mapping!$P$54)*ROW($AC$2:$AC$50)-ROWS($AC$54),ROWS($AC$54:AC292))),"")</f>
        <v/>
      </c>
      <c r="Q293" s="117" t="str" cm="1">
        <f t="array" ref="Q293">IF(ROWS($AC$2:AC240)&lt;=Q$53,INDEX($AB$54:$AB$102,_xlfn.AGGREGATE(15,3,($AC$54:$AC$102=Mapping!$Q$54)/($AC$54:$AC$102=Mapping!$Q$54)*ROW($AC$2:$AC$50)-ROWS($AC$54),ROWS($AC$54:AC292))),"")</f>
        <v/>
      </c>
      <c r="R293" s="117" t="str" cm="1">
        <f t="array" ref="R293">IF(ROWS($AC$2:AC240)&lt;=R$53,INDEX($AB$54:$AB$102,_xlfn.AGGREGATE(15,3,($AC$54:$AC$102=Mapping!$R$54)/($AC$54:$AC$102=Mapping!$R$54)*ROW($AC$2:$AC$50)-ROWS($AC$54),ROWS($AC$54:AC292))),"")</f>
        <v/>
      </c>
      <c r="S293" s="117" t="str" cm="1">
        <f t="array" ref="S293">IF(ROWS($AC$2:AC240)&lt;=S$53,INDEX($AB$54:$AB$102,_xlfn.AGGREGATE(15,3,($AC$54:$AC$102=Mapping!$S$54)/($AC$54:$AC$102=Mapping!$S$54)*ROW($AC$2:$AC$50)-ROWS($AC$54),ROWS($AC$54:AC292))),"")</f>
        <v/>
      </c>
      <c r="AA293" s="136"/>
      <c r="AB293" s="127" t="str" cm="1">
        <f t="array" ref="AB293">IF(ROWS(BA!$F$2:F73)&lt;=AB$272,INDEX(BA!$P$2:$P$547,_xlfn.AGGREGATE(15,3,(BA!$F$2:$F$547=Mapping!$AA$274)/(BA!$F$2:$F$547=Mapping!$AA$274)*ROW(BA!$F$2:$F$547)-ROWS(BA!$F$2),ROWS(BA!$F$2:F73))),"")</f>
        <v/>
      </c>
      <c r="AC293" s="135" t="str">
        <f>IFERROR(INDEX(BA!$L$57:$L$547,MATCH($AB293,BA!$P$57:$P$547,0)),"")</f>
        <v/>
      </c>
      <c r="AD293" s="135" t="e">
        <f>INDEX(BA!$M$57:$M$547,MATCH($AB293,BA!$P$57:$P$547,0))</f>
        <v>#N/A</v>
      </c>
      <c r="AE293" s="135" t="e">
        <f>INDEX(BA!J333:J829,MATCH(Table46718[[#This Row],[Indicator]],BA!P331:P829,0))</f>
        <v>#N/A</v>
      </c>
      <c r="AF293" s="135" t="e">
        <f>INDEX(BA!$N$57:$N$547,MATCH($AB293,BA!$P$57:$P$547,0))</f>
        <v>#N/A</v>
      </c>
      <c r="AG293" s="117" t="e">
        <f>INDEX(BA!#REF!,MATCH($AB293,BA!$P$57:$P$547,0))</f>
        <v>#REF!</v>
      </c>
      <c r="AH293" s="117" t="e">
        <f>INDEX(BA!$Q$57:$Q$547,MATCH($AB293,BA!$P$57:$P$547,0))</f>
        <v>#N/A</v>
      </c>
      <c r="AI293" s="117" t="e">
        <f>INDEX(BA!$S$57:$S$547,MATCH($AB293,BA!$P$57:$P$547,0))</f>
        <v>#N/A</v>
      </c>
      <c r="AJ293" s="117" t="e">
        <f>INDEX(BA!$T$57:$T$547,MATCH($AB293,BA!$P$57:$P$547,0))</f>
        <v>#N/A</v>
      </c>
      <c r="AK293" s="117" t="e">
        <f>INDEX(BA!$U$57:$U$547,MATCH($AB293,BA!$P$57:$P$547,0))</f>
        <v>#N/A</v>
      </c>
      <c r="AL293" s="117" t="e">
        <f>INDEX(BA!$V$57:$V$547,MATCH($AB293,BA!$P$57:$P$547,0))</f>
        <v>#N/A</v>
      </c>
      <c r="AM293" s="117" t="e">
        <f>INDEX(BA!$W$57:$W$547,MATCH($AB293,BA!$P$57:$P$547,0))</f>
        <v>#N/A</v>
      </c>
      <c r="AN293" s="117" t="e">
        <f>INDEX(BA!$R$57:$R$547,MATCH($AB293,BA!$P$57:$P$547,0))</f>
        <v>#N/A</v>
      </c>
      <c r="AO293" s="117" t="e">
        <f>INDEX(BA!$Y$57:$Y$547,MATCH($AB293,BA!$P$57:$P$547,0))</f>
        <v>#N/A</v>
      </c>
      <c r="AP293" s="117" t="e">
        <f>INDEX(BA!$Z$57:$Z$547,MATCH($AB293,BA!$P$57:$P$547,0))</f>
        <v>#N/A</v>
      </c>
      <c r="AQ293" s="117" t="e">
        <f>INDEX(BA!$AA$57:$AA$547,MATCH($AB293,BA!$P$57:$P$547,0))</f>
        <v>#N/A</v>
      </c>
      <c r="AR293" s="117" t="e">
        <f>INDEX(BA!$AB$57:$AB$547,MATCH($AB293,BA!$P$57:$P$547,0))</f>
        <v>#N/A</v>
      </c>
      <c r="AX293" s="117" t="str" cm="1">
        <f t="array" ref="AX293">IF(ROWS($AD$54:AD292)&lt;=AX$53,INDEX($AB$54:$AB$102,_xlfn.AGGREGATE(15,3,($AD$54:$AD$102=Mapping!$AX$54)/($AD$54:$AD$102=Mapping!$AX$54)*ROW($AD$2:$AD$50)-ROWS($AD$54),ROWS($AD$54:AD292))),"")</f>
        <v/>
      </c>
      <c r="AY293" s="117" t="str" cm="1">
        <f t="array" ref="AY293">IF(ROWS($AD$54:AD292)&lt;=AY$53,INDEX($AB$54:$AB$102,_xlfn.AGGREGATE(15,3,($AD$54:$AD$102=Mapping!$AY$54)/($AD$54:$AD$102=Mapping!$AY$54)*ROW($AD$2:$AD$50)-ROWS($AD$54),ROWS($AD$54:AD292))),"")</f>
        <v/>
      </c>
      <c r="AZ293" s="117" t="str" cm="1">
        <f t="array" ref="AZ293">IF(ROWS($AD$54:AD292)&lt;=AZ$53,INDEX($AB$54:$AB$102,_xlfn.AGGREGATE(15,3,($AD$54:$AD$102=Mapping!$AZ$54)/($AD$54:$AD$102=Mapping!$AZ$54)*ROW($AD$2:$AD$50)-ROWS($AD$54),ROWS($AD$54:AD292))),"")</f>
        <v/>
      </c>
      <c r="BA293" s="117" t="str" cm="1">
        <f t="array" ref="BA293">IF(ROWS($AD$54:AD292)&lt;=BA$53,INDEX($AB$54:$AB$102,_xlfn.AGGREGATE(15,3,($AD$54:$AD$102=Mapping!$BA$54)/($AD$54:$AD$102=Mapping!$BA$54)*ROW($AD$2:$AD$50)-ROWS($AD$54),ROWS($AD$54:AD292))),"")</f>
        <v/>
      </c>
      <c r="BB293" s="117" t="str" cm="1">
        <f t="array" ref="BB293">IF(ROWS($AD$54:AD292)&lt;=BB$53,INDEX($AB$54:$AB$102,_xlfn.AGGREGATE(15,3,($AD$54:$AD$102=Mapping!$BB$54)/($AD$54:$AD$102=Mapping!$BB$54)*ROW($AD$2:$AD$50)-ROWS($AD$54),ROWS($AD$54:AD292))),"")</f>
        <v/>
      </c>
      <c r="BC293" s="117" t="str" cm="1">
        <f t="array" ref="BC293">IF(ROWS($AD$54:AD292)&lt;=BC$53,INDEX($AB$54:$AB$102,_xlfn.AGGREGATE(15,3,($AD$54:$AD$102=Mapping!$BC$54)/($AD$54:$AD$102=Mapping!$BC$54)*ROW($AD$2:$AD$50)-ROWS($AD$54),ROWS($AD$54:AD292))),"")</f>
        <v/>
      </c>
      <c r="BD293" s="117" t="str" cm="1">
        <f t="array" ref="BD293">IF(ROWS($AD$54:AD292)&lt;=BD$53,INDEX($AB$54:$AB$102,_xlfn.AGGREGATE(15,3,($AD$54:$AD$102=Mapping!$BD$54)/($AD$54:$AD$102=Mapping!$BD$54)*ROW($AD$2:$AD$50)-ROWS($AD$54),ROWS($AD$54:AD292))),"")</f>
        <v/>
      </c>
      <c r="BE293" s="117" t="str" cm="1">
        <f t="array" ref="BE293">IF(ROWS($AD$54:AD292)&lt;=BE$53,INDEX($AB$54:$AB$102,_xlfn.AGGREGATE(15,3,($AD$54:$AD$102=Mapping!$BE$54)/($AD$54:$AD$102=Mapping!$BE$54)*ROW($AD$2:$AD$50)-ROWS($AD$54),ROWS($AD$54:AD292))),"")</f>
        <v/>
      </c>
      <c r="BF293" s="117" t="str" cm="1">
        <f t="array" ref="BF293">IF(ROWS($AD$54:AD292)&lt;=BF$53,INDEX($AB$54:$AB$102,_xlfn.AGGREGATE(15,3,($AD$54:$AD$102=Mapping!$BF$54)/($AD$54:$AD$102=Mapping!$BF$54)*ROW($AD$2:$AD$50)-ROWS($AD$54),ROWS($AD$54:AD292))),"")</f>
        <v/>
      </c>
      <c r="BG293" s="117" t="str" cm="1">
        <f t="array" ref="BG293">IF(ROWS($AD$54:AD292)&lt;=BG$53,INDEX($AB$54:$AB$102,_xlfn.AGGREGATE(15,3,($AD$54:$AD$102=Mapping!$BG$54)/($AD$54:$AD$102=Mapping!$BG$54)*ROW($AD$2:$AD$50)-ROWS($AD$54),ROWS($AD$54:AD292))),"")</f>
        <v/>
      </c>
      <c r="BH293" s="117" t="str" cm="1">
        <f t="array" ref="BH293">IF(ROWS($AD$54:AD292)&lt;=BH$53,INDEX($AB$54:$AB$102,_xlfn.AGGREGATE(15,3,($AD$54:$AD$102=Mapping!$BH$54)/($AD$54:$AD$102=Mapping!$BH$54)*ROW($AD$2:$AD$50)-ROWS($AD$54),ROWS($AD$54:AD292))),"")</f>
        <v/>
      </c>
      <c r="BI293" s="117" t="str" cm="1">
        <f t="array" ref="BI293">IF(ROWS($AD$54:AD292)&lt;=BI$53,INDEX($AB$54:$AB$102,_xlfn.AGGREGATE(15,3,($AD$54:$AD$102=Mapping!$BI$54)/($AD$54:$AD$102=Mapping!$BI$54)*ROW($AD$2:$AD$50)-ROWS($AD$54),ROWS($AD$54:AD292))),"")</f>
        <v/>
      </c>
      <c r="BJ293" s="117" t="str" cm="1">
        <f t="array" ref="BJ293">IF(ROWS($AD$54:AD292)&lt;=BJ$53,INDEX($AB$54:$AB$102,_xlfn.AGGREGATE(15,3,($AD$54:$AD$102=Mapping!$BJ$54)/($AD$54:$AD$102=Mapping!$BJ$54)*ROW($AD$2:$AD$50)-ROWS($AD$54),ROWS($AD$54:AD292))),"")</f>
        <v/>
      </c>
      <c r="BK293" s="117" t="str" cm="1">
        <f t="array" ref="BK293">IF(ROWS($AD$54:AD292)&lt;=BK$53,INDEX($AB$54:$AB$102,_xlfn.AGGREGATE(15,3,($AD$54:$AD$102=Mapping!$BK$54)/($AD$54:$AD$102=Mapping!$BK$54)*ROW($AD$2:$AD$50)-ROWS($AD$54),ROWS($AD$54:AD292))),"")</f>
        <v/>
      </c>
      <c r="BL293" s="117" t="str" cm="1">
        <f t="array" ref="BL293">IF(ROWS($AD$54:AD292)&lt;=BL$53,INDEX($AB$54:$AB$102,_xlfn.AGGREGATE(15,3,($AD$54:$AD$102=Mapping!$BL$54)/($AD$54:$AD$102=Mapping!$BL$54)*ROW($AD$2:$AD$50)-ROWS($AD$54),ROWS($AD$54:AD292))),"")</f>
        <v/>
      </c>
      <c r="BM293" s="117" t="str" cm="1">
        <f t="array" ref="BM293">IF(ROWS($AD$54:AD292)&lt;=BM$53,INDEX($AB$54:$AB$102,_xlfn.AGGREGATE(15,3,($AD$54:$AD$102=Mapping!$BM$54)/($AD$54:$AD$102=Mapping!$BM$53)*ROW($AD$2:$AD$50)-ROWS($AD$54),ROWS($AD$54:AD292))),"")</f>
        <v/>
      </c>
      <c r="BN293" s="117" t="str" cm="1">
        <f t="array" ref="BN293">IF(ROWS($AD$54:AD292)&lt;=BN$53,INDEX($AB$54:$AB$102,_xlfn.AGGREGATE(15,3,($AD$54:$AD$102=Mapping!$BN$54)/($AD$54:$AD$102=Mapping!$BN$54)*ROW($AD$2:$AD$50)-ROWS($AD$54),ROWS($AD$54:AD292))),"")</f>
        <v/>
      </c>
    </row>
    <row r="294" spans="1:66">
      <c r="B294" s="148" t="str" cm="1">
        <f t="array" ref="B294">IF(ROWS($AC$273:AC293)&lt;=B$272,INDEX($AB$173:$AB$321,_xlfn.AGGREGATE(15,3,($AC$273:$AC$321=Mapping!$B$273)/($AC$273:$AC$321=Mapping!$B$273)*ROW($AC$2:$AC$50)-ROWS($AC$273),ROWS($AC$273:AC293))),"")</f>
        <v/>
      </c>
      <c r="C294" s="117" t="str" cm="1">
        <f t="array" ref="C294">IF(ROWS($AC$2:AC241)&lt;=C$53,INDEX($AB$54:$AB$102,_xlfn.AGGREGATE(15,3,($AC$54:$AC$102=Mapping!$C$54)/($AC$54:$AC$102=Mapping!$C$54)*ROW($AC$2:$AC$50)-ROWS($AC$54),ROWS($AC$54:AC293))),"")</f>
        <v/>
      </c>
      <c r="D294" s="117" t="str" cm="1">
        <f t="array" ref="D294">IF(ROWS($AC$2:AC241)&lt;=D$53,INDEX($AB$54:$AB$102,_xlfn.AGGREGATE(15,3,($AC$54:$AC$102=Mapping!$D$54)/($AC$54:$AC$102=Mapping!$D$54)*ROW($AC$2:$AC$50)-ROWS($AC$54),ROWS($AC$54:AC293))),"")</f>
        <v/>
      </c>
      <c r="E294" s="117" t="str" cm="1">
        <f t="array" ref="E294">IF(ROWS($AC$2:AC241)&lt;=E$53,INDEX($AB$54:$AB$102,_xlfn.AGGREGATE(15,3,($AC$54:$AC$102=Mapping!$E$54)/($AC$54:$AC$102=Mapping!$E$54)*ROW($AC$2:$AC$50)-ROWS($AC$54),ROWS($AC$54:AC293))),"")</f>
        <v/>
      </c>
      <c r="F294" s="117" t="str" cm="1">
        <f t="array" ref="F294">IF(ROWS($AC$2:AC241)&lt;=F$53,INDEX($AB$54:$AB$102,_xlfn.AGGREGATE(15,3,($AC$54:$AC$102=Mapping!$F$54)/($AC$54:$AC$102=Mapping!$F$54)*ROW($AC$2:$AC$50)-ROWS($AC$54),ROWS($AC$54:AC293))),"")</f>
        <v/>
      </c>
      <c r="G294" s="117" t="str" cm="1">
        <f t="array" ref="G294">IF(ROWS($AC$2:AC241)&lt;=G$53,INDEX($AB$54:$AB$102,_xlfn.AGGREGATE(15,3,($AC$54:$AC$102=Mapping!$G$54)/($AC$54:$AC$102=Mapping!$G$54)*ROW($AC$2:$AC$50)-ROWS($AC$54),ROWS($AC$54:AC293))),"")</f>
        <v/>
      </c>
      <c r="H294" s="117" t="str" cm="1">
        <f t="array" ref="H294">IF(ROWS($AC$2:AC241)&lt;=H$53,INDEX($AB$54:$AB$102,_xlfn.AGGREGATE(15,3,($AC$54:$AC$102=Mapping!$H$54)/($AC$54:$AC$102=Mapping!$H$54)*ROW($AC$2:$AC$50)-ROWS($AC$54),ROWS($AC$54:AC293))),"")</f>
        <v/>
      </c>
      <c r="I294" s="117" t="str" cm="1">
        <f t="array" ref="I294">IF(ROWS($AC$2:AC241)&lt;=I$53,INDEX($AB$54:$AB$102,_xlfn.AGGREGATE(15,3,($AC$54:$AC$102=Mapping!$I$54)/($AC$54:$AC$102=Mapping!$I$54)*ROW($AC$2:$AC$50)-ROWS($AC$54),ROWS($AC$54:AC293))),"")</f>
        <v/>
      </c>
      <c r="J294" s="117" t="str" cm="1">
        <f t="array" ref="J294">IF(ROWS($AC$2:AC293)&lt;=J$1,INDEX($AB$2:$AB$50,_xlfn.AGGREGATE(15,3,($AC$2:$AC$50=Mapping!$J$2)/($AC$2:$AC$50=Mapping!$J$2)*ROW($AC$2:$AC$50)-ROWS($AC$2),ROWS($AC$2:AC293))),"")</f>
        <v/>
      </c>
      <c r="K294" s="117" t="str" cm="1">
        <f t="array" ref="K294">IF(ROWS($AC$2:AC241)&lt;=K$53,INDEX($AB$54:$AB$102,_xlfn.AGGREGATE(15,3,($AC$54:$AC$102=Mapping!$K$54)/($AC$54:$AC$102=Mapping!$K$54)*ROW($AC$2:$AC$50)-ROWS($AC$54),ROWS($AC$54:AC293))),"")</f>
        <v/>
      </c>
      <c r="L294" s="117" t="str" cm="1">
        <f t="array" ref="L294">IF(ROWS($AC$2:AC241)&lt;=L$53,INDEX($AB$54:$AB$102,_xlfn.AGGREGATE(15,3,($AC$54:$AC$102=Mapping!$L$54)/($AC$54:$AC$102=Mapping!$L$54)*ROW($AC$2:$AC$50)-ROWS($AC$54),ROWS($AC$54:AC293))),"")</f>
        <v/>
      </c>
      <c r="M294" s="117" t="str" cm="1">
        <f t="array" ref="M294">IF(ROWS($AC$2:AC241)&lt;=M$53,INDEX($AB$54:$AB$102,_xlfn.AGGREGATE(15,3,($AC$54:$AC$102=Mapping!$M$54)/($AC$54:$AC$102=Mapping!$M$54)*ROW($AC$2:$AC$50)-ROWS($AC$54),ROWS($AC$54:AC293))),"")</f>
        <v/>
      </c>
      <c r="N294" s="117" t="str" cm="1">
        <f t="array" ref="N294">IF(ROWS($AC$2:AC241)&lt;=N$53,INDEX($AB$54:$AB$102,_xlfn.AGGREGATE(15,3,($AC$54:$AC$102=Mapping!$N$54)/($AC$54:$AC$102=Mapping!$N$54)*ROW($AC$2:$AC$50)-ROWS($AC$54),ROWS($AC$54:AC293))),"")</f>
        <v/>
      </c>
      <c r="O294" s="117" t="str" cm="1">
        <f t="array" ref="O294">IF(ROWS($AC$2:AC241)&lt;=O$53,INDEX($AB$54:$AB$102,_xlfn.AGGREGATE(15,3,($AC$54:$AC$102=Mapping!$O$54)/($AC$54:$AC$102=Mapping!$O$54)*ROW($AC$2:$AC$50)-ROWS($AC$54),ROWS($AC$54:AC293))),"")</f>
        <v/>
      </c>
      <c r="P294" s="117" t="str" cm="1">
        <f t="array" ref="P294">IF(ROWS($AC$2:AC241)&lt;=P$53,INDEX($AB$54:$AB$102,_xlfn.AGGREGATE(15,3,($AC$54:$AC$102=Mapping!$P$54)/($AC$54:$AC$102=Mapping!$P$54)*ROW($AC$2:$AC$50)-ROWS($AC$54),ROWS($AC$54:AC293))),"")</f>
        <v/>
      </c>
      <c r="Q294" s="117" t="str" cm="1">
        <f t="array" ref="Q294">IF(ROWS($AC$2:AC241)&lt;=Q$53,INDEX($AB$54:$AB$102,_xlfn.AGGREGATE(15,3,($AC$54:$AC$102=Mapping!$Q$54)/($AC$54:$AC$102=Mapping!$Q$54)*ROW($AC$2:$AC$50)-ROWS($AC$54),ROWS($AC$54:AC293))),"")</f>
        <v/>
      </c>
      <c r="R294" s="117" t="str" cm="1">
        <f t="array" ref="R294">IF(ROWS($AC$2:AC241)&lt;=R$53,INDEX($AB$54:$AB$102,_xlfn.AGGREGATE(15,3,($AC$54:$AC$102=Mapping!$R$54)/($AC$54:$AC$102=Mapping!$R$54)*ROW($AC$2:$AC$50)-ROWS($AC$54),ROWS($AC$54:AC293))),"")</f>
        <v/>
      </c>
      <c r="S294" s="117" t="str" cm="1">
        <f t="array" ref="S294">IF(ROWS($AC$2:AC241)&lt;=S$53,INDEX($AB$54:$AB$102,_xlfn.AGGREGATE(15,3,($AC$54:$AC$102=Mapping!$S$54)/($AC$54:$AC$102=Mapping!$S$54)*ROW($AC$2:$AC$50)-ROWS($AC$54),ROWS($AC$54:AC293))),"")</f>
        <v/>
      </c>
      <c r="AB294" s="127" t="str" cm="1">
        <f t="array" ref="AB294">IF(ROWS(BA!$F$2:F74)&lt;=AB$272,INDEX(BA!$P$2:$P$547,_xlfn.AGGREGATE(15,3,(BA!$F$2:$F$547=Mapping!$AA$274)/(BA!$F$2:$F$547=Mapping!$AA$274)*ROW(BA!$F$2:$F$547)-ROWS(BA!$F$2),ROWS(BA!$F$2:F74))),"")</f>
        <v/>
      </c>
      <c r="AC294" s="135" t="str">
        <f>IFERROR(INDEX(BA!$L$57:$L$547,MATCH($AB294,BA!$P$57:$P$547,0)),"")</f>
        <v/>
      </c>
      <c r="AD294" s="135" t="e">
        <f>INDEX(BA!$M$57:$M$547,MATCH($AB294,BA!$P$57:$P$547,0))</f>
        <v>#N/A</v>
      </c>
      <c r="AE294" s="135" t="e">
        <f>INDEX(BA!J334:J830,MATCH(Table46718[[#This Row],[Indicator]],BA!P332:P830,0))</f>
        <v>#N/A</v>
      </c>
      <c r="AF294" s="135" t="e">
        <f>INDEX(BA!$N$57:$N$547,MATCH($AB294,BA!$P$57:$P$547,0))</f>
        <v>#N/A</v>
      </c>
      <c r="AG294" s="117" t="e">
        <f>INDEX(BA!#REF!,MATCH($AB294,BA!$P$57:$P$547,0))</f>
        <v>#REF!</v>
      </c>
      <c r="AH294" s="117" t="e">
        <f>INDEX(BA!$Q$57:$Q$547,MATCH($AB294,BA!$P$57:$P$547,0))</f>
        <v>#N/A</v>
      </c>
      <c r="AI294" s="117" t="e">
        <f>INDEX(BA!$S$57:$S$547,MATCH($AB294,BA!$P$57:$P$547,0))</f>
        <v>#N/A</v>
      </c>
      <c r="AJ294" s="117" t="e">
        <f>INDEX(BA!$T$57:$T$547,MATCH($AB294,BA!$P$57:$P$547,0))</f>
        <v>#N/A</v>
      </c>
      <c r="AK294" s="117" t="e">
        <f>INDEX(BA!$U$57:$U$547,MATCH($AB294,BA!$P$57:$P$547,0))</f>
        <v>#N/A</v>
      </c>
      <c r="AL294" s="117" t="e">
        <f>INDEX(BA!$V$57:$V$547,MATCH($AB294,BA!$P$57:$P$547,0))</f>
        <v>#N/A</v>
      </c>
      <c r="AM294" s="117" t="e">
        <f>INDEX(BA!$W$57:$W$547,MATCH($AB294,BA!$P$57:$P$547,0))</f>
        <v>#N/A</v>
      </c>
      <c r="AN294" s="117" t="e">
        <f>INDEX(BA!$R$57:$R$547,MATCH($AB294,BA!$P$57:$P$547,0))</f>
        <v>#N/A</v>
      </c>
      <c r="AO294" s="117" t="e">
        <f>INDEX(BA!$Y$57:$Y$547,MATCH($AB294,BA!$P$57:$P$547,0))</f>
        <v>#N/A</v>
      </c>
      <c r="AP294" s="117" t="e">
        <f>INDEX(BA!$Z$57:$Z$547,MATCH($AB294,BA!$P$57:$P$547,0))</f>
        <v>#N/A</v>
      </c>
      <c r="AQ294" s="117" t="e">
        <f>INDEX(BA!$AA$57:$AA$547,MATCH($AB294,BA!$P$57:$P$547,0))</f>
        <v>#N/A</v>
      </c>
      <c r="AR294" s="117" t="e">
        <f>INDEX(BA!$AB$57:$AB$547,MATCH($AB294,BA!$P$57:$P$547,0))</f>
        <v>#N/A</v>
      </c>
      <c r="AX294" s="117" t="str" cm="1">
        <f t="array" ref="AX294">IF(ROWS($AD$54:AD293)&lt;=AX$53,INDEX($AB$54:$AB$102,_xlfn.AGGREGATE(15,3,($AD$54:$AD$102=Mapping!$AX$54)/($AD$54:$AD$102=Mapping!$AX$54)*ROW($AD$2:$AD$50)-ROWS($AD$54),ROWS($AD$54:AD293))),"")</f>
        <v/>
      </c>
      <c r="AY294" s="117" t="str" cm="1">
        <f t="array" ref="AY294">IF(ROWS($AD$54:AD293)&lt;=AY$53,INDEX($AB$54:$AB$102,_xlfn.AGGREGATE(15,3,($AD$54:$AD$102=Mapping!$AY$54)/($AD$54:$AD$102=Mapping!$AY$54)*ROW($AD$2:$AD$50)-ROWS($AD$54),ROWS($AD$54:AD293))),"")</f>
        <v/>
      </c>
      <c r="AZ294" s="117" t="str" cm="1">
        <f t="array" ref="AZ294">IF(ROWS($AD$54:AD293)&lt;=AZ$53,INDEX($AB$54:$AB$102,_xlfn.AGGREGATE(15,3,($AD$54:$AD$102=Mapping!$AZ$54)/($AD$54:$AD$102=Mapping!$AZ$54)*ROW($AD$2:$AD$50)-ROWS($AD$54),ROWS($AD$54:AD293))),"")</f>
        <v/>
      </c>
      <c r="BA294" s="117" t="str" cm="1">
        <f t="array" ref="BA294">IF(ROWS($AD$54:AD293)&lt;=BA$53,INDEX($AB$54:$AB$102,_xlfn.AGGREGATE(15,3,($AD$54:$AD$102=Mapping!$BA$54)/($AD$54:$AD$102=Mapping!$BA$54)*ROW($AD$2:$AD$50)-ROWS($AD$54),ROWS($AD$54:AD293))),"")</f>
        <v/>
      </c>
      <c r="BB294" s="117" t="str" cm="1">
        <f t="array" ref="BB294">IF(ROWS($AD$54:AD293)&lt;=BB$53,INDEX($AB$54:$AB$102,_xlfn.AGGREGATE(15,3,($AD$54:$AD$102=Mapping!$BB$54)/($AD$54:$AD$102=Mapping!$BB$54)*ROW($AD$2:$AD$50)-ROWS($AD$54),ROWS($AD$54:AD293))),"")</f>
        <v/>
      </c>
      <c r="BC294" s="117" t="str" cm="1">
        <f t="array" ref="BC294">IF(ROWS($AD$54:AD293)&lt;=BC$53,INDEX($AB$54:$AB$102,_xlfn.AGGREGATE(15,3,($AD$54:$AD$102=Mapping!$BC$54)/($AD$54:$AD$102=Mapping!$BC$54)*ROW($AD$2:$AD$50)-ROWS($AD$54),ROWS($AD$54:AD293))),"")</f>
        <v/>
      </c>
      <c r="BD294" s="117" t="str" cm="1">
        <f t="array" ref="BD294">IF(ROWS($AD$54:AD293)&lt;=BD$53,INDEX($AB$54:$AB$102,_xlfn.AGGREGATE(15,3,($AD$54:$AD$102=Mapping!$BD$54)/($AD$54:$AD$102=Mapping!$BD$54)*ROW($AD$2:$AD$50)-ROWS($AD$54),ROWS($AD$54:AD293))),"")</f>
        <v/>
      </c>
      <c r="BE294" s="117" t="str" cm="1">
        <f t="array" ref="BE294">IF(ROWS($AD$54:AD293)&lt;=BE$53,INDEX($AB$54:$AB$102,_xlfn.AGGREGATE(15,3,($AD$54:$AD$102=Mapping!$BE$54)/($AD$54:$AD$102=Mapping!$BE$54)*ROW($AD$2:$AD$50)-ROWS($AD$54),ROWS($AD$54:AD293))),"")</f>
        <v/>
      </c>
      <c r="BF294" s="117" t="str" cm="1">
        <f t="array" ref="BF294">IF(ROWS($AD$54:AD293)&lt;=BF$53,INDEX($AB$54:$AB$102,_xlfn.AGGREGATE(15,3,($AD$54:$AD$102=Mapping!$BF$54)/($AD$54:$AD$102=Mapping!$BF$54)*ROW($AD$2:$AD$50)-ROWS($AD$54),ROWS($AD$54:AD293))),"")</f>
        <v/>
      </c>
      <c r="BG294" s="117" t="str" cm="1">
        <f t="array" ref="BG294">IF(ROWS($AD$54:AD293)&lt;=BG$53,INDEX($AB$54:$AB$102,_xlfn.AGGREGATE(15,3,($AD$54:$AD$102=Mapping!$BG$54)/($AD$54:$AD$102=Mapping!$BG$54)*ROW($AD$2:$AD$50)-ROWS($AD$54),ROWS($AD$54:AD293))),"")</f>
        <v/>
      </c>
      <c r="BH294" s="117" t="str" cm="1">
        <f t="array" ref="BH294">IF(ROWS($AD$54:AD293)&lt;=BH$53,INDEX($AB$54:$AB$102,_xlfn.AGGREGATE(15,3,($AD$54:$AD$102=Mapping!$BH$54)/($AD$54:$AD$102=Mapping!$BH$54)*ROW($AD$2:$AD$50)-ROWS($AD$54),ROWS($AD$54:AD293))),"")</f>
        <v/>
      </c>
      <c r="BI294" s="117" t="str" cm="1">
        <f t="array" ref="BI294">IF(ROWS($AD$54:AD293)&lt;=BI$53,INDEX($AB$54:$AB$102,_xlfn.AGGREGATE(15,3,($AD$54:$AD$102=Mapping!$BI$54)/($AD$54:$AD$102=Mapping!$BI$54)*ROW($AD$2:$AD$50)-ROWS($AD$54),ROWS($AD$54:AD293))),"")</f>
        <v/>
      </c>
      <c r="BJ294" s="117" t="str" cm="1">
        <f t="array" ref="BJ294">IF(ROWS($AD$54:AD293)&lt;=BJ$53,INDEX($AB$54:$AB$102,_xlfn.AGGREGATE(15,3,($AD$54:$AD$102=Mapping!$BJ$54)/($AD$54:$AD$102=Mapping!$BJ$54)*ROW($AD$2:$AD$50)-ROWS($AD$54),ROWS($AD$54:AD293))),"")</f>
        <v/>
      </c>
      <c r="BK294" s="117" t="str" cm="1">
        <f t="array" ref="BK294">IF(ROWS($AD$54:AD293)&lt;=BK$53,INDEX($AB$54:$AB$102,_xlfn.AGGREGATE(15,3,($AD$54:$AD$102=Mapping!$BK$54)/($AD$54:$AD$102=Mapping!$BK$54)*ROW($AD$2:$AD$50)-ROWS($AD$54),ROWS($AD$54:AD293))),"")</f>
        <v/>
      </c>
      <c r="BL294" s="117" t="str" cm="1">
        <f t="array" ref="BL294">IF(ROWS($AD$54:AD293)&lt;=BL$53,INDEX($AB$54:$AB$102,_xlfn.AGGREGATE(15,3,($AD$54:$AD$102=Mapping!$BL$54)/($AD$54:$AD$102=Mapping!$BL$54)*ROW($AD$2:$AD$50)-ROWS($AD$54),ROWS($AD$54:AD293))),"")</f>
        <v/>
      </c>
      <c r="BM294" s="117" t="str" cm="1">
        <f t="array" ref="BM294">IF(ROWS($AD$54:AD293)&lt;=BM$53,INDEX($AB$54:$AB$102,_xlfn.AGGREGATE(15,3,($AD$54:$AD$102=Mapping!$BM$54)/($AD$54:$AD$102=Mapping!$BM$53)*ROW($AD$2:$AD$50)-ROWS($AD$54),ROWS($AD$54:AD293))),"")</f>
        <v/>
      </c>
      <c r="BN294" s="117" t="str" cm="1">
        <f t="array" ref="BN294">IF(ROWS($AD$54:AD293)&lt;=BN$53,INDEX($AB$54:$AB$102,_xlfn.AGGREGATE(15,3,($AD$54:$AD$102=Mapping!$BN$54)/($AD$54:$AD$102=Mapping!$BN$54)*ROW($AD$2:$AD$50)-ROWS($AD$54),ROWS($AD$54:AD293))),"")</f>
        <v/>
      </c>
    </row>
    <row r="295" spans="1:66">
      <c r="B295" s="117" t="str" cm="1">
        <f t="array" ref="B295">IF(ROWS($AC$273:AC294)&lt;=B$272,INDEX($AB$173:$AB$321,_xlfn.AGGREGATE(15,3,($AC$273:$AC$321=Mapping!$B$273)/($AC$273:$AC$321=Mapping!$B$273)*ROW($AC$2:$AC$50)-ROWS($AC$273),ROWS($AC$273:AC294))),"")</f>
        <v/>
      </c>
      <c r="C295" s="117" t="str" cm="1">
        <f t="array" ref="C295">IF(ROWS($AC$2:AC242)&lt;=C$53,INDEX($AB$54:$AB$102,_xlfn.AGGREGATE(15,3,($AC$54:$AC$102=Mapping!$C$54)/($AC$54:$AC$102=Mapping!$C$54)*ROW($AC$2:$AC$50)-ROWS($AC$54),ROWS($AC$54:AC294))),"")</f>
        <v/>
      </c>
      <c r="D295" s="117" t="str" cm="1">
        <f t="array" ref="D295">IF(ROWS($AC$2:AC242)&lt;=D$53,INDEX($AB$54:$AB$102,_xlfn.AGGREGATE(15,3,($AC$54:$AC$102=Mapping!$D$54)/($AC$54:$AC$102=Mapping!$D$54)*ROW($AC$2:$AC$50)-ROWS($AC$54),ROWS($AC$54:AC294))),"")</f>
        <v/>
      </c>
      <c r="E295" s="117" t="str" cm="1">
        <f t="array" ref="E295">IF(ROWS($AC$2:AC242)&lt;=E$53,INDEX($AB$54:$AB$102,_xlfn.AGGREGATE(15,3,($AC$54:$AC$102=Mapping!$E$54)/($AC$54:$AC$102=Mapping!$E$54)*ROW($AC$2:$AC$50)-ROWS($AC$54),ROWS($AC$54:AC294))),"")</f>
        <v/>
      </c>
      <c r="F295" s="117" t="str" cm="1">
        <f t="array" ref="F295">IF(ROWS($AC$2:AC242)&lt;=F$53,INDEX($AB$54:$AB$102,_xlfn.AGGREGATE(15,3,($AC$54:$AC$102=Mapping!$F$54)/($AC$54:$AC$102=Mapping!$F$54)*ROW($AC$2:$AC$50)-ROWS($AC$54),ROWS($AC$54:AC294))),"")</f>
        <v/>
      </c>
      <c r="G295" s="117" t="str" cm="1">
        <f t="array" ref="G295">IF(ROWS($AC$2:AC242)&lt;=G$53,INDEX($AB$54:$AB$102,_xlfn.AGGREGATE(15,3,($AC$54:$AC$102=Mapping!$G$54)/($AC$54:$AC$102=Mapping!$G$54)*ROW($AC$2:$AC$50)-ROWS($AC$54),ROWS($AC$54:AC294))),"")</f>
        <v/>
      </c>
      <c r="H295" s="117" t="str" cm="1">
        <f t="array" ref="H295">IF(ROWS($AC$2:AC242)&lt;=H$53,INDEX($AB$54:$AB$102,_xlfn.AGGREGATE(15,3,($AC$54:$AC$102=Mapping!$H$54)/($AC$54:$AC$102=Mapping!$H$54)*ROW($AC$2:$AC$50)-ROWS($AC$54),ROWS($AC$54:AC294))),"")</f>
        <v/>
      </c>
      <c r="I295" s="117" t="str" cm="1">
        <f t="array" ref="I295">IF(ROWS($AC$2:AC242)&lt;=I$53,INDEX($AB$54:$AB$102,_xlfn.AGGREGATE(15,3,($AC$54:$AC$102=Mapping!$I$54)/($AC$54:$AC$102=Mapping!$I$54)*ROW($AC$2:$AC$50)-ROWS($AC$54),ROWS($AC$54:AC294))),"")</f>
        <v/>
      </c>
      <c r="J295" s="117" t="str" cm="1">
        <f t="array" ref="J295">IF(ROWS($AC$2:AC294)&lt;=J$1,INDEX($AB$2:$AB$50,_xlfn.AGGREGATE(15,3,($AC$2:$AC$50=Mapping!$J$2)/($AC$2:$AC$50=Mapping!$J$2)*ROW($AC$2:$AC$50)-ROWS($AC$2),ROWS($AC$2:AC294))),"")</f>
        <v/>
      </c>
      <c r="K295" s="117" t="str" cm="1">
        <f t="array" ref="K295">IF(ROWS($AC$2:AC242)&lt;=K$53,INDEX($AB$54:$AB$102,_xlfn.AGGREGATE(15,3,($AC$54:$AC$102=Mapping!$K$54)/($AC$54:$AC$102=Mapping!$K$54)*ROW($AC$2:$AC$50)-ROWS($AC$54),ROWS($AC$54:AC294))),"")</f>
        <v/>
      </c>
      <c r="L295" s="117" t="str" cm="1">
        <f t="array" ref="L295">IF(ROWS($AC$2:AC242)&lt;=L$53,INDEX($AB$54:$AB$102,_xlfn.AGGREGATE(15,3,($AC$54:$AC$102=Mapping!$L$54)/($AC$54:$AC$102=Mapping!$L$54)*ROW($AC$2:$AC$50)-ROWS($AC$54),ROWS($AC$54:AC294))),"")</f>
        <v/>
      </c>
      <c r="M295" s="117" t="str" cm="1">
        <f t="array" ref="M295">IF(ROWS($AC$2:AC242)&lt;=M$53,INDEX($AB$54:$AB$102,_xlfn.AGGREGATE(15,3,($AC$54:$AC$102=Mapping!$M$54)/($AC$54:$AC$102=Mapping!$M$54)*ROW($AC$2:$AC$50)-ROWS($AC$54),ROWS($AC$54:AC294))),"")</f>
        <v/>
      </c>
      <c r="N295" s="117" t="str" cm="1">
        <f t="array" ref="N295">IF(ROWS($AC$2:AC242)&lt;=N$53,INDEX($AB$54:$AB$102,_xlfn.AGGREGATE(15,3,($AC$54:$AC$102=Mapping!$N$54)/($AC$54:$AC$102=Mapping!$N$54)*ROW($AC$2:$AC$50)-ROWS($AC$54),ROWS($AC$54:AC294))),"")</f>
        <v/>
      </c>
      <c r="O295" s="117" t="str" cm="1">
        <f t="array" ref="O295">IF(ROWS($AC$2:AC242)&lt;=O$53,INDEX($AB$54:$AB$102,_xlfn.AGGREGATE(15,3,($AC$54:$AC$102=Mapping!$O$54)/($AC$54:$AC$102=Mapping!$O$54)*ROW($AC$2:$AC$50)-ROWS($AC$54),ROWS($AC$54:AC294))),"")</f>
        <v/>
      </c>
      <c r="P295" s="117" t="str" cm="1">
        <f t="array" ref="P295">IF(ROWS($AC$2:AC242)&lt;=P$53,INDEX($AB$54:$AB$102,_xlfn.AGGREGATE(15,3,($AC$54:$AC$102=Mapping!$P$54)/($AC$54:$AC$102=Mapping!$P$54)*ROW($AC$2:$AC$50)-ROWS($AC$54),ROWS($AC$54:AC294))),"")</f>
        <v/>
      </c>
      <c r="Q295" s="117" t="str" cm="1">
        <f t="array" ref="Q295">IF(ROWS($AC$2:AC242)&lt;=Q$53,INDEX($AB$54:$AB$102,_xlfn.AGGREGATE(15,3,($AC$54:$AC$102=Mapping!$Q$54)/($AC$54:$AC$102=Mapping!$Q$54)*ROW($AC$2:$AC$50)-ROWS($AC$54),ROWS($AC$54:AC294))),"")</f>
        <v/>
      </c>
      <c r="R295" s="117" t="str" cm="1">
        <f t="array" ref="R295">IF(ROWS($AC$2:AC242)&lt;=R$53,INDEX($AB$54:$AB$102,_xlfn.AGGREGATE(15,3,($AC$54:$AC$102=Mapping!$R$54)/($AC$54:$AC$102=Mapping!$R$54)*ROW($AC$2:$AC$50)-ROWS($AC$54),ROWS($AC$54:AC294))),"")</f>
        <v/>
      </c>
      <c r="S295" s="117" t="str" cm="1">
        <f t="array" ref="S295">IF(ROWS($AC$2:AC242)&lt;=S$53,INDEX($AB$54:$AB$102,_xlfn.AGGREGATE(15,3,($AC$54:$AC$102=Mapping!$S$54)/($AC$54:$AC$102=Mapping!$S$54)*ROW($AC$2:$AC$50)-ROWS($AC$54),ROWS($AC$54:AC294))),"")</f>
        <v/>
      </c>
      <c r="AB295" s="135" t="str" cm="1">
        <f t="array" ref="AB295">IF(ROWS(BA!$F$2:F75)&lt;=AB$272,INDEX(BA!$P$2:$P$547,_xlfn.AGGREGATE(15,3,(BA!$F$2:$F$547=Mapping!$AA$274)/(BA!$F$2:$F$547=Mapping!$AA$274)*ROW(BA!$F$2:$F$547)-ROWS(BA!$F$2),ROWS(BA!$F$2:F75))),"")</f>
        <v/>
      </c>
      <c r="AC295" s="135" t="str">
        <f>IFERROR(INDEX(BA!$L$57:$L$547,MATCH($AB295,BA!$P$57:$P$547,0)),"")</f>
        <v/>
      </c>
      <c r="AD295" s="135" t="e">
        <f>INDEX(BA!$M$57:$M$547,MATCH($AB295,BA!$P$57:$P$547,0))</f>
        <v>#N/A</v>
      </c>
      <c r="AE295" s="135" t="e">
        <f>INDEX(BA!J335:J831,MATCH(Table46718[[#This Row],[Indicator]],BA!P333:P831,0))</f>
        <v>#N/A</v>
      </c>
      <c r="AF295" s="135" t="e">
        <f>INDEX(BA!$N$57:$N$547,MATCH($AB295,BA!$P$57:$P$547,0))</f>
        <v>#N/A</v>
      </c>
      <c r="AG295" s="117" t="e">
        <f>INDEX(BA!#REF!,MATCH($AB295,BA!$P$57:$P$547,0))</f>
        <v>#REF!</v>
      </c>
      <c r="AH295" s="117" t="e">
        <f>INDEX(BA!$Q$57:$Q$547,MATCH($AB295,BA!$P$57:$P$547,0))</f>
        <v>#N/A</v>
      </c>
      <c r="AI295" s="117" t="e">
        <f>INDEX(BA!$S$57:$S$547,MATCH($AB295,BA!$P$57:$P$547,0))</f>
        <v>#N/A</v>
      </c>
      <c r="AJ295" s="117" t="e">
        <f>INDEX(BA!$T$57:$T$547,MATCH($AB295,BA!$P$57:$P$547,0))</f>
        <v>#N/A</v>
      </c>
      <c r="AK295" s="117" t="e">
        <f>INDEX(BA!$U$57:$U$547,MATCH($AB295,BA!$P$57:$P$547,0))</f>
        <v>#N/A</v>
      </c>
      <c r="AL295" s="117" t="e">
        <f>INDEX(BA!$V$57:$V$547,MATCH($AB295,BA!$P$57:$P$547,0))</f>
        <v>#N/A</v>
      </c>
      <c r="AM295" s="117" t="e">
        <f>INDEX(BA!$W$57:$W$547,MATCH($AB295,BA!$P$57:$P$547,0))</f>
        <v>#N/A</v>
      </c>
      <c r="AN295" s="117" t="e">
        <f>INDEX(BA!$R$57:$R$547,MATCH($AB295,BA!$P$57:$P$547,0))</f>
        <v>#N/A</v>
      </c>
      <c r="AO295" s="117" t="e">
        <f>INDEX(BA!$Y$57:$Y$547,MATCH($AB295,BA!$P$57:$P$547,0))</f>
        <v>#N/A</v>
      </c>
      <c r="AP295" s="117" t="e">
        <f>INDEX(BA!$Z$57:$Z$547,MATCH($AB295,BA!$P$57:$P$547,0))</f>
        <v>#N/A</v>
      </c>
      <c r="AQ295" s="117" t="e">
        <f>INDEX(BA!$AA$57:$AA$547,MATCH($AB295,BA!$P$57:$P$547,0))</f>
        <v>#N/A</v>
      </c>
      <c r="AR295" s="117" t="e">
        <f>INDEX(BA!$AB$57:$AB$547,MATCH($AB295,BA!$P$57:$P$547,0))</f>
        <v>#N/A</v>
      </c>
      <c r="AX295" s="117" t="str" cm="1">
        <f t="array" ref="AX295">IF(ROWS($AD$54:AD294)&lt;=AX$53,INDEX($AB$54:$AB$102,_xlfn.AGGREGATE(15,3,($AD$54:$AD$102=Mapping!$AX$54)/($AD$54:$AD$102=Mapping!$AX$54)*ROW($AD$2:$AD$50)-ROWS($AD$54),ROWS($AD$54:AD294))),"")</f>
        <v/>
      </c>
      <c r="AY295" s="117" t="str" cm="1">
        <f t="array" ref="AY295">IF(ROWS($AD$54:AD294)&lt;=AY$53,INDEX($AB$54:$AB$102,_xlfn.AGGREGATE(15,3,($AD$54:$AD$102=Mapping!$AY$54)/($AD$54:$AD$102=Mapping!$AY$54)*ROW($AD$2:$AD$50)-ROWS($AD$54),ROWS($AD$54:AD294))),"")</f>
        <v/>
      </c>
      <c r="AZ295" s="117" t="str" cm="1">
        <f t="array" ref="AZ295">IF(ROWS($AD$54:AD294)&lt;=AZ$53,INDEX($AB$54:$AB$102,_xlfn.AGGREGATE(15,3,($AD$54:$AD$102=Mapping!$AZ$54)/($AD$54:$AD$102=Mapping!$AZ$54)*ROW($AD$2:$AD$50)-ROWS($AD$54),ROWS($AD$54:AD294))),"")</f>
        <v/>
      </c>
      <c r="BA295" s="117" t="str" cm="1">
        <f t="array" ref="BA295">IF(ROWS($AD$54:AD294)&lt;=BA$53,INDEX($AB$54:$AB$102,_xlfn.AGGREGATE(15,3,($AD$54:$AD$102=Mapping!$BA$54)/($AD$54:$AD$102=Mapping!$BA$54)*ROW($AD$2:$AD$50)-ROWS($AD$54),ROWS($AD$54:AD294))),"")</f>
        <v/>
      </c>
      <c r="BB295" s="117" t="str" cm="1">
        <f t="array" ref="BB295">IF(ROWS($AD$54:AD294)&lt;=BB$53,INDEX($AB$54:$AB$102,_xlfn.AGGREGATE(15,3,($AD$54:$AD$102=Mapping!$BB$54)/($AD$54:$AD$102=Mapping!$BB$54)*ROW($AD$2:$AD$50)-ROWS($AD$54),ROWS($AD$54:AD294))),"")</f>
        <v/>
      </c>
      <c r="BC295" s="117" t="str" cm="1">
        <f t="array" ref="BC295">IF(ROWS($AD$54:AD294)&lt;=BC$53,INDEX($AB$54:$AB$102,_xlfn.AGGREGATE(15,3,($AD$54:$AD$102=Mapping!$BC$54)/($AD$54:$AD$102=Mapping!$BC$54)*ROW($AD$2:$AD$50)-ROWS($AD$54),ROWS($AD$54:AD294))),"")</f>
        <v/>
      </c>
      <c r="BD295" s="117" t="str" cm="1">
        <f t="array" ref="BD295">IF(ROWS($AD$54:AD294)&lt;=BD$53,INDEX($AB$54:$AB$102,_xlfn.AGGREGATE(15,3,($AD$54:$AD$102=Mapping!$BD$54)/($AD$54:$AD$102=Mapping!$BD$54)*ROW($AD$2:$AD$50)-ROWS($AD$54),ROWS($AD$54:AD294))),"")</f>
        <v/>
      </c>
      <c r="BE295" s="117" t="str" cm="1">
        <f t="array" ref="BE295">IF(ROWS($AD$54:AD294)&lt;=BE$53,INDEX($AB$54:$AB$102,_xlfn.AGGREGATE(15,3,($AD$54:$AD$102=Mapping!$BE$54)/($AD$54:$AD$102=Mapping!$BE$54)*ROW($AD$2:$AD$50)-ROWS($AD$54),ROWS($AD$54:AD294))),"")</f>
        <v/>
      </c>
      <c r="BF295" s="117" t="str" cm="1">
        <f t="array" ref="BF295">IF(ROWS($AD$54:AD294)&lt;=BF$53,INDEX($AB$54:$AB$102,_xlfn.AGGREGATE(15,3,($AD$54:$AD$102=Mapping!$BF$54)/($AD$54:$AD$102=Mapping!$BF$54)*ROW($AD$2:$AD$50)-ROWS($AD$54),ROWS($AD$54:AD294))),"")</f>
        <v/>
      </c>
      <c r="BG295" s="117" t="str" cm="1">
        <f t="array" ref="BG295">IF(ROWS($AD$54:AD294)&lt;=BG$53,INDEX($AB$54:$AB$102,_xlfn.AGGREGATE(15,3,($AD$54:$AD$102=Mapping!$BG$54)/($AD$54:$AD$102=Mapping!$BG$54)*ROW($AD$2:$AD$50)-ROWS($AD$54),ROWS($AD$54:AD294))),"")</f>
        <v/>
      </c>
      <c r="BH295" s="117" t="str" cm="1">
        <f t="array" ref="BH295">IF(ROWS($AD$54:AD294)&lt;=BH$53,INDEX($AB$54:$AB$102,_xlfn.AGGREGATE(15,3,($AD$54:$AD$102=Mapping!$BH$54)/($AD$54:$AD$102=Mapping!$BH$54)*ROW($AD$2:$AD$50)-ROWS($AD$54),ROWS($AD$54:AD294))),"")</f>
        <v/>
      </c>
      <c r="BI295" s="117" t="str" cm="1">
        <f t="array" ref="BI295">IF(ROWS($AD$54:AD294)&lt;=BI$53,INDEX($AB$54:$AB$102,_xlfn.AGGREGATE(15,3,($AD$54:$AD$102=Mapping!$BI$54)/($AD$54:$AD$102=Mapping!$BI$54)*ROW($AD$2:$AD$50)-ROWS($AD$54),ROWS($AD$54:AD294))),"")</f>
        <v/>
      </c>
      <c r="BJ295" s="117" t="str" cm="1">
        <f t="array" ref="BJ295">IF(ROWS($AD$54:AD294)&lt;=BJ$53,INDEX($AB$54:$AB$102,_xlfn.AGGREGATE(15,3,($AD$54:$AD$102=Mapping!$BJ$54)/($AD$54:$AD$102=Mapping!$BJ$54)*ROW($AD$2:$AD$50)-ROWS($AD$54),ROWS($AD$54:AD294))),"")</f>
        <v/>
      </c>
      <c r="BK295" s="117" t="str" cm="1">
        <f t="array" ref="BK295">IF(ROWS($AD$54:AD294)&lt;=BK$53,INDEX($AB$54:$AB$102,_xlfn.AGGREGATE(15,3,($AD$54:$AD$102=Mapping!$BK$54)/($AD$54:$AD$102=Mapping!$BK$54)*ROW($AD$2:$AD$50)-ROWS($AD$54),ROWS($AD$54:AD294))),"")</f>
        <v/>
      </c>
      <c r="BL295" s="117" t="str" cm="1">
        <f t="array" ref="BL295">IF(ROWS($AD$54:AD294)&lt;=BL$53,INDEX($AB$54:$AB$102,_xlfn.AGGREGATE(15,3,($AD$54:$AD$102=Mapping!$BL$54)/($AD$54:$AD$102=Mapping!$BL$54)*ROW($AD$2:$AD$50)-ROWS($AD$54),ROWS($AD$54:AD294))),"")</f>
        <v/>
      </c>
      <c r="BM295" s="117" t="str" cm="1">
        <f t="array" ref="BM295">IF(ROWS($AD$54:AD294)&lt;=BM$53,INDEX($AB$54:$AB$102,_xlfn.AGGREGATE(15,3,($AD$54:$AD$102=Mapping!$BM$54)/($AD$54:$AD$102=Mapping!$BM$53)*ROW($AD$2:$AD$50)-ROWS($AD$54),ROWS($AD$54:AD294))),"")</f>
        <v/>
      </c>
      <c r="BN295" s="117" t="str" cm="1">
        <f t="array" ref="BN295">IF(ROWS($AD$54:AD294)&lt;=BN$53,INDEX($AB$54:$AB$102,_xlfn.AGGREGATE(15,3,($AD$54:$AD$102=Mapping!$BN$54)/($AD$54:$AD$102=Mapping!$BN$54)*ROW($AD$2:$AD$50)-ROWS($AD$54),ROWS($AD$54:AD294))),"")</f>
        <v/>
      </c>
    </row>
    <row r="296" spans="1:66">
      <c r="B296" s="117" t="str" cm="1">
        <f t="array" ref="B296">IF(ROWS($AC$273:AC295)&lt;=B$272,INDEX($AB$173:$AB$321,_xlfn.AGGREGATE(15,3,($AC$273:$AC$321=Mapping!$B$273)/($AC$273:$AC$321=Mapping!$B$273)*ROW($AC$2:$AC$50)-ROWS($AC$273),ROWS($AC$273:AC295))),"")</f>
        <v/>
      </c>
      <c r="C296" s="117" t="str" cm="1">
        <f t="array" ref="C296">IF(ROWS($AC$2:AC243)&lt;=C$53,INDEX($AB$54:$AB$102,_xlfn.AGGREGATE(15,3,($AC$54:$AC$102=Mapping!$C$54)/($AC$54:$AC$102=Mapping!$C$54)*ROW($AC$2:$AC$50)-ROWS($AC$54),ROWS($AC$54:AC295))),"")</f>
        <v/>
      </c>
      <c r="D296" s="117" t="str" cm="1">
        <f t="array" ref="D296">IF(ROWS($AC$2:AC243)&lt;=D$53,INDEX($AB$54:$AB$102,_xlfn.AGGREGATE(15,3,($AC$54:$AC$102=Mapping!$D$54)/($AC$54:$AC$102=Mapping!$D$54)*ROW($AC$2:$AC$50)-ROWS($AC$54),ROWS($AC$54:AC295))),"")</f>
        <v/>
      </c>
      <c r="E296" s="117" t="str" cm="1">
        <f t="array" ref="E296">IF(ROWS($AC$2:AC243)&lt;=E$53,INDEX($AB$54:$AB$102,_xlfn.AGGREGATE(15,3,($AC$54:$AC$102=Mapping!$E$54)/($AC$54:$AC$102=Mapping!$E$54)*ROW($AC$2:$AC$50)-ROWS($AC$54),ROWS($AC$54:AC295))),"")</f>
        <v/>
      </c>
      <c r="F296" s="117" t="str" cm="1">
        <f t="array" ref="F296">IF(ROWS($AC$2:AC243)&lt;=F$53,INDEX($AB$54:$AB$102,_xlfn.AGGREGATE(15,3,($AC$54:$AC$102=Mapping!$F$54)/($AC$54:$AC$102=Mapping!$F$54)*ROW($AC$2:$AC$50)-ROWS($AC$54),ROWS($AC$54:AC295))),"")</f>
        <v/>
      </c>
      <c r="G296" s="117" t="str" cm="1">
        <f t="array" ref="G296">IF(ROWS($AC$2:AC243)&lt;=G$53,INDEX($AB$54:$AB$102,_xlfn.AGGREGATE(15,3,($AC$54:$AC$102=Mapping!$G$54)/($AC$54:$AC$102=Mapping!$G$54)*ROW($AC$2:$AC$50)-ROWS($AC$54),ROWS($AC$54:AC295))),"")</f>
        <v/>
      </c>
      <c r="H296" s="117" t="str" cm="1">
        <f t="array" ref="H296">IF(ROWS($AC$2:AC243)&lt;=H$53,INDEX($AB$54:$AB$102,_xlfn.AGGREGATE(15,3,($AC$54:$AC$102=Mapping!$H$54)/($AC$54:$AC$102=Mapping!$H$54)*ROW($AC$2:$AC$50)-ROWS($AC$54),ROWS($AC$54:AC295))),"")</f>
        <v/>
      </c>
      <c r="I296" s="117" t="str" cm="1">
        <f t="array" ref="I296">IF(ROWS($AC$2:AC243)&lt;=I$53,INDEX($AB$54:$AB$102,_xlfn.AGGREGATE(15,3,($AC$54:$AC$102=Mapping!$I$54)/($AC$54:$AC$102=Mapping!$I$54)*ROW($AC$2:$AC$50)-ROWS($AC$54),ROWS($AC$54:AC295))),"")</f>
        <v/>
      </c>
      <c r="J296" s="117" t="str" cm="1">
        <f t="array" ref="J296">IF(ROWS($AC$2:AC295)&lt;=J$1,INDEX($AB$2:$AB$50,_xlfn.AGGREGATE(15,3,($AC$2:$AC$50=Mapping!$J$2)/($AC$2:$AC$50=Mapping!$J$2)*ROW($AC$2:$AC$50)-ROWS($AC$2),ROWS($AC$2:AC295))),"")</f>
        <v/>
      </c>
      <c r="K296" s="117" t="str" cm="1">
        <f t="array" ref="K296">IF(ROWS($AC$2:AC243)&lt;=K$53,INDEX($AB$54:$AB$102,_xlfn.AGGREGATE(15,3,($AC$54:$AC$102=Mapping!$K$54)/($AC$54:$AC$102=Mapping!$K$54)*ROW($AC$2:$AC$50)-ROWS($AC$54),ROWS($AC$54:AC295))),"")</f>
        <v/>
      </c>
      <c r="L296" s="117" t="str" cm="1">
        <f t="array" ref="L296">IF(ROWS($AC$2:AC243)&lt;=L$53,INDEX($AB$54:$AB$102,_xlfn.AGGREGATE(15,3,($AC$54:$AC$102=Mapping!$L$54)/($AC$54:$AC$102=Mapping!$L$54)*ROW($AC$2:$AC$50)-ROWS($AC$54),ROWS($AC$54:AC295))),"")</f>
        <v/>
      </c>
      <c r="M296" s="117" t="str" cm="1">
        <f t="array" ref="M296">IF(ROWS($AC$2:AC243)&lt;=M$53,INDEX($AB$54:$AB$102,_xlfn.AGGREGATE(15,3,($AC$54:$AC$102=Mapping!$M$54)/($AC$54:$AC$102=Mapping!$M$54)*ROW($AC$2:$AC$50)-ROWS($AC$54),ROWS($AC$54:AC295))),"")</f>
        <v/>
      </c>
      <c r="N296" s="117" t="str" cm="1">
        <f t="array" ref="N296">IF(ROWS($AC$2:AC243)&lt;=N$53,INDEX($AB$54:$AB$102,_xlfn.AGGREGATE(15,3,($AC$54:$AC$102=Mapping!$N$54)/($AC$54:$AC$102=Mapping!$N$54)*ROW($AC$2:$AC$50)-ROWS($AC$54),ROWS($AC$54:AC295))),"")</f>
        <v/>
      </c>
      <c r="O296" s="117" t="str" cm="1">
        <f t="array" ref="O296">IF(ROWS($AC$2:AC243)&lt;=O$53,INDEX($AB$54:$AB$102,_xlfn.AGGREGATE(15,3,($AC$54:$AC$102=Mapping!$O$54)/($AC$54:$AC$102=Mapping!$O$54)*ROW($AC$2:$AC$50)-ROWS($AC$54),ROWS($AC$54:AC295))),"")</f>
        <v/>
      </c>
      <c r="P296" s="117" t="str" cm="1">
        <f t="array" ref="P296">IF(ROWS($AC$2:AC243)&lt;=P$53,INDEX($AB$54:$AB$102,_xlfn.AGGREGATE(15,3,($AC$54:$AC$102=Mapping!$P$54)/($AC$54:$AC$102=Mapping!$P$54)*ROW($AC$2:$AC$50)-ROWS($AC$54),ROWS($AC$54:AC295))),"")</f>
        <v/>
      </c>
      <c r="Q296" s="117" t="str" cm="1">
        <f t="array" ref="Q296">IF(ROWS($AC$2:AC243)&lt;=Q$53,INDEX($AB$54:$AB$102,_xlfn.AGGREGATE(15,3,($AC$54:$AC$102=Mapping!$Q$54)/($AC$54:$AC$102=Mapping!$Q$54)*ROW($AC$2:$AC$50)-ROWS($AC$54),ROWS($AC$54:AC295))),"")</f>
        <v/>
      </c>
      <c r="R296" s="117" t="str" cm="1">
        <f t="array" ref="R296">IF(ROWS($AC$2:AC243)&lt;=R$53,INDEX($AB$54:$AB$102,_xlfn.AGGREGATE(15,3,($AC$54:$AC$102=Mapping!$R$54)/($AC$54:$AC$102=Mapping!$R$54)*ROW($AC$2:$AC$50)-ROWS($AC$54),ROWS($AC$54:AC295))),"")</f>
        <v/>
      </c>
      <c r="S296" s="117" t="str" cm="1">
        <f t="array" ref="S296">IF(ROWS($AC$2:AC243)&lt;=S$53,INDEX($AB$54:$AB$102,_xlfn.AGGREGATE(15,3,($AC$54:$AC$102=Mapping!$S$54)/($AC$54:$AC$102=Mapping!$S$54)*ROW($AC$2:$AC$50)-ROWS($AC$54),ROWS($AC$54:AC295))),"")</f>
        <v/>
      </c>
      <c r="AB296" s="135" t="str" cm="1">
        <f t="array" ref="AB296">IF(ROWS(BA!$F$2:F76)&lt;=AB$272,INDEX(BA!$P$2:$P$547,_xlfn.AGGREGATE(15,3,(BA!$F$2:$F$547=Mapping!$AA$274)/(BA!$F$2:$F$547=Mapping!$AA$274)*ROW(BA!$F$2:$F$547)-ROWS(BA!$F$2),ROWS(BA!$F$2:F76))),"")</f>
        <v/>
      </c>
      <c r="AC296" s="135" t="str">
        <f>IFERROR(INDEX(BA!$L$57:$L$547,MATCH($AB296,BA!$P$57:$P$547,0)),"")</f>
        <v/>
      </c>
      <c r="AD296" s="135" t="e">
        <f>INDEX(BA!$M$57:$M$547,MATCH($AB296,BA!$P$57:$P$547,0))</f>
        <v>#N/A</v>
      </c>
      <c r="AE296" s="135" t="e">
        <f>INDEX(BA!J336:J832,MATCH(Table46718[[#This Row],[Indicator]],BA!P334:P832,0))</f>
        <v>#N/A</v>
      </c>
      <c r="AF296" s="135" t="e">
        <f>INDEX(BA!$N$57:$N$547,MATCH($AB296,BA!$P$57:$P$547,0))</f>
        <v>#N/A</v>
      </c>
      <c r="AG296" s="117" t="e">
        <f>INDEX(BA!#REF!,MATCH($AB296,BA!$P$57:$P$547,0))</f>
        <v>#REF!</v>
      </c>
      <c r="AH296" s="117" t="e">
        <f>INDEX(BA!$Q$57:$Q$547,MATCH($AB296,BA!$P$57:$P$547,0))</f>
        <v>#N/A</v>
      </c>
      <c r="AI296" s="117" t="e">
        <f>INDEX(BA!$S$57:$S$547,MATCH($AB296,BA!$P$57:$P$547,0))</f>
        <v>#N/A</v>
      </c>
      <c r="AJ296" s="117" t="e">
        <f>INDEX(BA!$T$57:$T$547,MATCH($AB296,BA!$P$57:$P$547,0))</f>
        <v>#N/A</v>
      </c>
      <c r="AK296" s="117" t="e">
        <f>INDEX(BA!$U$57:$U$547,MATCH($AB296,BA!$P$57:$P$547,0))</f>
        <v>#N/A</v>
      </c>
      <c r="AL296" s="117" t="e">
        <f>INDEX(BA!$V$57:$V$547,MATCH($AB296,BA!$P$57:$P$547,0))</f>
        <v>#N/A</v>
      </c>
      <c r="AM296" s="117" t="e">
        <f>INDEX(BA!$W$57:$W$547,MATCH($AB296,BA!$P$57:$P$547,0))</f>
        <v>#N/A</v>
      </c>
      <c r="AN296" s="117" t="e">
        <f>INDEX(BA!$R$57:$R$547,MATCH($AB296,BA!$P$57:$P$547,0))</f>
        <v>#N/A</v>
      </c>
      <c r="AO296" s="117" t="e">
        <f>INDEX(BA!$Y$57:$Y$547,MATCH($AB296,BA!$P$57:$P$547,0))</f>
        <v>#N/A</v>
      </c>
      <c r="AP296" s="117" t="e">
        <f>INDEX(BA!$Z$57:$Z$547,MATCH($AB296,BA!$P$57:$P$547,0))</f>
        <v>#N/A</v>
      </c>
      <c r="AQ296" s="117" t="e">
        <f>INDEX(BA!$AA$57:$AA$547,MATCH($AB296,BA!$P$57:$P$547,0))</f>
        <v>#N/A</v>
      </c>
      <c r="AR296" s="117" t="e">
        <f>INDEX(BA!$AB$57:$AB$547,MATCH($AB296,BA!$P$57:$P$547,0))</f>
        <v>#N/A</v>
      </c>
      <c r="AX296" s="117" t="str" cm="1">
        <f t="array" ref="AX296">IF(ROWS($AD$54:AD295)&lt;=AX$53,INDEX($AB$54:$AB$102,_xlfn.AGGREGATE(15,3,($AD$54:$AD$102=Mapping!$AX$54)/($AD$54:$AD$102=Mapping!$AX$54)*ROW($AD$2:$AD$50)-ROWS($AD$54),ROWS($AD$54:AD295))),"")</f>
        <v/>
      </c>
      <c r="AY296" s="117" t="str" cm="1">
        <f t="array" ref="AY296">IF(ROWS($AD$54:AD295)&lt;=AY$53,INDEX($AB$54:$AB$102,_xlfn.AGGREGATE(15,3,($AD$54:$AD$102=Mapping!$AY$54)/($AD$54:$AD$102=Mapping!$AY$54)*ROW($AD$2:$AD$50)-ROWS($AD$54),ROWS($AD$54:AD295))),"")</f>
        <v/>
      </c>
      <c r="AZ296" s="117" t="str" cm="1">
        <f t="array" ref="AZ296">IF(ROWS($AD$54:AD295)&lt;=AZ$53,INDEX($AB$54:$AB$102,_xlfn.AGGREGATE(15,3,($AD$54:$AD$102=Mapping!$AZ$54)/($AD$54:$AD$102=Mapping!$AZ$54)*ROW($AD$2:$AD$50)-ROWS($AD$54),ROWS($AD$54:AD295))),"")</f>
        <v/>
      </c>
      <c r="BA296" s="117" t="str" cm="1">
        <f t="array" ref="BA296">IF(ROWS($AD$54:AD295)&lt;=BA$53,INDEX($AB$54:$AB$102,_xlfn.AGGREGATE(15,3,($AD$54:$AD$102=Mapping!$BA$54)/($AD$54:$AD$102=Mapping!$BA$54)*ROW($AD$2:$AD$50)-ROWS($AD$54),ROWS($AD$54:AD295))),"")</f>
        <v/>
      </c>
      <c r="BB296" s="117" t="str" cm="1">
        <f t="array" ref="BB296">IF(ROWS($AD$54:AD295)&lt;=BB$53,INDEX($AB$54:$AB$102,_xlfn.AGGREGATE(15,3,($AD$54:$AD$102=Mapping!$BB$54)/($AD$54:$AD$102=Mapping!$BB$54)*ROW($AD$2:$AD$50)-ROWS($AD$54),ROWS($AD$54:AD295))),"")</f>
        <v/>
      </c>
      <c r="BC296" s="117" t="str" cm="1">
        <f t="array" ref="BC296">IF(ROWS($AD$54:AD295)&lt;=BC$53,INDEX($AB$54:$AB$102,_xlfn.AGGREGATE(15,3,($AD$54:$AD$102=Mapping!$BC$54)/($AD$54:$AD$102=Mapping!$BC$54)*ROW($AD$2:$AD$50)-ROWS($AD$54),ROWS($AD$54:AD295))),"")</f>
        <v/>
      </c>
      <c r="BD296" s="117" t="str" cm="1">
        <f t="array" ref="BD296">IF(ROWS($AD$54:AD295)&lt;=BD$53,INDEX($AB$54:$AB$102,_xlfn.AGGREGATE(15,3,($AD$54:$AD$102=Mapping!$BD$54)/($AD$54:$AD$102=Mapping!$BD$54)*ROW($AD$2:$AD$50)-ROWS($AD$54),ROWS($AD$54:AD295))),"")</f>
        <v/>
      </c>
      <c r="BE296" s="117" t="str" cm="1">
        <f t="array" ref="BE296">IF(ROWS($AD$54:AD295)&lt;=BE$53,INDEX($AB$54:$AB$102,_xlfn.AGGREGATE(15,3,($AD$54:$AD$102=Mapping!$BE$54)/($AD$54:$AD$102=Mapping!$BE$54)*ROW($AD$2:$AD$50)-ROWS($AD$54),ROWS($AD$54:AD295))),"")</f>
        <v/>
      </c>
      <c r="BF296" s="117" t="str" cm="1">
        <f t="array" ref="BF296">IF(ROWS($AD$54:AD295)&lt;=BF$53,INDEX($AB$54:$AB$102,_xlfn.AGGREGATE(15,3,($AD$54:$AD$102=Mapping!$BF$54)/($AD$54:$AD$102=Mapping!$BF$54)*ROW($AD$2:$AD$50)-ROWS($AD$54),ROWS($AD$54:AD295))),"")</f>
        <v/>
      </c>
      <c r="BG296" s="117" t="str" cm="1">
        <f t="array" ref="BG296">IF(ROWS($AD$54:AD295)&lt;=BG$53,INDEX($AB$54:$AB$102,_xlfn.AGGREGATE(15,3,($AD$54:$AD$102=Mapping!$BG$54)/($AD$54:$AD$102=Mapping!$BG$54)*ROW($AD$2:$AD$50)-ROWS($AD$54),ROWS($AD$54:AD295))),"")</f>
        <v/>
      </c>
      <c r="BH296" s="117" t="str" cm="1">
        <f t="array" ref="BH296">IF(ROWS($AD$54:AD295)&lt;=BH$53,INDEX($AB$54:$AB$102,_xlfn.AGGREGATE(15,3,($AD$54:$AD$102=Mapping!$BH$54)/($AD$54:$AD$102=Mapping!$BH$54)*ROW($AD$2:$AD$50)-ROWS($AD$54),ROWS($AD$54:AD295))),"")</f>
        <v/>
      </c>
      <c r="BI296" s="117" t="str" cm="1">
        <f t="array" ref="BI296">IF(ROWS($AD$54:AD295)&lt;=BI$53,INDEX($AB$54:$AB$102,_xlfn.AGGREGATE(15,3,($AD$54:$AD$102=Mapping!$BI$54)/($AD$54:$AD$102=Mapping!$BI$54)*ROW($AD$2:$AD$50)-ROWS($AD$54),ROWS($AD$54:AD295))),"")</f>
        <v/>
      </c>
      <c r="BJ296" s="117" t="str" cm="1">
        <f t="array" ref="BJ296">IF(ROWS($AD$54:AD295)&lt;=BJ$53,INDEX($AB$54:$AB$102,_xlfn.AGGREGATE(15,3,($AD$54:$AD$102=Mapping!$BJ$54)/($AD$54:$AD$102=Mapping!$BJ$54)*ROW($AD$2:$AD$50)-ROWS($AD$54),ROWS($AD$54:AD295))),"")</f>
        <v/>
      </c>
      <c r="BK296" s="117" t="str" cm="1">
        <f t="array" ref="BK296">IF(ROWS($AD$54:AD295)&lt;=BK$53,INDEX($AB$54:$AB$102,_xlfn.AGGREGATE(15,3,($AD$54:$AD$102=Mapping!$BK$54)/($AD$54:$AD$102=Mapping!$BK$54)*ROW($AD$2:$AD$50)-ROWS($AD$54),ROWS($AD$54:AD295))),"")</f>
        <v/>
      </c>
      <c r="BL296" s="117" t="str" cm="1">
        <f t="array" ref="BL296">IF(ROWS($AD$54:AD295)&lt;=BL$53,INDEX($AB$54:$AB$102,_xlfn.AGGREGATE(15,3,($AD$54:$AD$102=Mapping!$BL$54)/($AD$54:$AD$102=Mapping!$BL$54)*ROW($AD$2:$AD$50)-ROWS($AD$54),ROWS($AD$54:AD295))),"")</f>
        <v/>
      </c>
      <c r="BM296" s="117" t="str" cm="1">
        <f t="array" ref="BM296">IF(ROWS($AD$54:AD295)&lt;=BM$53,INDEX($AB$54:$AB$102,_xlfn.AGGREGATE(15,3,($AD$54:$AD$102=Mapping!$BM$54)/($AD$54:$AD$102=Mapping!$BM$53)*ROW($AD$2:$AD$50)-ROWS($AD$54),ROWS($AD$54:AD295))),"")</f>
        <v/>
      </c>
      <c r="BN296" s="117" t="str" cm="1">
        <f t="array" ref="BN296">IF(ROWS($AD$54:AD295)&lt;=BN$53,INDEX($AB$54:$AB$102,_xlfn.AGGREGATE(15,3,($AD$54:$AD$102=Mapping!$BN$54)/($AD$54:$AD$102=Mapping!$BN$54)*ROW($AD$2:$AD$50)-ROWS($AD$54),ROWS($AD$54:AD295))),"")</f>
        <v/>
      </c>
    </row>
    <row r="297" spans="1:66">
      <c r="B297" s="117" t="str" cm="1">
        <f t="array" ref="B297">IF(ROWS($AC$273:AC296)&lt;=B$272,INDEX($AB$173:$AB$321,_xlfn.AGGREGATE(15,3,($AC$273:$AC$321=Mapping!$B$273)/($AC$273:$AC$321=Mapping!$B$273)*ROW($AC$2:$AC$50)-ROWS($AC$273),ROWS($AC$273:AC296))),"")</f>
        <v/>
      </c>
      <c r="C297" s="117" t="str" cm="1">
        <f t="array" ref="C297">IF(ROWS($AC$2:AC244)&lt;=C$53,INDEX($AB$54:$AB$102,_xlfn.AGGREGATE(15,3,($AC$54:$AC$102=Mapping!$C$54)/($AC$54:$AC$102=Mapping!$C$54)*ROW($AC$2:$AC$50)-ROWS($AC$54),ROWS($AC$54:AC296))),"")</f>
        <v/>
      </c>
      <c r="D297" s="117" t="str" cm="1">
        <f t="array" ref="D297">IF(ROWS($AC$2:AC244)&lt;=D$53,INDEX($AB$54:$AB$102,_xlfn.AGGREGATE(15,3,($AC$54:$AC$102=Mapping!$D$54)/($AC$54:$AC$102=Mapping!$D$54)*ROW($AC$2:$AC$50)-ROWS($AC$54),ROWS($AC$54:AC296))),"")</f>
        <v/>
      </c>
      <c r="E297" s="117" t="str" cm="1">
        <f t="array" ref="E297">IF(ROWS($AC$2:AC244)&lt;=E$53,INDEX($AB$54:$AB$102,_xlfn.AGGREGATE(15,3,($AC$54:$AC$102=Mapping!$E$54)/($AC$54:$AC$102=Mapping!$E$54)*ROW($AC$2:$AC$50)-ROWS($AC$54),ROWS($AC$54:AC296))),"")</f>
        <v/>
      </c>
      <c r="F297" s="117" t="str" cm="1">
        <f t="array" ref="F297">IF(ROWS($AC$2:AC244)&lt;=F$53,INDEX($AB$54:$AB$102,_xlfn.AGGREGATE(15,3,($AC$54:$AC$102=Mapping!$F$54)/($AC$54:$AC$102=Mapping!$F$54)*ROW($AC$2:$AC$50)-ROWS($AC$54),ROWS($AC$54:AC296))),"")</f>
        <v/>
      </c>
      <c r="G297" s="117" t="str" cm="1">
        <f t="array" ref="G297">IF(ROWS($AC$2:AC244)&lt;=G$53,INDEX($AB$54:$AB$102,_xlfn.AGGREGATE(15,3,($AC$54:$AC$102=Mapping!$G$54)/($AC$54:$AC$102=Mapping!$G$54)*ROW($AC$2:$AC$50)-ROWS($AC$54),ROWS($AC$54:AC296))),"")</f>
        <v/>
      </c>
      <c r="H297" s="117" t="str" cm="1">
        <f t="array" ref="H297">IF(ROWS($AC$2:AC244)&lt;=H$53,INDEX($AB$54:$AB$102,_xlfn.AGGREGATE(15,3,($AC$54:$AC$102=Mapping!$H$54)/($AC$54:$AC$102=Mapping!$H$54)*ROW($AC$2:$AC$50)-ROWS($AC$54),ROWS($AC$54:AC296))),"")</f>
        <v/>
      </c>
      <c r="I297" s="117" t="str" cm="1">
        <f t="array" ref="I297">IF(ROWS($AC$2:AC244)&lt;=I$53,INDEX($AB$54:$AB$102,_xlfn.AGGREGATE(15,3,($AC$54:$AC$102=Mapping!$I$54)/($AC$54:$AC$102=Mapping!$I$54)*ROW($AC$2:$AC$50)-ROWS($AC$54),ROWS($AC$54:AC296))),"")</f>
        <v/>
      </c>
      <c r="J297" s="117" t="str" cm="1">
        <f t="array" ref="J297">IF(ROWS($AC$2:AC296)&lt;=J$1,INDEX($AB$2:$AB$50,_xlfn.AGGREGATE(15,3,($AC$2:$AC$50=Mapping!$J$2)/($AC$2:$AC$50=Mapping!$J$2)*ROW($AC$2:$AC$50)-ROWS($AC$2),ROWS($AC$2:AC296))),"")</f>
        <v/>
      </c>
      <c r="K297" s="117" t="str" cm="1">
        <f t="array" ref="K297">IF(ROWS($AC$2:AC244)&lt;=K$53,INDEX($AB$54:$AB$102,_xlfn.AGGREGATE(15,3,($AC$54:$AC$102=Mapping!$K$54)/($AC$54:$AC$102=Mapping!$K$54)*ROW($AC$2:$AC$50)-ROWS($AC$54),ROWS($AC$54:AC296))),"")</f>
        <v/>
      </c>
      <c r="L297" s="117" t="str" cm="1">
        <f t="array" ref="L297">IF(ROWS($AC$2:AC244)&lt;=L$53,INDEX($AB$54:$AB$102,_xlfn.AGGREGATE(15,3,($AC$54:$AC$102=Mapping!$L$54)/($AC$54:$AC$102=Mapping!$L$54)*ROW($AC$2:$AC$50)-ROWS($AC$54),ROWS($AC$54:AC296))),"")</f>
        <v/>
      </c>
      <c r="M297" s="117" t="str" cm="1">
        <f t="array" ref="M297">IF(ROWS($AC$2:AC244)&lt;=M$53,INDEX($AB$54:$AB$102,_xlfn.AGGREGATE(15,3,($AC$54:$AC$102=Mapping!$M$54)/($AC$54:$AC$102=Mapping!$M$54)*ROW($AC$2:$AC$50)-ROWS($AC$54),ROWS($AC$54:AC296))),"")</f>
        <v/>
      </c>
      <c r="N297" s="117" t="str" cm="1">
        <f t="array" ref="N297">IF(ROWS($AC$2:AC244)&lt;=N$53,INDEX($AB$54:$AB$102,_xlfn.AGGREGATE(15,3,($AC$54:$AC$102=Mapping!$N$54)/($AC$54:$AC$102=Mapping!$N$54)*ROW($AC$2:$AC$50)-ROWS($AC$54),ROWS($AC$54:AC296))),"")</f>
        <v/>
      </c>
      <c r="O297" s="117" t="str" cm="1">
        <f t="array" ref="O297">IF(ROWS($AC$2:AC244)&lt;=O$53,INDEX($AB$54:$AB$102,_xlfn.AGGREGATE(15,3,($AC$54:$AC$102=Mapping!$O$54)/($AC$54:$AC$102=Mapping!$O$54)*ROW($AC$2:$AC$50)-ROWS($AC$54),ROWS($AC$54:AC296))),"")</f>
        <v/>
      </c>
      <c r="P297" s="117" t="str" cm="1">
        <f t="array" ref="P297">IF(ROWS($AC$2:AC244)&lt;=P$53,INDEX($AB$54:$AB$102,_xlfn.AGGREGATE(15,3,($AC$54:$AC$102=Mapping!$P$54)/($AC$54:$AC$102=Mapping!$P$54)*ROW($AC$2:$AC$50)-ROWS($AC$54),ROWS($AC$54:AC296))),"")</f>
        <v/>
      </c>
      <c r="Q297" s="117" t="str" cm="1">
        <f t="array" ref="Q297">IF(ROWS($AC$2:AC244)&lt;=Q$53,INDEX($AB$54:$AB$102,_xlfn.AGGREGATE(15,3,($AC$54:$AC$102=Mapping!$Q$54)/($AC$54:$AC$102=Mapping!$Q$54)*ROW($AC$2:$AC$50)-ROWS($AC$54),ROWS($AC$54:AC296))),"")</f>
        <v/>
      </c>
      <c r="R297" s="117" t="str" cm="1">
        <f t="array" ref="R297">IF(ROWS($AC$2:AC244)&lt;=R$53,INDEX($AB$54:$AB$102,_xlfn.AGGREGATE(15,3,($AC$54:$AC$102=Mapping!$R$54)/($AC$54:$AC$102=Mapping!$R$54)*ROW($AC$2:$AC$50)-ROWS($AC$54),ROWS($AC$54:AC296))),"")</f>
        <v/>
      </c>
      <c r="S297" s="117" t="str" cm="1">
        <f t="array" ref="S297">IF(ROWS($AC$2:AC244)&lt;=S$53,INDEX($AB$54:$AB$102,_xlfn.AGGREGATE(15,3,($AC$54:$AC$102=Mapping!$S$54)/($AC$54:$AC$102=Mapping!$S$54)*ROW($AC$2:$AC$50)-ROWS($AC$54),ROWS($AC$54:AC296))),"")</f>
        <v/>
      </c>
      <c r="AB297" s="135" t="str" cm="1">
        <f t="array" ref="AB297">IF(ROWS(BA!$F$2:F77)&lt;=AB$272,INDEX(BA!$P$2:$P$547,_xlfn.AGGREGATE(15,3,(BA!$F$2:$F$547=Mapping!$AA$274)/(BA!$F$2:$F$547=Mapping!$AA$274)*ROW(BA!$F$2:$F$547)-ROWS(BA!$F$2),ROWS(BA!$F$2:F77))),"")</f>
        <v/>
      </c>
      <c r="AC297" s="135" t="str">
        <f>IFERROR(INDEX(BA!$L$57:$L$547,MATCH($AB297,BA!$P$57:$P$547,0)),"")</f>
        <v/>
      </c>
      <c r="AD297" s="135" t="e">
        <f>INDEX(BA!$M$57:$M$547,MATCH($AB297,BA!$P$57:$P$547,0))</f>
        <v>#N/A</v>
      </c>
      <c r="AE297" s="135" t="e">
        <f>INDEX(BA!J337:J833,MATCH(Table46718[[#This Row],[Indicator]],BA!P335:P833,0))</f>
        <v>#N/A</v>
      </c>
      <c r="AF297" s="135" t="e">
        <f>INDEX(BA!$N$57:$N$547,MATCH($AB297,BA!$P$57:$P$547,0))</f>
        <v>#N/A</v>
      </c>
      <c r="AG297" s="117" t="e">
        <f>INDEX(BA!#REF!,MATCH($AB297,BA!$P$57:$P$547,0))</f>
        <v>#REF!</v>
      </c>
      <c r="AH297" s="117" t="e">
        <f>INDEX(BA!$Q$57:$Q$547,MATCH($AB297,BA!$P$57:$P$547,0))</f>
        <v>#N/A</v>
      </c>
      <c r="AI297" s="117" t="e">
        <f>INDEX(BA!$S$57:$S$547,MATCH($AB297,BA!$P$57:$P$547,0))</f>
        <v>#N/A</v>
      </c>
      <c r="AJ297" s="117" t="e">
        <f>INDEX(BA!$T$57:$T$547,MATCH($AB297,BA!$P$57:$P$547,0))</f>
        <v>#N/A</v>
      </c>
      <c r="AK297" s="117" t="e">
        <f>INDEX(BA!$U$57:$U$547,MATCH($AB297,BA!$P$57:$P$547,0))</f>
        <v>#N/A</v>
      </c>
      <c r="AL297" s="117" t="e">
        <f>INDEX(BA!$V$57:$V$547,MATCH($AB297,BA!$P$57:$P$547,0))</f>
        <v>#N/A</v>
      </c>
      <c r="AM297" s="117" t="e">
        <f>INDEX(BA!$W$57:$W$547,MATCH($AB297,BA!$P$57:$P$547,0))</f>
        <v>#N/A</v>
      </c>
      <c r="AN297" s="117" t="e">
        <f>INDEX(BA!$R$57:$R$547,MATCH($AB297,BA!$P$57:$P$547,0))</f>
        <v>#N/A</v>
      </c>
      <c r="AO297" s="117" t="e">
        <f>INDEX(BA!$Y$57:$Y$547,MATCH($AB297,BA!$P$57:$P$547,0))</f>
        <v>#N/A</v>
      </c>
      <c r="AP297" s="117" t="e">
        <f>INDEX(BA!$Z$57:$Z$547,MATCH($AB297,BA!$P$57:$P$547,0))</f>
        <v>#N/A</v>
      </c>
      <c r="AQ297" s="117" t="e">
        <f>INDEX(BA!$AA$57:$AA$547,MATCH($AB297,BA!$P$57:$P$547,0))</f>
        <v>#N/A</v>
      </c>
      <c r="AR297" s="117" t="e">
        <f>INDEX(BA!$AB$57:$AB$547,MATCH($AB297,BA!$P$57:$P$547,0))</f>
        <v>#N/A</v>
      </c>
      <c r="AX297" s="117" t="str" cm="1">
        <f t="array" ref="AX297">IF(ROWS($AD$54:AD296)&lt;=AX$53,INDEX($AB$54:$AB$102,_xlfn.AGGREGATE(15,3,($AD$54:$AD$102=Mapping!$AX$54)/($AD$54:$AD$102=Mapping!$AX$54)*ROW($AD$2:$AD$50)-ROWS($AD$54),ROWS($AD$54:AD296))),"")</f>
        <v/>
      </c>
      <c r="AY297" s="117" t="str" cm="1">
        <f t="array" ref="AY297">IF(ROWS($AD$54:AD296)&lt;=AY$53,INDEX($AB$54:$AB$102,_xlfn.AGGREGATE(15,3,($AD$54:$AD$102=Mapping!$AY$54)/($AD$54:$AD$102=Mapping!$AY$54)*ROW($AD$2:$AD$50)-ROWS($AD$54),ROWS($AD$54:AD296))),"")</f>
        <v/>
      </c>
      <c r="AZ297" s="117" t="str" cm="1">
        <f t="array" ref="AZ297">IF(ROWS($AD$54:AD296)&lt;=AZ$53,INDEX($AB$54:$AB$102,_xlfn.AGGREGATE(15,3,($AD$54:$AD$102=Mapping!$AZ$54)/($AD$54:$AD$102=Mapping!$AZ$54)*ROW($AD$2:$AD$50)-ROWS($AD$54),ROWS($AD$54:AD296))),"")</f>
        <v/>
      </c>
      <c r="BA297" s="117" t="str" cm="1">
        <f t="array" ref="BA297">IF(ROWS($AD$54:AD296)&lt;=BA$53,INDEX($AB$54:$AB$102,_xlfn.AGGREGATE(15,3,($AD$54:$AD$102=Mapping!$BA$54)/($AD$54:$AD$102=Mapping!$BA$54)*ROW($AD$2:$AD$50)-ROWS($AD$54),ROWS($AD$54:AD296))),"")</f>
        <v/>
      </c>
      <c r="BB297" s="117" t="str" cm="1">
        <f t="array" ref="BB297">IF(ROWS($AD$54:AD296)&lt;=BB$53,INDEX($AB$54:$AB$102,_xlfn.AGGREGATE(15,3,($AD$54:$AD$102=Mapping!$BB$54)/($AD$54:$AD$102=Mapping!$BB$54)*ROW($AD$2:$AD$50)-ROWS($AD$54),ROWS($AD$54:AD296))),"")</f>
        <v/>
      </c>
      <c r="BC297" s="117" t="str" cm="1">
        <f t="array" ref="BC297">IF(ROWS($AD$54:AD296)&lt;=BC$53,INDEX($AB$54:$AB$102,_xlfn.AGGREGATE(15,3,($AD$54:$AD$102=Mapping!$BC$54)/($AD$54:$AD$102=Mapping!$BC$54)*ROW($AD$2:$AD$50)-ROWS($AD$54),ROWS($AD$54:AD296))),"")</f>
        <v/>
      </c>
      <c r="BD297" s="117" t="str" cm="1">
        <f t="array" ref="BD297">IF(ROWS($AD$54:AD296)&lt;=BD$53,INDEX($AB$54:$AB$102,_xlfn.AGGREGATE(15,3,($AD$54:$AD$102=Mapping!$BD$54)/($AD$54:$AD$102=Mapping!$BD$54)*ROW($AD$2:$AD$50)-ROWS($AD$54),ROWS($AD$54:AD296))),"")</f>
        <v/>
      </c>
      <c r="BE297" s="117" t="str" cm="1">
        <f t="array" ref="BE297">IF(ROWS($AD$54:AD296)&lt;=BE$53,INDEX($AB$54:$AB$102,_xlfn.AGGREGATE(15,3,($AD$54:$AD$102=Mapping!$BE$54)/($AD$54:$AD$102=Mapping!$BE$54)*ROW($AD$2:$AD$50)-ROWS($AD$54),ROWS($AD$54:AD296))),"")</f>
        <v/>
      </c>
      <c r="BF297" s="117" t="str" cm="1">
        <f t="array" ref="BF297">IF(ROWS($AD$54:AD296)&lt;=BF$53,INDEX($AB$54:$AB$102,_xlfn.AGGREGATE(15,3,($AD$54:$AD$102=Mapping!$BF$54)/($AD$54:$AD$102=Mapping!$BF$54)*ROW($AD$2:$AD$50)-ROWS($AD$54),ROWS($AD$54:AD296))),"")</f>
        <v/>
      </c>
      <c r="BG297" s="117" t="str" cm="1">
        <f t="array" ref="BG297">IF(ROWS($AD$54:AD296)&lt;=BG$53,INDEX($AB$54:$AB$102,_xlfn.AGGREGATE(15,3,($AD$54:$AD$102=Mapping!$BG$54)/($AD$54:$AD$102=Mapping!$BG$54)*ROW($AD$2:$AD$50)-ROWS($AD$54),ROWS($AD$54:AD296))),"")</f>
        <v/>
      </c>
      <c r="BH297" s="117" t="str" cm="1">
        <f t="array" ref="BH297">IF(ROWS($AD$54:AD296)&lt;=BH$53,INDEX($AB$54:$AB$102,_xlfn.AGGREGATE(15,3,($AD$54:$AD$102=Mapping!$BH$54)/($AD$54:$AD$102=Mapping!$BH$54)*ROW($AD$2:$AD$50)-ROWS($AD$54),ROWS($AD$54:AD296))),"")</f>
        <v/>
      </c>
      <c r="BI297" s="117" t="str" cm="1">
        <f t="array" ref="BI297">IF(ROWS($AD$54:AD296)&lt;=BI$53,INDEX($AB$54:$AB$102,_xlfn.AGGREGATE(15,3,($AD$54:$AD$102=Mapping!$BI$54)/($AD$54:$AD$102=Mapping!$BI$54)*ROW($AD$2:$AD$50)-ROWS($AD$54),ROWS($AD$54:AD296))),"")</f>
        <v/>
      </c>
      <c r="BJ297" s="117" t="str" cm="1">
        <f t="array" ref="BJ297">IF(ROWS($AD$54:AD296)&lt;=BJ$53,INDEX($AB$54:$AB$102,_xlfn.AGGREGATE(15,3,($AD$54:$AD$102=Mapping!$BJ$54)/($AD$54:$AD$102=Mapping!$BJ$54)*ROW($AD$2:$AD$50)-ROWS($AD$54),ROWS($AD$54:AD296))),"")</f>
        <v/>
      </c>
      <c r="BK297" s="117" t="str" cm="1">
        <f t="array" ref="BK297">IF(ROWS($AD$54:AD296)&lt;=BK$53,INDEX($AB$54:$AB$102,_xlfn.AGGREGATE(15,3,($AD$54:$AD$102=Mapping!$BK$54)/($AD$54:$AD$102=Mapping!$BK$54)*ROW($AD$2:$AD$50)-ROWS($AD$54),ROWS($AD$54:AD296))),"")</f>
        <v/>
      </c>
      <c r="BL297" s="117" t="str" cm="1">
        <f t="array" ref="BL297">IF(ROWS($AD$54:AD296)&lt;=BL$53,INDEX($AB$54:$AB$102,_xlfn.AGGREGATE(15,3,($AD$54:$AD$102=Mapping!$BL$54)/($AD$54:$AD$102=Mapping!$BL$54)*ROW($AD$2:$AD$50)-ROWS($AD$54),ROWS($AD$54:AD296))),"")</f>
        <v/>
      </c>
      <c r="BM297" s="117" t="str" cm="1">
        <f t="array" ref="BM297">IF(ROWS($AD$54:AD296)&lt;=BM$53,INDEX($AB$54:$AB$102,_xlfn.AGGREGATE(15,3,($AD$54:$AD$102=Mapping!$BM$54)/($AD$54:$AD$102=Mapping!$BM$53)*ROW($AD$2:$AD$50)-ROWS($AD$54),ROWS($AD$54:AD296))),"")</f>
        <v/>
      </c>
      <c r="BN297" s="117" t="str" cm="1">
        <f t="array" ref="BN297">IF(ROWS($AD$54:AD296)&lt;=BN$53,INDEX($AB$54:$AB$102,_xlfn.AGGREGATE(15,3,($AD$54:$AD$102=Mapping!$BN$54)/($AD$54:$AD$102=Mapping!$BN$54)*ROW($AD$2:$AD$50)-ROWS($AD$54),ROWS($AD$54:AD296))),"")</f>
        <v/>
      </c>
    </row>
    <row r="298" spans="1:66">
      <c r="B298" s="117" t="str" cm="1">
        <f t="array" ref="B298">IF(ROWS($AC$273:AC297)&lt;=B$272,INDEX($AB$173:$AB$321,_xlfn.AGGREGATE(15,3,($AC$273:$AC$321=Mapping!$B$273)/($AC$273:$AC$321=Mapping!$B$273)*ROW($AC$2:$AC$50)-ROWS($AC$273),ROWS($AC$273:AC297))),"")</f>
        <v/>
      </c>
      <c r="C298" s="117" t="str" cm="1">
        <f t="array" ref="C298">IF(ROWS($AC$2:AC245)&lt;=C$53,INDEX($AB$54:$AB$102,_xlfn.AGGREGATE(15,3,($AC$54:$AC$102=Mapping!$C$54)/($AC$54:$AC$102=Mapping!$C$54)*ROW($AC$2:$AC$50)-ROWS($AC$54),ROWS($AC$54:AC297))),"")</f>
        <v/>
      </c>
      <c r="D298" s="117" t="str" cm="1">
        <f t="array" ref="D298">IF(ROWS($AC$2:AC245)&lt;=D$53,INDEX($AB$54:$AB$102,_xlfn.AGGREGATE(15,3,($AC$54:$AC$102=Mapping!$D$54)/($AC$54:$AC$102=Mapping!$D$54)*ROW($AC$2:$AC$50)-ROWS($AC$54),ROWS($AC$54:AC297))),"")</f>
        <v/>
      </c>
      <c r="E298" s="117" t="str" cm="1">
        <f t="array" ref="E298">IF(ROWS($AC$2:AC245)&lt;=E$53,INDEX($AB$54:$AB$102,_xlfn.AGGREGATE(15,3,($AC$54:$AC$102=Mapping!$E$54)/($AC$54:$AC$102=Mapping!$E$54)*ROW($AC$2:$AC$50)-ROWS($AC$54),ROWS($AC$54:AC297))),"")</f>
        <v/>
      </c>
      <c r="F298" s="117" t="str" cm="1">
        <f t="array" ref="F298">IF(ROWS($AC$2:AC245)&lt;=F$53,INDEX($AB$54:$AB$102,_xlfn.AGGREGATE(15,3,($AC$54:$AC$102=Mapping!$F$54)/($AC$54:$AC$102=Mapping!$F$54)*ROW($AC$2:$AC$50)-ROWS($AC$54),ROWS($AC$54:AC297))),"")</f>
        <v/>
      </c>
      <c r="G298" s="117" t="str" cm="1">
        <f t="array" ref="G298">IF(ROWS($AC$2:AC245)&lt;=G$53,INDEX($AB$54:$AB$102,_xlfn.AGGREGATE(15,3,($AC$54:$AC$102=Mapping!$G$54)/($AC$54:$AC$102=Mapping!$G$54)*ROW($AC$2:$AC$50)-ROWS($AC$54),ROWS($AC$54:AC297))),"")</f>
        <v/>
      </c>
      <c r="H298" s="117" t="str" cm="1">
        <f t="array" ref="H298">IF(ROWS($AC$2:AC245)&lt;=H$53,INDEX($AB$54:$AB$102,_xlfn.AGGREGATE(15,3,($AC$54:$AC$102=Mapping!$H$54)/($AC$54:$AC$102=Mapping!$H$54)*ROW($AC$2:$AC$50)-ROWS($AC$54),ROWS($AC$54:AC297))),"")</f>
        <v/>
      </c>
      <c r="I298" s="117" t="str" cm="1">
        <f t="array" ref="I298">IF(ROWS($AC$2:AC245)&lt;=I$53,INDEX($AB$54:$AB$102,_xlfn.AGGREGATE(15,3,($AC$54:$AC$102=Mapping!$I$54)/($AC$54:$AC$102=Mapping!$I$54)*ROW($AC$2:$AC$50)-ROWS($AC$54),ROWS($AC$54:AC297))),"")</f>
        <v/>
      </c>
      <c r="J298" s="117" t="str" cm="1">
        <f t="array" ref="J298">IF(ROWS($AC$2:AC297)&lt;=J$1,INDEX($AB$2:$AB$50,_xlfn.AGGREGATE(15,3,($AC$2:$AC$50=Mapping!$J$2)/($AC$2:$AC$50=Mapping!$J$2)*ROW($AC$2:$AC$50)-ROWS($AC$2),ROWS($AC$2:AC297))),"")</f>
        <v/>
      </c>
      <c r="K298" s="117" t="str" cm="1">
        <f t="array" ref="K298">IF(ROWS($AC$2:AC245)&lt;=K$53,INDEX($AB$54:$AB$102,_xlfn.AGGREGATE(15,3,($AC$54:$AC$102=Mapping!$K$54)/($AC$54:$AC$102=Mapping!$K$54)*ROW($AC$2:$AC$50)-ROWS($AC$54),ROWS($AC$54:AC297))),"")</f>
        <v/>
      </c>
      <c r="L298" s="117" t="str" cm="1">
        <f t="array" ref="L298">IF(ROWS($AC$2:AC245)&lt;=L$53,INDEX($AB$54:$AB$102,_xlfn.AGGREGATE(15,3,($AC$54:$AC$102=Mapping!$L$54)/($AC$54:$AC$102=Mapping!$L$54)*ROW($AC$2:$AC$50)-ROWS($AC$54),ROWS($AC$54:AC297))),"")</f>
        <v/>
      </c>
      <c r="M298" s="117" t="str" cm="1">
        <f t="array" ref="M298">IF(ROWS($AC$2:AC245)&lt;=M$53,INDEX($AB$54:$AB$102,_xlfn.AGGREGATE(15,3,($AC$54:$AC$102=Mapping!$M$54)/($AC$54:$AC$102=Mapping!$M$54)*ROW($AC$2:$AC$50)-ROWS($AC$54),ROWS($AC$54:AC297))),"")</f>
        <v/>
      </c>
      <c r="N298" s="117" t="str" cm="1">
        <f t="array" ref="N298">IF(ROWS($AC$2:AC245)&lt;=N$53,INDEX($AB$54:$AB$102,_xlfn.AGGREGATE(15,3,($AC$54:$AC$102=Mapping!$N$54)/($AC$54:$AC$102=Mapping!$N$54)*ROW($AC$2:$AC$50)-ROWS($AC$54),ROWS($AC$54:AC297))),"")</f>
        <v/>
      </c>
      <c r="O298" s="117" t="str" cm="1">
        <f t="array" ref="O298">IF(ROWS($AC$2:AC245)&lt;=O$53,INDEX($AB$54:$AB$102,_xlfn.AGGREGATE(15,3,($AC$54:$AC$102=Mapping!$O$54)/($AC$54:$AC$102=Mapping!$O$54)*ROW($AC$2:$AC$50)-ROWS($AC$54),ROWS($AC$54:AC297))),"")</f>
        <v/>
      </c>
      <c r="P298" s="117" t="str" cm="1">
        <f t="array" ref="P298">IF(ROWS($AC$2:AC245)&lt;=P$53,INDEX($AB$54:$AB$102,_xlfn.AGGREGATE(15,3,($AC$54:$AC$102=Mapping!$P$54)/($AC$54:$AC$102=Mapping!$P$54)*ROW($AC$2:$AC$50)-ROWS($AC$54),ROWS($AC$54:AC297))),"")</f>
        <v/>
      </c>
      <c r="Q298" s="117" t="str" cm="1">
        <f t="array" ref="Q298">IF(ROWS($AC$2:AC245)&lt;=Q$53,INDEX($AB$54:$AB$102,_xlfn.AGGREGATE(15,3,($AC$54:$AC$102=Mapping!$Q$54)/($AC$54:$AC$102=Mapping!$Q$54)*ROW($AC$2:$AC$50)-ROWS($AC$54),ROWS($AC$54:AC297))),"")</f>
        <v/>
      </c>
      <c r="R298" s="117" t="str" cm="1">
        <f t="array" ref="R298">IF(ROWS($AC$2:AC245)&lt;=R$53,INDEX($AB$54:$AB$102,_xlfn.AGGREGATE(15,3,($AC$54:$AC$102=Mapping!$R$54)/($AC$54:$AC$102=Mapping!$R$54)*ROW($AC$2:$AC$50)-ROWS($AC$54),ROWS($AC$54:AC297))),"")</f>
        <v/>
      </c>
      <c r="S298" s="117" t="str" cm="1">
        <f t="array" ref="S298">IF(ROWS($AC$2:AC245)&lt;=S$53,INDEX($AB$54:$AB$102,_xlfn.AGGREGATE(15,3,($AC$54:$AC$102=Mapping!$S$54)/($AC$54:$AC$102=Mapping!$S$54)*ROW($AC$2:$AC$50)-ROWS($AC$54),ROWS($AC$54:AC297))),"")</f>
        <v/>
      </c>
      <c r="AB298" s="135" t="str" cm="1">
        <f t="array" ref="AB298">IF(ROWS(BA!$F$2:F78)&lt;=AB$272,INDEX(BA!$P$2:$P$547,_xlfn.AGGREGATE(15,3,(BA!$F$2:$F$547=Mapping!$AA$274)/(BA!$F$2:$F$547=Mapping!$AA$274)*ROW(BA!$F$2:$F$547)-ROWS(BA!$F$2),ROWS(BA!$F$2:F78))),"")</f>
        <v/>
      </c>
      <c r="AC298" s="135" t="str">
        <f>IFERROR(INDEX(BA!$L$57:$L$547,MATCH($AB298,BA!$P$57:$P$547,0)),"")</f>
        <v/>
      </c>
      <c r="AD298" s="135" t="e">
        <f>INDEX(BA!$M$57:$M$547,MATCH($AB298,BA!$P$57:$P$547,0))</f>
        <v>#N/A</v>
      </c>
      <c r="AE298" s="135" t="e">
        <f>INDEX(BA!J338:J834,MATCH(Table46718[[#This Row],[Indicator]],BA!P336:P834,0))</f>
        <v>#N/A</v>
      </c>
      <c r="AF298" s="135" t="e">
        <f>INDEX(BA!$N$57:$N$547,MATCH($AB298,BA!$P$57:$P$547,0))</f>
        <v>#N/A</v>
      </c>
      <c r="AG298" s="117" t="e">
        <f>INDEX(BA!#REF!,MATCH($AB298,BA!$P$57:$P$547,0))</f>
        <v>#REF!</v>
      </c>
      <c r="AH298" s="117" t="e">
        <f>INDEX(BA!$Q$57:$Q$547,MATCH($AB298,BA!$P$57:$P$547,0))</f>
        <v>#N/A</v>
      </c>
      <c r="AI298" s="117" t="e">
        <f>INDEX(BA!$S$57:$S$547,MATCH($AB298,BA!$P$57:$P$547,0))</f>
        <v>#N/A</v>
      </c>
      <c r="AJ298" s="117" t="e">
        <f>INDEX(BA!$T$57:$T$547,MATCH($AB298,BA!$P$57:$P$547,0))</f>
        <v>#N/A</v>
      </c>
      <c r="AK298" s="117" t="e">
        <f>INDEX(BA!$U$57:$U$547,MATCH($AB298,BA!$P$57:$P$547,0))</f>
        <v>#N/A</v>
      </c>
      <c r="AL298" s="117" t="e">
        <f>INDEX(BA!$V$57:$V$547,MATCH($AB298,BA!$P$57:$P$547,0))</f>
        <v>#N/A</v>
      </c>
      <c r="AM298" s="117" t="e">
        <f>INDEX(BA!$W$57:$W$547,MATCH($AB298,BA!$P$57:$P$547,0))</f>
        <v>#N/A</v>
      </c>
      <c r="AN298" s="117" t="e">
        <f>INDEX(BA!$R$57:$R$547,MATCH($AB298,BA!$P$57:$P$547,0))</f>
        <v>#N/A</v>
      </c>
      <c r="AO298" s="117" t="e">
        <f>INDEX(BA!$Y$57:$Y$547,MATCH($AB298,BA!$P$57:$P$547,0))</f>
        <v>#N/A</v>
      </c>
      <c r="AP298" s="117" t="e">
        <f>INDEX(BA!$Z$57:$Z$547,MATCH($AB298,BA!$P$57:$P$547,0))</f>
        <v>#N/A</v>
      </c>
      <c r="AQ298" s="117" t="e">
        <f>INDEX(BA!$AA$57:$AA$547,MATCH($AB298,BA!$P$57:$P$547,0))</f>
        <v>#N/A</v>
      </c>
      <c r="AR298" s="117" t="e">
        <f>INDEX(BA!$AB$57:$AB$547,MATCH($AB298,BA!$P$57:$P$547,0))</f>
        <v>#N/A</v>
      </c>
      <c r="AX298" s="117" t="str" cm="1">
        <f t="array" ref="AX298">IF(ROWS($AD$54:AD297)&lt;=AX$53,INDEX($AB$54:$AB$102,_xlfn.AGGREGATE(15,3,($AD$54:$AD$102=Mapping!$AX$54)/($AD$54:$AD$102=Mapping!$AX$54)*ROW($AD$2:$AD$50)-ROWS($AD$54),ROWS($AD$54:AD297))),"")</f>
        <v/>
      </c>
      <c r="AY298" s="117" t="str" cm="1">
        <f t="array" ref="AY298">IF(ROWS($AD$54:AD297)&lt;=AY$53,INDEX($AB$54:$AB$102,_xlfn.AGGREGATE(15,3,($AD$54:$AD$102=Mapping!$AY$54)/($AD$54:$AD$102=Mapping!$AY$54)*ROW($AD$2:$AD$50)-ROWS($AD$54),ROWS($AD$54:AD297))),"")</f>
        <v/>
      </c>
      <c r="AZ298" s="117" t="str" cm="1">
        <f t="array" ref="AZ298">IF(ROWS($AD$54:AD297)&lt;=AZ$53,INDEX($AB$54:$AB$102,_xlfn.AGGREGATE(15,3,($AD$54:$AD$102=Mapping!$AZ$54)/($AD$54:$AD$102=Mapping!$AZ$54)*ROW($AD$2:$AD$50)-ROWS($AD$54),ROWS($AD$54:AD297))),"")</f>
        <v/>
      </c>
      <c r="BA298" s="117" t="str" cm="1">
        <f t="array" ref="BA298">IF(ROWS($AD$54:AD297)&lt;=BA$53,INDEX($AB$54:$AB$102,_xlfn.AGGREGATE(15,3,($AD$54:$AD$102=Mapping!$BA$54)/($AD$54:$AD$102=Mapping!$BA$54)*ROW($AD$2:$AD$50)-ROWS($AD$54),ROWS($AD$54:AD297))),"")</f>
        <v/>
      </c>
      <c r="BB298" s="117" t="str" cm="1">
        <f t="array" ref="BB298">IF(ROWS($AD$54:AD297)&lt;=BB$53,INDEX($AB$54:$AB$102,_xlfn.AGGREGATE(15,3,($AD$54:$AD$102=Mapping!$BB$54)/($AD$54:$AD$102=Mapping!$BB$54)*ROW($AD$2:$AD$50)-ROWS($AD$54),ROWS($AD$54:AD297))),"")</f>
        <v/>
      </c>
      <c r="BC298" s="117" t="str" cm="1">
        <f t="array" ref="BC298">IF(ROWS($AD$54:AD297)&lt;=BC$53,INDEX($AB$54:$AB$102,_xlfn.AGGREGATE(15,3,($AD$54:$AD$102=Mapping!$BC$54)/($AD$54:$AD$102=Mapping!$BC$54)*ROW($AD$2:$AD$50)-ROWS($AD$54),ROWS($AD$54:AD297))),"")</f>
        <v/>
      </c>
      <c r="BD298" s="117" t="str" cm="1">
        <f t="array" ref="BD298">IF(ROWS($AD$54:AD297)&lt;=BD$53,INDEX($AB$54:$AB$102,_xlfn.AGGREGATE(15,3,($AD$54:$AD$102=Mapping!$BD$54)/($AD$54:$AD$102=Mapping!$BD$54)*ROW($AD$2:$AD$50)-ROWS($AD$54),ROWS($AD$54:AD297))),"")</f>
        <v/>
      </c>
      <c r="BE298" s="117" t="str" cm="1">
        <f t="array" ref="BE298">IF(ROWS($AD$54:AD297)&lt;=BE$53,INDEX($AB$54:$AB$102,_xlfn.AGGREGATE(15,3,($AD$54:$AD$102=Mapping!$BE$54)/($AD$54:$AD$102=Mapping!$BE$54)*ROW($AD$2:$AD$50)-ROWS($AD$54),ROWS($AD$54:AD297))),"")</f>
        <v/>
      </c>
      <c r="BF298" s="117" t="str" cm="1">
        <f t="array" ref="BF298">IF(ROWS($AD$54:AD297)&lt;=BF$53,INDEX($AB$54:$AB$102,_xlfn.AGGREGATE(15,3,($AD$54:$AD$102=Mapping!$BF$54)/($AD$54:$AD$102=Mapping!$BF$54)*ROW($AD$2:$AD$50)-ROWS($AD$54),ROWS($AD$54:AD297))),"")</f>
        <v/>
      </c>
      <c r="BG298" s="117" t="str" cm="1">
        <f t="array" ref="BG298">IF(ROWS($AD$54:AD297)&lt;=BG$53,INDEX($AB$54:$AB$102,_xlfn.AGGREGATE(15,3,($AD$54:$AD$102=Mapping!$BG$54)/($AD$54:$AD$102=Mapping!$BG$54)*ROW($AD$2:$AD$50)-ROWS($AD$54),ROWS($AD$54:AD297))),"")</f>
        <v/>
      </c>
      <c r="BH298" s="117" t="str" cm="1">
        <f t="array" ref="BH298">IF(ROWS($AD$54:AD297)&lt;=BH$53,INDEX($AB$54:$AB$102,_xlfn.AGGREGATE(15,3,($AD$54:$AD$102=Mapping!$BH$54)/($AD$54:$AD$102=Mapping!$BH$54)*ROW($AD$2:$AD$50)-ROWS($AD$54),ROWS($AD$54:AD297))),"")</f>
        <v/>
      </c>
      <c r="BI298" s="117" t="str" cm="1">
        <f t="array" ref="BI298">IF(ROWS($AD$54:AD297)&lt;=BI$53,INDEX($AB$54:$AB$102,_xlfn.AGGREGATE(15,3,($AD$54:$AD$102=Mapping!$BI$54)/($AD$54:$AD$102=Mapping!$BI$54)*ROW($AD$2:$AD$50)-ROWS($AD$54),ROWS($AD$54:AD297))),"")</f>
        <v/>
      </c>
      <c r="BJ298" s="117" t="str" cm="1">
        <f t="array" ref="BJ298">IF(ROWS($AD$54:AD297)&lt;=BJ$53,INDEX($AB$54:$AB$102,_xlfn.AGGREGATE(15,3,($AD$54:$AD$102=Mapping!$BJ$54)/($AD$54:$AD$102=Mapping!$BJ$54)*ROW($AD$2:$AD$50)-ROWS($AD$54),ROWS($AD$54:AD297))),"")</f>
        <v/>
      </c>
      <c r="BK298" s="117" t="str" cm="1">
        <f t="array" ref="BK298">IF(ROWS($AD$54:AD297)&lt;=BK$53,INDEX($AB$54:$AB$102,_xlfn.AGGREGATE(15,3,($AD$54:$AD$102=Mapping!$BK$54)/($AD$54:$AD$102=Mapping!$BK$54)*ROW($AD$2:$AD$50)-ROWS($AD$54),ROWS($AD$54:AD297))),"")</f>
        <v/>
      </c>
      <c r="BL298" s="117" t="str" cm="1">
        <f t="array" ref="BL298">IF(ROWS($AD$54:AD297)&lt;=BL$53,INDEX($AB$54:$AB$102,_xlfn.AGGREGATE(15,3,($AD$54:$AD$102=Mapping!$BL$54)/($AD$54:$AD$102=Mapping!$BL$54)*ROW($AD$2:$AD$50)-ROWS($AD$54),ROWS($AD$54:AD297))),"")</f>
        <v/>
      </c>
      <c r="BM298" s="117" t="str" cm="1">
        <f t="array" ref="BM298">IF(ROWS($AD$54:AD297)&lt;=BM$53,INDEX($AB$54:$AB$102,_xlfn.AGGREGATE(15,3,($AD$54:$AD$102=Mapping!$BM$54)/($AD$54:$AD$102=Mapping!$BM$53)*ROW($AD$2:$AD$50)-ROWS($AD$54),ROWS($AD$54:AD297))),"")</f>
        <v/>
      </c>
      <c r="BN298" s="117" t="str" cm="1">
        <f t="array" ref="BN298">IF(ROWS($AD$54:AD297)&lt;=BN$53,INDEX($AB$54:$AB$102,_xlfn.AGGREGATE(15,3,($AD$54:$AD$102=Mapping!$BN$54)/($AD$54:$AD$102=Mapping!$BN$54)*ROW($AD$2:$AD$50)-ROWS($AD$54),ROWS($AD$54:AD297))),"")</f>
        <v/>
      </c>
    </row>
    <row r="299" spans="1:66">
      <c r="B299" s="117" t="str" cm="1">
        <f t="array" ref="B299">IF(ROWS($AC$273:AC298)&lt;=B$272,INDEX($AB$173:$AB$321,_xlfn.AGGREGATE(15,3,($AC$273:$AC$321=Mapping!$B$273)/($AC$273:$AC$321=Mapping!$B$273)*ROW($AC$2:$AC$50)-ROWS($AC$273),ROWS($AC$273:AC298))),"")</f>
        <v/>
      </c>
      <c r="C299" s="117" t="str" cm="1">
        <f t="array" ref="C299">IF(ROWS($AC$2:AC246)&lt;=C$53,INDEX($AB$54:$AB$102,_xlfn.AGGREGATE(15,3,($AC$54:$AC$102=Mapping!$C$54)/($AC$54:$AC$102=Mapping!$C$54)*ROW($AC$2:$AC$50)-ROWS($AC$54),ROWS($AC$54:AC298))),"")</f>
        <v/>
      </c>
      <c r="D299" s="117" t="str" cm="1">
        <f t="array" ref="D299">IF(ROWS($AC$2:AC246)&lt;=D$53,INDEX($AB$54:$AB$102,_xlfn.AGGREGATE(15,3,($AC$54:$AC$102=Mapping!$D$54)/($AC$54:$AC$102=Mapping!$D$54)*ROW($AC$2:$AC$50)-ROWS($AC$54),ROWS($AC$54:AC298))),"")</f>
        <v/>
      </c>
      <c r="E299" s="117" t="str" cm="1">
        <f t="array" ref="E299">IF(ROWS($AC$2:AC246)&lt;=E$53,INDEX($AB$54:$AB$102,_xlfn.AGGREGATE(15,3,($AC$54:$AC$102=Mapping!$E$54)/($AC$54:$AC$102=Mapping!$E$54)*ROW($AC$2:$AC$50)-ROWS($AC$54),ROWS($AC$54:AC298))),"")</f>
        <v/>
      </c>
      <c r="F299" s="117" t="str" cm="1">
        <f t="array" ref="F299">IF(ROWS($AC$2:AC246)&lt;=F$53,INDEX($AB$54:$AB$102,_xlfn.AGGREGATE(15,3,($AC$54:$AC$102=Mapping!$F$54)/($AC$54:$AC$102=Mapping!$F$54)*ROW($AC$2:$AC$50)-ROWS($AC$54),ROWS($AC$54:AC298))),"")</f>
        <v/>
      </c>
      <c r="G299" s="117" t="str" cm="1">
        <f t="array" ref="G299">IF(ROWS($AC$2:AC246)&lt;=G$53,INDEX($AB$54:$AB$102,_xlfn.AGGREGATE(15,3,($AC$54:$AC$102=Mapping!$G$54)/($AC$54:$AC$102=Mapping!$G$54)*ROW($AC$2:$AC$50)-ROWS($AC$54),ROWS($AC$54:AC298))),"")</f>
        <v/>
      </c>
      <c r="H299" s="117" t="str" cm="1">
        <f t="array" ref="H299">IF(ROWS($AC$2:AC246)&lt;=H$53,INDEX($AB$54:$AB$102,_xlfn.AGGREGATE(15,3,($AC$54:$AC$102=Mapping!$H$54)/($AC$54:$AC$102=Mapping!$H$54)*ROW($AC$2:$AC$50)-ROWS($AC$54),ROWS($AC$54:AC298))),"")</f>
        <v/>
      </c>
      <c r="I299" s="117" t="str" cm="1">
        <f t="array" ref="I299">IF(ROWS($AC$2:AC246)&lt;=I$53,INDEX($AB$54:$AB$102,_xlfn.AGGREGATE(15,3,($AC$54:$AC$102=Mapping!$I$54)/($AC$54:$AC$102=Mapping!$I$54)*ROW($AC$2:$AC$50)-ROWS($AC$54),ROWS($AC$54:AC298))),"")</f>
        <v/>
      </c>
      <c r="J299" s="117" t="str" cm="1">
        <f t="array" ref="J299">IF(ROWS($AC$2:AC298)&lt;=J$1,INDEX($AB$2:$AB$50,_xlfn.AGGREGATE(15,3,($AC$2:$AC$50=Mapping!$J$2)/($AC$2:$AC$50=Mapping!$J$2)*ROW($AC$2:$AC$50)-ROWS($AC$2),ROWS($AC$2:AC298))),"")</f>
        <v/>
      </c>
      <c r="K299" s="117" t="str" cm="1">
        <f t="array" ref="K299">IF(ROWS($AC$2:AC246)&lt;=K$53,INDEX($AB$54:$AB$102,_xlfn.AGGREGATE(15,3,($AC$54:$AC$102=Mapping!$K$54)/($AC$54:$AC$102=Mapping!$K$54)*ROW($AC$2:$AC$50)-ROWS($AC$54),ROWS($AC$54:AC298))),"")</f>
        <v/>
      </c>
      <c r="L299" s="117" t="str" cm="1">
        <f t="array" ref="L299">IF(ROWS($AC$2:AC246)&lt;=L$53,INDEX($AB$54:$AB$102,_xlfn.AGGREGATE(15,3,($AC$54:$AC$102=Mapping!$L$54)/($AC$54:$AC$102=Mapping!$L$54)*ROW($AC$2:$AC$50)-ROWS($AC$54),ROWS($AC$54:AC298))),"")</f>
        <v/>
      </c>
      <c r="M299" s="117" t="str" cm="1">
        <f t="array" ref="M299">IF(ROWS($AC$2:AC246)&lt;=M$53,INDEX($AB$54:$AB$102,_xlfn.AGGREGATE(15,3,($AC$54:$AC$102=Mapping!$M$54)/($AC$54:$AC$102=Mapping!$M$54)*ROW($AC$2:$AC$50)-ROWS($AC$54),ROWS($AC$54:AC298))),"")</f>
        <v/>
      </c>
      <c r="N299" s="117" t="str" cm="1">
        <f t="array" ref="N299">IF(ROWS($AC$2:AC246)&lt;=N$53,INDEX($AB$54:$AB$102,_xlfn.AGGREGATE(15,3,($AC$54:$AC$102=Mapping!$N$54)/($AC$54:$AC$102=Mapping!$N$54)*ROW($AC$2:$AC$50)-ROWS($AC$54),ROWS($AC$54:AC298))),"")</f>
        <v/>
      </c>
      <c r="O299" s="117" t="str" cm="1">
        <f t="array" ref="O299">IF(ROWS($AC$2:AC246)&lt;=O$53,INDEX($AB$54:$AB$102,_xlfn.AGGREGATE(15,3,($AC$54:$AC$102=Mapping!$O$54)/($AC$54:$AC$102=Mapping!$O$54)*ROW($AC$2:$AC$50)-ROWS($AC$54),ROWS($AC$54:AC298))),"")</f>
        <v/>
      </c>
      <c r="P299" s="117" t="str" cm="1">
        <f t="array" ref="P299">IF(ROWS($AC$2:AC246)&lt;=P$53,INDEX($AB$54:$AB$102,_xlfn.AGGREGATE(15,3,($AC$54:$AC$102=Mapping!$P$54)/($AC$54:$AC$102=Mapping!$P$54)*ROW($AC$2:$AC$50)-ROWS($AC$54),ROWS($AC$54:AC298))),"")</f>
        <v/>
      </c>
      <c r="Q299" s="117" t="str" cm="1">
        <f t="array" ref="Q299">IF(ROWS($AC$2:AC246)&lt;=Q$53,INDEX($AB$54:$AB$102,_xlfn.AGGREGATE(15,3,($AC$54:$AC$102=Mapping!$Q$54)/($AC$54:$AC$102=Mapping!$Q$54)*ROW($AC$2:$AC$50)-ROWS($AC$54),ROWS($AC$54:AC298))),"")</f>
        <v/>
      </c>
      <c r="R299" s="117" t="str" cm="1">
        <f t="array" ref="R299">IF(ROWS($AC$2:AC246)&lt;=R$53,INDEX($AB$54:$AB$102,_xlfn.AGGREGATE(15,3,($AC$54:$AC$102=Mapping!$R$54)/($AC$54:$AC$102=Mapping!$R$54)*ROW($AC$2:$AC$50)-ROWS($AC$54),ROWS($AC$54:AC298))),"")</f>
        <v/>
      </c>
      <c r="S299" s="117" t="str" cm="1">
        <f t="array" ref="S299">IF(ROWS($AC$2:AC246)&lt;=S$53,INDEX($AB$54:$AB$102,_xlfn.AGGREGATE(15,3,($AC$54:$AC$102=Mapping!$S$54)/($AC$54:$AC$102=Mapping!$S$54)*ROW($AC$2:$AC$50)-ROWS($AC$54),ROWS($AC$54:AC298))),"")</f>
        <v/>
      </c>
      <c r="AB299" s="135" t="str" cm="1">
        <f t="array" ref="AB299">IF(ROWS(BA!$F$2:F79)&lt;=AB$272,INDEX(BA!$P$2:$P$547,_xlfn.AGGREGATE(15,3,(BA!$F$2:$F$547=Mapping!$AA$274)/(BA!$F$2:$F$547=Mapping!$AA$274)*ROW(BA!$F$2:$F$547)-ROWS(BA!$F$2),ROWS(BA!$F$2:F79))),"")</f>
        <v/>
      </c>
      <c r="AC299" s="135" t="str">
        <f>IFERROR(INDEX(BA!$L$57:$L$547,MATCH($AB299,BA!$P$57:$P$547,0)),"")</f>
        <v/>
      </c>
      <c r="AD299" s="135" t="e">
        <f>INDEX(BA!$M$57:$M$547,MATCH($AB299,BA!$P$57:$P$547,0))</f>
        <v>#N/A</v>
      </c>
      <c r="AE299" s="135" t="e">
        <f>INDEX(BA!J339:J835,MATCH(Table46718[[#This Row],[Indicator]],BA!P337:P835,0))</f>
        <v>#N/A</v>
      </c>
      <c r="AF299" s="135" t="e">
        <f>INDEX(BA!$N$57:$N$547,MATCH($AB299,BA!$P$57:$P$547,0))</f>
        <v>#N/A</v>
      </c>
      <c r="AG299" s="117" t="e">
        <f>INDEX(BA!#REF!,MATCH($AB299,BA!$P$57:$P$547,0))</f>
        <v>#REF!</v>
      </c>
      <c r="AH299" s="117" t="e">
        <f>INDEX(BA!$Q$57:$Q$547,MATCH($AB299,BA!$P$57:$P$547,0))</f>
        <v>#N/A</v>
      </c>
      <c r="AI299" s="117" t="e">
        <f>INDEX(BA!$S$57:$S$547,MATCH($AB299,BA!$P$57:$P$547,0))</f>
        <v>#N/A</v>
      </c>
      <c r="AJ299" s="117" t="e">
        <f>INDEX(BA!$T$57:$T$547,MATCH($AB299,BA!$P$57:$P$547,0))</f>
        <v>#N/A</v>
      </c>
      <c r="AK299" s="117" t="e">
        <f>INDEX(BA!$U$57:$U$547,MATCH($AB299,BA!$P$57:$P$547,0))</f>
        <v>#N/A</v>
      </c>
      <c r="AL299" s="117" t="e">
        <f>INDEX(BA!$V$57:$V$547,MATCH($AB299,BA!$P$57:$P$547,0))</f>
        <v>#N/A</v>
      </c>
      <c r="AM299" s="117" t="e">
        <f>INDEX(BA!$W$57:$W$547,MATCH($AB299,BA!$P$57:$P$547,0))</f>
        <v>#N/A</v>
      </c>
      <c r="AN299" s="117" t="e">
        <f>INDEX(BA!$R$57:$R$547,MATCH($AB299,BA!$P$57:$P$547,0))</f>
        <v>#N/A</v>
      </c>
      <c r="AO299" s="117" t="e">
        <f>INDEX(BA!$Y$57:$Y$547,MATCH($AB299,BA!$P$57:$P$547,0))</f>
        <v>#N/A</v>
      </c>
      <c r="AP299" s="117" t="e">
        <f>INDEX(BA!$Z$57:$Z$547,MATCH($AB299,BA!$P$57:$P$547,0))</f>
        <v>#N/A</v>
      </c>
      <c r="AQ299" s="117" t="e">
        <f>INDEX(BA!$AA$57:$AA$547,MATCH($AB299,BA!$P$57:$P$547,0))</f>
        <v>#N/A</v>
      </c>
      <c r="AR299" s="117" t="e">
        <f>INDEX(BA!$AB$57:$AB$547,MATCH($AB299,BA!$P$57:$P$547,0))</f>
        <v>#N/A</v>
      </c>
      <c r="AX299" s="117" t="str" cm="1">
        <f t="array" ref="AX299">IF(ROWS($AD$54:AD298)&lt;=AX$53,INDEX($AB$54:$AB$102,_xlfn.AGGREGATE(15,3,($AD$54:$AD$102=Mapping!$AX$54)/($AD$54:$AD$102=Mapping!$AX$54)*ROW($AD$2:$AD$50)-ROWS($AD$54),ROWS($AD$54:AD298))),"")</f>
        <v/>
      </c>
      <c r="AY299" s="117" t="str" cm="1">
        <f t="array" ref="AY299">IF(ROWS($AD$54:AD298)&lt;=AY$53,INDEX($AB$54:$AB$102,_xlfn.AGGREGATE(15,3,($AD$54:$AD$102=Mapping!$AY$54)/($AD$54:$AD$102=Mapping!$AY$54)*ROW($AD$2:$AD$50)-ROWS($AD$54),ROWS($AD$54:AD298))),"")</f>
        <v/>
      </c>
      <c r="AZ299" s="117" t="str" cm="1">
        <f t="array" ref="AZ299">IF(ROWS($AD$54:AD298)&lt;=AZ$53,INDEX($AB$54:$AB$102,_xlfn.AGGREGATE(15,3,($AD$54:$AD$102=Mapping!$AZ$54)/($AD$54:$AD$102=Mapping!$AZ$54)*ROW($AD$2:$AD$50)-ROWS($AD$54),ROWS($AD$54:AD298))),"")</f>
        <v/>
      </c>
      <c r="BA299" s="117" t="str" cm="1">
        <f t="array" ref="BA299">IF(ROWS($AD$54:AD298)&lt;=BA$53,INDEX($AB$54:$AB$102,_xlfn.AGGREGATE(15,3,($AD$54:$AD$102=Mapping!$BA$54)/($AD$54:$AD$102=Mapping!$BA$54)*ROW($AD$2:$AD$50)-ROWS($AD$54),ROWS($AD$54:AD298))),"")</f>
        <v/>
      </c>
      <c r="BB299" s="117" t="str" cm="1">
        <f t="array" ref="BB299">IF(ROWS($AD$54:AD298)&lt;=BB$53,INDEX($AB$54:$AB$102,_xlfn.AGGREGATE(15,3,($AD$54:$AD$102=Mapping!$BB$54)/($AD$54:$AD$102=Mapping!$BB$54)*ROW($AD$2:$AD$50)-ROWS($AD$54),ROWS($AD$54:AD298))),"")</f>
        <v/>
      </c>
      <c r="BC299" s="117" t="str" cm="1">
        <f t="array" ref="BC299">IF(ROWS($AD$54:AD298)&lt;=BC$53,INDEX($AB$54:$AB$102,_xlfn.AGGREGATE(15,3,($AD$54:$AD$102=Mapping!$BC$54)/($AD$54:$AD$102=Mapping!$BC$54)*ROW($AD$2:$AD$50)-ROWS($AD$54),ROWS($AD$54:AD298))),"")</f>
        <v/>
      </c>
      <c r="BD299" s="117" t="str" cm="1">
        <f t="array" ref="BD299">IF(ROWS($AD$54:AD298)&lt;=BD$53,INDEX($AB$54:$AB$102,_xlfn.AGGREGATE(15,3,($AD$54:$AD$102=Mapping!$BD$54)/($AD$54:$AD$102=Mapping!$BD$54)*ROW($AD$2:$AD$50)-ROWS($AD$54),ROWS($AD$54:AD298))),"")</f>
        <v/>
      </c>
      <c r="BE299" s="117" t="str" cm="1">
        <f t="array" ref="BE299">IF(ROWS($AD$54:AD298)&lt;=BE$53,INDEX($AB$54:$AB$102,_xlfn.AGGREGATE(15,3,($AD$54:$AD$102=Mapping!$BE$54)/($AD$54:$AD$102=Mapping!$BE$54)*ROW($AD$2:$AD$50)-ROWS($AD$54),ROWS($AD$54:AD298))),"")</f>
        <v/>
      </c>
      <c r="BF299" s="117" t="str" cm="1">
        <f t="array" ref="BF299">IF(ROWS($AD$54:AD298)&lt;=BF$53,INDEX($AB$54:$AB$102,_xlfn.AGGREGATE(15,3,($AD$54:$AD$102=Mapping!$BF$54)/($AD$54:$AD$102=Mapping!$BF$54)*ROW($AD$2:$AD$50)-ROWS($AD$54),ROWS($AD$54:AD298))),"")</f>
        <v/>
      </c>
      <c r="BG299" s="117" t="str" cm="1">
        <f t="array" ref="BG299">IF(ROWS($AD$54:AD298)&lt;=BG$53,INDEX($AB$54:$AB$102,_xlfn.AGGREGATE(15,3,($AD$54:$AD$102=Mapping!$BG$54)/($AD$54:$AD$102=Mapping!$BG$54)*ROW($AD$2:$AD$50)-ROWS($AD$54),ROWS($AD$54:AD298))),"")</f>
        <v/>
      </c>
      <c r="BH299" s="117" t="str" cm="1">
        <f t="array" ref="BH299">IF(ROWS($AD$54:AD298)&lt;=BH$53,INDEX($AB$54:$AB$102,_xlfn.AGGREGATE(15,3,($AD$54:$AD$102=Mapping!$BH$54)/($AD$54:$AD$102=Mapping!$BH$54)*ROW($AD$2:$AD$50)-ROWS($AD$54),ROWS($AD$54:AD298))),"")</f>
        <v/>
      </c>
      <c r="BI299" s="117" t="str" cm="1">
        <f t="array" ref="BI299">IF(ROWS($AD$54:AD298)&lt;=BI$53,INDEX($AB$54:$AB$102,_xlfn.AGGREGATE(15,3,($AD$54:$AD$102=Mapping!$BI$54)/($AD$54:$AD$102=Mapping!$BI$54)*ROW($AD$2:$AD$50)-ROWS($AD$54),ROWS($AD$54:AD298))),"")</f>
        <v/>
      </c>
      <c r="BJ299" s="117" t="str" cm="1">
        <f t="array" ref="BJ299">IF(ROWS($AD$54:AD298)&lt;=BJ$53,INDEX($AB$54:$AB$102,_xlfn.AGGREGATE(15,3,($AD$54:$AD$102=Mapping!$BJ$54)/($AD$54:$AD$102=Mapping!$BJ$54)*ROW($AD$2:$AD$50)-ROWS($AD$54),ROWS($AD$54:AD298))),"")</f>
        <v/>
      </c>
      <c r="BK299" s="117" t="str" cm="1">
        <f t="array" ref="BK299">IF(ROWS($AD$54:AD298)&lt;=BK$53,INDEX($AB$54:$AB$102,_xlfn.AGGREGATE(15,3,($AD$54:$AD$102=Mapping!$BK$54)/($AD$54:$AD$102=Mapping!$BK$54)*ROW($AD$2:$AD$50)-ROWS($AD$54),ROWS($AD$54:AD298))),"")</f>
        <v/>
      </c>
      <c r="BL299" s="117" t="str" cm="1">
        <f t="array" ref="BL299">IF(ROWS($AD$54:AD298)&lt;=BL$53,INDEX($AB$54:$AB$102,_xlfn.AGGREGATE(15,3,($AD$54:$AD$102=Mapping!$BL$54)/($AD$54:$AD$102=Mapping!$BL$54)*ROW($AD$2:$AD$50)-ROWS($AD$54),ROWS($AD$54:AD298))),"")</f>
        <v/>
      </c>
      <c r="BM299" s="117" t="str" cm="1">
        <f t="array" ref="BM299">IF(ROWS($AD$54:AD298)&lt;=BM$53,INDEX($AB$54:$AB$102,_xlfn.AGGREGATE(15,3,($AD$54:$AD$102=Mapping!$BM$54)/($AD$54:$AD$102=Mapping!$BM$53)*ROW($AD$2:$AD$50)-ROWS($AD$54),ROWS($AD$54:AD298))),"")</f>
        <v/>
      </c>
      <c r="BN299" s="117" t="str" cm="1">
        <f t="array" ref="BN299">IF(ROWS($AD$54:AD298)&lt;=BN$53,INDEX($AB$54:$AB$102,_xlfn.AGGREGATE(15,3,($AD$54:$AD$102=Mapping!$BN$54)/($AD$54:$AD$102=Mapping!$BN$54)*ROW($AD$2:$AD$50)-ROWS($AD$54),ROWS($AD$54:AD298))),"")</f>
        <v/>
      </c>
    </row>
    <row r="300" spans="1:66">
      <c r="B300" s="117" t="str" cm="1">
        <f t="array" ref="B300">IF(ROWS($AC$273:AC299)&lt;=B$272,INDEX($AB$173:$AB$321,_xlfn.AGGREGATE(15,3,($AC$273:$AC$321=Mapping!$B$273)/($AC$273:$AC$321=Mapping!$B$273)*ROW($AC$2:$AC$50)-ROWS($AC$273),ROWS($AC$273:AC299))),"")</f>
        <v/>
      </c>
      <c r="C300" s="117" t="str" cm="1">
        <f t="array" ref="C300">IF(ROWS($AC$2:AC247)&lt;=C$53,INDEX($AB$54:$AB$102,_xlfn.AGGREGATE(15,3,($AC$54:$AC$102=Mapping!$C$54)/($AC$54:$AC$102=Mapping!$C$54)*ROW($AC$2:$AC$50)-ROWS($AC$54),ROWS($AC$54:AC299))),"")</f>
        <v/>
      </c>
      <c r="D300" s="117" t="str" cm="1">
        <f t="array" ref="D300">IF(ROWS($AC$2:AC247)&lt;=D$53,INDEX($AB$54:$AB$102,_xlfn.AGGREGATE(15,3,($AC$54:$AC$102=Mapping!$D$54)/($AC$54:$AC$102=Mapping!$D$54)*ROW($AC$2:$AC$50)-ROWS($AC$54),ROWS($AC$54:AC299))),"")</f>
        <v/>
      </c>
      <c r="E300" s="117" t="str" cm="1">
        <f t="array" ref="E300">IF(ROWS($AC$2:AC247)&lt;=E$53,INDEX($AB$54:$AB$102,_xlfn.AGGREGATE(15,3,($AC$54:$AC$102=Mapping!$E$54)/($AC$54:$AC$102=Mapping!$E$54)*ROW($AC$2:$AC$50)-ROWS($AC$54),ROWS($AC$54:AC299))),"")</f>
        <v/>
      </c>
      <c r="F300" s="117" t="str" cm="1">
        <f t="array" ref="F300">IF(ROWS($AC$2:AC247)&lt;=F$53,INDEX($AB$54:$AB$102,_xlfn.AGGREGATE(15,3,($AC$54:$AC$102=Mapping!$F$54)/($AC$54:$AC$102=Mapping!$F$54)*ROW($AC$2:$AC$50)-ROWS($AC$54),ROWS($AC$54:AC299))),"")</f>
        <v/>
      </c>
      <c r="G300" s="117" t="str" cm="1">
        <f t="array" ref="G300">IF(ROWS($AC$2:AC247)&lt;=G$53,INDEX($AB$54:$AB$102,_xlfn.AGGREGATE(15,3,($AC$54:$AC$102=Mapping!$G$54)/($AC$54:$AC$102=Mapping!$G$54)*ROW($AC$2:$AC$50)-ROWS($AC$54),ROWS($AC$54:AC299))),"")</f>
        <v/>
      </c>
      <c r="H300" s="117" t="str" cm="1">
        <f t="array" ref="H300">IF(ROWS($AC$2:AC247)&lt;=H$53,INDEX($AB$54:$AB$102,_xlfn.AGGREGATE(15,3,($AC$54:$AC$102=Mapping!$H$54)/($AC$54:$AC$102=Mapping!$H$54)*ROW($AC$2:$AC$50)-ROWS($AC$54),ROWS($AC$54:AC299))),"")</f>
        <v/>
      </c>
      <c r="I300" s="117" t="str" cm="1">
        <f t="array" ref="I300">IF(ROWS($AC$2:AC247)&lt;=I$53,INDEX($AB$54:$AB$102,_xlfn.AGGREGATE(15,3,($AC$54:$AC$102=Mapping!$I$54)/($AC$54:$AC$102=Mapping!$I$54)*ROW($AC$2:$AC$50)-ROWS($AC$54),ROWS($AC$54:AC299))),"")</f>
        <v/>
      </c>
      <c r="J300" s="117" t="str" cm="1">
        <f t="array" ref="J300">IF(ROWS($AC$2:AC299)&lt;=J$1,INDEX($AB$2:$AB$50,_xlfn.AGGREGATE(15,3,($AC$2:$AC$50=Mapping!$J$2)/($AC$2:$AC$50=Mapping!$J$2)*ROW($AC$2:$AC$50)-ROWS($AC$2),ROWS($AC$2:AC299))),"")</f>
        <v/>
      </c>
      <c r="K300" s="117" t="str" cm="1">
        <f t="array" ref="K300">IF(ROWS($AC$2:AC247)&lt;=K$53,INDEX($AB$54:$AB$102,_xlfn.AGGREGATE(15,3,($AC$54:$AC$102=Mapping!$K$54)/($AC$54:$AC$102=Mapping!$K$54)*ROW($AC$2:$AC$50)-ROWS($AC$54),ROWS($AC$54:AC299))),"")</f>
        <v/>
      </c>
      <c r="L300" s="117" t="str" cm="1">
        <f t="array" ref="L300">IF(ROWS($AC$2:AC247)&lt;=L$53,INDEX($AB$54:$AB$102,_xlfn.AGGREGATE(15,3,($AC$54:$AC$102=Mapping!$L$54)/($AC$54:$AC$102=Mapping!$L$54)*ROW($AC$2:$AC$50)-ROWS($AC$54),ROWS($AC$54:AC299))),"")</f>
        <v/>
      </c>
      <c r="M300" s="117" t="str" cm="1">
        <f t="array" ref="M300">IF(ROWS($AC$2:AC247)&lt;=M$53,INDEX($AB$54:$AB$102,_xlfn.AGGREGATE(15,3,($AC$54:$AC$102=Mapping!$M$54)/($AC$54:$AC$102=Mapping!$M$54)*ROW($AC$2:$AC$50)-ROWS($AC$54),ROWS($AC$54:AC299))),"")</f>
        <v/>
      </c>
      <c r="N300" s="117" t="str" cm="1">
        <f t="array" ref="N300">IF(ROWS($AC$2:AC247)&lt;=N$53,INDEX($AB$54:$AB$102,_xlfn.AGGREGATE(15,3,($AC$54:$AC$102=Mapping!$N$54)/($AC$54:$AC$102=Mapping!$N$54)*ROW($AC$2:$AC$50)-ROWS($AC$54),ROWS($AC$54:AC299))),"")</f>
        <v/>
      </c>
      <c r="O300" s="117" t="str" cm="1">
        <f t="array" ref="O300">IF(ROWS($AC$2:AC247)&lt;=O$53,INDEX($AB$54:$AB$102,_xlfn.AGGREGATE(15,3,($AC$54:$AC$102=Mapping!$O$54)/($AC$54:$AC$102=Mapping!$O$54)*ROW($AC$2:$AC$50)-ROWS($AC$54),ROWS($AC$54:AC299))),"")</f>
        <v/>
      </c>
      <c r="P300" s="117" t="str" cm="1">
        <f t="array" ref="P300">IF(ROWS($AC$2:AC247)&lt;=P$53,INDEX($AB$54:$AB$102,_xlfn.AGGREGATE(15,3,($AC$54:$AC$102=Mapping!$P$54)/($AC$54:$AC$102=Mapping!$P$54)*ROW($AC$2:$AC$50)-ROWS($AC$54),ROWS($AC$54:AC299))),"")</f>
        <v/>
      </c>
      <c r="Q300" s="117" t="str" cm="1">
        <f t="array" ref="Q300">IF(ROWS($AC$2:AC247)&lt;=Q$53,INDEX($AB$54:$AB$102,_xlfn.AGGREGATE(15,3,($AC$54:$AC$102=Mapping!$Q$54)/($AC$54:$AC$102=Mapping!$Q$54)*ROW($AC$2:$AC$50)-ROWS($AC$54),ROWS($AC$54:AC299))),"")</f>
        <v/>
      </c>
      <c r="R300" s="117" t="str" cm="1">
        <f t="array" ref="R300">IF(ROWS($AC$2:AC247)&lt;=R$53,INDEX($AB$54:$AB$102,_xlfn.AGGREGATE(15,3,($AC$54:$AC$102=Mapping!$R$54)/($AC$54:$AC$102=Mapping!$R$54)*ROW($AC$2:$AC$50)-ROWS($AC$54),ROWS($AC$54:AC299))),"")</f>
        <v/>
      </c>
      <c r="S300" s="117" t="str" cm="1">
        <f t="array" ref="S300">IF(ROWS($AC$2:AC247)&lt;=S$53,INDEX($AB$54:$AB$102,_xlfn.AGGREGATE(15,3,($AC$54:$AC$102=Mapping!$S$54)/($AC$54:$AC$102=Mapping!$S$54)*ROW($AC$2:$AC$50)-ROWS($AC$54),ROWS($AC$54:AC299))),"")</f>
        <v/>
      </c>
      <c r="AB300" s="135" t="str" cm="1">
        <f t="array" ref="AB300">IF(ROWS(BA!$F$2:F80)&lt;=AB$272,INDEX(BA!$P$2:$P$547,_xlfn.AGGREGATE(15,3,(BA!$F$2:$F$547=Mapping!$AA$274)/(BA!$F$2:$F$547=Mapping!$AA$274)*ROW(BA!$F$2:$F$547)-ROWS(BA!$F$2),ROWS(BA!$F$2:F80))),"")</f>
        <v/>
      </c>
      <c r="AC300" s="135" t="str">
        <f>IFERROR(INDEX(BA!$L$57:$L$547,MATCH($AB300,BA!$P$57:$P$547,0)),"")</f>
        <v/>
      </c>
      <c r="AD300" s="135" t="e">
        <f>INDEX(BA!$M$57:$M$547,MATCH($AB300,BA!$P$57:$P$547,0))</f>
        <v>#N/A</v>
      </c>
      <c r="AE300" s="135" t="e">
        <f>INDEX(BA!J340:J836,MATCH(Table46718[[#This Row],[Indicator]],BA!P338:P836,0))</f>
        <v>#N/A</v>
      </c>
      <c r="AF300" s="135" t="e">
        <f>INDEX(BA!$N$57:$N$547,MATCH($AB300,BA!$P$57:$P$547,0))</f>
        <v>#N/A</v>
      </c>
      <c r="AG300" s="117" t="e">
        <f>INDEX(BA!#REF!,MATCH($AB300,BA!$P$57:$P$547,0))</f>
        <v>#REF!</v>
      </c>
      <c r="AH300" s="117" t="e">
        <f>INDEX(BA!$Q$57:$Q$547,MATCH($AB300,BA!$P$57:$P$547,0))</f>
        <v>#N/A</v>
      </c>
      <c r="AI300" s="117" t="e">
        <f>INDEX(BA!$S$57:$S$547,MATCH($AB300,BA!$P$57:$P$547,0))</f>
        <v>#N/A</v>
      </c>
      <c r="AJ300" s="117" t="e">
        <f>INDEX(BA!$T$57:$T$547,MATCH($AB300,BA!$P$57:$P$547,0))</f>
        <v>#N/A</v>
      </c>
      <c r="AK300" s="117" t="e">
        <f>INDEX(BA!$U$57:$U$547,MATCH($AB300,BA!$P$57:$P$547,0))</f>
        <v>#N/A</v>
      </c>
      <c r="AL300" s="117" t="e">
        <f>INDEX(BA!$V$57:$V$547,MATCH($AB300,BA!$P$57:$P$547,0))</f>
        <v>#N/A</v>
      </c>
      <c r="AM300" s="117" t="e">
        <f>INDEX(BA!$W$57:$W$547,MATCH($AB300,BA!$P$57:$P$547,0))</f>
        <v>#N/A</v>
      </c>
      <c r="AN300" s="117" t="e">
        <f>INDEX(BA!$R$57:$R$547,MATCH($AB300,BA!$P$57:$P$547,0))</f>
        <v>#N/A</v>
      </c>
      <c r="AO300" s="117" t="e">
        <f>INDEX(BA!$Y$57:$Y$547,MATCH($AB300,BA!$P$57:$P$547,0))</f>
        <v>#N/A</v>
      </c>
      <c r="AP300" s="117" t="e">
        <f>INDEX(BA!$Z$57:$Z$547,MATCH($AB300,BA!$P$57:$P$547,0))</f>
        <v>#N/A</v>
      </c>
      <c r="AQ300" s="117" t="e">
        <f>INDEX(BA!$AA$57:$AA$547,MATCH($AB300,BA!$P$57:$P$547,0))</f>
        <v>#N/A</v>
      </c>
      <c r="AR300" s="117" t="e">
        <f>INDEX(BA!$AB$57:$AB$547,MATCH($AB300,BA!$P$57:$P$547,0))</f>
        <v>#N/A</v>
      </c>
      <c r="AX300" s="117" t="str" cm="1">
        <f t="array" ref="AX300">IF(ROWS($AD$54:AD299)&lt;=AX$53,INDEX($AB$54:$AB$102,_xlfn.AGGREGATE(15,3,($AD$54:$AD$102=Mapping!$AX$54)/($AD$54:$AD$102=Mapping!$AX$54)*ROW($AD$2:$AD$50)-ROWS($AD$54),ROWS($AD$54:AD299))),"")</f>
        <v/>
      </c>
      <c r="AY300" s="117" t="str" cm="1">
        <f t="array" ref="AY300">IF(ROWS($AD$54:AD299)&lt;=AY$53,INDEX($AB$54:$AB$102,_xlfn.AGGREGATE(15,3,($AD$54:$AD$102=Mapping!$AY$54)/($AD$54:$AD$102=Mapping!$AY$54)*ROW($AD$2:$AD$50)-ROWS($AD$54),ROWS($AD$54:AD299))),"")</f>
        <v/>
      </c>
      <c r="AZ300" s="117" t="str" cm="1">
        <f t="array" ref="AZ300">IF(ROWS($AD$54:AD299)&lt;=AZ$53,INDEX($AB$54:$AB$102,_xlfn.AGGREGATE(15,3,($AD$54:$AD$102=Mapping!$AZ$54)/($AD$54:$AD$102=Mapping!$AZ$54)*ROW($AD$2:$AD$50)-ROWS($AD$54),ROWS($AD$54:AD299))),"")</f>
        <v/>
      </c>
      <c r="BA300" s="117" t="str" cm="1">
        <f t="array" ref="BA300">IF(ROWS($AD$54:AD299)&lt;=BA$53,INDEX($AB$54:$AB$102,_xlfn.AGGREGATE(15,3,($AD$54:$AD$102=Mapping!$BA$54)/($AD$54:$AD$102=Mapping!$BA$54)*ROW($AD$2:$AD$50)-ROWS($AD$54),ROWS($AD$54:AD299))),"")</f>
        <v/>
      </c>
      <c r="BB300" s="117" t="str" cm="1">
        <f t="array" ref="BB300">IF(ROWS($AD$54:AD299)&lt;=BB$53,INDEX($AB$54:$AB$102,_xlfn.AGGREGATE(15,3,($AD$54:$AD$102=Mapping!$BB$54)/($AD$54:$AD$102=Mapping!$BB$54)*ROW($AD$2:$AD$50)-ROWS($AD$54),ROWS($AD$54:AD299))),"")</f>
        <v/>
      </c>
      <c r="BC300" s="117" t="str" cm="1">
        <f t="array" ref="BC300">IF(ROWS($AD$54:AD299)&lt;=BC$53,INDEX($AB$54:$AB$102,_xlfn.AGGREGATE(15,3,($AD$54:$AD$102=Mapping!$BC$54)/($AD$54:$AD$102=Mapping!$BC$54)*ROW($AD$2:$AD$50)-ROWS($AD$54),ROWS($AD$54:AD299))),"")</f>
        <v/>
      </c>
      <c r="BD300" s="117" t="str" cm="1">
        <f t="array" ref="BD300">IF(ROWS($AD$54:AD299)&lt;=BD$53,INDEX($AB$54:$AB$102,_xlfn.AGGREGATE(15,3,($AD$54:$AD$102=Mapping!$BD$54)/($AD$54:$AD$102=Mapping!$BD$54)*ROW($AD$2:$AD$50)-ROWS($AD$54),ROWS($AD$54:AD299))),"")</f>
        <v/>
      </c>
      <c r="BE300" s="117" t="str" cm="1">
        <f t="array" ref="BE300">IF(ROWS($AD$54:AD299)&lt;=BE$53,INDEX($AB$54:$AB$102,_xlfn.AGGREGATE(15,3,($AD$54:$AD$102=Mapping!$BE$54)/($AD$54:$AD$102=Mapping!$BE$54)*ROW($AD$2:$AD$50)-ROWS($AD$54),ROWS($AD$54:AD299))),"")</f>
        <v/>
      </c>
      <c r="BF300" s="117" t="str" cm="1">
        <f t="array" ref="BF300">IF(ROWS($AD$54:AD299)&lt;=BF$53,INDEX($AB$54:$AB$102,_xlfn.AGGREGATE(15,3,($AD$54:$AD$102=Mapping!$BF$54)/($AD$54:$AD$102=Mapping!$BF$54)*ROW($AD$2:$AD$50)-ROWS($AD$54),ROWS($AD$54:AD299))),"")</f>
        <v/>
      </c>
      <c r="BG300" s="117" t="str" cm="1">
        <f t="array" ref="BG300">IF(ROWS($AD$54:AD299)&lt;=BG$53,INDEX($AB$54:$AB$102,_xlfn.AGGREGATE(15,3,($AD$54:$AD$102=Mapping!$BG$54)/($AD$54:$AD$102=Mapping!$BG$54)*ROW($AD$2:$AD$50)-ROWS($AD$54),ROWS($AD$54:AD299))),"")</f>
        <v/>
      </c>
      <c r="BH300" s="117" t="str" cm="1">
        <f t="array" ref="BH300">IF(ROWS($AD$54:AD299)&lt;=BH$53,INDEX($AB$54:$AB$102,_xlfn.AGGREGATE(15,3,($AD$54:$AD$102=Mapping!$BH$54)/($AD$54:$AD$102=Mapping!$BH$54)*ROW($AD$2:$AD$50)-ROWS($AD$54),ROWS($AD$54:AD299))),"")</f>
        <v/>
      </c>
      <c r="BI300" s="117" t="str" cm="1">
        <f t="array" ref="BI300">IF(ROWS($AD$54:AD299)&lt;=BI$53,INDEX($AB$54:$AB$102,_xlfn.AGGREGATE(15,3,($AD$54:$AD$102=Mapping!$BI$54)/($AD$54:$AD$102=Mapping!$BI$54)*ROW($AD$2:$AD$50)-ROWS($AD$54),ROWS($AD$54:AD299))),"")</f>
        <v/>
      </c>
      <c r="BJ300" s="117" t="str" cm="1">
        <f t="array" ref="BJ300">IF(ROWS($AD$54:AD299)&lt;=BJ$53,INDEX($AB$54:$AB$102,_xlfn.AGGREGATE(15,3,($AD$54:$AD$102=Mapping!$BJ$54)/($AD$54:$AD$102=Mapping!$BJ$54)*ROW($AD$2:$AD$50)-ROWS($AD$54),ROWS($AD$54:AD299))),"")</f>
        <v/>
      </c>
      <c r="BK300" s="117" t="str" cm="1">
        <f t="array" ref="BK300">IF(ROWS($AD$54:AD299)&lt;=BK$53,INDEX($AB$54:$AB$102,_xlfn.AGGREGATE(15,3,($AD$54:$AD$102=Mapping!$BK$54)/($AD$54:$AD$102=Mapping!$BK$54)*ROW($AD$2:$AD$50)-ROWS($AD$54),ROWS($AD$54:AD299))),"")</f>
        <v/>
      </c>
      <c r="BL300" s="117" t="str" cm="1">
        <f t="array" ref="BL300">IF(ROWS($AD$54:AD299)&lt;=BL$53,INDEX($AB$54:$AB$102,_xlfn.AGGREGATE(15,3,($AD$54:$AD$102=Mapping!$BL$54)/($AD$54:$AD$102=Mapping!$BL$54)*ROW($AD$2:$AD$50)-ROWS($AD$54),ROWS($AD$54:AD299))),"")</f>
        <v/>
      </c>
      <c r="BM300" s="117" t="str" cm="1">
        <f t="array" ref="BM300">IF(ROWS($AD$54:AD299)&lt;=BM$53,INDEX($AB$54:$AB$102,_xlfn.AGGREGATE(15,3,($AD$54:$AD$102=Mapping!$BM$54)/($AD$54:$AD$102=Mapping!$BM$53)*ROW($AD$2:$AD$50)-ROWS($AD$54),ROWS($AD$54:AD299))),"")</f>
        <v/>
      </c>
      <c r="BN300" s="117" t="str" cm="1">
        <f t="array" ref="BN300">IF(ROWS($AD$54:AD299)&lt;=BN$53,INDEX($AB$54:$AB$102,_xlfn.AGGREGATE(15,3,($AD$54:$AD$102=Mapping!$BN$54)/($AD$54:$AD$102=Mapping!$BN$54)*ROW($AD$2:$AD$50)-ROWS($AD$54),ROWS($AD$54:AD299))),"")</f>
        <v/>
      </c>
    </row>
    <row r="301" spans="1:66">
      <c r="B301" s="117" t="str" cm="1">
        <f t="array" ref="B301">IF(ROWS($AC$273:AC300)&lt;=B$272,INDEX($AB$173:$AB$321,_xlfn.AGGREGATE(15,3,($AC$273:$AC$321=Mapping!$B$273)/($AC$273:$AC$321=Mapping!$B$273)*ROW($AC$2:$AC$50)-ROWS($AC$273),ROWS($AC$273:AC300))),"")</f>
        <v/>
      </c>
      <c r="C301" s="117" t="str" cm="1">
        <f t="array" ref="C301">IF(ROWS($AC$2:AC248)&lt;=C$53,INDEX($AB$54:$AB$102,_xlfn.AGGREGATE(15,3,($AC$54:$AC$102=Mapping!$C$54)/($AC$54:$AC$102=Mapping!$C$54)*ROW($AC$2:$AC$50)-ROWS($AC$54),ROWS($AC$54:AC300))),"")</f>
        <v/>
      </c>
      <c r="D301" s="117" t="str" cm="1">
        <f t="array" ref="D301">IF(ROWS($AC$2:AC248)&lt;=D$53,INDEX($AB$54:$AB$102,_xlfn.AGGREGATE(15,3,($AC$54:$AC$102=Mapping!$D$54)/($AC$54:$AC$102=Mapping!$D$54)*ROW($AC$2:$AC$50)-ROWS($AC$54),ROWS($AC$54:AC300))),"")</f>
        <v/>
      </c>
      <c r="E301" s="117" t="str" cm="1">
        <f t="array" ref="E301">IF(ROWS($AC$2:AC248)&lt;=E$53,INDEX($AB$54:$AB$102,_xlfn.AGGREGATE(15,3,($AC$54:$AC$102=Mapping!$E$54)/($AC$54:$AC$102=Mapping!$E$54)*ROW($AC$2:$AC$50)-ROWS($AC$54),ROWS($AC$54:AC300))),"")</f>
        <v/>
      </c>
      <c r="F301" s="117" t="str" cm="1">
        <f t="array" ref="F301">IF(ROWS($AC$2:AC248)&lt;=F$53,INDEX($AB$54:$AB$102,_xlfn.AGGREGATE(15,3,($AC$54:$AC$102=Mapping!$F$54)/($AC$54:$AC$102=Mapping!$F$54)*ROW($AC$2:$AC$50)-ROWS($AC$54),ROWS($AC$54:AC300))),"")</f>
        <v/>
      </c>
      <c r="G301" s="117" t="str" cm="1">
        <f t="array" ref="G301">IF(ROWS($AC$2:AC248)&lt;=G$53,INDEX($AB$54:$AB$102,_xlfn.AGGREGATE(15,3,($AC$54:$AC$102=Mapping!$G$54)/($AC$54:$AC$102=Mapping!$G$54)*ROW($AC$2:$AC$50)-ROWS($AC$54),ROWS($AC$54:AC300))),"")</f>
        <v/>
      </c>
      <c r="H301" s="117" t="str" cm="1">
        <f t="array" ref="H301">IF(ROWS($AC$2:AC248)&lt;=H$53,INDEX($AB$54:$AB$102,_xlfn.AGGREGATE(15,3,($AC$54:$AC$102=Mapping!$H$54)/($AC$54:$AC$102=Mapping!$H$54)*ROW($AC$2:$AC$50)-ROWS($AC$54),ROWS($AC$54:AC300))),"")</f>
        <v/>
      </c>
      <c r="I301" s="117" t="str" cm="1">
        <f t="array" ref="I301">IF(ROWS($AC$2:AC248)&lt;=I$53,INDEX($AB$54:$AB$102,_xlfn.AGGREGATE(15,3,($AC$54:$AC$102=Mapping!$I$54)/($AC$54:$AC$102=Mapping!$I$54)*ROW($AC$2:$AC$50)-ROWS($AC$54),ROWS($AC$54:AC300))),"")</f>
        <v/>
      </c>
      <c r="J301" s="117" t="str" cm="1">
        <f t="array" ref="J301">IF(ROWS($AC$2:AC300)&lt;=J$1,INDEX($AB$2:$AB$50,_xlfn.AGGREGATE(15,3,($AC$2:$AC$50=Mapping!$J$2)/($AC$2:$AC$50=Mapping!$J$2)*ROW($AC$2:$AC$50)-ROWS($AC$2),ROWS($AC$2:AC300))),"")</f>
        <v/>
      </c>
      <c r="K301" s="117" t="str" cm="1">
        <f t="array" ref="K301">IF(ROWS($AC$2:AC248)&lt;=K$53,INDEX($AB$54:$AB$102,_xlfn.AGGREGATE(15,3,($AC$54:$AC$102=Mapping!$K$54)/($AC$54:$AC$102=Mapping!$K$54)*ROW($AC$2:$AC$50)-ROWS($AC$54),ROWS($AC$54:AC300))),"")</f>
        <v/>
      </c>
      <c r="L301" s="117" t="str" cm="1">
        <f t="array" ref="L301">IF(ROWS($AC$2:AC248)&lt;=L$53,INDEX($AB$54:$AB$102,_xlfn.AGGREGATE(15,3,($AC$54:$AC$102=Mapping!$L$54)/($AC$54:$AC$102=Mapping!$L$54)*ROW($AC$2:$AC$50)-ROWS($AC$54),ROWS($AC$54:AC300))),"")</f>
        <v/>
      </c>
      <c r="M301" s="117" t="str" cm="1">
        <f t="array" ref="M301">IF(ROWS($AC$2:AC248)&lt;=M$53,INDEX($AB$54:$AB$102,_xlfn.AGGREGATE(15,3,($AC$54:$AC$102=Mapping!$M$54)/($AC$54:$AC$102=Mapping!$M$54)*ROW($AC$2:$AC$50)-ROWS($AC$54),ROWS($AC$54:AC300))),"")</f>
        <v/>
      </c>
      <c r="N301" s="117" t="str" cm="1">
        <f t="array" ref="N301">IF(ROWS($AC$2:AC248)&lt;=N$53,INDEX($AB$54:$AB$102,_xlfn.AGGREGATE(15,3,($AC$54:$AC$102=Mapping!$N$54)/($AC$54:$AC$102=Mapping!$N$54)*ROW($AC$2:$AC$50)-ROWS($AC$54),ROWS($AC$54:AC300))),"")</f>
        <v/>
      </c>
      <c r="O301" s="117" t="str" cm="1">
        <f t="array" ref="O301">IF(ROWS($AC$2:AC248)&lt;=O$53,INDEX($AB$54:$AB$102,_xlfn.AGGREGATE(15,3,($AC$54:$AC$102=Mapping!$O$54)/($AC$54:$AC$102=Mapping!$O$54)*ROW($AC$2:$AC$50)-ROWS($AC$54),ROWS($AC$54:AC300))),"")</f>
        <v/>
      </c>
      <c r="P301" s="117" t="str" cm="1">
        <f t="array" ref="P301">IF(ROWS($AC$2:AC248)&lt;=P$53,INDEX($AB$54:$AB$102,_xlfn.AGGREGATE(15,3,($AC$54:$AC$102=Mapping!$P$54)/($AC$54:$AC$102=Mapping!$P$54)*ROW($AC$2:$AC$50)-ROWS($AC$54),ROWS($AC$54:AC300))),"")</f>
        <v/>
      </c>
      <c r="Q301" s="117" t="str" cm="1">
        <f t="array" ref="Q301">IF(ROWS($AC$2:AC248)&lt;=Q$53,INDEX($AB$54:$AB$102,_xlfn.AGGREGATE(15,3,($AC$54:$AC$102=Mapping!$Q$54)/($AC$54:$AC$102=Mapping!$Q$54)*ROW($AC$2:$AC$50)-ROWS($AC$54),ROWS($AC$54:AC300))),"")</f>
        <v/>
      </c>
      <c r="R301" s="117" t="str" cm="1">
        <f t="array" ref="R301">IF(ROWS($AC$2:AC248)&lt;=R$53,INDEX($AB$54:$AB$102,_xlfn.AGGREGATE(15,3,($AC$54:$AC$102=Mapping!$R$54)/($AC$54:$AC$102=Mapping!$R$54)*ROW($AC$2:$AC$50)-ROWS($AC$54),ROWS($AC$54:AC300))),"")</f>
        <v/>
      </c>
      <c r="S301" s="117" t="str" cm="1">
        <f t="array" ref="S301">IF(ROWS($AC$2:AC248)&lt;=S$53,INDEX($AB$54:$AB$102,_xlfn.AGGREGATE(15,3,($AC$54:$AC$102=Mapping!$S$54)/($AC$54:$AC$102=Mapping!$S$54)*ROW($AC$2:$AC$50)-ROWS($AC$54),ROWS($AC$54:AC300))),"")</f>
        <v/>
      </c>
      <c r="AB301" s="135" t="str" cm="1">
        <f t="array" ref="AB301">IF(ROWS(BA!$F$2:F81)&lt;=AB$272,INDEX(BA!$P$2:$P$547,_xlfn.AGGREGATE(15,3,(BA!$F$2:$F$547=Mapping!$AA$274)/(BA!$F$2:$F$547=Mapping!$AA$274)*ROW(BA!$F$2:$F$547)-ROWS(BA!$F$2),ROWS(BA!$F$2:F81))),"")</f>
        <v/>
      </c>
      <c r="AC301" s="135" t="str">
        <f>IFERROR(INDEX(BA!$L$57:$L$547,MATCH($AB301,BA!$P$57:$P$547,0)),"")</f>
        <v/>
      </c>
      <c r="AD301" s="135" t="e">
        <f>INDEX(BA!$M$57:$M$547,MATCH($AB301,BA!$P$57:$P$547,0))</f>
        <v>#N/A</v>
      </c>
      <c r="AE301" s="135" t="e">
        <f>INDEX(BA!J341:J837,MATCH(Table46718[[#This Row],[Indicator]],BA!P339:P837,0))</f>
        <v>#N/A</v>
      </c>
      <c r="AF301" s="135" t="e">
        <f>INDEX(BA!$N$57:$N$547,MATCH($AB301,BA!$P$57:$P$547,0))</f>
        <v>#N/A</v>
      </c>
      <c r="AG301" s="117" t="e">
        <f>INDEX(BA!#REF!,MATCH($AB301,BA!$P$57:$P$547,0))</f>
        <v>#REF!</v>
      </c>
      <c r="AH301" s="117" t="e">
        <f>INDEX(BA!$Q$57:$Q$547,MATCH($AB301,BA!$P$57:$P$547,0))</f>
        <v>#N/A</v>
      </c>
      <c r="AI301" s="117" t="e">
        <f>INDEX(BA!$S$57:$S$547,MATCH($AB301,BA!$P$57:$P$547,0))</f>
        <v>#N/A</v>
      </c>
      <c r="AJ301" s="117" t="e">
        <f>INDEX(BA!$T$57:$T$547,MATCH($AB301,BA!$P$57:$P$547,0))</f>
        <v>#N/A</v>
      </c>
      <c r="AK301" s="117" t="e">
        <f>INDEX(BA!$U$57:$U$547,MATCH($AB301,BA!$P$57:$P$547,0))</f>
        <v>#N/A</v>
      </c>
      <c r="AL301" s="117" t="e">
        <f>INDEX(BA!$V$57:$V$547,MATCH($AB301,BA!$P$57:$P$547,0))</f>
        <v>#N/A</v>
      </c>
      <c r="AM301" s="117" t="e">
        <f>INDEX(BA!$W$57:$W$547,MATCH($AB301,BA!$P$57:$P$547,0))</f>
        <v>#N/A</v>
      </c>
      <c r="AN301" s="117" t="e">
        <f>INDEX(BA!$R$57:$R$547,MATCH($AB301,BA!$P$57:$P$547,0))</f>
        <v>#N/A</v>
      </c>
      <c r="AO301" s="117" t="e">
        <f>INDEX(BA!$Y$57:$Y$547,MATCH($AB301,BA!$P$57:$P$547,0))</f>
        <v>#N/A</v>
      </c>
      <c r="AP301" s="117" t="e">
        <f>INDEX(BA!$Z$57:$Z$547,MATCH($AB301,BA!$P$57:$P$547,0))</f>
        <v>#N/A</v>
      </c>
      <c r="AQ301" s="117" t="e">
        <f>INDEX(BA!$AA$57:$AA$547,MATCH($AB301,BA!$P$57:$P$547,0))</f>
        <v>#N/A</v>
      </c>
      <c r="AR301" s="117" t="e">
        <f>INDEX(BA!$AB$57:$AB$547,MATCH($AB301,BA!$P$57:$P$547,0))</f>
        <v>#N/A</v>
      </c>
      <c r="AX301" s="117" t="str" cm="1">
        <f t="array" ref="AX301">IF(ROWS($AD$54:AD300)&lt;=AX$53,INDEX($AB$54:$AB$102,_xlfn.AGGREGATE(15,3,($AD$54:$AD$102=Mapping!$AX$54)/($AD$54:$AD$102=Mapping!$AX$54)*ROW($AD$2:$AD$50)-ROWS($AD$54),ROWS($AD$54:AD300))),"")</f>
        <v/>
      </c>
      <c r="AY301" s="117" t="str" cm="1">
        <f t="array" ref="AY301">IF(ROWS($AD$54:AD300)&lt;=AY$53,INDEX($AB$54:$AB$102,_xlfn.AGGREGATE(15,3,($AD$54:$AD$102=Mapping!$AY$54)/($AD$54:$AD$102=Mapping!$AY$54)*ROW($AD$2:$AD$50)-ROWS($AD$54),ROWS($AD$54:AD300))),"")</f>
        <v/>
      </c>
      <c r="AZ301" s="117" t="str" cm="1">
        <f t="array" ref="AZ301">IF(ROWS($AD$54:AD300)&lt;=AZ$53,INDEX($AB$54:$AB$102,_xlfn.AGGREGATE(15,3,($AD$54:$AD$102=Mapping!$AZ$54)/($AD$54:$AD$102=Mapping!$AZ$54)*ROW($AD$2:$AD$50)-ROWS($AD$54),ROWS($AD$54:AD300))),"")</f>
        <v/>
      </c>
      <c r="BA301" s="117" t="str" cm="1">
        <f t="array" ref="BA301">IF(ROWS($AD$54:AD300)&lt;=BA$53,INDEX($AB$54:$AB$102,_xlfn.AGGREGATE(15,3,($AD$54:$AD$102=Mapping!$BA$54)/($AD$54:$AD$102=Mapping!$BA$54)*ROW($AD$2:$AD$50)-ROWS($AD$54),ROWS($AD$54:AD300))),"")</f>
        <v/>
      </c>
      <c r="BB301" s="117" t="str" cm="1">
        <f t="array" ref="BB301">IF(ROWS($AD$54:AD300)&lt;=BB$53,INDEX($AB$54:$AB$102,_xlfn.AGGREGATE(15,3,($AD$54:$AD$102=Mapping!$BB$54)/($AD$54:$AD$102=Mapping!$BB$54)*ROW($AD$2:$AD$50)-ROWS($AD$54),ROWS($AD$54:AD300))),"")</f>
        <v/>
      </c>
      <c r="BC301" s="117" t="str" cm="1">
        <f t="array" ref="BC301">IF(ROWS($AD$54:AD300)&lt;=BC$53,INDEX($AB$54:$AB$102,_xlfn.AGGREGATE(15,3,($AD$54:$AD$102=Mapping!$BC$54)/($AD$54:$AD$102=Mapping!$BC$54)*ROW($AD$2:$AD$50)-ROWS($AD$54),ROWS($AD$54:AD300))),"")</f>
        <v/>
      </c>
      <c r="BD301" s="117" t="str" cm="1">
        <f t="array" ref="BD301">IF(ROWS($AD$54:AD300)&lt;=BD$53,INDEX($AB$54:$AB$102,_xlfn.AGGREGATE(15,3,($AD$54:$AD$102=Mapping!$BD$54)/($AD$54:$AD$102=Mapping!$BD$54)*ROW($AD$2:$AD$50)-ROWS($AD$54),ROWS($AD$54:AD300))),"")</f>
        <v/>
      </c>
      <c r="BE301" s="117" t="str" cm="1">
        <f t="array" ref="BE301">IF(ROWS($AD$54:AD300)&lt;=BE$53,INDEX($AB$54:$AB$102,_xlfn.AGGREGATE(15,3,($AD$54:$AD$102=Mapping!$BE$54)/($AD$54:$AD$102=Mapping!$BE$54)*ROW($AD$2:$AD$50)-ROWS($AD$54),ROWS($AD$54:AD300))),"")</f>
        <v/>
      </c>
      <c r="BF301" s="117" t="str" cm="1">
        <f t="array" ref="BF301">IF(ROWS($AD$54:AD300)&lt;=BF$53,INDEX($AB$54:$AB$102,_xlfn.AGGREGATE(15,3,($AD$54:$AD$102=Mapping!$BF$54)/($AD$54:$AD$102=Mapping!$BF$54)*ROW($AD$2:$AD$50)-ROWS($AD$54),ROWS($AD$54:AD300))),"")</f>
        <v/>
      </c>
      <c r="BG301" s="117" t="str" cm="1">
        <f t="array" ref="BG301">IF(ROWS($AD$54:AD300)&lt;=BG$53,INDEX($AB$54:$AB$102,_xlfn.AGGREGATE(15,3,($AD$54:$AD$102=Mapping!$BG$54)/($AD$54:$AD$102=Mapping!$BG$54)*ROW($AD$2:$AD$50)-ROWS($AD$54),ROWS($AD$54:AD300))),"")</f>
        <v/>
      </c>
      <c r="BH301" s="117" t="str" cm="1">
        <f t="array" ref="BH301">IF(ROWS($AD$54:AD300)&lt;=BH$53,INDEX($AB$54:$AB$102,_xlfn.AGGREGATE(15,3,($AD$54:$AD$102=Mapping!$BH$54)/($AD$54:$AD$102=Mapping!$BH$54)*ROW($AD$2:$AD$50)-ROWS($AD$54),ROWS($AD$54:AD300))),"")</f>
        <v/>
      </c>
      <c r="BI301" s="117" t="str" cm="1">
        <f t="array" ref="BI301">IF(ROWS($AD$54:AD300)&lt;=BI$53,INDEX($AB$54:$AB$102,_xlfn.AGGREGATE(15,3,($AD$54:$AD$102=Mapping!$BI$54)/($AD$54:$AD$102=Mapping!$BI$54)*ROW($AD$2:$AD$50)-ROWS($AD$54),ROWS($AD$54:AD300))),"")</f>
        <v/>
      </c>
      <c r="BJ301" s="117" t="str" cm="1">
        <f t="array" ref="BJ301">IF(ROWS($AD$54:AD300)&lt;=BJ$53,INDEX($AB$54:$AB$102,_xlfn.AGGREGATE(15,3,($AD$54:$AD$102=Mapping!$BJ$54)/($AD$54:$AD$102=Mapping!$BJ$54)*ROW($AD$2:$AD$50)-ROWS($AD$54),ROWS($AD$54:AD300))),"")</f>
        <v/>
      </c>
      <c r="BK301" s="117" t="str" cm="1">
        <f t="array" ref="BK301">IF(ROWS($AD$54:AD300)&lt;=BK$53,INDEX($AB$54:$AB$102,_xlfn.AGGREGATE(15,3,($AD$54:$AD$102=Mapping!$BK$54)/($AD$54:$AD$102=Mapping!$BK$54)*ROW($AD$2:$AD$50)-ROWS($AD$54),ROWS($AD$54:AD300))),"")</f>
        <v/>
      </c>
      <c r="BL301" s="117" t="str" cm="1">
        <f t="array" ref="BL301">IF(ROWS($AD$54:AD300)&lt;=BL$53,INDEX($AB$54:$AB$102,_xlfn.AGGREGATE(15,3,($AD$54:$AD$102=Mapping!$BL$54)/($AD$54:$AD$102=Mapping!$BL$54)*ROW($AD$2:$AD$50)-ROWS($AD$54),ROWS($AD$54:AD300))),"")</f>
        <v/>
      </c>
      <c r="BM301" s="117" t="str" cm="1">
        <f t="array" ref="BM301">IF(ROWS($AD$54:AD300)&lt;=BM$53,INDEX($AB$54:$AB$102,_xlfn.AGGREGATE(15,3,($AD$54:$AD$102=Mapping!$BM$54)/($AD$54:$AD$102=Mapping!$BM$53)*ROW($AD$2:$AD$50)-ROWS($AD$54),ROWS($AD$54:AD300))),"")</f>
        <v/>
      </c>
      <c r="BN301" s="117" t="str" cm="1">
        <f t="array" ref="BN301">IF(ROWS($AD$54:AD300)&lt;=BN$53,INDEX($AB$54:$AB$102,_xlfn.AGGREGATE(15,3,($AD$54:$AD$102=Mapping!$BN$54)/($AD$54:$AD$102=Mapping!$BN$54)*ROW($AD$2:$AD$50)-ROWS($AD$54),ROWS($AD$54:AD300))),"")</f>
        <v/>
      </c>
    </row>
    <row r="302" spans="1:66">
      <c r="B302" s="117" t="str" cm="1">
        <f t="array" ref="B302">IF(ROWS($AC$273:AC301)&lt;=B$272,INDEX($AB$173:$AB$321,_xlfn.AGGREGATE(15,3,($AC$273:$AC$321=Mapping!$B$273)/($AC$273:$AC$321=Mapping!$B$273)*ROW($AC$2:$AC$50)-ROWS($AC$273),ROWS($AC$273:AC301))),"")</f>
        <v/>
      </c>
      <c r="C302" s="117" t="str" cm="1">
        <f t="array" ref="C302">IF(ROWS($AC$2:AC249)&lt;=C$53,INDEX($AB$54:$AB$102,_xlfn.AGGREGATE(15,3,($AC$54:$AC$102=Mapping!$C$54)/($AC$54:$AC$102=Mapping!$C$54)*ROW($AC$2:$AC$50)-ROWS($AC$54),ROWS($AC$54:AC301))),"")</f>
        <v/>
      </c>
      <c r="D302" s="117" t="str" cm="1">
        <f t="array" ref="D302">IF(ROWS($AC$2:AC249)&lt;=D$53,INDEX($AB$54:$AB$102,_xlfn.AGGREGATE(15,3,($AC$54:$AC$102=Mapping!$D$54)/($AC$54:$AC$102=Mapping!$D$54)*ROW($AC$2:$AC$50)-ROWS($AC$54),ROWS($AC$54:AC301))),"")</f>
        <v/>
      </c>
      <c r="E302" s="117" t="str" cm="1">
        <f t="array" ref="E302">IF(ROWS($AC$2:AC249)&lt;=E$53,INDEX($AB$54:$AB$102,_xlfn.AGGREGATE(15,3,($AC$54:$AC$102=Mapping!$E$54)/($AC$54:$AC$102=Mapping!$E$54)*ROW($AC$2:$AC$50)-ROWS($AC$54),ROWS($AC$54:AC301))),"")</f>
        <v/>
      </c>
      <c r="F302" s="117" t="str" cm="1">
        <f t="array" ref="F302">IF(ROWS($AC$2:AC249)&lt;=F$53,INDEX($AB$54:$AB$102,_xlfn.AGGREGATE(15,3,($AC$54:$AC$102=Mapping!$F$54)/($AC$54:$AC$102=Mapping!$F$54)*ROW($AC$2:$AC$50)-ROWS($AC$54),ROWS($AC$54:AC301))),"")</f>
        <v/>
      </c>
      <c r="G302" s="117" t="str" cm="1">
        <f t="array" ref="G302">IF(ROWS($AC$2:AC249)&lt;=G$53,INDEX($AB$54:$AB$102,_xlfn.AGGREGATE(15,3,($AC$54:$AC$102=Mapping!$G$54)/($AC$54:$AC$102=Mapping!$G$54)*ROW($AC$2:$AC$50)-ROWS($AC$54),ROWS($AC$54:AC301))),"")</f>
        <v/>
      </c>
      <c r="H302" s="117" t="str" cm="1">
        <f t="array" ref="H302">IF(ROWS($AC$2:AC249)&lt;=H$53,INDEX($AB$54:$AB$102,_xlfn.AGGREGATE(15,3,($AC$54:$AC$102=Mapping!$H$54)/($AC$54:$AC$102=Mapping!$H$54)*ROW($AC$2:$AC$50)-ROWS($AC$54),ROWS($AC$54:AC301))),"")</f>
        <v/>
      </c>
      <c r="I302" s="117" t="str" cm="1">
        <f t="array" ref="I302">IF(ROWS($AC$2:AC249)&lt;=I$53,INDEX($AB$54:$AB$102,_xlfn.AGGREGATE(15,3,($AC$54:$AC$102=Mapping!$I$54)/($AC$54:$AC$102=Mapping!$I$54)*ROW($AC$2:$AC$50)-ROWS($AC$54),ROWS($AC$54:AC301))),"")</f>
        <v/>
      </c>
      <c r="J302" s="117" t="str" cm="1">
        <f t="array" ref="J302">IF(ROWS($AC$2:AC301)&lt;=J$1,INDEX($AB$2:$AB$50,_xlfn.AGGREGATE(15,3,($AC$2:$AC$50=Mapping!$J$2)/($AC$2:$AC$50=Mapping!$J$2)*ROW($AC$2:$AC$50)-ROWS($AC$2),ROWS($AC$2:AC301))),"")</f>
        <v/>
      </c>
      <c r="K302" s="117" t="str" cm="1">
        <f t="array" ref="K302">IF(ROWS($AC$2:AC249)&lt;=K$53,INDEX($AB$54:$AB$102,_xlfn.AGGREGATE(15,3,($AC$54:$AC$102=Mapping!$K$54)/($AC$54:$AC$102=Mapping!$K$54)*ROW($AC$2:$AC$50)-ROWS($AC$54),ROWS($AC$54:AC301))),"")</f>
        <v/>
      </c>
      <c r="L302" s="117" t="str" cm="1">
        <f t="array" ref="L302">IF(ROWS($AC$2:AC249)&lt;=L$53,INDEX($AB$54:$AB$102,_xlfn.AGGREGATE(15,3,($AC$54:$AC$102=Mapping!$L$54)/($AC$54:$AC$102=Mapping!$L$54)*ROW($AC$2:$AC$50)-ROWS($AC$54),ROWS($AC$54:AC301))),"")</f>
        <v/>
      </c>
      <c r="M302" s="117" t="str" cm="1">
        <f t="array" ref="M302">IF(ROWS($AC$2:AC249)&lt;=M$53,INDEX($AB$54:$AB$102,_xlfn.AGGREGATE(15,3,($AC$54:$AC$102=Mapping!$M$54)/($AC$54:$AC$102=Mapping!$M$54)*ROW($AC$2:$AC$50)-ROWS($AC$54),ROWS($AC$54:AC301))),"")</f>
        <v/>
      </c>
      <c r="N302" s="117" t="str" cm="1">
        <f t="array" ref="N302">IF(ROWS($AC$2:AC249)&lt;=N$53,INDEX($AB$54:$AB$102,_xlfn.AGGREGATE(15,3,($AC$54:$AC$102=Mapping!$N$54)/($AC$54:$AC$102=Mapping!$N$54)*ROW($AC$2:$AC$50)-ROWS($AC$54),ROWS($AC$54:AC301))),"")</f>
        <v/>
      </c>
      <c r="O302" s="117" t="str" cm="1">
        <f t="array" ref="O302">IF(ROWS($AC$2:AC249)&lt;=O$53,INDEX($AB$54:$AB$102,_xlfn.AGGREGATE(15,3,($AC$54:$AC$102=Mapping!$O$54)/($AC$54:$AC$102=Mapping!$O$54)*ROW($AC$2:$AC$50)-ROWS($AC$54),ROWS($AC$54:AC301))),"")</f>
        <v/>
      </c>
      <c r="P302" s="117" t="str" cm="1">
        <f t="array" ref="P302">IF(ROWS($AC$2:AC249)&lt;=P$53,INDEX($AB$54:$AB$102,_xlfn.AGGREGATE(15,3,($AC$54:$AC$102=Mapping!$P$54)/($AC$54:$AC$102=Mapping!$P$54)*ROW($AC$2:$AC$50)-ROWS($AC$54),ROWS($AC$54:AC301))),"")</f>
        <v/>
      </c>
      <c r="Q302" s="117" t="str" cm="1">
        <f t="array" ref="Q302">IF(ROWS($AC$2:AC249)&lt;=Q$53,INDEX($AB$54:$AB$102,_xlfn.AGGREGATE(15,3,($AC$54:$AC$102=Mapping!$Q$54)/($AC$54:$AC$102=Mapping!$Q$54)*ROW($AC$2:$AC$50)-ROWS($AC$54),ROWS($AC$54:AC301))),"")</f>
        <v/>
      </c>
      <c r="R302" s="117" t="str" cm="1">
        <f t="array" ref="R302">IF(ROWS($AC$2:AC249)&lt;=R$53,INDEX($AB$54:$AB$102,_xlfn.AGGREGATE(15,3,($AC$54:$AC$102=Mapping!$R$54)/($AC$54:$AC$102=Mapping!$R$54)*ROW($AC$2:$AC$50)-ROWS($AC$54),ROWS($AC$54:AC301))),"")</f>
        <v/>
      </c>
      <c r="S302" s="117" t="str" cm="1">
        <f t="array" ref="S302">IF(ROWS($AC$2:AC249)&lt;=S$53,INDEX($AB$54:$AB$102,_xlfn.AGGREGATE(15,3,($AC$54:$AC$102=Mapping!$S$54)/($AC$54:$AC$102=Mapping!$S$54)*ROW($AC$2:$AC$50)-ROWS($AC$54),ROWS($AC$54:AC301))),"")</f>
        <v/>
      </c>
      <c r="AB302" s="135" t="str" cm="1">
        <f t="array" ref="AB302">IF(ROWS(BA!$F$2:F82)&lt;=AB$272,INDEX(BA!$P$2:$P$547,_xlfn.AGGREGATE(15,3,(BA!$F$2:$F$547=Mapping!$AA$274)/(BA!$F$2:$F$547=Mapping!$AA$274)*ROW(BA!$F$2:$F$547)-ROWS(BA!$F$2),ROWS(BA!$F$2:F82))),"")</f>
        <v/>
      </c>
      <c r="AC302" s="135" t="str">
        <f>IFERROR(INDEX(BA!$L$57:$L$547,MATCH($AB302,BA!$P$57:$P$547,0)),"")</f>
        <v/>
      </c>
      <c r="AD302" s="135" t="e">
        <f>INDEX(BA!$M$57:$M$547,MATCH($AB302,BA!$P$57:$P$547,0))</f>
        <v>#N/A</v>
      </c>
      <c r="AE302" s="135" t="e">
        <f>INDEX(BA!J342:J838,MATCH(Table46718[[#This Row],[Indicator]],BA!P340:P838,0))</f>
        <v>#N/A</v>
      </c>
      <c r="AF302" s="135" t="e">
        <f>INDEX(BA!$N$57:$N$547,MATCH($AB302,BA!$P$57:$P$547,0))</f>
        <v>#N/A</v>
      </c>
      <c r="AG302" s="117" t="e">
        <f>INDEX(BA!#REF!,MATCH($AB302,BA!$P$57:$P$547,0))</f>
        <v>#REF!</v>
      </c>
      <c r="AH302" s="117" t="e">
        <f>INDEX(BA!$Q$57:$Q$547,MATCH($AB302,BA!$P$57:$P$547,0))</f>
        <v>#N/A</v>
      </c>
      <c r="AI302" s="117" t="e">
        <f>INDEX(BA!$S$57:$S$547,MATCH($AB302,BA!$P$57:$P$547,0))</f>
        <v>#N/A</v>
      </c>
      <c r="AJ302" s="117" t="e">
        <f>INDEX(BA!$T$57:$T$547,MATCH($AB302,BA!$P$57:$P$547,0))</f>
        <v>#N/A</v>
      </c>
      <c r="AK302" s="117" t="e">
        <f>INDEX(BA!$U$57:$U$547,MATCH($AB302,BA!$P$57:$P$547,0))</f>
        <v>#N/A</v>
      </c>
      <c r="AL302" s="117" t="e">
        <f>INDEX(BA!$V$57:$V$547,MATCH($AB302,BA!$P$57:$P$547,0))</f>
        <v>#N/A</v>
      </c>
      <c r="AM302" s="117" t="e">
        <f>INDEX(BA!$W$57:$W$547,MATCH($AB302,BA!$P$57:$P$547,0))</f>
        <v>#N/A</v>
      </c>
      <c r="AN302" s="117" t="e">
        <f>INDEX(BA!$R$57:$R$547,MATCH($AB302,BA!$P$57:$P$547,0))</f>
        <v>#N/A</v>
      </c>
      <c r="AO302" s="117" t="e">
        <f>INDEX(BA!$Y$57:$Y$547,MATCH($AB302,BA!$P$57:$P$547,0))</f>
        <v>#N/A</v>
      </c>
      <c r="AP302" s="117" t="e">
        <f>INDEX(BA!$Z$57:$Z$547,MATCH($AB302,BA!$P$57:$P$547,0))</f>
        <v>#N/A</v>
      </c>
      <c r="AQ302" s="117" t="e">
        <f>INDEX(BA!$AA$57:$AA$547,MATCH($AB302,BA!$P$57:$P$547,0))</f>
        <v>#N/A</v>
      </c>
      <c r="AR302" s="117" t="e">
        <f>INDEX(BA!$AB$57:$AB$547,MATCH($AB302,BA!$P$57:$P$547,0))</f>
        <v>#N/A</v>
      </c>
      <c r="AX302" s="117" t="str" cm="1">
        <f t="array" ref="AX302">IF(ROWS($AD$54:AD301)&lt;=AX$53,INDEX($AB$54:$AB$102,_xlfn.AGGREGATE(15,3,($AD$54:$AD$102=Mapping!$AX$54)/($AD$54:$AD$102=Mapping!$AX$54)*ROW($AD$2:$AD$50)-ROWS($AD$54),ROWS($AD$54:AD301))),"")</f>
        <v/>
      </c>
      <c r="AY302" s="117" t="str" cm="1">
        <f t="array" ref="AY302">IF(ROWS($AD$54:AD301)&lt;=AY$53,INDEX($AB$54:$AB$102,_xlfn.AGGREGATE(15,3,($AD$54:$AD$102=Mapping!$AY$54)/($AD$54:$AD$102=Mapping!$AY$54)*ROW($AD$2:$AD$50)-ROWS($AD$54),ROWS($AD$54:AD301))),"")</f>
        <v/>
      </c>
      <c r="AZ302" s="117" t="str" cm="1">
        <f t="array" ref="AZ302">IF(ROWS($AD$54:AD301)&lt;=AZ$53,INDEX($AB$54:$AB$102,_xlfn.AGGREGATE(15,3,($AD$54:$AD$102=Mapping!$AZ$54)/($AD$54:$AD$102=Mapping!$AZ$54)*ROW($AD$2:$AD$50)-ROWS($AD$54),ROWS($AD$54:AD301))),"")</f>
        <v/>
      </c>
      <c r="BA302" s="117" t="str" cm="1">
        <f t="array" ref="BA302">IF(ROWS($AD$54:AD301)&lt;=BA$53,INDEX($AB$54:$AB$102,_xlfn.AGGREGATE(15,3,($AD$54:$AD$102=Mapping!$BA$54)/($AD$54:$AD$102=Mapping!$BA$54)*ROW($AD$2:$AD$50)-ROWS($AD$54),ROWS($AD$54:AD301))),"")</f>
        <v/>
      </c>
      <c r="BB302" s="117" t="str" cm="1">
        <f t="array" ref="BB302">IF(ROWS($AD$54:AD301)&lt;=BB$53,INDEX($AB$54:$AB$102,_xlfn.AGGREGATE(15,3,($AD$54:$AD$102=Mapping!$BB$54)/($AD$54:$AD$102=Mapping!$BB$54)*ROW($AD$2:$AD$50)-ROWS($AD$54),ROWS($AD$54:AD301))),"")</f>
        <v/>
      </c>
      <c r="BC302" s="117" t="str" cm="1">
        <f t="array" ref="BC302">IF(ROWS($AD$54:AD301)&lt;=BC$53,INDEX($AB$54:$AB$102,_xlfn.AGGREGATE(15,3,($AD$54:$AD$102=Mapping!$BC$54)/($AD$54:$AD$102=Mapping!$BC$54)*ROW($AD$2:$AD$50)-ROWS($AD$54),ROWS($AD$54:AD301))),"")</f>
        <v/>
      </c>
      <c r="BD302" s="117" t="str" cm="1">
        <f t="array" ref="BD302">IF(ROWS($AD$54:AD301)&lt;=BD$53,INDEX($AB$54:$AB$102,_xlfn.AGGREGATE(15,3,($AD$54:$AD$102=Mapping!$BD$54)/($AD$54:$AD$102=Mapping!$BD$54)*ROW($AD$2:$AD$50)-ROWS($AD$54),ROWS($AD$54:AD301))),"")</f>
        <v/>
      </c>
      <c r="BE302" s="117" t="str" cm="1">
        <f t="array" ref="BE302">IF(ROWS($AD$54:AD301)&lt;=BE$53,INDEX($AB$54:$AB$102,_xlfn.AGGREGATE(15,3,($AD$54:$AD$102=Mapping!$BE$54)/($AD$54:$AD$102=Mapping!$BE$54)*ROW($AD$2:$AD$50)-ROWS($AD$54),ROWS($AD$54:AD301))),"")</f>
        <v/>
      </c>
      <c r="BF302" s="117" t="str" cm="1">
        <f t="array" ref="BF302">IF(ROWS($AD$54:AD301)&lt;=BF$53,INDEX($AB$54:$AB$102,_xlfn.AGGREGATE(15,3,($AD$54:$AD$102=Mapping!$BF$54)/($AD$54:$AD$102=Mapping!$BF$54)*ROW($AD$2:$AD$50)-ROWS($AD$54),ROWS($AD$54:AD301))),"")</f>
        <v/>
      </c>
      <c r="BG302" s="117" t="str" cm="1">
        <f t="array" ref="BG302">IF(ROWS($AD$54:AD301)&lt;=BG$53,INDEX($AB$54:$AB$102,_xlfn.AGGREGATE(15,3,($AD$54:$AD$102=Mapping!$BG$54)/($AD$54:$AD$102=Mapping!$BG$54)*ROW($AD$2:$AD$50)-ROWS($AD$54),ROWS($AD$54:AD301))),"")</f>
        <v/>
      </c>
      <c r="BH302" s="117" t="str" cm="1">
        <f t="array" ref="BH302">IF(ROWS($AD$54:AD301)&lt;=BH$53,INDEX($AB$54:$AB$102,_xlfn.AGGREGATE(15,3,($AD$54:$AD$102=Mapping!$BH$54)/($AD$54:$AD$102=Mapping!$BH$54)*ROW($AD$2:$AD$50)-ROWS($AD$54),ROWS($AD$54:AD301))),"")</f>
        <v/>
      </c>
      <c r="BI302" s="117" t="str" cm="1">
        <f t="array" ref="BI302">IF(ROWS($AD$54:AD301)&lt;=BI$53,INDEX($AB$54:$AB$102,_xlfn.AGGREGATE(15,3,($AD$54:$AD$102=Mapping!$BI$54)/($AD$54:$AD$102=Mapping!$BI$54)*ROW($AD$2:$AD$50)-ROWS($AD$54),ROWS($AD$54:AD301))),"")</f>
        <v/>
      </c>
      <c r="BJ302" s="117" t="str" cm="1">
        <f t="array" ref="BJ302">IF(ROWS($AD$54:AD301)&lt;=BJ$53,INDEX($AB$54:$AB$102,_xlfn.AGGREGATE(15,3,($AD$54:$AD$102=Mapping!$BJ$54)/($AD$54:$AD$102=Mapping!$BJ$54)*ROW($AD$2:$AD$50)-ROWS($AD$54),ROWS($AD$54:AD301))),"")</f>
        <v/>
      </c>
      <c r="BK302" s="117" t="str" cm="1">
        <f t="array" ref="BK302">IF(ROWS($AD$54:AD301)&lt;=BK$53,INDEX($AB$54:$AB$102,_xlfn.AGGREGATE(15,3,($AD$54:$AD$102=Mapping!$BK$54)/($AD$54:$AD$102=Mapping!$BK$54)*ROW($AD$2:$AD$50)-ROWS($AD$54),ROWS($AD$54:AD301))),"")</f>
        <v/>
      </c>
      <c r="BL302" s="117" t="str" cm="1">
        <f t="array" ref="BL302">IF(ROWS($AD$54:AD301)&lt;=BL$53,INDEX($AB$54:$AB$102,_xlfn.AGGREGATE(15,3,($AD$54:$AD$102=Mapping!$BL$54)/($AD$54:$AD$102=Mapping!$BL$54)*ROW($AD$2:$AD$50)-ROWS($AD$54),ROWS($AD$54:AD301))),"")</f>
        <v/>
      </c>
      <c r="BM302" s="117" t="str" cm="1">
        <f t="array" ref="BM302">IF(ROWS($AD$54:AD301)&lt;=BM$53,INDEX($AB$54:$AB$102,_xlfn.AGGREGATE(15,3,($AD$54:$AD$102=Mapping!$BM$54)/($AD$54:$AD$102=Mapping!$BM$53)*ROW($AD$2:$AD$50)-ROWS($AD$54),ROWS($AD$54:AD301))),"")</f>
        <v/>
      </c>
      <c r="BN302" s="117" t="str" cm="1">
        <f t="array" ref="BN302">IF(ROWS($AD$54:AD301)&lt;=BN$53,INDEX($AB$54:$AB$102,_xlfn.AGGREGATE(15,3,($AD$54:$AD$102=Mapping!$BN$54)/($AD$54:$AD$102=Mapping!$BN$54)*ROW($AD$2:$AD$50)-ROWS($AD$54),ROWS($AD$54:AD301))),"")</f>
        <v/>
      </c>
    </row>
    <row r="303" spans="1:66">
      <c r="B303" s="117" t="str" cm="1">
        <f t="array" ref="B303">IF(ROWS($AC$273:AC302)&lt;=B$272,INDEX($AB$173:$AB$321,_xlfn.AGGREGATE(15,3,($AC$273:$AC$321=Mapping!$B$273)/($AC$273:$AC$321=Mapping!$B$273)*ROW($AC$2:$AC$50)-ROWS($AC$273),ROWS($AC$273:AC302))),"")</f>
        <v/>
      </c>
      <c r="C303" s="117" t="str" cm="1">
        <f t="array" ref="C303">IF(ROWS($AC$2:AC250)&lt;=C$53,INDEX($AB$54:$AB$102,_xlfn.AGGREGATE(15,3,($AC$54:$AC$102=Mapping!$C$54)/($AC$54:$AC$102=Mapping!$C$54)*ROW($AC$2:$AC$50)-ROWS($AC$54),ROWS($AC$54:AC302))),"")</f>
        <v/>
      </c>
      <c r="D303" s="117" t="str" cm="1">
        <f t="array" ref="D303">IF(ROWS($AC$2:AC250)&lt;=D$53,INDEX($AB$54:$AB$102,_xlfn.AGGREGATE(15,3,($AC$54:$AC$102=Mapping!$D$54)/($AC$54:$AC$102=Mapping!$D$54)*ROW($AC$2:$AC$50)-ROWS($AC$54),ROWS($AC$54:AC302))),"")</f>
        <v/>
      </c>
      <c r="E303" s="117" t="str" cm="1">
        <f t="array" ref="E303">IF(ROWS($AC$2:AC250)&lt;=E$53,INDEX($AB$54:$AB$102,_xlfn.AGGREGATE(15,3,($AC$54:$AC$102=Mapping!$E$54)/($AC$54:$AC$102=Mapping!$E$54)*ROW($AC$2:$AC$50)-ROWS($AC$54),ROWS($AC$54:AC302))),"")</f>
        <v/>
      </c>
      <c r="F303" s="117" t="str" cm="1">
        <f t="array" ref="F303">IF(ROWS($AC$2:AC250)&lt;=F$53,INDEX($AB$54:$AB$102,_xlfn.AGGREGATE(15,3,($AC$54:$AC$102=Mapping!$F$54)/($AC$54:$AC$102=Mapping!$F$54)*ROW($AC$2:$AC$50)-ROWS($AC$54),ROWS($AC$54:AC302))),"")</f>
        <v/>
      </c>
      <c r="G303" s="117" t="str" cm="1">
        <f t="array" ref="G303">IF(ROWS($AC$2:AC250)&lt;=G$53,INDEX($AB$54:$AB$102,_xlfn.AGGREGATE(15,3,($AC$54:$AC$102=Mapping!$G$54)/($AC$54:$AC$102=Mapping!$G$54)*ROW($AC$2:$AC$50)-ROWS($AC$54),ROWS($AC$54:AC302))),"")</f>
        <v/>
      </c>
      <c r="H303" s="117" t="str" cm="1">
        <f t="array" ref="H303">IF(ROWS($AC$2:AC250)&lt;=H$53,INDEX($AB$54:$AB$102,_xlfn.AGGREGATE(15,3,($AC$54:$AC$102=Mapping!$H$54)/($AC$54:$AC$102=Mapping!$H$54)*ROW($AC$2:$AC$50)-ROWS($AC$54),ROWS($AC$54:AC302))),"")</f>
        <v/>
      </c>
      <c r="I303" s="117" t="str" cm="1">
        <f t="array" ref="I303">IF(ROWS($AC$2:AC250)&lt;=I$53,INDEX($AB$54:$AB$102,_xlfn.AGGREGATE(15,3,($AC$54:$AC$102=Mapping!$I$54)/($AC$54:$AC$102=Mapping!$I$54)*ROW($AC$2:$AC$50)-ROWS($AC$54),ROWS($AC$54:AC302))),"")</f>
        <v/>
      </c>
      <c r="J303" s="117" t="str" cm="1">
        <f t="array" ref="J303">IF(ROWS($AC$2:AC302)&lt;=J$1,INDEX($AB$2:$AB$50,_xlfn.AGGREGATE(15,3,($AC$2:$AC$50=Mapping!$J$2)/($AC$2:$AC$50=Mapping!$J$2)*ROW($AC$2:$AC$50)-ROWS($AC$2),ROWS($AC$2:AC302))),"")</f>
        <v/>
      </c>
      <c r="K303" s="117" t="str" cm="1">
        <f t="array" ref="K303">IF(ROWS($AC$2:AC250)&lt;=K$53,INDEX($AB$54:$AB$102,_xlfn.AGGREGATE(15,3,($AC$54:$AC$102=Mapping!$K$54)/($AC$54:$AC$102=Mapping!$K$54)*ROW($AC$2:$AC$50)-ROWS($AC$54),ROWS($AC$54:AC302))),"")</f>
        <v/>
      </c>
      <c r="L303" s="117" t="str" cm="1">
        <f t="array" ref="L303">IF(ROWS($AC$2:AC250)&lt;=L$53,INDEX($AB$54:$AB$102,_xlfn.AGGREGATE(15,3,($AC$54:$AC$102=Mapping!$L$54)/($AC$54:$AC$102=Mapping!$L$54)*ROW($AC$2:$AC$50)-ROWS($AC$54),ROWS($AC$54:AC302))),"")</f>
        <v/>
      </c>
      <c r="M303" s="117" t="str" cm="1">
        <f t="array" ref="M303">IF(ROWS($AC$2:AC250)&lt;=M$53,INDEX($AB$54:$AB$102,_xlfn.AGGREGATE(15,3,($AC$54:$AC$102=Mapping!$M$54)/($AC$54:$AC$102=Mapping!$M$54)*ROW($AC$2:$AC$50)-ROWS($AC$54),ROWS($AC$54:AC302))),"")</f>
        <v/>
      </c>
      <c r="N303" s="117" t="str" cm="1">
        <f t="array" ref="N303">IF(ROWS($AC$2:AC250)&lt;=N$53,INDEX($AB$54:$AB$102,_xlfn.AGGREGATE(15,3,($AC$54:$AC$102=Mapping!$N$54)/($AC$54:$AC$102=Mapping!$N$54)*ROW($AC$2:$AC$50)-ROWS($AC$54),ROWS($AC$54:AC302))),"")</f>
        <v/>
      </c>
      <c r="O303" s="117" t="str" cm="1">
        <f t="array" ref="O303">IF(ROWS($AC$2:AC250)&lt;=O$53,INDEX($AB$54:$AB$102,_xlfn.AGGREGATE(15,3,($AC$54:$AC$102=Mapping!$O$54)/($AC$54:$AC$102=Mapping!$O$54)*ROW($AC$2:$AC$50)-ROWS($AC$54),ROWS($AC$54:AC302))),"")</f>
        <v/>
      </c>
      <c r="P303" s="117" t="str" cm="1">
        <f t="array" ref="P303">IF(ROWS($AC$2:AC250)&lt;=P$53,INDEX($AB$54:$AB$102,_xlfn.AGGREGATE(15,3,($AC$54:$AC$102=Mapping!$P$54)/($AC$54:$AC$102=Mapping!$P$54)*ROW($AC$2:$AC$50)-ROWS($AC$54),ROWS($AC$54:AC302))),"")</f>
        <v/>
      </c>
      <c r="Q303" s="117" t="str" cm="1">
        <f t="array" ref="Q303">IF(ROWS($AC$2:AC250)&lt;=Q$53,INDEX($AB$54:$AB$102,_xlfn.AGGREGATE(15,3,($AC$54:$AC$102=Mapping!$Q$54)/($AC$54:$AC$102=Mapping!$Q$54)*ROW($AC$2:$AC$50)-ROWS($AC$54),ROWS($AC$54:AC302))),"")</f>
        <v/>
      </c>
      <c r="R303" s="117" t="str" cm="1">
        <f t="array" ref="R303">IF(ROWS($AC$2:AC250)&lt;=R$53,INDEX($AB$54:$AB$102,_xlfn.AGGREGATE(15,3,($AC$54:$AC$102=Mapping!$R$54)/($AC$54:$AC$102=Mapping!$R$54)*ROW($AC$2:$AC$50)-ROWS($AC$54),ROWS($AC$54:AC302))),"")</f>
        <v/>
      </c>
      <c r="S303" s="117" t="str" cm="1">
        <f t="array" ref="S303">IF(ROWS($AC$2:AC250)&lt;=S$53,INDEX($AB$54:$AB$102,_xlfn.AGGREGATE(15,3,($AC$54:$AC$102=Mapping!$S$54)/($AC$54:$AC$102=Mapping!$S$54)*ROW($AC$2:$AC$50)-ROWS($AC$54),ROWS($AC$54:AC302))),"")</f>
        <v/>
      </c>
      <c r="AB303" s="135" t="str" cm="1">
        <f t="array" ref="AB303">IF(ROWS(BA!$F$2:F83)&lt;=AB$272,INDEX(BA!$P$2:$P$547,_xlfn.AGGREGATE(15,3,(BA!$F$2:$F$547=Mapping!$AA$274)/(BA!$F$2:$F$547=Mapping!$AA$274)*ROW(BA!$F$2:$F$547)-ROWS(BA!$F$2),ROWS(BA!$F$2:F83))),"")</f>
        <v/>
      </c>
      <c r="AC303" s="135" t="str">
        <f>IFERROR(INDEX(BA!$L$57:$L$547,MATCH($AB303,BA!$P$57:$P$547,0)),"")</f>
        <v/>
      </c>
      <c r="AD303" s="135" t="e">
        <f>INDEX(BA!$M$57:$M$547,MATCH($AB303,BA!$P$57:$P$547,0))</f>
        <v>#N/A</v>
      </c>
      <c r="AE303" s="135" t="e">
        <f>INDEX(BA!J343:J839,MATCH(Table46718[[#This Row],[Indicator]],BA!P341:P839,0))</f>
        <v>#N/A</v>
      </c>
      <c r="AF303" s="135" t="e">
        <f>INDEX(BA!$N$57:$N$547,MATCH($AB303,BA!$P$57:$P$547,0))</f>
        <v>#N/A</v>
      </c>
      <c r="AG303" s="117" t="e">
        <f>INDEX(BA!#REF!,MATCH($AB303,BA!$P$57:$P$547,0))</f>
        <v>#REF!</v>
      </c>
      <c r="AH303" s="117" t="e">
        <f>INDEX(BA!$Q$57:$Q$547,MATCH($AB303,BA!$P$57:$P$547,0))</f>
        <v>#N/A</v>
      </c>
      <c r="AI303" s="117" t="e">
        <f>INDEX(BA!$S$57:$S$547,MATCH($AB303,BA!$P$57:$P$547,0))</f>
        <v>#N/A</v>
      </c>
      <c r="AJ303" s="117" t="e">
        <f>INDEX(BA!$T$57:$T$547,MATCH($AB303,BA!$P$57:$P$547,0))</f>
        <v>#N/A</v>
      </c>
      <c r="AK303" s="117" t="e">
        <f>INDEX(BA!$U$57:$U$547,MATCH($AB303,BA!$P$57:$P$547,0))</f>
        <v>#N/A</v>
      </c>
      <c r="AL303" s="117" t="e">
        <f>INDEX(BA!$V$57:$V$547,MATCH($AB303,BA!$P$57:$P$547,0))</f>
        <v>#N/A</v>
      </c>
      <c r="AM303" s="117" t="e">
        <f>INDEX(BA!$W$57:$W$547,MATCH($AB303,BA!$P$57:$P$547,0))</f>
        <v>#N/A</v>
      </c>
      <c r="AN303" s="117" t="e">
        <f>INDEX(BA!$R$57:$R$547,MATCH($AB303,BA!$P$57:$P$547,0))</f>
        <v>#N/A</v>
      </c>
      <c r="AO303" s="117" t="e">
        <f>INDEX(BA!$Y$57:$Y$547,MATCH($AB303,BA!$P$57:$P$547,0))</f>
        <v>#N/A</v>
      </c>
      <c r="AP303" s="117" t="e">
        <f>INDEX(BA!$Z$57:$Z$547,MATCH($AB303,BA!$P$57:$P$547,0))</f>
        <v>#N/A</v>
      </c>
      <c r="AQ303" s="117" t="e">
        <f>INDEX(BA!$AA$57:$AA$547,MATCH($AB303,BA!$P$57:$P$547,0))</f>
        <v>#N/A</v>
      </c>
      <c r="AR303" s="117" t="e">
        <f>INDEX(BA!$AB$57:$AB$547,MATCH($AB303,BA!$P$57:$P$547,0))</f>
        <v>#N/A</v>
      </c>
      <c r="AX303" s="117" t="str" cm="1">
        <f t="array" ref="AX303">IF(ROWS($AD$54:AD302)&lt;=AX$53,INDEX($AB$54:$AB$102,_xlfn.AGGREGATE(15,3,($AD$54:$AD$102=Mapping!$AX$54)/($AD$54:$AD$102=Mapping!$AX$54)*ROW($AD$2:$AD$50)-ROWS($AD$54),ROWS($AD$54:AD302))),"")</f>
        <v/>
      </c>
      <c r="AY303" s="117" t="str" cm="1">
        <f t="array" ref="AY303">IF(ROWS($AD$54:AD302)&lt;=AY$53,INDEX($AB$54:$AB$102,_xlfn.AGGREGATE(15,3,($AD$54:$AD$102=Mapping!$AY$54)/($AD$54:$AD$102=Mapping!$AY$54)*ROW($AD$2:$AD$50)-ROWS($AD$54),ROWS($AD$54:AD302))),"")</f>
        <v/>
      </c>
      <c r="AZ303" s="117" t="str" cm="1">
        <f t="array" ref="AZ303">IF(ROWS($AD$54:AD302)&lt;=AZ$53,INDEX($AB$54:$AB$102,_xlfn.AGGREGATE(15,3,($AD$54:$AD$102=Mapping!$AZ$54)/($AD$54:$AD$102=Mapping!$AZ$54)*ROW($AD$2:$AD$50)-ROWS($AD$54),ROWS($AD$54:AD302))),"")</f>
        <v/>
      </c>
      <c r="BA303" s="117" t="str" cm="1">
        <f t="array" ref="BA303">IF(ROWS($AD$54:AD302)&lt;=BA$53,INDEX($AB$54:$AB$102,_xlfn.AGGREGATE(15,3,($AD$54:$AD$102=Mapping!$BA$54)/($AD$54:$AD$102=Mapping!$BA$54)*ROW($AD$2:$AD$50)-ROWS($AD$54),ROWS($AD$54:AD302))),"")</f>
        <v/>
      </c>
      <c r="BB303" s="117" t="str" cm="1">
        <f t="array" ref="BB303">IF(ROWS($AD$54:AD302)&lt;=BB$53,INDEX($AB$54:$AB$102,_xlfn.AGGREGATE(15,3,($AD$54:$AD$102=Mapping!$BB$54)/($AD$54:$AD$102=Mapping!$BB$54)*ROW($AD$2:$AD$50)-ROWS($AD$54),ROWS($AD$54:AD302))),"")</f>
        <v/>
      </c>
      <c r="BC303" s="117" t="str" cm="1">
        <f t="array" ref="BC303">IF(ROWS($AD$54:AD302)&lt;=BC$53,INDEX($AB$54:$AB$102,_xlfn.AGGREGATE(15,3,($AD$54:$AD$102=Mapping!$BC$54)/($AD$54:$AD$102=Mapping!$BC$54)*ROW($AD$2:$AD$50)-ROWS($AD$54),ROWS($AD$54:AD302))),"")</f>
        <v/>
      </c>
      <c r="BD303" s="117" t="str" cm="1">
        <f t="array" ref="BD303">IF(ROWS($AD$54:AD302)&lt;=BD$53,INDEX($AB$54:$AB$102,_xlfn.AGGREGATE(15,3,($AD$54:$AD$102=Mapping!$BD$54)/($AD$54:$AD$102=Mapping!$BD$54)*ROW($AD$2:$AD$50)-ROWS($AD$54),ROWS($AD$54:AD302))),"")</f>
        <v/>
      </c>
      <c r="BE303" s="117" t="str" cm="1">
        <f t="array" ref="BE303">IF(ROWS($AD$54:AD302)&lt;=BE$53,INDEX($AB$54:$AB$102,_xlfn.AGGREGATE(15,3,($AD$54:$AD$102=Mapping!$BE$54)/($AD$54:$AD$102=Mapping!$BE$54)*ROW($AD$2:$AD$50)-ROWS($AD$54),ROWS($AD$54:AD302))),"")</f>
        <v/>
      </c>
      <c r="BF303" s="117" t="str" cm="1">
        <f t="array" ref="BF303">IF(ROWS($AD$54:AD302)&lt;=BF$53,INDEX($AB$54:$AB$102,_xlfn.AGGREGATE(15,3,($AD$54:$AD$102=Mapping!$BF$54)/($AD$54:$AD$102=Mapping!$BF$54)*ROW($AD$2:$AD$50)-ROWS($AD$54),ROWS($AD$54:AD302))),"")</f>
        <v/>
      </c>
      <c r="BG303" s="117" t="str" cm="1">
        <f t="array" ref="BG303">IF(ROWS($AD$54:AD302)&lt;=BG$53,INDEX($AB$54:$AB$102,_xlfn.AGGREGATE(15,3,($AD$54:$AD$102=Mapping!$BG$54)/($AD$54:$AD$102=Mapping!$BG$54)*ROW($AD$2:$AD$50)-ROWS($AD$54),ROWS($AD$54:AD302))),"")</f>
        <v/>
      </c>
      <c r="BH303" s="117" t="str" cm="1">
        <f t="array" ref="BH303">IF(ROWS($AD$54:AD302)&lt;=BH$53,INDEX($AB$54:$AB$102,_xlfn.AGGREGATE(15,3,($AD$54:$AD$102=Mapping!$BH$54)/($AD$54:$AD$102=Mapping!$BH$54)*ROW($AD$2:$AD$50)-ROWS($AD$54),ROWS($AD$54:AD302))),"")</f>
        <v/>
      </c>
      <c r="BI303" s="117" t="str" cm="1">
        <f t="array" ref="BI303">IF(ROWS($AD$54:AD302)&lt;=BI$53,INDEX($AB$54:$AB$102,_xlfn.AGGREGATE(15,3,($AD$54:$AD$102=Mapping!$BI$54)/($AD$54:$AD$102=Mapping!$BI$54)*ROW($AD$2:$AD$50)-ROWS($AD$54),ROWS($AD$54:AD302))),"")</f>
        <v/>
      </c>
      <c r="BJ303" s="117" t="str" cm="1">
        <f t="array" ref="BJ303">IF(ROWS($AD$54:AD302)&lt;=BJ$53,INDEX($AB$54:$AB$102,_xlfn.AGGREGATE(15,3,($AD$54:$AD$102=Mapping!$BJ$54)/($AD$54:$AD$102=Mapping!$BJ$54)*ROW($AD$2:$AD$50)-ROWS($AD$54),ROWS($AD$54:AD302))),"")</f>
        <v/>
      </c>
      <c r="BK303" s="117" t="str" cm="1">
        <f t="array" ref="BK303">IF(ROWS($AD$54:AD302)&lt;=BK$53,INDEX($AB$54:$AB$102,_xlfn.AGGREGATE(15,3,($AD$54:$AD$102=Mapping!$BK$54)/($AD$54:$AD$102=Mapping!$BK$54)*ROW($AD$2:$AD$50)-ROWS($AD$54),ROWS($AD$54:AD302))),"")</f>
        <v/>
      </c>
      <c r="BL303" s="117" t="str" cm="1">
        <f t="array" ref="BL303">IF(ROWS($AD$54:AD302)&lt;=BL$53,INDEX($AB$54:$AB$102,_xlfn.AGGREGATE(15,3,($AD$54:$AD$102=Mapping!$BL$54)/($AD$54:$AD$102=Mapping!$BL$54)*ROW($AD$2:$AD$50)-ROWS($AD$54),ROWS($AD$54:AD302))),"")</f>
        <v/>
      </c>
      <c r="BM303" s="117" t="str" cm="1">
        <f t="array" ref="BM303">IF(ROWS($AD$54:AD302)&lt;=BM$53,INDEX($AB$54:$AB$102,_xlfn.AGGREGATE(15,3,($AD$54:$AD$102=Mapping!$BM$54)/($AD$54:$AD$102=Mapping!$BM$53)*ROW($AD$2:$AD$50)-ROWS($AD$54),ROWS($AD$54:AD302))),"")</f>
        <v/>
      </c>
      <c r="BN303" s="117" t="str" cm="1">
        <f t="array" ref="BN303">IF(ROWS($AD$54:AD302)&lt;=BN$53,INDEX($AB$54:$AB$102,_xlfn.AGGREGATE(15,3,($AD$54:$AD$102=Mapping!$BN$54)/($AD$54:$AD$102=Mapping!$BN$54)*ROW($AD$2:$AD$50)-ROWS($AD$54),ROWS($AD$54:AD302))),"")</f>
        <v/>
      </c>
    </row>
    <row r="304" spans="1:66">
      <c r="A304" s="152"/>
      <c r="B304" s="117" t="str" cm="1">
        <f t="array" ref="B304">IF(ROWS($AC$273:AC303)&lt;=B$272,INDEX($AB$173:$AB$321,_xlfn.AGGREGATE(15,3,($AC$273:$AC$321=Mapping!$B$273)/($AC$273:$AC$321=Mapping!$B$273)*ROW($AC$2:$AC$50)-ROWS($AC$273),ROWS($AC$273:AC303))),"")</f>
        <v/>
      </c>
      <c r="C304" s="117" t="str" cm="1">
        <f t="array" ref="C304">IF(ROWS($AC$2:AC251)&lt;=C$53,INDEX($AB$54:$AB$102,_xlfn.AGGREGATE(15,3,($AC$54:$AC$102=Mapping!$C$54)/($AC$54:$AC$102=Mapping!$C$54)*ROW($AC$2:$AC$50)-ROWS($AC$54),ROWS($AC$54:AC303))),"")</f>
        <v/>
      </c>
      <c r="D304" s="117" t="str" cm="1">
        <f t="array" ref="D304">IF(ROWS($AC$2:AC251)&lt;=D$53,INDEX($AB$54:$AB$102,_xlfn.AGGREGATE(15,3,($AC$54:$AC$102=Mapping!$D$54)/($AC$54:$AC$102=Mapping!$D$54)*ROW($AC$2:$AC$50)-ROWS($AC$54),ROWS($AC$54:AC303))),"")</f>
        <v/>
      </c>
      <c r="E304" s="117" t="str" cm="1">
        <f t="array" ref="E304">IF(ROWS($AC$2:AC251)&lt;=E$53,INDEX($AB$54:$AB$102,_xlfn.AGGREGATE(15,3,($AC$54:$AC$102=Mapping!$E$54)/($AC$54:$AC$102=Mapping!$E$54)*ROW($AC$2:$AC$50)-ROWS($AC$54),ROWS($AC$54:AC303))),"")</f>
        <v/>
      </c>
      <c r="F304" s="117" t="str" cm="1">
        <f t="array" ref="F304">IF(ROWS($AC$2:AC251)&lt;=F$53,INDEX($AB$54:$AB$102,_xlfn.AGGREGATE(15,3,($AC$54:$AC$102=Mapping!$F$54)/($AC$54:$AC$102=Mapping!$F$54)*ROW($AC$2:$AC$50)-ROWS($AC$54),ROWS($AC$54:AC303))),"")</f>
        <v/>
      </c>
      <c r="G304" s="117" t="str" cm="1">
        <f t="array" ref="G304">IF(ROWS($AC$2:AC251)&lt;=G$53,INDEX($AB$54:$AB$102,_xlfn.AGGREGATE(15,3,($AC$54:$AC$102=Mapping!$G$54)/($AC$54:$AC$102=Mapping!$G$54)*ROW($AC$2:$AC$50)-ROWS($AC$54),ROWS($AC$54:AC303))),"")</f>
        <v/>
      </c>
      <c r="H304" s="117" t="str" cm="1">
        <f t="array" ref="H304">IF(ROWS($AC$2:AC251)&lt;=H$53,INDEX($AB$54:$AB$102,_xlfn.AGGREGATE(15,3,($AC$54:$AC$102=Mapping!$H$54)/($AC$54:$AC$102=Mapping!$H$54)*ROW($AC$2:$AC$50)-ROWS($AC$54),ROWS($AC$54:AC303))),"")</f>
        <v/>
      </c>
      <c r="I304" s="117" t="str" cm="1">
        <f t="array" ref="I304">IF(ROWS($AC$2:AC251)&lt;=I$53,INDEX($AB$54:$AB$102,_xlfn.AGGREGATE(15,3,($AC$54:$AC$102=Mapping!$I$54)/($AC$54:$AC$102=Mapping!$I$54)*ROW($AC$2:$AC$50)-ROWS($AC$54),ROWS($AC$54:AC303))),"")</f>
        <v/>
      </c>
      <c r="J304" s="117" t="str" cm="1">
        <f t="array" ref="J304">IF(ROWS($AC$2:AC303)&lt;=J$1,INDEX($AB$2:$AB$50,_xlfn.AGGREGATE(15,3,($AC$2:$AC$50=Mapping!$J$2)/($AC$2:$AC$50=Mapping!$J$2)*ROW($AC$2:$AC$50)-ROWS($AC$2),ROWS($AC$2:AC303))),"")</f>
        <v/>
      </c>
      <c r="K304" s="117" t="str" cm="1">
        <f t="array" ref="K304">IF(ROWS($AC$2:AC251)&lt;=K$53,INDEX($AB$54:$AB$102,_xlfn.AGGREGATE(15,3,($AC$54:$AC$102=Mapping!$K$54)/($AC$54:$AC$102=Mapping!$K$54)*ROW($AC$2:$AC$50)-ROWS($AC$54),ROWS($AC$54:AC303))),"")</f>
        <v/>
      </c>
      <c r="L304" s="117" t="str" cm="1">
        <f t="array" ref="L304">IF(ROWS($AC$2:AC251)&lt;=L$53,INDEX($AB$54:$AB$102,_xlfn.AGGREGATE(15,3,($AC$54:$AC$102=Mapping!$L$54)/($AC$54:$AC$102=Mapping!$L$54)*ROW($AC$2:$AC$50)-ROWS($AC$54),ROWS($AC$54:AC303))),"")</f>
        <v/>
      </c>
      <c r="M304" s="117" t="str" cm="1">
        <f t="array" ref="M304">IF(ROWS($AC$2:AC251)&lt;=M$53,INDEX($AB$54:$AB$102,_xlfn.AGGREGATE(15,3,($AC$54:$AC$102=Mapping!$M$54)/($AC$54:$AC$102=Mapping!$M$54)*ROW($AC$2:$AC$50)-ROWS($AC$54),ROWS($AC$54:AC303))),"")</f>
        <v/>
      </c>
      <c r="N304" s="117" t="str" cm="1">
        <f t="array" ref="N304">IF(ROWS($AC$2:AC251)&lt;=N$53,INDEX($AB$54:$AB$102,_xlfn.AGGREGATE(15,3,($AC$54:$AC$102=Mapping!$N$54)/($AC$54:$AC$102=Mapping!$N$54)*ROW($AC$2:$AC$50)-ROWS($AC$54),ROWS($AC$54:AC303))),"")</f>
        <v/>
      </c>
      <c r="O304" s="117" t="str" cm="1">
        <f t="array" ref="O304">IF(ROWS($AC$2:AC251)&lt;=O$53,INDEX($AB$54:$AB$102,_xlfn.AGGREGATE(15,3,($AC$54:$AC$102=Mapping!$O$54)/($AC$54:$AC$102=Mapping!$O$54)*ROW($AC$2:$AC$50)-ROWS($AC$54),ROWS($AC$54:AC303))),"")</f>
        <v/>
      </c>
      <c r="P304" s="117" t="str" cm="1">
        <f t="array" ref="P304">IF(ROWS($AC$2:AC251)&lt;=P$53,INDEX($AB$54:$AB$102,_xlfn.AGGREGATE(15,3,($AC$54:$AC$102=Mapping!$P$54)/($AC$54:$AC$102=Mapping!$P$54)*ROW($AC$2:$AC$50)-ROWS($AC$54),ROWS($AC$54:AC303))),"")</f>
        <v/>
      </c>
      <c r="Q304" s="117" t="str" cm="1">
        <f t="array" ref="Q304">IF(ROWS($AC$2:AC251)&lt;=Q$53,INDEX($AB$54:$AB$102,_xlfn.AGGREGATE(15,3,($AC$54:$AC$102=Mapping!$Q$54)/($AC$54:$AC$102=Mapping!$Q$54)*ROW($AC$2:$AC$50)-ROWS($AC$54),ROWS($AC$54:AC303))),"")</f>
        <v/>
      </c>
      <c r="R304" s="117" t="str" cm="1">
        <f t="array" ref="R304">IF(ROWS($AC$2:AC251)&lt;=R$53,INDEX($AB$54:$AB$102,_xlfn.AGGREGATE(15,3,($AC$54:$AC$102=Mapping!$R$54)/($AC$54:$AC$102=Mapping!$R$54)*ROW($AC$2:$AC$50)-ROWS($AC$54),ROWS($AC$54:AC303))),"")</f>
        <v/>
      </c>
      <c r="S304" s="117" t="str" cm="1">
        <f t="array" ref="S304">IF(ROWS($AC$2:AC251)&lt;=S$53,INDEX($AB$54:$AB$102,_xlfn.AGGREGATE(15,3,($AC$54:$AC$102=Mapping!$S$54)/($AC$54:$AC$102=Mapping!$S$54)*ROW($AC$2:$AC$50)-ROWS($AC$54),ROWS($AC$54:AC303))),"")</f>
        <v/>
      </c>
      <c r="AB304" s="135" t="str" cm="1">
        <f t="array" ref="AB304">IF(ROWS(BA!$F$2:F84)&lt;=AB$272,INDEX(BA!$P$2:$P$547,_xlfn.AGGREGATE(15,3,(BA!$F$2:$F$547=Mapping!$AA$274)/(BA!$F$2:$F$547=Mapping!$AA$274)*ROW(BA!$F$2:$F$547)-ROWS(BA!$F$2),ROWS(BA!$F$2:F84))),"")</f>
        <v/>
      </c>
      <c r="AC304" s="135" t="str">
        <f>IFERROR(INDEX(BA!$L$57:$L$547,MATCH($AB304,BA!$P$57:$P$547,0)),"")</f>
        <v/>
      </c>
      <c r="AD304" s="135" t="e">
        <f>INDEX(BA!$M$57:$M$547,MATCH($AB304,BA!$P$57:$P$547,0))</f>
        <v>#N/A</v>
      </c>
      <c r="AE304" s="135" t="e">
        <f>INDEX(BA!J344:J840,MATCH(Table46718[[#This Row],[Indicator]],BA!P342:P840,0))</f>
        <v>#N/A</v>
      </c>
      <c r="AF304" s="135" t="e">
        <f>INDEX(BA!$N$57:$N$547,MATCH($AB304,BA!$P$57:$P$547,0))</f>
        <v>#N/A</v>
      </c>
      <c r="AG304" s="117" t="e">
        <f>INDEX(BA!#REF!,MATCH($AB304,BA!$P$57:$P$547,0))</f>
        <v>#REF!</v>
      </c>
      <c r="AH304" s="117" t="e">
        <f>INDEX(BA!$Q$57:$Q$547,MATCH($AB304,BA!$P$57:$P$547,0))</f>
        <v>#N/A</v>
      </c>
      <c r="AI304" s="117" t="e">
        <f>INDEX(BA!$S$57:$S$547,MATCH($AB304,BA!$P$57:$P$547,0))</f>
        <v>#N/A</v>
      </c>
      <c r="AJ304" s="117" t="e">
        <f>INDEX(BA!$T$57:$T$547,MATCH($AB304,BA!$P$57:$P$547,0))</f>
        <v>#N/A</v>
      </c>
      <c r="AK304" s="117" t="e">
        <f>INDEX(BA!$U$57:$U$547,MATCH($AB304,BA!$P$57:$P$547,0))</f>
        <v>#N/A</v>
      </c>
      <c r="AL304" s="117" t="e">
        <f>INDEX(BA!$V$57:$V$547,MATCH($AB304,BA!$P$57:$P$547,0))</f>
        <v>#N/A</v>
      </c>
      <c r="AM304" s="117" t="e">
        <f>INDEX(BA!$W$57:$W$547,MATCH($AB304,BA!$P$57:$P$547,0))</f>
        <v>#N/A</v>
      </c>
      <c r="AN304" s="117" t="e">
        <f>INDEX(BA!$R$57:$R$547,MATCH($AB304,BA!$P$57:$P$547,0))</f>
        <v>#N/A</v>
      </c>
      <c r="AO304" s="117" t="e">
        <f>INDEX(BA!$Y$57:$Y$547,MATCH($AB304,BA!$P$57:$P$547,0))</f>
        <v>#N/A</v>
      </c>
      <c r="AP304" s="117" t="e">
        <f>INDEX(BA!$Z$57:$Z$547,MATCH($AB304,BA!$P$57:$P$547,0))</f>
        <v>#N/A</v>
      </c>
      <c r="AQ304" s="117" t="e">
        <f>INDEX(BA!$AA$57:$AA$547,MATCH($AB304,BA!$P$57:$P$547,0))</f>
        <v>#N/A</v>
      </c>
      <c r="AR304" s="117" t="e">
        <f>INDEX(BA!$AB$57:$AB$547,MATCH($AB304,BA!$P$57:$P$547,0))</f>
        <v>#N/A</v>
      </c>
      <c r="AX304" s="117" t="str" cm="1">
        <f t="array" ref="AX304">IF(ROWS($AD$54:AD303)&lt;=AX$53,INDEX($AB$54:$AB$102,_xlfn.AGGREGATE(15,3,($AD$54:$AD$102=Mapping!$AX$54)/($AD$54:$AD$102=Mapping!$AX$54)*ROW($AD$2:$AD$50)-ROWS($AD$54),ROWS($AD$54:AD303))),"")</f>
        <v/>
      </c>
      <c r="AY304" s="117" t="str" cm="1">
        <f t="array" ref="AY304">IF(ROWS($AD$54:AD303)&lt;=AY$53,INDEX($AB$54:$AB$102,_xlfn.AGGREGATE(15,3,($AD$54:$AD$102=Mapping!$AY$54)/($AD$54:$AD$102=Mapping!$AY$54)*ROW($AD$2:$AD$50)-ROWS($AD$54),ROWS($AD$54:AD303))),"")</f>
        <v/>
      </c>
      <c r="AZ304" s="117" t="str" cm="1">
        <f t="array" ref="AZ304">IF(ROWS($AD$54:AD303)&lt;=AZ$53,INDEX($AB$54:$AB$102,_xlfn.AGGREGATE(15,3,($AD$54:$AD$102=Mapping!$AZ$54)/($AD$54:$AD$102=Mapping!$AZ$54)*ROW($AD$2:$AD$50)-ROWS($AD$54),ROWS($AD$54:AD303))),"")</f>
        <v/>
      </c>
      <c r="BA304" s="117" t="str" cm="1">
        <f t="array" ref="BA304">IF(ROWS($AD$54:AD303)&lt;=BA$53,INDEX($AB$54:$AB$102,_xlfn.AGGREGATE(15,3,($AD$54:$AD$102=Mapping!$BA$54)/($AD$54:$AD$102=Mapping!$BA$54)*ROW($AD$2:$AD$50)-ROWS($AD$54),ROWS($AD$54:AD303))),"")</f>
        <v/>
      </c>
      <c r="BB304" s="117" t="str" cm="1">
        <f t="array" ref="BB304">IF(ROWS($AD$54:AD303)&lt;=BB$53,INDEX($AB$54:$AB$102,_xlfn.AGGREGATE(15,3,($AD$54:$AD$102=Mapping!$BB$54)/($AD$54:$AD$102=Mapping!$BB$54)*ROW($AD$2:$AD$50)-ROWS($AD$54),ROWS($AD$54:AD303))),"")</f>
        <v/>
      </c>
      <c r="BC304" s="117" t="str" cm="1">
        <f t="array" ref="BC304">IF(ROWS($AD$54:AD303)&lt;=BC$53,INDEX($AB$54:$AB$102,_xlfn.AGGREGATE(15,3,($AD$54:$AD$102=Mapping!$BC$54)/($AD$54:$AD$102=Mapping!$BC$54)*ROW($AD$2:$AD$50)-ROWS($AD$54),ROWS($AD$54:AD303))),"")</f>
        <v/>
      </c>
      <c r="BD304" s="117" t="str" cm="1">
        <f t="array" ref="BD304">IF(ROWS($AD$54:AD303)&lt;=BD$53,INDEX($AB$54:$AB$102,_xlfn.AGGREGATE(15,3,($AD$54:$AD$102=Mapping!$BD$54)/($AD$54:$AD$102=Mapping!$BD$54)*ROW($AD$2:$AD$50)-ROWS($AD$54),ROWS($AD$54:AD303))),"")</f>
        <v/>
      </c>
      <c r="BE304" s="117" t="str" cm="1">
        <f t="array" ref="BE304">IF(ROWS($AD$54:AD303)&lt;=BE$53,INDEX($AB$54:$AB$102,_xlfn.AGGREGATE(15,3,($AD$54:$AD$102=Mapping!$BE$54)/($AD$54:$AD$102=Mapping!$BE$54)*ROW($AD$2:$AD$50)-ROWS($AD$54),ROWS($AD$54:AD303))),"")</f>
        <v/>
      </c>
      <c r="BF304" s="117" t="str" cm="1">
        <f t="array" ref="BF304">IF(ROWS($AD$54:AD303)&lt;=BF$53,INDEX($AB$54:$AB$102,_xlfn.AGGREGATE(15,3,($AD$54:$AD$102=Mapping!$BF$54)/($AD$54:$AD$102=Mapping!$BF$54)*ROW($AD$2:$AD$50)-ROWS($AD$54),ROWS($AD$54:AD303))),"")</f>
        <v/>
      </c>
      <c r="BG304" s="117" t="str" cm="1">
        <f t="array" ref="BG304">IF(ROWS($AD$54:AD303)&lt;=BG$53,INDEX($AB$54:$AB$102,_xlfn.AGGREGATE(15,3,($AD$54:$AD$102=Mapping!$BG$54)/($AD$54:$AD$102=Mapping!$BG$54)*ROW($AD$2:$AD$50)-ROWS($AD$54),ROWS($AD$54:AD303))),"")</f>
        <v/>
      </c>
      <c r="BH304" s="117" t="str" cm="1">
        <f t="array" ref="BH304">IF(ROWS($AD$54:AD303)&lt;=BH$53,INDEX($AB$54:$AB$102,_xlfn.AGGREGATE(15,3,($AD$54:$AD$102=Mapping!$BH$54)/($AD$54:$AD$102=Mapping!$BH$54)*ROW($AD$2:$AD$50)-ROWS($AD$54),ROWS($AD$54:AD303))),"")</f>
        <v/>
      </c>
      <c r="BI304" s="117" t="str" cm="1">
        <f t="array" ref="BI304">IF(ROWS($AD$54:AD303)&lt;=BI$53,INDEX($AB$54:$AB$102,_xlfn.AGGREGATE(15,3,($AD$54:$AD$102=Mapping!$BI$54)/($AD$54:$AD$102=Mapping!$BI$54)*ROW($AD$2:$AD$50)-ROWS($AD$54),ROWS($AD$54:AD303))),"")</f>
        <v/>
      </c>
      <c r="BJ304" s="117" t="str" cm="1">
        <f t="array" ref="BJ304">IF(ROWS($AD$54:AD303)&lt;=BJ$53,INDEX($AB$54:$AB$102,_xlfn.AGGREGATE(15,3,($AD$54:$AD$102=Mapping!$BJ$54)/($AD$54:$AD$102=Mapping!$BJ$54)*ROW($AD$2:$AD$50)-ROWS($AD$54),ROWS($AD$54:AD303))),"")</f>
        <v/>
      </c>
      <c r="BK304" s="117" t="str" cm="1">
        <f t="array" ref="BK304">IF(ROWS($AD$54:AD303)&lt;=BK$53,INDEX($AB$54:$AB$102,_xlfn.AGGREGATE(15,3,($AD$54:$AD$102=Mapping!$BK$54)/($AD$54:$AD$102=Mapping!$BK$54)*ROW($AD$2:$AD$50)-ROWS($AD$54),ROWS($AD$54:AD303))),"")</f>
        <v/>
      </c>
      <c r="BL304" s="117" t="str" cm="1">
        <f t="array" ref="BL304">IF(ROWS($AD$54:AD303)&lt;=BL$53,INDEX($AB$54:$AB$102,_xlfn.AGGREGATE(15,3,($AD$54:$AD$102=Mapping!$BL$54)/($AD$54:$AD$102=Mapping!$BL$54)*ROW($AD$2:$AD$50)-ROWS($AD$54),ROWS($AD$54:AD303))),"")</f>
        <v/>
      </c>
      <c r="BM304" s="117" t="str" cm="1">
        <f t="array" ref="BM304">IF(ROWS($AD$54:AD303)&lt;=BM$53,INDEX($AB$54:$AB$102,_xlfn.AGGREGATE(15,3,($AD$54:$AD$102=Mapping!$BM$54)/($AD$54:$AD$102=Mapping!$BM$53)*ROW($AD$2:$AD$50)-ROWS($AD$54),ROWS($AD$54:AD303))),"")</f>
        <v/>
      </c>
      <c r="BN304" s="117" t="str" cm="1">
        <f t="array" ref="BN304">IF(ROWS($AD$54:AD303)&lt;=BN$53,INDEX($AB$54:$AB$102,_xlfn.AGGREGATE(15,3,($AD$54:$AD$102=Mapping!$BN$54)/($AD$54:$AD$102=Mapping!$BN$54)*ROW($AD$2:$AD$50)-ROWS($AD$54),ROWS($AD$54:AD303))),"")</f>
        <v/>
      </c>
    </row>
    <row r="305" spans="1:66">
      <c r="A305" s="152"/>
      <c r="B305" s="117" t="str" cm="1">
        <f t="array" ref="B305">IF(ROWS($AC$273:AC304)&lt;=B$272,INDEX($AB$173:$AB$321,_xlfn.AGGREGATE(15,3,($AC$273:$AC$321=Mapping!$B$273)/($AC$273:$AC$321=Mapping!$B$273)*ROW($AC$2:$AC$50)-ROWS($AC$273),ROWS($AC$273:AC304))),"")</f>
        <v/>
      </c>
      <c r="C305" s="117" t="str" cm="1">
        <f t="array" ref="C305">IF(ROWS($AC$2:AC252)&lt;=C$53,INDEX($AB$54:$AB$102,_xlfn.AGGREGATE(15,3,($AC$54:$AC$102=Mapping!$C$54)/($AC$54:$AC$102=Mapping!$C$54)*ROW($AC$2:$AC$50)-ROWS($AC$54),ROWS($AC$54:AC304))),"")</f>
        <v/>
      </c>
      <c r="D305" s="117" t="str" cm="1">
        <f t="array" ref="D305">IF(ROWS($AC$2:AC252)&lt;=D$53,INDEX($AB$54:$AB$102,_xlfn.AGGREGATE(15,3,($AC$54:$AC$102=Mapping!$D$54)/($AC$54:$AC$102=Mapping!$D$54)*ROW($AC$2:$AC$50)-ROWS($AC$54),ROWS($AC$54:AC304))),"")</f>
        <v/>
      </c>
      <c r="E305" s="117" t="str" cm="1">
        <f t="array" ref="E305">IF(ROWS($AC$2:AC252)&lt;=E$53,INDEX($AB$54:$AB$102,_xlfn.AGGREGATE(15,3,($AC$54:$AC$102=Mapping!$E$54)/($AC$54:$AC$102=Mapping!$E$54)*ROW($AC$2:$AC$50)-ROWS($AC$54),ROWS($AC$54:AC304))),"")</f>
        <v/>
      </c>
      <c r="F305" s="117" t="str" cm="1">
        <f t="array" ref="F305">IF(ROWS($AC$2:AC252)&lt;=F$53,INDEX($AB$54:$AB$102,_xlfn.AGGREGATE(15,3,($AC$54:$AC$102=Mapping!$F$54)/($AC$54:$AC$102=Mapping!$F$54)*ROW($AC$2:$AC$50)-ROWS($AC$54),ROWS($AC$54:AC304))),"")</f>
        <v/>
      </c>
      <c r="G305" s="117" t="str" cm="1">
        <f t="array" ref="G305">IF(ROWS($AC$2:AC252)&lt;=G$53,INDEX($AB$54:$AB$102,_xlfn.AGGREGATE(15,3,($AC$54:$AC$102=Mapping!$G$54)/($AC$54:$AC$102=Mapping!$G$54)*ROW($AC$2:$AC$50)-ROWS($AC$54),ROWS($AC$54:AC304))),"")</f>
        <v/>
      </c>
      <c r="H305" s="117" t="str" cm="1">
        <f t="array" ref="H305">IF(ROWS($AC$2:AC252)&lt;=H$53,INDEX($AB$54:$AB$102,_xlfn.AGGREGATE(15,3,($AC$54:$AC$102=Mapping!$H$54)/($AC$54:$AC$102=Mapping!$H$54)*ROW($AC$2:$AC$50)-ROWS($AC$54),ROWS($AC$54:AC304))),"")</f>
        <v/>
      </c>
      <c r="I305" s="117" t="str" cm="1">
        <f t="array" ref="I305">IF(ROWS($AC$2:AC252)&lt;=I$53,INDEX($AB$54:$AB$102,_xlfn.AGGREGATE(15,3,($AC$54:$AC$102=Mapping!$I$54)/($AC$54:$AC$102=Mapping!$I$54)*ROW($AC$2:$AC$50)-ROWS($AC$54),ROWS($AC$54:AC304))),"")</f>
        <v/>
      </c>
      <c r="J305" s="117" t="str" cm="1">
        <f t="array" ref="J305">IF(ROWS($AC$2:AC304)&lt;=J$1,INDEX($AB$2:$AB$50,_xlfn.AGGREGATE(15,3,($AC$2:$AC$50=Mapping!$J$2)/($AC$2:$AC$50=Mapping!$J$2)*ROW($AC$2:$AC$50)-ROWS($AC$2),ROWS($AC$2:AC304))),"")</f>
        <v/>
      </c>
      <c r="K305" s="117" t="str" cm="1">
        <f t="array" ref="K305">IF(ROWS($AC$2:AC252)&lt;=K$53,INDEX($AB$54:$AB$102,_xlfn.AGGREGATE(15,3,($AC$54:$AC$102=Mapping!$K$54)/($AC$54:$AC$102=Mapping!$K$54)*ROW($AC$2:$AC$50)-ROWS($AC$54),ROWS($AC$54:AC304))),"")</f>
        <v/>
      </c>
      <c r="L305" s="117" t="str" cm="1">
        <f t="array" ref="L305">IF(ROWS($AC$2:AC252)&lt;=L$53,INDEX($AB$54:$AB$102,_xlfn.AGGREGATE(15,3,($AC$54:$AC$102=Mapping!$L$54)/($AC$54:$AC$102=Mapping!$L$54)*ROW($AC$2:$AC$50)-ROWS($AC$54),ROWS($AC$54:AC304))),"")</f>
        <v/>
      </c>
      <c r="M305" s="117" t="str" cm="1">
        <f t="array" ref="M305">IF(ROWS($AC$2:AC252)&lt;=M$53,INDEX($AB$54:$AB$102,_xlfn.AGGREGATE(15,3,($AC$54:$AC$102=Mapping!$M$54)/($AC$54:$AC$102=Mapping!$M$54)*ROW($AC$2:$AC$50)-ROWS($AC$54),ROWS($AC$54:AC304))),"")</f>
        <v/>
      </c>
      <c r="N305" s="117" t="str" cm="1">
        <f t="array" ref="N305">IF(ROWS($AC$2:AC252)&lt;=N$53,INDEX($AB$54:$AB$102,_xlfn.AGGREGATE(15,3,($AC$54:$AC$102=Mapping!$N$54)/($AC$54:$AC$102=Mapping!$N$54)*ROW($AC$2:$AC$50)-ROWS($AC$54),ROWS($AC$54:AC304))),"")</f>
        <v/>
      </c>
      <c r="O305" s="117" t="str" cm="1">
        <f t="array" ref="O305">IF(ROWS($AC$2:AC252)&lt;=O$53,INDEX($AB$54:$AB$102,_xlfn.AGGREGATE(15,3,($AC$54:$AC$102=Mapping!$O$54)/($AC$54:$AC$102=Mapping!$O$54)*ROW($AC$2:$AC$50)-ROWS($AC$54),ROWS($AC$54:AC304))),"")</f>
        <v/>
      </c>
      <c r="P305" s="117" t="str" cm="1">
        <f t="array" ref="P305">IF(ROWS($AC$2:AC252)&lt;=P$53,INDEX($AB$54:$AB$102,_xlfn.AGGREGATE(15,3,($AC$54:$AC$102=Mapping!$P$54)/($AC$54:$AC$102=Mapping!$P$54)*ROW($AC$2:$AC$50)-ROWS($AC$54),ROWS($AC$54:AC304))),"")</f>
        <v/>
      </c>
      <c r="Q305" s="117" t="str" cm="1">
        <f t="array" ref="Q305">IF(ROWS($AC$2:AC252)&lt;=Q$53,INDEX($AB$54:$AB$102,_xlfn.AGGREGATE(15,3,($AC$54:$AC$102=Mapping!$Q$54)/($AC$54:$AC$102=Mapping!$Q$54)*ROW($AC$2:$AC$50)-ROWS($AC$54),ROWS($AC$54:AC304))),"")</f>
        <v/>
      </c>
      <c r="R305" s="117" t="str" cm="1">
        <f t="array" ref="R305">IF(ROWS($AC$2:AC252)&lt;=R$53,INDEX($AB$54:$AB$102,_xlfn.AGGREGATE(15,3,($AC$54:$AC$102=Mapping!$R$54)/($AC$54:$AC$102=Mapping!$R$54)*ROW($AC$2:$AC$50)-ROWS($AC$54),ROWS($AC$54:AC304))),"")</f>
        <v/>
      </c>
      <c r="S305" s="117" t="str" cm="1">
        <f t="array" ref="S305">IF(ROWS($AC$2:AC252)&lt;=S$53,INDEX($AB$54:$AB$102,_xlfn.AGGREGATE(15,3,($AC$54:$AC$102=Mapping!$S$54)/($AC$54:$AC$102=Mapping!$S$54)*ROW($AC$2:$AC$50)-ROWS($AC$54),ROWS($AC$54:AC304))),"")</f>
        <v/>
      </c>
      <c r="AB305" s="135" t="str" cm="1">
        <f t="array" ref="AB305">IF(ROWS(BA!$F$2:F85)&lt;=AB$272,INDEX(BA!$P$2:$P$547,_xlfn.AGGREGATE(15,3,(BA!$F$2:$F$547=Mapping!$AA$274)/(BA!$F$2:$F$547=Mapping!$AA$274)*ROW(BA!$F$2:$F$547)-ROWS(BA!$F$2),ROWS(BA!$F$2:F85))),"")</f>
        <v/>
      </c>
      <c r="AC305" s="135" t="str">
        <f>IFERROR(INDEX(BA!$L$57:$L$547,MATCH($AB305,BA!$P$57:$P$547,0)),"")</f>
        <v/>
      </c>
      <c r="AD305" s="135" t="e">
        <f>INDEX(BA!$M$57:$M$547,MATCH($AB305,BA!$P$57:$P$547,0))</f>
        <v>#N/A</v>
      </c>
      <c r="AE305" s="135" t="e">
        <f>INDEX(BA!J345:J841,MATCH(Table46718[[#This Row],[Indicator]],BA!P343:P841,0))</f>
        <v>#N/A</v>
      </c>
      <c r="AF305" s="135" t="e">
        <f>INDEX(BA!$N$57:$N$547,MATCH($AB305,BA!$P$57:$P$547,0))</f>
        <v>#N/A</v>
      </c>
      <c r="AG305" s="117" t="e">
        <f>INDEX(BA!#REF!,MATCH($AB305,BA!$P$57:$P$547,0))</f>
        <v>#REF!</v>
      </c>
      <c r="AH305" s="117" t="e">
        <f>INDEX(BA!$Q$57:$Q$547,MATCH($AB305,BA!$P$57:$P$547,0))</f>
        <v>#N/A</v>
      </c>
      <c r="AI305" s="117" t="e">
        <f>INDEX(BA!$S$57:$S$547,MATCH($AB305,BA!$P$57:$P$547,0))</f>
        <v>#N/A</v>
      </c>
      <c r="AJ305" s="117" t="e">
        <f>INDEX(BA!$T$57:$T$547,MATCH($AB305,BA!$P$57:$P$547,0))</f>
        <v>#N/A</v>
      </c>
      <c r="AK305" s="117" t="e">
        <f>INDEX(BA!$U$57:$U$547,MATCH($AB305,BA!$P$57:$P$547,0))</f>
        <v>#N/A</v>
      </c>
      <c r="AL305" s="117" t="e">
        <f>INDEX(BA!$V$57:$V$547,MATCH($AB305,BA!$P$57:$P$547,0))</f>
        <v>#N/A</v>
      </c>
      <c r="AM305" s="117" t="e">
        <f>INDEX(BA!$W$57:$W$547,MATCH($AB305,BA!$P$57:$P$547,0))</f>
        <v>#N/A</v>
      </c>
      <c r="AN305" s="117" t="e">
        <f>INDEX(BA!$R$57:$R$547,MATCH($AB305,BA!$P$57:$P$547,0))</f>
        <v>#N/A</v>
      </c>
      <c r="AO305" s="117" t="e">
        <f>INDEX(BA!$Y$57:$Y$547,MATCH($AB305,BA!$P$57:$P$547,0))</f>
        <v>#N/A</v>
      </c>
      <c r="AP305" s="117" t="e">
        <f>INDEX(BA!$Z$57:$Z$547,MATCH($AB305,BA!$P$57:$P$547,0))</f>
        <v>#N/A</v>
      </c>
      <c r="AQ305" s="117" t="e">
        <f>INDEX(BA!$AA$57:$AA$547,MATCH($AB305,BA!$P$57:$P$547,0))</f>
        <v>#N/A</v>
      </c>
      <c r="AR305" s="117" t="e">
        <f>INDEX(BA!$AB$57:$AB$547,MATCH($AB305,BA!$P$57:$P$547,0))</f>
        <v>#N/A</v>
      </c>
      <c r="AX305" s="117" t="str" cm="1">
        <f t="array" ref="AX305">IF(ROWS($AD$54:AD304)&lt;=AX$53,INDEX($AB$54:$AB$102,_xlfn.AGGREGATE(15,3,($AD$54:$AD$102=Mapping!$AX$54)/($AD$54:$AD$102=Mapping!$AX$54)*ROW($AD$2:$AD$50)-ROWS($AD$54),ROWS($AD$54:AD304))),"")</f>
        <v/>
      </c>
      <c r="AY305" s="117" t="str" cm="1">
        <f t="array" ref="AY305">IF(ROWS($AD$54:AD304)&lt;=AY$53,INDEX($AB$54:$AB$102,_xlfn.AGGREGATE(15,3,($AD$54:$AD$102=Mapping!$AY$54)/($AD$54:$AD$102=Mapping!$AY$54)*ROW($AD$2:$AD$50)-ROWS($AD$54),ROWS($AD$54:AD304))),"")</f>
        <v/>
      </c>
      <c r="AZ305" s="117" t="str" cm="1">
        <f t="array" ref="AZ305">IF(ROWS($AD$54:AD304)&lt;=AZ$53,INDEX($AB$54:$AB$102,_xlfn.AGGREGATE(15,3,($AD$54:$AD$102=Mapping!$AZ$54)/($AD$54:$AD$102=Mapping!$AZ$54)*ROW($AD$2:$AD$50)-ROWS($AD$54),ROWS($AD$54:AD304))),"")</f>
        <v/>
      </c>
      <c r="BA305" s="117" t="str" cm="1">
        <f t="array" ref="BA305">IF(ROWS($AD$54:AD304)&lt;=BA$53,INDEX($AB$54:$AB$102,_xlfn.AGGREGATE(15,3,($AD$54:$AD$102=Mapping!$BA$54)/($AD$54:$AD$102=Mapping!$BA$54)*ROW($AD$2:$AD$50)-ROWS($AD$54),ROWS($AD$54:AD304))),"")</f>
        <v/>
      </c>
      <c r="BB305" s="117" t="str" cm="1">
        <f t="array" ref="BB305">IF(ROWS($AD$54:AD304)&lt;=BB$53,INDEX($AB$54:$AB$102,_xlfn.AGGREGATE(15,3,($AD$54:$AD$102=Mapping!$BB$54)/($AD$54:$AD$102=Mapping!$BB$54)*ROW($AD$2:$AD$50)-ROWS($AD$54),ROWS($AD$54:AD304))),"")</f>
        <v/>
      </c>
      <c r="BC305" s="117" t="str" cm="1">
        <f t="array" ref="BC305">IF(ROWS($AD$54:AD304)&lt;=BC$53,INDEX($AB$54:$AB$102,_xlfn.AGGREGATE(15,3,($AD$54:$AD$102=Mapping!$BC$54)/($AD$54:$AD$102=Mapping!$BC$54)*ROW($AD$2:$AD$50)-ROWS($AD$54),ROWS($AD$54:AD304))),"")</f>
        <v/>
      </c>
      <c r="BD305" s="117" t="str" cm="1">
        <f t="array" ref="BD305">IF(ROWS($AD$54:AD304)&lt;=BD$53,INDEX($AB$54:$AB$102,_xlfn.AGGREGATE(15,3,($AD$54:$AD$102=Mapping!$BD$54)/($AD$54:$AD$102=Mapping!$BD$54)*ROW($AD$2:$AD$50)-ROWS($AD$54),ROWS($AD$54:AD304))),"")</f>
        <v/>
      </c>
      <c r="BE305" s="117" t="str" cm="1">
        <f t="array" ref="BE305">IF(ROWS($AD$54:AD304)&lt;=BE$53,INDEX($AB$54:$AB$102,_xlfn.AGGREGATE(15,3,($AD$54:$AD$102=Mapping!$BE$54)/($AD$54:$AD$102=Mapping!$BE$54)*ROW($AD$2:$AD$50)-ROWS($AD$54),ROWS($AD$54:AD304))),"")</f>
        <v/>
      </c>
      <c r="BF305" s="117" t="str" cm="1">
        <f t="array" ref="BF305">IF(ROWS($AD$54:AD304)&lt;=BF$53,INDEX($AB$54:$AB$102,_xlfn.AGGREGATE(15,3,($AD$54:$AD$102=Mapping!$BF$54)/($AD$54:$AD$102=Mapping!$BF$54)*ROW($AD$2:$AD$50)-ROWS($AD$54),ROWS($AD$54:AD304))),"")</f>
        <v/>
      </c>
      <c r="BG305" s="117" t="str" cm="1">
        <f t="array" ref="BG305">IF(ROWS($AD$54:AD304)&lt;=BG$53,INDEX($AB$54:$AB$102,_xlfn.AGGREGATE(15,3,($AD$54:$AD$102=Mapping!$BG$54)/($AD$54:$AD$102=Mapping!$BG$54)*ROW($AD$2:$AD$50)-ROWS($AD$54),ROWS($AD$54:AD304))),"")</f>
        <v/>
      </c>
      <c r="BH305" s="117" t="str" cm="1">
        <f t="array" ref="BH305">IF(ROWS($AD$54:AD304)&lt;=BH$53,INDEX($AB$54:$AB$102,_xlfn.AGGREGATE(15,3,($AD$54:$AD$102=Mapping!$BH$54)/($AD$54:$AD$102=Mapping!$BH$54)*ROW($AD$2:$AD$50)-ROWS($AD$54),ROWS($AD$54:AD304))),"")</f>
        <v/>
      </c>
      <c r="BI305" s="117" t="str" cm="1">
        <f t="array" ref="BI305">IF(ROWS($AD$54:AD304)&lt;=BI$53,INDEX($AB$54:$AB$102,_xlfn.AGGREGATE(15,3,($AD$54:$AD$102=Mapping!$BI$54)/($AD$54:$AD$102=Mapping!$BI$54)*ROW($AD$2:$AD$50)-ROWS($AD$54),ROWS($AD$54:AD304))),"")</f>
        <v/>
      </c>
      <c r="BJ305" s="117" t="str" cm="1">
        <f t="array" ref="BJ305">IF(ROWS($AD$54:AD304)&lt;=BJ$53,INDEX($AB$54:$AB$102,_xlfn.AGGREGATE(15,3,($AD$54:$AD$102=Mapping!$BJ$54)/($AD$54:$AD$102=Mapping!$BJ$54)*ROW($AD$2:$AD$50)-ROWS($AD$54),ROWS($AD$54:AD304))),"")</f>
        <v/>
      </c>
      <c r="BK305" s="117" t="str" cm="1">
        <f t="array" ref="BK305">IF(ROWS($AD$54:AD304)&lt;=BK$53,INDEX($AB$54:$AB$102,_xlfn.AGGREGATE(15,3,($AD$54:$AD$102=Mapping!$BK$54)/($AD$54:$AD$102=Mapping!$BK$54)*ROW($AD$2:$AD$50)-ROWS($AD$54),ROWS($AD$54:AD304))),"")</f>
        <v/>
      </c>
      <c r="BL305" s="117" t="str" cm="1">
        <f t="array" ref="BL305">IF(ROWS($AD$54:AD304)&lt;=BL$53,INDEX($AB$54:$AB$102,_xlfn.AGGREGATE(15,3,($AD$54:$AD$102=Mapping!$BL$54)/($AD$54:$AD$102=Mapping!$BL$54)*ROW($AD$2:$AD$50)-ROWS($AD$54),ROWS($AD$54:AD304))),"")</f>
        <v/>
      </c>
      <c r="BM305" s="117" t="str" cm="1">
        <f t="array" ref="BM305">IF(ROWS($AD$54:AD304)&lt;=BM$53,INDEX($AB$54:$AB$102,_xlfn.AGGREGATE(15,3,($AD$54:$AD$102=Mapping!$BM$54)/($AD$54:$AD$102=Mapping!$BM$53)*ROW($AD$2:$AD$50)-ROWS($AD$54),ROWS($AD$54:AD304))),"")</f>
        <v/>
      </c>
      <c r="BN305" s="117" t="str" cm="1">
        <f t="array" ref="BN305">IF(ROWS($AD$54:AD304)&lt;=BN$53,INDEX($AB$54:$AB$102,_xlfn.AGGREGATE(15,3,($AD$54:$AD$102=Mapping!$BN$54)/($AD$54:$AD$102=Mapping!$BN$54)*ROW($AD$2:$AD$50)-ROWS($AD$54),ROWS($AD$54:AD304))),"")</f>
        <v/>
      </c>
    </row>
    <row r="306" spans="1:66">
      <c r="A306" s="152"/>
      <c r="B306" s="142" t="str" cm="1">
        <f t="array" ref="B306">IF(ROWS($AC$273:AC305)&lt;=B$272,INDEX($AB$173:$AB$321,_xlfn.AGGREGATE(15,3,($AC$273:$AC$321=Mapping!$B$273)/($AC$273:$AC$321=Mapping!$B$273)*ROW($AC$2:$AC$50)-ROWS($AC$273),ROWS($AC$273:AC305))),"")</f>
        <v/>
      </c>
      <c r="C306" s="142" t="str" cm="1">
        <f t="array" ref="C306">IF(ROWS($AC$2:AC253)&lt;=C$53,INDEX($AB$54:$AB$102,_xlfn.AGGREGATE(15,3,($AC$54:$AC$102=Mapping!$C$54)/($AC$54:$AC$102=Mapping!$C$54)*ROW($AC$2:$AC$50)-ROWS($AC$54),ROWS($AC$54:AC305))),"")</f>
        <v/>
      </c>
      <c r="D306" s="142" t="str" cm="1">
        <f t="array" ref="D306">IF(ROWS($AC$2:AC253)&lt;=D$53,INDEX($AB$54:$AB$102,_xlfn.AGGREGATE(15,3,($AC$54:$AC$102=Mapping!$D$54)/($AC$54:$AC$102=Mapping!$D$54)*ROW($AC$2:$AC$50)-ROWS($AC$54),ROWS($AC$54:AC305))),"")</f>
        <v/>
      </c>
      <c r="E306" s="142" t="str" cm="1">
        <f t="array" ref="E306">IF(ROWS($AC$2:AC253)&lt;=E$53,INDEX($AB$54:$AB$102,_xlfn.AGGREGATE(15,3,($AC$54:$AC$102=Mapping!$E$54)/($AC$54:$AC$102=Mapping!$E$54)*ROW($AC$2:$AC$50)-ROWS($AC$54),ROWS($AC$54:AC305))),"")</f>
        <v/>
      </c>
      <c r="F306" s="142" t="str" cm="1">
        <f t="array" ref="F306">IF(ROWS($AC$2:AC253)&lt;=F$53,INDEX($AB$54:$AB$102,_xlfn.AGGREGATE(15,3,($AC$54:$AC$102=Mapping!$F$54)/($AC$54:$AC$102=Mapping!$F$54)*ROW($AC$2:$AC$50)-ROWS($AC$54),ROWS($AC$54:AC305))),"")</f>
        <v/>
      </c>
      <c r="G306" s="142" t="str" cm="1">
        <f t="array" ref="G306">IF(ROWS($AC$2:AC253)&lt;=G$53,INDEX($AB$54:$AB$102,_xlfn.AGGREGATE(15,3,($AC$54:$AC$102=Mapping!$G$54)/($AC$54:$AC$102=Mapping!$G$54)*ROW($AC$2:$AC$50)-ROWS($AC$54),ROWS($AC$54:AC305))),"")</f>
        <v/>
      </c>
      <c r="H306" s="142" t="str" cm="1">
        <f t="array" ref="H306">IF(ROWS($AC$2:AC253)&lt;=H$53,INDEX($AB$54:$AB$102,_xlfn.AGGREGATE(15,3,($AC$54:$AC$102=Mapping!$H$54)/($AC$54:$AC$102=Mapping!$H$54)*ROW($AC$2:$AC$50)-ROWS($AC$54),ROWS($AC$54:AC305))),"")</f>
        <v/>
      </c>
      <c r="I306" s="142" t="str" cm="1">
        <f t="array" ref="I306">IF(ROWS($AC$2:AC253)&lt;=I$53,INDEX($AB$54:$AB$102,_xlfn.AGGREGATE(15,3,($AC$54:$AC$102=Mapping!$I$54)/($AC$54:$AC$102=Mapping!$I$54)*ROW($AC$2:$AC$50)-ROWS($AC$54),ROWS($AC$54:AC305))),"")</f>
        <v/>
      </c>
      <c r="J306" s="142" t="str" cm="1">
        <f t="array" ref="J306">IF(ROWS($AC$2:AC305)&lt;=J$1,INDEX($AB$2:$AB$50,_xlfn.AGGREGATE(15,3,($AC$2:$AC$50=Mapping!$J$2)/($AC$2:$AC$50=Mapping!$J$2)*ROW($AC$2:$AC$50)-ROWS($AC$2),ROWS($AC$2:AC305))),"")</f>
        <v/>
      </c>
      <c r="K306" s="142" t="str" cm="1">
        <f t="array" ref="K306">IF(ROWS($AC$2:AC253)&lt;=K$53,INDEX($AB$54:$AB$102,_xlfn.AGGREGATE(15,3,($AC$54:$AC$102=Mapping!$K$54)/($AC$54:$AC$102=Mapping!$K$54)*ROW($AC$2:$AC$50)-ROWS($AC$54),ROWS($AC$54:AC305))),"")</f>
        <v/>
      </c>
      <c r="L306" s="142" t="str" cm="1">
        <f t="array" ref="L306">IF(ROWS($AC$2:AC253)&lt;=L$53,INDEX($AB$54:$AB$102,_xlfn.AGGREGATE(15,3,($AC$54:$AC$102=Mapping!$L$54)/($AC$54:$AC$102=Mapping!$L$54)*ROW($AC$2:$AC$50)-ROWS($AC$54),ROWS($AC$54:AC305))),"")</f>
        <v/>
      </c>
      <c r="M306" s="142" t="str" cm="1">
        <f t="array" ref="M306">IF(ROWS($AC$2:AC253)&lt;=M$53,INDEX($AB$54:$AB$102,_xlfn.AGGREGATE(15,3,($AC$54:$AC$102=Mapping!$M$54)/($AC$54:$AC$102=Mapping!$M$54)*ROW($AC$2:$AC$50)-ROWS($AC$54),ROWS($AC$54:AC305))),"")</f>
        <v/>
      </c>
      <c r="N306" s="142" t="str" cm="1">
        <f t="array" ref="N306">IF(ROWS($AC$2:AC253)&lt;=N$53,INDEX($AB$54:$AB$102,_xlfn.AGGREGATE(15,3,($AC$54:$AC$102=Mapping!$N$54)/($AC$54:$AC$102=Mapping!$N$54)*ROW($AC$2:$AC$50)-ROWS($AC$54),ROWS($AC$54:AC305))),"")</f>
        <v/>
      </c>
      <c r="O306" s="142" t="str" cm="1">
        <f t="array" ref="O306">IF(ROWS($AC$2:AC253)&lt;=O$53,INDEX($AB$54:$AB$102,_xlfn.AGGREGATE(15,3,($AC$54:$AC$102=Mapping!$O$54)/($AC$54:$AC$102=Mapping!$O$54)*ROW($AC$2:$AC$50)-ROWS($AC$54),ROWS($AC$54:AC305))),"")</f>
        <v/>
      </c>
      <c r="P306" s="142" t="str" cm="1">
        <f t="array" ref="P306">IF(ROWS($AC$2:AC253)&lt;=P$53,INDEX($AB$54:$AB$102,_xlfn.AGGREGATE(15,3,($AC$54:$AC$102=Mapping!$P$54)/($AC$54:$AC$102=Mapping!$P$54)*ROW($AC$2:$AC$50)-ROWS($AC$54),ROWS($AC$54:AC305))),"")</f>
        <v/>
      </c>
      <c r="Q306" s="142" t="str" cm="1">
        <f t="array" ref="Q306">IF(ROWS($AC$2:AC253)&lt;=Q$53,INDEX($AB$54:$AB$102,_xlfn.AGGREGATE(15,3,($AC$54:$AC$102=Mapping!$Q$54)/($AC$54:$AC$102=Mapping!$Q$54)*ROW($AC$2:$AC$50)-ROWS($AC$54),ROWS($AC$54:AC305))),"")</f>
        <v/>
      </c>
      <c r="R306" s="142" t="str" cm="1">
        <f t="array" ref="R306">IF(ROWS($AC$2:AC253)&lt;=R$53,INDEX($AB$54:$AB$102,_xlfn.AGGREGATE(15,3,($AC$54:$AC$102=Mapping!$R$54)/($AC$54:$AC$102=Mapping!$R$54)*ROW($AC$2:$AC$50)-ROWS($AC$54),ROWS($AC$54:AC305))),"")</f>
        <v/>
      </c>
      <c r="S306" s="142" t="str" cm="1">
        <f t="array" ref="S306">IF(ROWS($AC$2:AC253)&lt;=S$53,INDEX($AB$54:$AB$102,_xlfn.AGGREGATE(15,3,($AC$54:$AC$102=Mapping!$S$54)/($AC$54:$AC$102=Mapping!$S$54)*ROW($AC$2:$AC$50)-ROWS($AC$54),ROWS($AC$54:AC305))),"")</f>
        <v/>
      </c>
      <c r="AB306" s="135" t="str" cm="1">
        <f t="array" ref="AB306">IF(ROWS(BA!$F$2:F86)&lt;=AB$272,INDEX(BA!$P$2:$P$547,_xlfn.AGGREGATE(15,3,(BA!$F$2:$F$547=Mapping!$AA$274)/(BA!$F$2:$F$547=Mapping!$AA$274)*ROW(BA!$F$2:$F$547)-ROWS(BA!$F$2),ROWS(BA!$F$2:F86))),"")</f>
        <v/>
      </c>
      <c r="AC306" s="135" t="str">
        <f>IFERROR(INDEX(BA!$L$57:$L$547,MATCH($AB306,BA!$P$57:$P$547,0)),"")</f>
        <v/>
      </c>
      <c r="AD306" s="135" t="e">
        <f>INDEX(BA!$M$57:$M$547,MATCH($AB306,BA!$P$57:$P$547,0))</f>
        <v>#N/A</v>
      </c>
      <c r="AE306" s="135" t="e">
        <f>INDEX(BA!J346:J842,MATCH(Table46718[[#This Row],[Indicator]],BA!P344:P842,0))</f>
        <v>#N/A</v>
      </c>
      <c r="AF306" s="135" t="e">
        <f>INDEX(BA!$N$57:$N$547,MATCH($AB306,BA!$P$57:$P$547,0))</f>
        <v>#N/A</v>
      </c>
      <c r="AG306" s="117" t="e">
        <f>INDEX(BA!#REF!,MATCH($AB306,BA!$P$57:$P$547,0))</f>
        <v>#REF!</v>
      </c>
      <c r="AH306" s="117" t="e">
        <f>INDEX(BA!$Q$57:$Q$547,MATCH($AB306,BA!$P$57:$P$547,0))</f>
        <v>#N/A</v>
      </c>
      <c r="AI306" s="117" t="e">
        <f>INDEX(BA!$S$57:$S$547,MATCH($AB306,BA!$P$57:$P$547,0))</f>
        <v>#N/A</v>
      </c>
      <c r="AJ306" s="117" t="e">
        <f>INDEX(BA!$T$57:$T$547,MATCH($AB306,BA!$P$57:$P$547,0))</f>
        <v>#N/A</v>
      </c>
      <c r="AK306" s="117" t="e">
        <f>INDEX(BA!$U$57:$U$547,MATCH($AB306,BA!$P$57:$P$547,0))</f>
        <v>#N/A</v>
      </c>
      <c r="AL306" s="117" t="e">
        <f>INDEX(BA!$V$57:$V$547,MATCH($AB306,BA!$P$57:$P$547,0))</f>
        <v>#N/A</v>
      </c>
      <c r="AM306" s="117" t="e">
        <f>INDEX(BA!$W$57:$W$547,MATCH($AB306,BA!$P$57:$P$547,0))</f>
        <v>#N/A</v>
      </c>
      <c r="AN306" s="117" t="e">
        <f>INDEX(BA!$R$57:$R$547,MATCH($AB306,BA!$P$57:$P$547,0))</f>
        <v>#N/A</v>
      </c>
      <c r="AO306" s="117" t="e">
        <f>INDEX(BA!$Y$57:$Y$547,MATCH($AB306,BA!$P$57:$P$547,0))</f>
        <v>#N/A</v>
      </c>
      <c r="AP306" s="117" t="e">
        <f>INDEX(BA!$Z$57:$Z$547,MATCH($AB306,BA!$P$57:$P$547,0))</f>
        <v>#N/A</v>
      </c>
      <c r="AQ306" s="117" t="e">
        <f>INDEX(BA!$AA$57:$AA$547,MATCH($AB306,BA!$P$57:$P$547,0))</f>
        <v>#N/A</v>
      </c>
      <c r="AR306" s="117" t="e">
        <f>INDEX(BA!$AB$57:$AB$547,MATCH($AB306,BA!$P$57:$P$547,0))</f>
        <v>#N/A</v>
      </c>
      <c r="AX306" s="117" t="str" cm="1">
        <f t="array" ref="AX306">IF(ROWS($AD$54:AD305)&lt;=AX$53,INDEX($AB$54:$AB$102,_xlfn.AGGREGATE(15,3,($AD$54:$AD$102=Mapping!$AX$54)/($AD$54:$AD$102=Mapping!$AX$54)*ROW($AD$2:$AD$50)-ROWS($AD$54),ROWS($AD$54:AD305))),"")</f>
        <v/>
      </c>
      <c r="AY306" s="117" t="str" cm="1">
        <f t="array" ref="AY306">IF(ROWS($AD$54:AD305)&lt;=AY$53,INDEX($AB$54:$AB$102,_xlfn.AGGREGATE(15,3,($AD$54:$AD$102=Mapping!$AY$54)/($AD$54:$AD$102=Mapping!$AY$54)*ROW($AD$2:$AD$50)-ROWS($AD$54),ROWS($AD$54:AD305))),"")</f>
        <v/>
      </c>
      <c r="AZ306" s="117" t="str" cm="1">
        <f t="array" ref="AZ306">IF(ROWS($AD$54:AD305)&lt;=AZ$53,INDEX($AB$54:$AB$102,_xlfn.AGGREGATE(15,3,($AD$54:$AD$102=Mapping!$AZ$54)/($AD$54:$AD$102=Mapping!$AZ$54)*ROW($AD$2:$AD$50)-ROWS($AD$54),ROWS($AD$54:AD305))),"")</f>
        <v/>
      </c>
      <c r="BA306" s="117" t="str" cm="1">
        <f t="array" ref="BA306">IF(ROWS($AD$54:AD305)&lt;=BA$53,INDEX($AB$54:$AB$102,_xlfn.AGGREGATE(15,3,($AD$54:$AD$102=Mapping!$BA$54)/($AD$54:$AD$102=Mapping!$BA$54)*ROW($AD$2:$AD$50)-ROWS($AD$54),ROWS($AD$54:AD305))),"")</f>
        <v/>
      </c>
      <c r="BB306" s="117" t="str" cm="1">
        <f t="array" ref="BB306">IF(ROWS($AD$54:AD305)&lt;=BB$53,INDEX($AB$54:$AB$102,_xlfn.AGGREGATE(15,3,($AD$54:$AD$102=Mapping!$BB$54)/($AD$54:$AD$102=Mapping!$BB$54)*ROW($AD$2:$AD$50)-ROWS($AD$54),ROWS($AD$54:AD305))),"")</f>
        <v/>
      </c>
      <c r="BC306" s="117" t="str" cm="1">
        <f t="array" ref="BC306">IF(ROWS($AD$54:AD305)&lt;=BC$53,INDEX($AB$54:$AB$102,_xlfn.AGGREGATE(15,3,($AD$54:$AD$102=Mapping!$BC$54)/($AD$54:$AD$102=Mapping!$BC$54)*ROW($AD$2:$AD$50)-ROWS($AD$54),ROWS($AD$54:AD305))),"")</f>
        <v/>
      </c>
      <c r="BD306" s="117" t="str" cm="1">
        <f t="array" ref="BD306">IF(ROWS($AD$54:AD305)&lt;=BD$53,INDEX($AB$54:$AB$102,_xlfn.AGGREGATE(15,3,($AD$54:$AD$102=Mapping!$BD$54)/($AD$54:$AD$102=Mapping!$BD$54)*ROW($AD$2:$AD$50)-ROWS($AD$54),ROWS($AD$54:AD305))),"")</f>
        <v/>
      </c>
      <c r="BE306" s="117" t="str" cm="1">
        <f t="array" ref="BE306">IF(ROWS($AD$54:AD305)&lt;=BE$53,INDEX($AB$54:$AB$102,_xlfn.AGGREGATE(15,3,($AD$54:$AD$102=Mapping!$BE$54)/($AD$54:$AD$102=Mapping!$BE$54)*ROW($AD$2:$AD$50)-ROWS($AD$54),ROWS($AD$54:AD305))),"")</f>
        <v/>
      </c>
      <c r="BF306" s="117" t="str" cm="1">
        <f t="array" ref="BF306">IF(ROWS($AD$54:AD305)&lt;=BF$53,INDEX($AB$54:$AB$102,_xlfn.AGGREGATE(15,3,($AD$54:$AD$102=Mapping!$BF$54)/($AD$54:$AD$102=Mapping!$BF$54)*ROW($AD$2:$AD$50)-ROWS($AD$54),ROWS($AD$54:AD305))),"")</f>
        <v/>
      </c>
      <c r="BG306" s="117" t="str" cm="1">
        <f t="array" ref="BG306">IF(ROWS($AD$54:AD305)&lt;=BG$53,INDEX($AB$54:$AB$102,_xlfn.AGGREGATE(15,3,($AD$54:$AD$102=Mapping!$BG$54)/($AD$54:$AD$102=Mapping!$BG$54)*ROW($AD$2:$AD$50)-ROWS($AD$54),ROWS($AD$54:AD305))),"")</f>
        <v/>
      </c>
      <c r="BH306" s="117" t="str" cm="1">
        <f t="array" ref="BH306">IF(ROWS($AD$54:AD305)&lt;=BH$53,INDEX($AB$54:$AB$102,_xlfn.AGGREGATE(15,3,($AD$54:$AD$102=Mapping!$BH$54)/($AD$54:$AD$102=Mapping!$BH$54)*ROW($AD$2:$AD$50)-ROWS($AD$54),ROWS($AD$54:AD305))),"")</f>
        <v/>
      </c>
      <c r="BI306" s="117" t="str" cm="1">
        <f t="array" ref="BI306">IF(ROWS($AD$54:AD305)&lt;=BI$53,INDEX($AB$54:$AB$102,_xlfn.AGGREGATE(15,3,($AD$54:$AD$102=Mapping!$BI$54)/($AD$54:$AD$102=Mapping!$BI$54)*ROW($AD$2:$AD$50)-ROWS($AD$54),ROWS($AD$54:AD305))),"")</f>
        <v/>
      </c>
      <c r="BJ306" s="117" t="str" cm="1">
        <f t="array" ref="BJ306">IF(ROWS($AD$54:AD305)&lt;=BJ$53,INDEX($AB$54:$AB$102,_xlfn.AGGREGATE(15,3,($AD$54:$AD$102=Mapping!$BJ$54)/($AD$54:$AD$102=Mapping!$BJ$54)*ROW($AD$2:$AD$50)-ROWS($AD$54),ROWS($AD$54:AD305))),"")</f>
        <v/>
      </c>
      <c r="BK306" s="117" t="str" cm="1">
        <f t="array" ref="BK306">IF(ROWS($AD$54:AD305)&lt;=BK$53,INDEX($AB$54:$AB$102,_xlfn.AGGREGATE(15,3,($AD$54:$AD$102=Mapping!$BK$54)/($AD$54:$AD$102=Mapping!$BK$54)*ROW($AD$2:$AD$50)-ROWS($AD$54),ROWS($AD$54:AD305))),"")</f>
        <v/>
      </c>
      <c r="BL306" s="117" t="str" cm="1">
        <f t="array" ref="BL306">IF(ROWS($AD$54:AD305)&lt;=BL$53,INDEX($AB$54:$AB$102,_xlfn.AGGREGATE(15,3,($AD$54:$AD$102=Mapping!$BL$54)/($AD$54:$AD$102=Mapping!$BL$54)*ROW($AD$2:$AD$50)-ROWS($AD$54),ROWS($AD$54:AD305))),"")</f>
        <v/>
      </c>
      <c r="BM306" s="117" t="str" cm="1">
        <f t="array" ref="BM306">IF(ROWS($AD$54:AD305)&lt;=BM$53,INDEX($AB$54:$AB$102,_xlfn.AGGREGATE(15,3,($AD$54:$AD$102=Mapping!$BM$54)/($AD$54:$AD$102=Mapping!$BM$53)*ROW($AD$2:$AD$50)-ROWS($AD$54),ROWS($AD$54:AD305))),"")</f>
        <v/>
      </c>
      <c r="BN306" s="117" t="str" cm="1">
        <f t="array" ref="BN306">IF(ROWS($AD$54:AD305)&lt;=BN$53,INDEX($AB$54:$AB$102,_xlfn.AGGREGATE(15,3,($AD$54:$AD$102=Mapping!$BN$54)/($AD$54:$AD$102=Mapping!$BN$54)*ROW($AD$2:$AD$50)-ROWS($AD$54),ROWS($AD$54:AD305))),"")</f>
        <v/>
      </c>
    </row>
    <row r="307" spans="1:66">
      <c r="A307" s="152"/>
      <c r="B307" s="142" t="str" cm="1">
        <f t="array" ref="B307">IF(ROWS($AC$273:AC306)&lt;=B$272,INDEX($AB$173:$AB$321,_xlfn.AGGREGATE(15,3,($AC$273:$AC$321=Mapping!$B$273)/($AC$273:$AC$321=Mapping!$B$273)*ROW($AC$2:$AC$50)-ROWS($AC$273),ROWS($AC$273:AC306))),"")</f>
        <v/>
      </c>
      <c r="C307" s="142" t="str" cm="1">
        <f t="array" ref="C307">IF(ROWS($AC$2:AC254)&lt;=C$53,INDEX($AB$54:$AB$102,_xlfn.AGGREGATE(15,3,($AC$54:$AC$102=Mapping!$C$54)/($AC$54:$AC$102=Mapping!$C$54)*ROW($AC$2:$AC$50)-ROWS($AC$54),ROWS($AC$54:AC306))),"")</f>
        <v/>
      </c>
      <c r="D307" s="142" t="str" cm="1">
        <f t="array" ref="D307">IF(ROWS($AC$2:AC254)&lt;=D$53,INDEX($AB$54:$AB$102,_xlfn.AGGREGATE(15,3,($AC$54:$AC$102=Mapping!$D$54)/($AC$54:$AC$102=Mapping!$D$54)*ROW($AC$2:$AC$50)-ROWS($AC$54),ROWS($AC$54:AC306))),"")</f>
        <v/>
      </c>
      <c r="E307" s="142" t="str" cm="1">
        <f t="array" ref="E307">IF(ROWS($AC$2:AC254)&lt;=E$53,INDEX($AB$54:$AB$102,_xlfn.AGGREGATE(15,3,($AC$54:$AC$102=Mapping!$E$54)/($AC$54:$AC$102=Mapping!$E$54)*ROW($AC$2:$AC$50)-ROWS($AC$54),ROWS($AC$54:AC306))),"")</f>
        <v/>
      </c>
      <c r="F307" s="142" t="str" cm="1">
        <f t="array" ref="F307">IF(ROWS($AC$2:AC254)&lt;=F$53,INDEX($AB$54:$AB$102,_xlfn.AGGREGATE(15,3,($AC$54:$AC$102=Mapping!$F$54)/($AC$54:$AC$102=Mapping!$F$54)*ROW($AC$2:$AC$50)-ROWS($AC$54),ROWS($AC$54:AC306))),"")</f>
        <v/>
      </c>
      <c r="G307" s="142" t="str" cm="1">
        <f t="array" ref="G307">IF(ROWS($AC$2:AC254)&lt;=G$53,INDEX($AB$54:$AB$102,_xlfn.AGGREGATE(15,3,($AC$54:$AC$102=Mapping!$G$54)/($AC$54:$AC$102=Mapping!$G$54)*ROW($AC$2:$AC$50)-ROWS($AC$54),ROWS($AC$54:AC306))),"")</f>
        <v/>
      </c>
      <c r="H307" s="142" t="str" cm="1">
        <f t="array" ref="H307">IF(ROWS($AC$2:AC254)&lt;=H$53,INDEX($AB$54:$AB$102,_xlfn.AGGREGATE(15,3,($AC$54:$AC$102=Mapping!$H$54)/($AC$54:$AC$102=Mapping!$H$54)*ROW($AC$2:$AC$50)-ROWS($AC$54),ROWS($AC$54:AC306))),"")</f>
        <v/>
      </c>
      <c r="I307" s="142" t="str" cm="1">
        <f t="array" ref="I307">IF(ROWS($AC$2:AC254)&lt;=I$53,INDEX($AB$54:$AB$102,_xlfn.AGGREGATE(15,3,($AC$54:$AC$102=Mapping!$I$54)/($AC$54:$AC$102=Mapping!$I$54)*ROW($AC$2:$AC$50)-ROWS($AC$54),ROWS($AC$54:AC306))),"")</f>
        <v/>
      </c>
      <c r="J307" s="142" t="str" cm="1">
        <f t="array" ref="J307">IF(ROWS($AC$2:AC306)&lt;=J$1,INDEX($AB$2:$AB$50,_xlfn.AGGREGATE(15,3,($AC$2:$AC$50=Mapping!$J$2)/($AC$2:$AC$50=Mapping!$J$2)*ROW($AC$2:$AC$50)-ROWS($AC$2),ROWS($AC$2:AC306))),"")</f>
        <v/>
      </c>
      <c r="K307" s="142" t="str" cm="1">
        <f t="array" ref="K307">IF(ROWS($AC$2:AC254)&lt;=K$53,INDEX($AB$54:$AB$102,_xlfn.AGGREGATE(15,3,($AC$54:$AC$102=Mapping!$K$54)/($AC$54:$AC$102=Mapping!$K$54)*ROW($AC$2:$AC$50)-ROWS($AC$54),ROWS($AC$54:AC306))),"")</f>
        <v/>
      </c>
      <c r="L307" s="142" t="str" cm="1">
        <f t="array" ref="L307">IF(ROWS($AC$2:AC254)&lt;=L$53,INDEX($AB$54:$AB$102,_xlfn.AGGREGATE(15,3,($AC$54:$AC$102=Mapping!$L$54)/($AC$54:$AC$102=Mapping!$L$54)*ROW($AC$2:$AC$50)-ROWS($AC$54),ROWS($AC$54:AC306))),"")</f>
        <v/>
      </c>
      <c r="M307" s="142" t="str" cm="1">
        <f t="array" ref="M307">IF(ROWS($AC$2:AC254)&lt;=M$53,INDEX($AB$54:$AB$102,_xlfn.AGGREGATE(15,3,($AC$54:$AC$102=Mapping!$M$54)/($AC$54:$AC$102=Mapping!$M$54)*ROW($AC$2:$AC$50)-ROWS($AC$54),ROWS($AC$54:AC306))),"")</f>
        <v/>
      </c>
      <c r="N307" s="142" t="str" cm="1">
        <f t="array" ref="N307">IF(ROWS($AC$2:AC254)&lt;=N$53,INDEX($AB$54:$AB$102,_xlfn.AGGREGATE(15,3,($AC$54:$AC$102=Mapping!$N$54)/($AC$54:$AC$102=Mapping!$N$54)*ROW($AC$2:$AC$50)-ROWS($AC$54),ROWS($AC$54:AC306))),"")</f>
        <v/>
      </c>
      <c r="O307" s="142" t="str" cm="1">
        <f t="array" ref="O307">IF(ROWS($AC$2:AC254)&lt;=O$53,INDEX($AB$54:$AB$102,_xlfn.AGGREGATE(15,3,($AC$54:$AC$102=Mapping!$O$54)/($AC$54:$AC$102=Mapping!$O$54)*ROW($AC$2:$AC$50)-ROWS($AC$54),ROWS($AC$54:AC306))),"")</f>
        <v/>
      </c>
      <c r="P307" s="142" t="str" cm="1">
        <f t="array" ref="P307">IF(ROWS($AC$2:AC254)&lt;=P$53,INDEX($AB$54:$AB$102,_xlfn.AGGREGATE(15,3,($AC$54:$AC$102=Mapping!$P$54)/($AC$54:$AC$102=Mapping!$P$54)*ROW($AC$2:$AC$50)-ROWS($AC$54),ROWS($AC$54:AC306))),"")</f>
        <v/>
      </c>
      <c r="Q307" s="142" t="str" cm="1">
        <f t="array" ref="Q307">IF(ROWS($AC$2:AC254)&lt;=Q$53,INDEX($AB$54:$AB$102,_xlfn.AGGREGATE(15,3,($AC$54:$AC$102=Mapping!$Q$54)/($AC$54:$AC$102=Mapping!$Q$54)*ROW($AC$2:$AC$50)-ROWS($AC$54),ROWS($AC$54:AC306))),"")</f>
        <v/>
      </c>
      <c r="R307" s="142" t="str" cm="1">
        <f t="array" ref="R307">IF(ROWS($AC$2:AC254)&lt;=R$53,INDEX($AB$54:$AB$102,_xlfn.AGGREGATE(15,3,($AC$54:$AC$102=Mapping!$R$54)/($AC$54:$AC$102=Mapping!$R$54)*ROW($AC$2:$AC$50)-ROWS($AC$54),ROWS($AC$54:AC306))),"")</f>
        <v/>
      </c>
      <c r="S307" s="142" t="str" cm="1">
        <f t="array" ref="S307">IF(ROWS($AC$2:AC254)&lt;=S$53,INDEX($AB$54:$AB$102,_xlfn.AGGREGATE(15,3,($AC$54:$AC$102=Mapping!$S$54)/($AC$54:$AC$102=Mapping!$S$54)*ROW($AC$2:$AC$50)-ROWS($AC$54),ROWS($AC$54:AC306))),"")</f>
        <v/>
      </c>
      <c r="AB307" s="135" t="str" cm="1">
        <f t="array" ref="AB307">IF(ROWS(BA!$F$2:F87)&lt;=AB$272,INDEX(BA!$P$2:$P$547,_xlfn.AGGREGATE(15,3,(BA!$F$2:$F$547=Mapping!$AA$274)/(BA!$F$2:$F$547=Mapping!$AA$274)*ROW(BA!$F$2:$F$547)-ROWS(BA!$F$2),ROWS(BA!$F$2:F87))),"")</f>
        <v/>
      </c>
      <c r="AC307" s="135" t="str">
        <f>IFERROR(INDEX(BA!$L$57:$L$547,MATCH($AB307,BA!$P$57:$P$547,0)),"")</f>
        <v/>
      </c>
      <c r="AD307" s="135" t="e">
        <f>INDEX(BA!$M$57:$M$547,MATCH($AB307,BA!$P$57:$P$547,0))</f>
        <v>#N/A</v>
      </c>
      <c r="AE307" s="135" t="e">
        <f>INDEX(BA!J347:J843,MATCH(Table46718[[#This Row],[Indicator]],BA!P345:P843,0))</f>
        <v>#N/A</v>
      </c>
      <c r="AF307" s="135" t="e">
        <f>INDEX(BA!$N$57:$N$547,MATCH($AB307,BA!$P$57:$P$547,0))</f>
        <v>#N/A</v>
      </c>
      <c r="AG307" s="117" t="e">
        <f>INDEX(BA!#REF!,MATCH($AB307,BA!$P$57:$P$547,0))</f>
        <v>#REF!</v>
      </c>
      <c r="AH307" s="117" t="e">
        <f>INDEX(BA!$Q$57:$Q$547,MATCH($AB307,BA!$P$57:$P$547,0))</f>
        <v>#N/A</v>
      </c>
      <c r="AI307" s="117" t="e">
        <f>INDEX(BA!$S$57:$S$547,MATCH($AB307,BA!$P$57:$P$547,0))</f>
        <v>#N/A</v>
      </c>
      <c r="AJ307" s="117" t="e">
        <f>INDEX(BA!$T$57:$T$547,MATCH($AB307,BA!$P$57:$P$547,0))</f>
        <v>#N/A</v>
      </c>
      <c r="AK307" s="117" t="e">
        <f>INDEX(BA!$U$57:$U$547,MATCH($AB307,BA!$P$57:$P$547,0))</f>
        <v>#N/A</v>
      </c>
      <c r="AL307" s="117" t="e">
        <f>INDEX(BA!$V$57:$V$547,MATCH($AB307,BA!$P$57:$P$547,0))</f>
        <v>#N/A</v>
      </c>
      <c r="AM307" s="117" t="e">
        <f>INDEX(BA!$W$57:$W$547,MATCH($AB307,BA!$P$57:$P$547,0))</f>
        <v>#N/A</v>
      </c>
      <c r="AN307" s="117" t="e">
        <f>INDEX(BA!$R$57:$R$547,MATCH($AB307,BA!$P$57:$P$547,0))</f>
        <v>#N/A</v>
      </c>
      <c r="AO307" s="117" t="e">
        <f>INDEX(BA!$Y$57:$Y$547,MATCH($AB307,BA!$P$57:$P$547,0))</f>
        <v>#N/A</v>
      </c>
      <c r="AP307" s="117" t="e">
        <f>INDEX(BA!$Z$57:$Z$547,MATCH($AB307,BA!$P$57:$P$547,0))</f>
        <v>#N/A</v>
      </c>
      <c r="AQ307" s="117" t="e">
        <f>INDEX(BA!$AA$57:$AA$547,MATCH($AB307,BA!$P$57:$P$547,0))</f>
        <v>#N/A</v>
      </c>
      <c r="AR307" s="117" t="e">
        <f>INDEX(BA!$AB$57:$AB$547,MATCH($AB307,BA!$P$57:$P$547,0))</f>
        <v>#N/A</v>
      </c>
      <c r="AX307" s="117" t="str" cm="1">
        <f t="array" ref="AX307">IF(ROWS($AD$54:AD306)&lt;=AX$53,INDEX($AB$54:$AB$102,_xlfn.AGGREGATE(15,3,($AD$54:$AD$102=Mapping!$AX$54)/($AD$54:$AD$102=Mapping!$AX$54)*ROW($AD$2:$AD$50)-ROWS($AD$54),ROWS($AD$54:AD306))),"")</f>
        <v/>
      </c>
      <c r="AY307" s="117" t="str" cm="1">
        <f t="array" ref="AY307">IF(ROWS($AD$54:AD306)&lt;=AY$53,INDEX($AB$54:$AB$102,_xlfn.AGGREGATE(15,3,($AD$54:$AD$102=Mapping!$AY$54)/($AD$54:$AD$102=Mapping!$AY$54)*ROW($AD$2:$AD$50)-ROWS($AD$54),ROWS($AD$54:AD306))),"")</f>
        <v/>
      </c>
      <c r="AZ307" s="117" t="str" cm="1">
        <f t="array" ref="AZ307">IF(ROWS($AD$54:AD306)&lt;=AZ$53,INDEX($AB$54:$AB$102,_xlfn.AGGREGATE(15,3,($AD$54:$AD$102=Mapping!$AZ$54)/($AD$54:$AD$102=Mapping!$AZ$54)*ROW($AD$2:$AD$50)-ROWS($AD$54),ROWS($AD$54:AD306))),"")</f>
        <v/>
      </c>
      <c r="BA307" s="117" t="str" cm="1">
        <f t="array" ref="BA307">IF(ROWS($AD$54:AD306)&lt;=BA$53,INDEX($AB$54:$AB$102,_xlfn.AGGREGATE(15,3,($AD$54:$AD$102=Mapping!$BA$54)/($AD$54:$AD$102=Mapping!$BA$54)*ROW($AD$2:$AD$50)-ROWS($AD$54),ROWS($AD$54:AD306))),"")</f>
        <v/>
      </c>
      <c r="BB307" s="117" t="str" cm="1">
        <f t="array" ref="BB307">IF(ROWS($AD$54:AD306)&lt;=BB$53,INDEX($AB$54:$AB$102,_xlfn.AGGREGATE(15,3,($AD$54:$AD$102=Mapping!$BB$54)/($AD$54:$AD$102=Mapping!$BB$54)*ROW($AD$2:$AD$50)-ROWS($AD$54),ROWS($AD$54:AD306))),"")</f>
        <v/>
      </c>
      <c r="BC307" s="117" t="str" cm="1">
        <f t="array" ref="BC307">IF(ROWS($AD$54:AD306)&lt;=BC$53,INDEX($AB$54:$AB$102,_xlfn.AGGREGATE(15,3,($AD$54:$AD$102=Mapping!$BC$54)/($AD$54:$AD$102=Mapping!$BC$54)*ROW($AD$2:$AD$50)-ROWS($AD$54),ROWS($AD$54:AD306))),"")</f>
        <v/>
      </c>
      <c r="BD307" s="117" t="str" cm="1">
        <f t="array" ref="BD307">IF(ROWS($AD$54:AD306)&lt;=BD$53,INDEX($AB$54:$AB$102,_xlfn.AGGREGATE(15,3,($AD$54:$AD$102=Mapping!$BD$54)/($AD$54:$AD$102=Mapping!$BD$54)*ROW($AD$2:$AD$50)-ROWS($AD$54),ROWS($AD$54:AD306))),"")</f>
        <v/>
      </c>
      <c r="BE307" s="117" t="str" cm="1">
        <f t="array" ref="BE307">IF(ROWS($AD$54:AD306)&lt;=BE$53,INDEX($AB$54:$AB$102,_xlfn.AGGREGATE(15,3,($AD$54:$AD$102=Mapping!$BE$54)/($AD$54:$AD$102=Mapping!$BE$54)*ROW($AD$2:$AD$50)-ROWS($AD$54),ROWS($AD$54:AD306))),"")</f>
        <v/>
      </c>
      <c r="BF307" s="117" t="str" cm="1">
        <f t="array" ref="BF307">IF(ROWS($AD$54:AD306)&lt;=BF$53,INDEX($AB$54:$AB$102,_xlfn.AGGREGATE(15,3,($AD$54:$AD$102=Mapping!$BF$54)/($AD$54:$AD$102=Mapping!$BF$54)*ROW($AD$2:$AD$50)-ROWS($AD$54),ROWS($AD$54:AD306))),"")</f>
        <v/>
      </c>
      <c r="BG307" s="117" t="str" cm="1">
        <f t="array" ref="BG307">IF(ROWS($AD$54:AD306)&lt;=BG$53,INDEX($AB$54:$AB$102,_xlfn.AGGREGATE(15,3,($AD$54:$AD$102=Mapping!$BG$54)/($AD$54:$AD$102=Mapping!$BG$54)*ROW($AD$2:$AD$50)-ROWS($AD$54),ROWS($AD$54:AD306))),"")</f>
        <v/>
      </c>
      <c r="BH307" s="117" t="str" cm="1">
        <f t="array" ref="BH307">IF(ROWS($AD$54:AD306)&lt;=BH$53,INDEX($AB$54:$AB$102,_xlfn.AGGREGATE(15,3,($AD$54:$AD$102=Mapping!$BH$54)/($AD$54:$AD$102=Mapping!$BH$54)*ROW($AD$2:$AD$50)-ROWS($AD$54),ROWS($AD$54:AD306))),"")</f>
        <v/>
      </c>
      <c r="BI307" s="117" t="str" cm="1">
        <f t="array" ref="BI307">IF(ROWS($AD$54:AD306)&lt;=BI$53,INDEX($AB$54:$AB$102,_xlfn.AGGREGATE(15,3,($AD$54:$AD$102=Mapping!$BI$54)/($AD$54:$AD$102=Mapping!$BI$54)*ROW($AD$2:$AD$50)-ROWS($AD$54),ROWS($AD$54:AD306))),"")</f>
        <v/>
      </c>
      <c r="BJ307" s="117" t="str" cm="1">
        <f t="array" ref="BJ307">IF(ROWS($AD$54:AD306)&lt;=BJ$53,INDEX($AB$54:$AB$102,_xlfn.AGGREGATE(15,3,($AD$54:$AD$102=Mapping!$BJ$54)/($AD$54:$AD$102=Mapping!$BJ$54)*ROW($AD$2:$AD$50)-ROWS($AD$54),ROWS($AD$54:AD306))),"")</f>
        <v/>
      </c>
      <c r="BK307" s="117" t="str" cm="1">
        <f t="array" ref="BK307">IF(ROWS($AD$54:AD306)&lt;=BK$53,INDEX($AB$54:$AB$102,_xlfn.AGGREGATE(15,3,($AD$54:$AD$102=Mapping!$BK$54)/($AD$54:$AD$102=Mapping!$BK$54)*ROW($AD$2:$AD$50)-ROWS($AD$54),ROWS($AD$54:AD306))),"")</f>
        <v/>
      </c>
      <c r="BL307" s="117" t="str" cm="1">
        <f t="array" ref="BL307">IF(ROWS($AD$54:AD306)&lt;=BL$53,INDEX($AB$54:$AB$102,_xlfn.AGGREGATE(15,3,($AD$54:$AD$102=Mapping!$BL$54)/($AD$54:$AD$102=Mapping!$BL$54)*ROW($AD$2:$AD$50)-ROWS($AD$54),ROWS($AD$54:AD306))),"")</f>
        <v/>
      </c>
      <c r="BM307" s="117" t="str" cm="1">
        <f t="array" ref="BM307">IF(ROWS($AD$54:AD306)&lt;=BM$53,INDEX($AB$54:$AB$102,_xlfn.AGGREGATE(15,3,($AD$54:$AD$102=Mapping!$BM$54)/($AD$54:$AD$102=Mapping!$BM$53)*ROW($AD$2:$AD$50)-ROWS($AD$54),ROWS($AD$54:AD306))),"")</f>
        <v/>
      </c>
      <c r="BN307" s="117" t="str" cm="1">
        <f t="array" ref="BN307">IF(ROWS($AD$54:AD306)&lt;=BN$53,INDEX($AB$54:$AB$102,_xlfn.AGGREGATE(15,3,($AD$54:$AD$102=Mapping!$BN$54)/($AD$54:$AD$102=Mapping!$BN$54)*ROW($AD$2:$AD$50)-ROWS($AD$54),ROWS($AD$54:AD306))),"")</f>
        <v/>
      </c>
    </row>
    <row r="308" spans="1:66">
      <c r="A308" s="152"/>
      <c r="B308" s="142" t="str" cm="1">
        <f t="array" ref="B308">IF(ROWS($AC$273:AC307)&lt;=B$272,INDEX($AB$173:$AB$321,_xlfn.AGGREGATE(15,3,($AC$273:$AC$321=Mapping!$B$273)/($AC$273:$AC$321=Mapping!$B$273)*ROW($AC$2:$AC$50)-ROWS($AC$273),ROWS($AC$273:AC307))),"")</f>
        <v/>
      </c>
      <c r="C308" s="142" t="str" cm="1">
        <f t="array" ref="C308">IF(ROWS($AC$2:AC255)&lt;=C$53,INDEX($AB$54:$AB$102,_xlfn.AGGREGATE(15,3,($AC$54:$AC$102=Mapping!$C$54)/($AC$54:$AC$102=Mapping!$C$54)*ROW($AC$2:$AC$50)-ROWS($AC$54),ROWS($AC$54:AC307))),"")</f>
        <v/>
      </c>
      <c r="D308" s="142" t="str" cm="1">
        <f t="array" ref="D308">IF(ROWS($AC$2:AC255)&lt;=D$53,INDEX($AB$54:$AB$102,_xlfn.AGGREGATE(15,3,($AC$54:$AC$102=Mapping!$D$54)/($AC$54:$AC$102=Mapping!$D$54)*ROW($AC$2:$AC$50)-ROWS($AC$54),ROWS($AC$54:AC307))),"")</f>
        <v/>
      </c>
      <c r="E308" s="142" t="str" cm="1">
        <f t="array" ref="E308">IF(ROWS($AC$2:AC255)&lt;=E$53,INDEX($AB$54:$AB$102,_xlfn.AGGREGATE(15,3,($AC$54:$AC$102=Mapping!$E$54)/($AC$54:$AC$102=Mapping!$E$54)*ROW($AC$2:$AC$50)-ROWS($AC$54),ROWS($AC$54:AC307))),"")</f>
        <v/>
      </c>
      <c r="F308" s="142" t="str" cm="1">
        <f t="array" ref="F308">IF(ROWS($AC$2:AC255)&lt;=F$53,INDEX($AB$54:$AB$102,_xlfn.AGGREGATE(15,3,($AC$54:$AC$102=Mapping!$F$54)/($AC$54:$AC$102=Mapping!$F$54)*ROW($AC$2:$AC$50)-ROWS($AC$54),ROWS($AC$54:AC307))),"")</f>
        <v/>
      </c>
      <c r="G308" s="142" t="str" cm="1">
        <f t="array" ref="G308">IF(ROWS($AC$2:AC255)&lt;=G$53,INDEX($AB$54:$AB$102,_xlfn.AGGREGATE(15,3,($AC$54:$AC$102=Mapping!$G$54)/($AC$54:$AC$102=Mapping!$G$54)*ROW($AC$2:$AC$50)-ROWS($AC$54),ROWS($AC$54:AC307))),"")</f>
        <v/>
      </c>
      <c r="H308" s="142" t="str" cm="1">
        <f t="array" ref="H308">IF(ROWS($AC$2:AC255)&lt;=H$53,INDEX($AB$54:$AB$102,_xlfn.AGGREGATE(15,3,($AC$54:$AC$102=Mapping!$H$54)/($AC$54:$AC$102=Mapping!$H$54)*ROW($AC$2:$AC$50)-ROWS($AC$54),ROWS($AC$54:AC307))),"")</f>
        <v/>
      </c>
      <c r="I308" s="142" t="str" cm="1">
        <f t="array" ref="I308">IF(ROWS($AC$2:AC255)&lt;=I$53,INDEX($AB$54:$AB$102,_xlfn.AGGREGATE(15,3,($AC$54:$AC$102=Mapping!$I$54)/($AC$54:$AC$102=Mapping!$I$54)*ROW($AC$2:$AC$50)-ROWS($AC$54),ROWS($AC$54:AC307))),"")</f>
        <v/>
      </c>
      <c r="J308" s="142" t="str" cm="1">
        <f t="array" ref="J308">IF(ROWS($AC$2:AC307)&lt;=J$1,INDEX($AB$2:$AB$50,_xlfn.AGGREGATE(15,3,($AC$2:$AC$50=Mapping!$J$2)/($AC$2:$AC$50=Mapping!$J$2)*ROW($AC$2:$AC$50)-ROWS($AC$2),ROWS($AC$2:AC307))),"")</f>
        <v/>
      </c>
      <c r="K308" s="142" t="str" cm="1">
        <f t="array" ref="K308">IF(ROWS($AC$2:AC255)&lt;=K$53,INDEX($AB$54:$AB$102,_xlfn.AGGREGATE(15,3,($AC$54:$AC$102=Mapping!$K$54)/($AC$54:$AC$102=Mapping!$K$54)*ROW($AC$2:$AC$50)-ROWS($AC$54),ROWS($AC$54:AC307))),"")</f>
        <v/>
      </c>
      <c r="L308" s="142" t="str" cm="1">
        <f t="array" ref="L308">IF(ROWS($AC$2:AC255)&lt;=L$53,INDEX($AB$54:$AB$102,_xlfn.AGGREGATE(15,3,($AC$54:$AC$102=Mapping!$L$54)/($AC$54:$AC$102=Mapping!$L$54)*ROW($AC$2:$AC$50)-ROWS($AC$54),ROWS($AC$54:AC307))),"")</f>
        <v/>
      </c>
      <c r="M308" s="142" t="str" cm="1">
        <f t="array" ref="M308">IF(ROWS($AC$2:AC255)&lt;=M$53,INDEX($AB$54:$AB$102,_xlfn.AGGREGATE(15,3,($AC$54:$AC$102=Mapping!$M$54)/($AC$54:$AC$102=Mapping!$M$54)*ROW($AC$2:$AC$50)-ROWS($AC$54),ROWS($AC$54:AC307))),"")</f>
        <v/>
      </c>
      <c r="N308" s="142" t="str" cm="1">
        <f t="array" ref="N308">IF(ROWS($AC$2:AC255)&lt;=N$53,INDEX($AB$54:$AB$102,_xlfn.AGGREGATE(15,3,($AC$54:$AC$102=Mapping!$N$54)/($AC$54:$AC$102=Mapping!$N$54)*ROW($AC$2:$AC$50)-ROWS($AC$54),ROWS($AC$54:AC307))),"")</f>
        <v/>
      </c>
      <c r="O308" s="142" t="str" cm="1">
        <f t="array" ref="O308">IF(ROWS($AC$2:AC255)&lt;=O$53,INDEX($AB$54:$AB$102,_xlfn.AGGREGATE(15,3,($AC$54:$AC$102=Mapping!$O$54)/($AC$54:$AC$102=Mapping!$O$54)*ROW($AC$2:$AC$50)-ROWS($AC$54),ROWS($AC$54:AC307))),"")</f>
        <v/>
      </c>
      <c r="P308" s="142" t="str" cm="1">
        <f t="array" ref="P308">IF(ROWS($AC$2:AC255)&lt;=P$53,INDEX($AB$54:$AB$102,_xlfn.AGGREGATE(15,3,($AC$54:$AC$102=Mapping!$P$54)/($AC$54:$AC$102=Mapping!$P$54)*ROW($AC$2:$AC$50)-ROWS($AC$54),ROWS($AC$54:AC307))),"")</f>
        <v/>
      </c>
      <c r="Q308" s="142" t="str" cm="1">
        <f t="array" ref="Q308">IF(ROWS($AC$2:AC255)&lt;=Q$53,INDEX($AB$54:$AB$102,_xlfn.AGGREGATE(15,3,($AC$54:$AC$102=Mapping!$Q$54)/($AC$54:$AC$102=Mapping!$Q$54)*ROW($AC$2:$AC$50)-ROWS($AC$54),ROWS($AC$54:AC307))),"")</f>
        <v/>
      </c>
      <c r="R308" s="142" t="str" cm="1">
        <f t="array" ref="R308">IF(ROWS($AC$2:AC255)&lt;=R$53,INDEX($AB$54:$AB$102,_xlfn.AGGREGATE(15,3,($AC$54:$AC$102=Mapping!$R$54)/($AC$54:$AC$102=Mapping!$R$54)*ROW($AC$2:$AC$50)-ROWS($AC$54),ROWS($AC$54:AC307))),"")</f>
        <v/>
      </c>
      <c r="S308" s="142" t="str" cm="1">
        <f t="array" ref="S308">IF(ROWS($AC$2:AC255)&lt;=S$53,INDEX($AB$54:$AB$102,_xlfn.AGGREGATE(15,3,($AC$54:$AC$102=Mapping!$S$54)/($AC$54:$AC$102=Mapping!$S$54)*ROW($AC$2:$AC$50)-ROWS($AC$54),ROWS($AC$54:AC307))),"")</f>
        <v/>
      </c>
      <c r="AA308" s="135" t="str" cm="1">
        <f t="array" ref="AA308">IF(ROWS(BA!$L$2:L346)&lt;=B$1,INDEX(BA!$P$2:$P$63,_xlfn.AGGREGATE(15,3,(BA!$L$2:$L$63=Mapping!$A$3)/(BA!$L$2:$L$63=Mapping!$A$3)*ROW(BA!$L$2:$L$248)-ROWS(BA!$L$2),ROWS(BA!$L$2:L346))),"")</f>
        <v/>
      </c>
      <c r="AB308" s="135" t="str" cm="1">
        <f t="array" ref="AB308">IF(ROWS(BA!$F$2:F88)&lt;=AB$272,INDEX(BA!$P$2:$P$547,_xlfn.AGGREGATE(15,3,(BA!$F$2:$F$547=Mapping!$AA$274)/(BA!$F$2:$F$547=Mapping!$AA$274)*ROW(BA!$F$2:$F$547)-ROWS(BA!$F$2),ROWS(BA!$F$2:F88))),"")</f>
        <v/>
      </c>
      <c r="AC308" s="135" t="str">
        <f>IFERROR(INDEX(BA!$L$57:$L$547,MATCH($AB308,BA!$P$57:$P$547,0)),"")</f>
        <v/>
      </c>
      <c r="AD308" s="135" t="e">
        <f>INDEX(BA!$M$57:$M$547,MATCH($AB308,BA!$P$57:$P$547,0))</f>
        <v>#N/A</v>
      </c>
      <c r="AE308" s="135" t="e">
        <f>INDEX(BA!J348:J844,MATCH(Table46718[[#This Row],[Indicator]],BA!P346:P844,0))</f>
        <v>#N/A</v>
      </c>
      <c r="AF308" s="135" t="e">
        <f>INDEX(BA!$N$57:$N$547,MATCH($AB308,BA!$P$57:$P$547,0))</f>
        <v>#N/A</v>
      </c>
      <c r="AG308" s="117" t="e">
        <f>INDEX(BA!#REF!,MATCH($AB308,BA!$P$57:$P$547,0))</f>
        <v>#REF!</v>
      </c>
      <c r="AH308" s="117" t="e">
        <f>INDEX(BA!$Q$57:$Q$547,MATCH($AB308,BA!$P$57:$P$547,0))</f>
        <v>#N/A</v>
      </c>
      <c r="AI308" s="117" t="e">
        <f>INDEX(BA!$S$57:$S$547,MATCH($AB308,BA!$P$57:$P$547,0))</f>
        <v>#N/A</v>
      </c>
      <c r="AJ308" s="117" t="e">
        <f>INDEX(BA!$T$57:$T$547,MATCH($AB308,BA!$P$57:$P$547,0))</f>
        <v>#N/A</v>
      </c>
      <c r="AK308" s="117" t="e">
        <f>INDEX(BA!$U$57:$U$547,MATCH($AB308,BA!$P$57:$P$547,0))</f>
        <v>#N/A</v>
      </c>
      <c r="AL308" s="117" t="e">
        <f>INDEX(BA!$V$57:$V$547,MATCH($AB308,BA!$P$57:$P$547,0))</f>
        <v>#N/A</v>
      </c>
      <c r="AM308" s="117" t="e">
        <f>INDEX(BA!$W$57:$W$547,MATCH($AB308,BA!$P$57:$P$547,0))</f>
        <v>#N/A</v>
      </c>
      <c r="AN308" s="117" t="e">
        <f>INDEX(BA!$R$57:$R$547,MATCH($AB308,BA!$P$57:$P$547,0))</f>
        <v>#N/A</v>
      </c>
      <c r="AO308" s="117" t="e">
        <f>INDEX(BA!$Y$57:$Y$547,MATCH($AB308,BA!$P$57:$P$547,0))</f>
        <v>#N/A</v>
      </c>
      <c r="AP308" s="117" t="e">
        <f>INDEX(BA!$Z$57:$Z$547,MATCH($AB308,BA!$P$57:$P$547,0))</f>
        <v>#N/A</v>
      </c>
      <c r="AQ308" s="117" t="e">
        <f>INDEX(BA!$AA$57:$AA$547,MATCH($AB308,BA!$P$57:$P$547,0))</f>
        <v>#N/A</v>
      </c>
      <c r="AR308" s="117" t="e">
        <f>INDEX(BA!$AB$57:$AB$547,MATCH($AB308,BA!$P$57:$P$547,0))</f>
        <v>#N/A</v>
      </c>
      <c r="AX308" s="117" t="str" cm="1">
        <f t="array" ref="AX308">IF(ROWS($AD$54:AD307)&lt;=AX$53,INDEX($AB$54:$AB$102,_xlfn.AGGREGATE(15,3,($AD$54:$AD$102=Mapping!$AX$54)/($AD$54:$AD$102=Mapping!$AX$54)*ROW($AD$2:$AD$50)-ROWS($AD$54),ROWS($AD$54:AD307))),"")</f>
        <v/>
      </c>
      <c r="AY308" s="117" t="str" cm="1">
        <f t="array" ref="AY308">IF(ROWS($AD$54:AD307)&lt;=AY$53,INDEX($AB$54:$AB$102,_xlfn.AGGREGATE(15,3,($AD$54:$AD$102=Mapping!$AY$54)/($AD$54:$AD$102=Mapping!$AY$54)*ROW($AD$2:$AD$50)-ROWS($AD$54),ROWS($AD$54:AD307))),"")</f>
        <v/>
      </c>
      <c r="AZ308" s="117" t="str" cm="1">
        <f t="array" ref="AZ308">IF(ROWS($AD$54:AD307)&lt;=AZ$53,INDEX($AB$54:$AB$102,_xlfn.AGGREGATE(15,3,($AD$54:$AD$102=Mapping!$AZ$54)/($AD$54:$AD$102=Mapping!$AZ$54)*ROW($AD$2:$AD$50)-ROWS($AD$54),ROWS($AD$54:AD307))),"")</f>
        <v/>
      </c>
      <c r="BA308" s="117" t="str" cm="1">
        <f t="array" ref="BA308">IF(ROWS($AD$54:AD307)&lt;=BA$53,INDEX($AB$54:$AB$102,_xlfn.AGGREGATE(15,3,($AD$54:$AD$102=Mapping!$BA$54)/($AD$54:$AD$102=Mapping!$BA$54)*ROW($AD$2:$AD$50)-ROWS($AD$54),ROWS($AD$54:AD307))),"")</f>
        <v/>
      </c>
      <c r="BB308" s="117" t="str" cm="1">
        <f t="array" ref="BB308">IF(ROWS($AD$54:AD307)&lt;=BB$53,INDEX($AB$54:$AB$102,_xlfn.AGGREGATE(15,3,($AD$54:$AD$102=Mapping!$BB$54)/($AD$54:$AD$102=Mapping!$BB$54)*ROW($AD$2:$AD$50)-ROWS($AD$54),ROWS($AD$54:AD307))),"")</f>
        <v/>
      </c>
      <c r="BC308" s="117" t="str" cm="1">
        <f t="array" ref="BC308">IF(ROWS($AD$54:AD307)&lt;=BC$53,INDEX($AB$54:$AB$102,_xlfn.AGGREGATE(15,3,($AD$54:$AD$102=Mapping!$BC$54)/($AD$54:$AD$102=Mapping!$BC$54)*ROW($AD$2:$AD$50)-ROWS($AD$54),ROWS($AD$54:AD307))),"")</f>
        <v/>
      </c>
      <c r="BD308" s="117" t="str" cm="1">
        <f t="array" ref="BD308">IF(ROWS($AD$54:AD307)&lt;=BD$53,INDEX($AB$54:$AB$102,_xlfn.AGGREGATE(15,3,($AD$54:$AD$102=Mapping!$BD$54)/($AD$54:$AD$102=Mapping!$BD$54)*ROW($AD$2:$AD$50)-ROWS($AD$54),ROWS($AD$54:AD307))),"")</f>
        <v/>
      </c>
      <c r="BE308" s="117" t="str" cm="1">
        <f t="array" ref="BE308">IF(ROWS($AD$54:AD307)&lt;=BE$53,INDEX($AB$54:$AB$102,_xlfn.AGGREGATE(15,3,($AD$54:$AD$102=Mapping!$BE$54)/($AD$54:$AD$102=Mapping!$BE$54)*ROW($AD$2:$AD$50)-ROWS($AD$54),ROWS($AD$54:AD307))),"")</f>
        <v/>
      </c>
      <c r="BF308" s="117" t="str" cm="1">
        <f t="array" ref="BF308">IF(ROWS($AD$54:AD307)&lt;=BF$53,INDEX($AB$54:$AB$102,_xlfn.AGGREGATE(15,3,($AD$54:$AD$102=Mapping!$BF$54)/($AD$54:$AD$102=Mapping!$BF$54)*ROW($AD$2:$AD$50)-ROWS($AD$54),ROWS($AD$54:AD307))),"")</f>
        <v/>
      </c>
      <c r="BG308" s="117" t="str" cm="1">
        <f t="array" ref="BG308">IF(ROWS($AD$54:AD307)&lt;=BG$53,INDEX($AB$54:$AB$102,_xlfn.AGGREGATE(15,3,($AD$54:$AD$102=Mapping!$BG$54)/($AD$54:$AD$102=Mapping!$BG$54)*ROW($AD$2:$AD$50)-ROWS($AD$54),ROWS($AD$54:AD307))),"")</f>
        <v/>
      </c>
      <c r="BH308" s="117" t="str" cm="1">
        <f t="array" ref="BH308">IF(ROWS($AD$54:AD307)&lt;=BH$53,INDEX($AB$54:$AB$102,_xlfn.AGGREGATE(15,3,($AD$54:$AD$102=Mapping!$BH$54)/($AD$54:$AD$102=Mapping!$BH$54)*ROW($AD$2:$AD$50)-ROWS($AD$54),ROWS($AD$54:AD307))),"")</f>
        <v/>
      </c>
      <c r="BI308" s="117" t="str" cm="1">
        <f t="array" ref="BI308">IF(ROWS($AD$54:AD307)&lt;=BI$53,INDEX($AB$54:$AB$102,_xlfn.AGGREGATE(15,3,($AD$54:$AD$102=Mapping!$BI$54)/($AD$54:$AD$102=Mapping!$BI$54)*ROW($AD$2:$AD$50)-ROWS($AD$54),ROWS($AD$54:AD307))),"")</f>
        <v/>
      </c>
      <c r="BJ308" s="117" t="str" cm="1">
        <f t="array" ref="BJ308">IF(ROWS($AD$54:AD307)&lt;=BJ$53,INDEX($AB$54:$AB$102,_xlfn.AGGREGATE(15,3,($AD$54:$AD$102=Mapping!$BJ$54)/($AD$54:$AD$102=Mapping!$BJ$54)*ROW($AD$2:$AD$50)-ROWS($AD$54),ROWS($AD$54:AD307))),"")</f>
        <v/>
      </c>
      <c r="BK308" s="117" t="str" cm="1">
        <f t="array" ref="BK308">IF(ROWS($AD$54:AD307)&lt;=BK$53,INDEX($AB$54:$AB$102,_xlfn.AGGREGATE(15,3,($AD$54:$AD$102=Mapping!$BK$54)/($AD$54:$AD$102=Mapping!$BK$54)*ROW($AD$2:$AD$50)-ROWS($AD$54),ROWS($AD$54:AD307))),"")</f>
        <v/>
      </c>
      <c r="BL308" s="117" t="str" cm="1">
        <f t="array" ref="BL308">IF(ROWS($AD$54:AD307)&lt;=BL$53,INDEX($AB$54:$AB$102,_xlfn.AGGREGATE(15,3,($AD$54:$AD$102=Mapping!$BL$54)/($AD$54:$AD$102=Mapping!$BL$54)*ROW($AD$2:$AD$50)-ROWS($AD$54),ROWS($AD$54:AD307))),"")</f>
        <v/>
      </c>
      <c r="BM308" s="117" t="str" cm="1">
        <f t="array" ref="BM308">IF(ROWS($AD$54:AD307)&lt;=BM$53,INDEX($AB$54:$AB$102,_xlfn.AGGREGATE(15,3,($AD$54:$AD$102=Mapping!$BM$54)/($AD$54:$AD$102=Mapping!$BM$53)*ROW($AD$2:$AD$50)-ROWS($AD$54),ROWS($AD$54:AD307))),"")</f>
        <v/>
      </c>
      <c r="BN308" s="117" t="str" cm="1">
        <f t="array" ref="BN308">IF(ROWS($AD$54:AD307)&lt;=BN$53,INDEX($AB$54:$AB$102,_xlfn.AGGREGATE(15,3,($AD$54:$AD$102=Mapping!$BN$54)/($AD$54:$AD$102=Mapping!$BN$54)*ROW($AD$2:$AD$50)-ROWS($AD$54),ROWS($AD$54:AD307))),"")</f>
        <v/>
      </c>
    </row>
    <row r="309" spans="1:66">
      <c r="A309" s="152"/>
      <c r="B309" s="142" t="str" cm="1">
        <f t="array" ref="B309">IF(ROWS($AC$273:AC308)&lt;=B$272,INDEX($AB$173:$AB$321,_xlfn.AGGREGATE(15,3,($AC$273:$AC$321=Mapping!$B$273)/($AC$273:$AC$321=Mapping!$B$273)*ROW($AC$2:$AC$50)-ROWS($AC$273),ROWS($AC$273:AC308))),"")</f>
        <v/>
      </c>
      <c r="C309" s="142" t="str" cm="1">
        <f t="array" ref="C309">IF(ROWS($AC$2:AC256)&lt;=C$53,INDEX($AB$54:$AB$102,_xlfn.AGGREGATE(15,3,($AC$54:$AC$102=Mapping!$C$54)/($AC$54:$AC$102=Mapping!$C$54)*ROW($AC$2:$AC$50)-ROWS($AC$54),ROWS($AC$54:AC308))),"")</f>
        <v/>
      </c>
      <c r="D309" s="142" t="str" cm="1">
        <f t="array" ref="D309">IF(ROWS($AC$2:AC256)&lt;=D$53,INDEX($AB$54:$AB$102,_xlfn.AGGREGATE(15,3,($AC$54:$AC$102=Mapping!$D$54)/($AC$54:$AC$102=Mapping!$D$54)*ROW($AC$2:$AC$50)-ROWS($AC$54),ROWS($AC$54:AC308))),"")</f>
        <v/>
      </c>
      <c r="E309" s="142" t="str" cm="1">
        <f t="array" ref="E309">IF(ROWS($AC$2:AC256)&lt;=E$53,INDEX($AB$54:$AB$102,_xlfn.AGGREGATE(15,3,($AC$54:$AC$102=Mapping!$E$54)/($AC$54:$AC$102=Mapping!$E$54)*ROW($AC$2:$AC$50)-ROWS($AC$54),ROWS($AC$54:AC308))),"")</f>
        <v/>
      </c>
      <c r="F309" s="142" t="str" cm="1">
        <f t="array" ref="F309">IF(ROWS($AC$2:AC256)&lt;=F$53,INDEX($AB$54:$AB$102,_xlfn.AGGREGATE(15,3,($AC$54:$AC$102=Mapping!$F$54)/($AC$54:$AC$102=Mapping!$F$54)*ROW($AC$2:$AC$50)-ROWS($AC$54),ROWS($AC$54:AC308))),"")</f>
        <v/>
      </c>
      <c r="G309" s="142" t="str" cm="1">
        <f t="array" ref="G309">IF(ROWS($AC$2:AC256)&lt;=G$53,INDEX($AB$54:$AB$102,_xlfn.AGGREGATE(15,3,($AC$54:$AC$102=Mapping!$G$54)/($AC$54:$AC$102=Mapping!$G$54)*ROW($AC$2:$AC$50)-ROWS($AC$54),ROWS($AC$54:AC308))),"")</f>
        <v/>
      </c>
      <c r="H309" s="142" t="str" cm="1">
        <f t="array" ref="H309">IF(ROWS($AC$2:AC256)&lt;=H$53,INDEX($AB$54:$AB$102,_xlfn.AGGREGATE(15,3,($AC$54:$AC$102=Mapping!$H$54)/($AC$54:$AC$102=Mapping!$H$54)*ROW($AC$2:$AC$50)-ROWS($AC$54),ROWS($AC$54:AC308))),"")</f>
        <v/>
      </c>
      <c r="I309" s="142" t="str" cm="1">
        <f t="array" ref="I309">IF(ROWS($AC$2:AC256)&lt;=I$53,INDEX($AB$54:$AB$102,_xlfn.AGGREGATE(15,3,($AC$54:$AC$102=Mapping!$I$54)/($AC$54:$AC$102=Mapping!$I$54)*ROW($AC$2:$AC$50)-ROWS($AC$54),ROWS($AC$54:AC308))),"")</f>
        <v/>
      </c>
      <c r="J309" s="142" t="str" cm="1">
        <f t="array" ref="J309">IF(ROWS($AC$2:AC308)&lt;=J$1,INDEX($AB$2:$AB$50,_xlfn.AGGREGATE(15,3,($AC$2:$AC$50=Mapping!$J$2)/($AC$2:$AC$50=Mapping!$J$2)*ROW($AC$2:$AC$50)-ROWS($AC$2),ROWS($AC$2:AC308))),"")</f>
        <v/>
      </c>
      <c r="K309" s="142" t="str" cm="1">
        <f t="array" ref="K309">IF(ROWS($AC$2:AC256)&lt;=K$53,INDEX($AB$54:$AB$102,_xlfn.AGGREGATE(15,3,($AC$54:$AC$102=Mapping!$K$54)/($AC$54:$AC$102=Mapping!$K$54)*ROW($AC$2:$AC$50)-ROWS($AC$54),ROWS($AC$54:AC308))),"")</f>
        <v/>
      </c>
      <c r="L309" s="142" t="str" cm="1">
        <f t="array" ref="L309">IF(ROWS($AC$2:AC256)&lt;=L$53,INDEX($AB$54:$AB$102,_xlfn.AGGREGATE(15,3,($AC$54:$AC$102=Mapping!$L$54)/($AC$54:$AC$102=Mapping!$L$54)*ROW($AC$2:$AC$50)-ROWS($AC$54),ROWS($AC$54:AC308))),"")</f>
        <v/>
      </c>
      <c r="M309" s="142" t="str" cm="1">
        <f t="array" ref="M309">IF(ROWS($AC$2:AC256)&lt;=M$53,INDEX($AB$54:$AB$102,_xlfn.AGGREGATE(15,3,($AC$54:$AC$102=Mapping!$M$54)/($AC$54:$AC$102=Mapping!$M$54)*ROW($AC$2:$AC$50)-ROWS($AC$54),ROWS($AC$54:AC308))),"")</f>
        <v/>
      </c>
      <c r="N309" s="142" t="str" cm="1">
        <f t="array" ref="N309">IF(ROWS($AC$2:AC256)&lt;=N$53,INDEX($AB$54:$AB$102,_xlfn.AGGREGATE(15,3,($AC$54:$AC$102=Mapping!$N$54)/($AC$54:$AC$102=Mapping!$N$54)*ROW($AC$2:$AC$50)-ROWS($AC$54),ROWS($AC$54:AC308))),"")</f>
        <v/>
      </c>
      <c r="O309" s="142" t="str" cm="1">
        <f t="array" ref="O309">IF(ROWS($AC$2:AC256)&lt;=O$53,INDEX($AB$54:$AB$102,_xlfn.AGGREGATE(15,3,($AC$54:$AC$102=Mapping!$O$54)/($AC$54:$AC$102=Mapping!$O$54)*ROW($AC$2:$AC$50)-ROWS($AC$54),ROWS($AC$54:AC308))),"")</f>
        <v/>
      </c>
      <c r="P309" s="142" t="str" cm="1">
        <f t="array" ref="P309">IF(ROWS($AC$2:AC256)&lt;=P$53,INDEX($AB$54:$AB$102,_xlfn.AGGREGATE(15,3,($AC$54:$AC$102=Mapping!$P$54)/($AC$54:$AC$102=Mapping!$P$54)*ROW($AC$2:$AC$50)-ROWS($AC$54),ROWS($AC$54:AC308))),"")</f>
        <v/>
      </c>
      <c r="Q309" s="142" t="str" cm="1">
        <f t="array" ref="Q309">IF(ROWS($AC$2:AC256)&lt;=Q$53,INDEX($AB$54:$AB$102,_xlfn.AGGREGATE(15,3,($AC$54:$AC$102=Mapping!$Q$54)/($AC$54:$AC$102=Mapping!$Q$54)*ROW($AC$2:$AC$50)-ROWS($AC$54),ROWS($AC$54:AC308))),"")</f>
        <v/>
      </c>
      <c r="R309" s="142" t="str" cm="1">
        <f t="array" ref="R309">IF(ROWS($AC$2:AC256)&lt;=R$53,INDEX($AB$54:$AB$102,_xlfn.AGGREGATE(15,3,($AC$54:$AC$102=Mapping!$R$54)/($AC$54:$AC$102=Mapping!$R$54)*ROW($AC$2:$AC$50)-ROWS($AC$54),ROWS($AC$54:AC308))),"")</f>
        <v/>
      </c>
      <c r="S309" s="142" t="str" cm="1">
        <f t="array" ref="S309">IF(ROWS($AC$2:AC256)&lt;=S$53,INDEX($AB$54:$AB$102,_xlfn.AGGREGATE(15,3,($AC$54:$AC$102=Mapping!$S$54)/($AC$54:$AC$102=Mapping!$S$54)*ROW($AC$2:$AC$50)-ROWS($AC$54),ROWS($AC$54:AC308))),"")</f>
        <v/>
      </c>
      <c r="AA309" s="135" t="str" cm="1">
        <f t="array" ref="AA309">IF(ROWS(BA!$L$2:L347)&lt;=B$1,INDEX(BA!$P$2:$P$63,_xlfn.AGGREGATE(15,3,(BA!$L$2:$L$63=Mapping!$A$3)/(BA!$L$2:$L$63=Mapping!$A$3)*ROW(BA!$L$2:$L$248)-ROWS(BA!$L$2),ROWS(BA!$L$2:L347))),"")</f>
        <v/>
      </c>
      <c r="AB309" s="135" t="str" cm="1">
        <f t="array" ref="AB309">IF(ROWS(BA!$F$2:F89)&lt;=AB$272,INDEX(BA!$P$2:$P$547,_xlfn.AGGREGATE(15,3,(BA!$F$2:$F$547=Mapping!$AA$274)/(BA!$F$2:$F$547=Mapping!$AA$274)*ROW(BA!$F$2:$F$547)-ROWS(BA!$F$2),ROWS(BA!$F$2:F89))),"")</f>
        <v/>
      </c>
      <c r="AC309" s="135" t="str">
        <f>IFERROR(INDEX(BA!$L$57:$L$547,MATCH($AB309,BA!$P$57:$P$547,0)),"")</f>
        <v/>
      </c>
      <c r="AD309" s="135" t="e">
        <f>INDEX(BA!$M$57:$M$547,MATCH($AB309,BA!$P$57:$P$547,0))</f>
        <v>#N/A</v>
      </c>
      <c r="AE309" s="135" t="e">
        <f>INDEX(BA!J349:J845,MATCH(Table46718[[#This Row],[Indicator]],BA!P347:P845,0))</f>
        <v>#N/A</v>
      </c>
      <c r="AF309" s="135" t="e">
        <f>INDEX(BA!$N$57:$N$547,MATCH($AB309,BA!$P$57:$P$547,0))</f>
        <v>#N/A</v>
      </c>
      <c r="AG309" s="117" t="e">
        <f>INDEX(BA!#REF!,MATCH($AB309,BA!$P$57:$P$547,0))</f>
        <v>#REF!</v>
      </c>
      <c r="AH309" s="117" t="e">
        <f>INDEX(BA!$Q$57:$Q$547,MATCH($AB309,BA!$P$57:$P$547,0))</f>
        <v>#N/A</v>
      </c>
      <c r="AI309" s="117" t="e">
        <f>INDEX(BA!$S$57:$S$547,MATCH($AB309,BA!$P$57:$P$547,0))</f>
        <v>#N/A</v>
      </c>
      <c r="AJ309" s="117" t="e">
        <f>INDEX(BA!$T$57:$T$547,MATCH($AB309,BA!$P$57:$P$547,0))</f>
        <v>#N/A</v>
      </c>
      <c r="AK309" s="117" t="e">
        <f>INDEX(BA!$U$57:$U$547,MATCH($AB309,BA!$P$57:$P$547,0))</f>
        <v>#N/A</v>
      </c>
      <c r="AL309" s="117" t="e">
        <f>INDEX(BA!$V$57:$V$547,MATCH($AB309,BA!$P$57:$P$547,0))</f>
        <v>#N/A</v>
      </c>
      <c r="AM309" s="117" t="e">
        <f>INDEX(BA!$W$57:$W$547,MATCH($AB309,BA!$P$57:$P$547,0))</f>
        <v>#N/A</v>
      </c>
      <c r="AN309" s="117" t="e">
        <f>INDEX(BA!$R$57:$R$547,MATCH($AB309,BA!$P$57:$P$547,0))</f>
        <v>#N/A</v>
      </c>
      <c r="AO309" s="117" t="e">
        <f>INDEX(BA!$Y$57:$Y$547,MATCH($AB309,BA!$P$57:$P$547,0))</f>
        <v>#N/A</v>
      </c>
      <c r="AP309" s="117" t="e">
        <f>INDEX(BA!$Z$57:$Z$547,MATCH($AB309,BA!$P$57:$P$547,0))</f>
        <v>#N/A</v>
      </c>
      <c r="AQ309" s="117" t="e">
        <f>INDEX(BA!$AA$57:$AA$547,MATCH($AB309,BA!$P$57:$P$547,0))</f>
        <v>#N/A</v>
      </c>
      <c r="AR309" s="117" t="e">
        <f>INDEX(BA!$AB$57:$AB$547,MATCH($AB309,BA!$P$57:$P$547,0))</f>
        <v>#N/A</v>
      </c>
      <c r="AX309" s="117" t="str" cm="1">
        <f t="array" ref="AX309">IF(ROWS($AD$54:AD308)&lt;=AX$53,INDEX($AB$54:$AB$102,_xlfn.AGGREGATE(15,3,($AD$54:$AD$102=Mapping!$AX$54)/($AD$54:$AD$102=Mapping!$AX$54)*ROW($AD$2:$AD$50)-ROWS($AD$54),ROWS($AD$54:AD308))),"")</f>
        <v/>
      </c>
      <c r="AY309" s="117" t="str" cm="1">
        <f t="array" ref="AY309">IF(ROWS($AD$54:AD308)&lt;=AY$53,INDEX($AB$54:$AB$102,_xlfn.AGGREGATE(15,3,($AD$54:$AD$102=Mapping!$AY$54)/($AD$54:$AD$102=Mapping!$AY$54)*ROW($AD$2:$AD$50)-ROWS($AD$54),ROWS($AD$54:AD308))),"")</f>
        <v/>
      </c>
      <c r="AZ309" s="117" t="str" cm="1">
        <f t="array" ref="AZ309">IF(ROWS($AD$54:AD308)&lt;=AZ$53,INDEX($AB$54:$AB$102,_xlfn.AGGREGATE(15,3,($AD$54:$AD$102=Mapping!$AZ$54)/($AD$54:$AD$102=Mapping!$AZ$54)*ROW($AD$2:$AD$50)-ROWS($AD$54),ROWS($AD$54:AD308))),"")</f>
        <v/>
      </c>
      <c r="BA309" s="117" t="str" cm="1">
        <f t="array" ref="BA309">IF(ROWS($AD$54:AD308)&lt;=BA$53,INDEX($AB$54:$AB$102,_xlfn.AGGREGATE(15,3,($AD$54:$AD$102=Mapping!$BA$54)/($AD$54:$AD$102=Mapping!$BA$54)*ROW($AD$2:$AD$50)-ROWS($AD$54),ROWS($AD$54:AD308))),"")</f>
        <v/>
      </c>
      <c r="BB309" s="117" t="str" cm="1">
        <f t="array" ref="BB309">IF(ROWS($AD$54:AD308)&lt;=BB$53,INDEX($AB$54:$AB$102,_xlfn.AGGREGATE(15,3,($AD$54:$AD$102=Mapping!$BB$54)/($AD$54:$AD$102=Mapping!$BB$54)*ROW($AD$2:$AD$50)-ROWS($AD$54),ROWS($AD$54:AD308))),"")</f>
        <v/>
      </c>
      <c r="BC309" s="117" t="str" cm="1">
        <f t="array" ref="BC309">IF(ROWS($AD$54:AD308)&lt;=BC$53,INDEX($AB$54:$AB$102,_xlfn.AGGREGATE(15,3,($AD$54:$AD$102=Mapping!$BC$54)/($AD$54:$AD$102=Mapping!$BC$54)*ROW($AD$2:$AD$50)-ROWS($AD$54),ROWS($AD$54:AD308))),"")</f>
        <v/>
      </c>
      <c r="BD309" s="117" t="str" cm="1">
        <f t="array" ref="BD309">IF(ROWS($AD$54:AD308)&lt;=BD$53,INDEX($AB$54:$AB$102,_xlfn.AGGREGATE(15,3,($AD$54:$AD$102=Mapping!$BD$54)/($AD$54:$AD$102=Mapping!$BD$54)*ROW($AD$2:$AD$50)-ROWS($AD$54),ROWS($AD$54:AD308))),"")</f>
        <v/>
      </c>
      <c r="BE309" s="117" t="str" cm="1">
        <f t="array" ref="BE309">IF(ROWS($AD$54:AD308)&lt;=BE$53,INDEX($AB$54:$AB$102,_xlfn.AGGREGATE(15,3,($AD$54:$AD$102=Mapping!$BE$54)/($AD$54:$AD$102=Mapping!$BE$54)*ROW($AD$2:$AD$50)-ROWS($AD$54),ROWS($AD$54:AD308))),"")</f>
        <v/>
      </c>
      <c r="BF309" s="117" t="str" cm="1">
        <f t="array" ref="BF309">IF(ROWS($AD$54:AD308)&lt;=BF$53,INDEX($AB$54:$AB$102,_xlfn.AGGREGATE(15,3,($AD$54:$AD$102=Mapping!$BF$54)/($AD$54:$AD$102=Mapping!$BF$54)*ROW($AD$2:$AD$50)-ROWS($AD$54),ROWS($AD$54:AD308))),"")</f>
        <v/>
      </c>
      <c r="BG309" s="117" t="str" cm="1">
        <f t="array" ref="BG309">IF(ROWS($AD$54:AD308)&lt;=BG$53,INDEX($AB$54:$AB$102,_xlfn.AGGREGATE(15,3,($AD$54:$AD$102=Mapping!$BG$54)/($AD$54:$AD$102=Mapping!$BG$54)*ROW($AD$2:$AD$50)-ROWS($AD$54),ROWS($AD$54:AD308))),"")</f>
        <v/>
      </c>
      <c r="BH309" s="117" t="str" cm="1">
        <f t="array" ref="BH309">IF(ROWS($AD$54:AD308)&lt;=BH$53,INDEX($AB$54:$AB$102,_xlfn.AGGREGATE(15,3,($AD$54:$AD$102=Mapping!$BH$54)/($AD$54:$AD$102=Mapping!$BH$54)*ROW($AD$2:$AD$50)-ROWS($AD$54),ROWS($AD$54:AD308))),"")</f>
        <v/>
      </c>
      <c r="BI309" s="117" t="str" cm="1">
        <f t="array" ref="BI309">IF(ROWS($AD$54:AD308)&lt;=BI$53,INDEX($AB$54:$AB$102,_xlfn.AGGREGATE(15,3,($AD$54:$AD$102=Mapping!$BI$54)/($AD$54:$AD$102=Mapping!$BI$54)*ROW($AD$2:$AD$50)-ROWS($AD$54),ROWS($AD$54:AD308))),"")</f>
        <v/>
      </c>
      <c r="BJ309" s="117" t="str" cm="1">
        <f t="array" ref="BJ309">IF(ROWS($AD$54:AD308)&lt;=BJ$53,INDEX($AB$54:$AB$102,_xlfn.AGGREGATE(15,3,($AD$54:$AD$102=Mapping!$BJ$54)/($AD$54:$AD$102=Mapping!$BJ$54)*ROW($AD$2:$AD$50)-ROWS($AD$54),ROWS($AD$54:AD308))),"")</f>
        <v/>
      </c>
      <c r="BK309" s="117" t="str" cm="1">
        <f t="array" ref="BK309">IF(ROWS($AD$54:AD308)&lt;=BK$53,INDEX($AB$54:$AB$102,_xlfn.AGGREGATE(15,3,($AD$54:$AD$102=Mapping!$BK$54)/($AD$54:$AD$102=Mapping!$BK$54)*ROW($AD$2:$AD$50)-ROWS($AD$54),ROWS($AD$54:AD308))),"")</f>
        <v/>
      </c>
      <c r="BL309" s="117" t="str" cm="1">
        <f t="array" ref="BL309">IF(ROWS($AD$54:AD308)&lt;=BL$53,INDEX($AB$54:$AB$102,_xlfn.AGGREGATE(15,3,($AD$54:$AD$102=Mapping!$BL$54)/($AD$54:$AD$102=Mapping!$BL$54)*ROW($AD$2:$AD$50)-ROWS($AD$54),ROWS($AD$54:AD308))),"")</f>
        <v/>
      </c>
      <c r="BM309" s="117" t="str" cm="1">
        <f t="array" ref="BM309">IF(ROWS($AD$54:AD308)&lt;=BM$53,INDEX($AB$54:$AB$102,_xlfn.AGGREGATE(15,3,($AD$54:$AD$102=Mapping!$BM$54)/($AD$54:$AD$102=Mapping!$BM$53)*ROW($AD$2:$AD$50)-ROWS($AD$54),ROWS($AD$54:AD308))),"")</f>
        <v/>
      </c>
      <c r="BN309" s="117" t="str" cm="1">
        <f t="array" ref="BN309">IF(ROWS($AD$54:AD308)&lt;=BN$53,INDEX($AB$54:$AB$102,_xlfn.AGGREGATE(15,3,($AD$54:$AD$102=Mapping!$BN$54)/($AD$54:$AD$102=Mapping!$BN$54)*ROW($AD$2:$AD$50)-ROWS($AD$54),ROWS($AD$54:AD308))),"")</f>
        <v/>
      </c>
    </row>
    <row r="310" spans="1:66">
      <c r="A310" s="152"/>
      <c r="B310" s="142" t="str" cm="1">
        <f t="array" ref="B310">IF(ROWS($AC$273:AC309)&lt;=B$272,INDEX($AB$173:$AB$321,_xlfn.AGGREGATE(15,3,($AC$273:$AC$321=Mapping!$B$273)/($AC$273:$AC$321=Mapping!$B$273)*ROW($AC$2:$AC$50)-ROWS($AC$273),ROWS($AC$273:AC309))),"")</f>
        <v/>
      </c>
      <c r="C310" s="142" t="str" cm="1">
        <f t="array" ref="C310">IF(ROWS($AC$2:AC257)&lt;=C$53,INDEX($AB$54:$AB$102,_xlfn.AGGREGATE(15,3,($AC$54:$AC$102=Mapping!$C$54)/($AC$54:$AC$102=Mapping!$C$54)*ROW($AC$2:$AC$50)-ROWS($AC$54),ROWS($AC$54:AC309))),"")</f>
        <v/>
      </c>
      <c r="D310" s="142" t="str" cm="1">
        <f t="array" ref="D310">IF(ROWS($AC$2:AC257)&lt;=D$53,INDEX($AB$54:$AB$102,_xlfn.AGGREGATE(15,3,($AC$54:$AC$102=Mapping!$D$54)/($AC$54:$AC$102=Mapping!$D$54)*ROW($AC$2:$AC$50)-ROWS($AC$54),ROWS($AC$54:AC309))),"")</f>
        <v/>
      </c>
      <c r="E310" s="142" t="str" cm="1">
        <f t="array" ref="E310">IF(ROWS($AC$2:AC257)&lt;=E$53,INDEX($AB$54:$AB$102,_xlfn.AGGREGATE(15,3,($AC$54:$AC$102=Mapping!$E$54)/($AC$54:$AC$102=Mapping!$E$54)*ROW($AC$2:$AC$50)-ROWS($AC$54),ROWS($AC$54:AC309))),"")</f>
        <v/>
      </c>
      <c r="F310" s="142" t="str" cm="1">
        <f t="array" ref="F310">IF(ROWS($AC$2:AC257)&lt;=F$53,INDEX($AB$54:$AB$102,_xlfn.AGGREGATE(15,3,($AC$54:$AC$102=Mapping!$F$54)/($AC$54:$AC$102=Mapping!$F$54)*ROW($AC$2:$AC$50)-ROWS($AC$54),ROWS($AC$54:AC309))),"")</f>
        <v/>
      </c>
      <c r="G310" s="142" t="str" cm="1">
        <f t="array" ref="G310">IF(ROWS($AC$2:AC257)&lt;=G$53,INDEX($AB$54:$AB$102,_xlfn.AGGREGATE(15,3,($AC$54:$AC$102=Mapping!$G$54)/($AC$54:$AC$102=Mapping!$G$54)*ROW($AC$2:$AC$50)-ROWS($AC$54),ROWS($AC$54:AC309))),"")</f>
        <v/>
      </c>
      <c r="H310" s="142" t="str" cm="1">
        <f t="array" ref="H310">IF(ROWS($AC$2:AC257)&lt;=H$53,INDEX($AB$54:$AB$102,_xlfn.AGGREGATE(15,3,($AC$54:$AC$102=Mapping!$H$54)/($AC$54:$AC$102=Mapping!$H$54)*ROW($AC$2:$AC$50)-ROWS($AC$54),ROWS($AC$54:AC309))),"")</f>
        <v/>
      </c>
      <c r="I310" s="142" t="str" cm="1">
        <f t="array" ref="I310">IF(ROWS($AC$2:AC257)&lt;=I$53,INDEX($AB$54:$AB$102,_xlfn.AGGREGATE(15,3,($AC$54:$AC$102=Mapping!$I$54)/($AC$54:$AC$102=Mapping!$I$54)*ROW($AC$2:$AC$50)-ROWS($AC$54),ROWS($AC$54:AC309))),"")</f>
        <v/>
      </c>
      <c r="J310" s="142" t="str" cm="1">
        <f t="array" ref="J310">IF(ROWS($AC$2:AC309)&lt;=J$1,INDEX($AB$2:$AB$50,_xlfn.AGGREGATE(15,3,($AC$2:$AC$50=Mapping!$J$2)/($AC$2:$AC$50=Mapping!$J$2)*ROW($AC$2:$AC$50)-ROWS($AC$2),ROWS($AC$2:AC309))),"")</f>
        <v/>
      </c>
      <c r="K310" s="142" t="str" cm="1">
        <f t="array" ref="K310">IF(ROWS($AC$2:AC257)&lt;=K$53,INDEX($AB$54:$AB$102,_xlfn.AGGREGATE(15,3,($AC$54:$AC$102=Mapping!$K$54)/($AC$54:$AC$102=Mapping!$K$54)*ROW($AC$2:$AC$50)-ROWS($AC$54),ROWS($AC$54:AC309))),"")</f>
        <v/>
      </c>
      <c r="L310" s="142" t="str" cm="1">
        <f t="array" ref="L310">IF(ROWS($AC$2:AC257)&lt;=L$53,INDEX($AB$54:$AB$102,_xlfn.AGGREGATE(15,3,($AC$54:$AC$102=Mapping!$L$54)/($AC$54:$AC$102=Mapping!$L$54)*ROW($AC$2:$AC$50)-ROWS($AC$54),ROWS($AC$54:AC309))),"")</f>
        <v/>
      </c>
      <c r="M310" s="142" t="str" cm="1">
        <f t="array" ref="M310">IF(ROWS($AC$2:AC257)&lt;=M$53,INDEX($AB$54:$AB$102,_xlfn.AGGREGATE(15,3,($AC$54:$AC$102=Mapping!$M$54)/($AC$54:$AC$102=Mapping!$M$54)*ROW($AC$2:$AC$50)-ROWS($AC$54),ROWS($AC$54:AC309))),"")</f>
        <v/>
      </c>
      <c r="N310" s="142" t="str" cm="1">
        <f t="array" ref="N310">IF(ROWS($AC$2:AC257)&lt;=N$53,INDEX($AB$54:$AB$102,_xlfn.AGGREGATE(15,3,($AC$54:$AC$102=Mapping!$N$54)/($AC$54:$AC$102=Mapping!$N$54)*ROW($AC$2:$AC$50)-ROWS($AC$54),ROWS($AC$54:AC309))),"")</f>
        <v/>
      </c>
      <c r="O310" s="142" t="str" cm="1">
        <f t="array" ref="O310">IF(ROWS($AC$2:AC257)&lt;=O$53,INDEX($AB$54:$AB$102,_xlfn.AGGREGATE(15,3,($AC$54:$AC$102=Mapping!$O$54)/($AC$54:$AC$102=Mapping!$O$54)*ROW($AC$2:$AC$50)-ROWS($AC$54),ROWS($AC$54:AC309))),"")</f>
        <v/>
      </c>
      <c r="P310" s="142" t="str" cm="1">
        <f t="array" ref="P310">IF(ROWS($AC$2:AC257)&lt;=P$53,INDEX($AB$54:$AB$102,_xlfn.AGGREGATE(15,3,($AC$54:$AC$102=Mapping!$P$54)/($AC$54:$AC$102=Mapping!$P$54)*ROW($AC$2:$AC$50)-ROWS($AC$54),ROWS($AC$54:AC309))),"")</f>
        <v/>
      </c>
      <c r="Q310" s="142" t="str" cm="1">
        <f t="array" ref="Q310">IF(ROWS($AC$2:AC257)&lt;=Q$53,INDEX($AB$54:$AB$102,_xlfn.AGGREGATE(15,3,($AC$54:$AC$102=Mapping!$Q$54)/($AC$54:$AC$102=Mapping!$Q$54)*ROW($AC$2:$AC$50)-ROWS($AC$54),ROWS($AC$54:AC309))),"")</f>
        <v/>
      </c>
      <c r="R310" s="142" t="str" cm="1">
        <f t="array" ref="R310">IF(ROWS($AC$2:AC257)&lt;=R$53,INDEX($AB$54:$AB$102,_xlfn.AGGREGATE(15,3,($AC$54:$AC$102=Mapping!$R$54)/($AC$54:$AC$102=Mapping!$R$54)*ROW($AC$2:$AC$50)-ROWS($AC$54),ROWS($AC$54:AC309))),"")</f>
        <v/>
      </c>
      <c r="S310" s="142" t="str" cm="1">
        <f t="array" ref="S310">IF(ROWS($AC$2:AC257)&lt;=S$53,INDEX($AB$54:$AB$102,_xlfn.AGGREGATE(15,3,($AC$54:$AC$102=Mapping!$S$54)/($AC$54:$AC$102=Mapping!$S$54)*ROW($AC$2:$AC$50)-ROWS($AC$54),ROWS($AC$54:AC309))),"")</f>
        <v/>
      </c>
      <c r="AA310" s="135" t="str" cm="1">
        <f t="array" ref="AA310">IF(ROWS(BA!$L$2:L348)&lt;=B$1,INDEX(BA!$P$2:$P$63,_xlfn.AGGREGATE(15,3,(BA!$L$2:$L$63=Mapping!$A$3)/(BA!$L$2:$L$63=Mapping!$A$3)*ROW(BA!$L$2:$L$248)-ROWS(BA!$L$2),ROWS(BA!$L$2:L348))),"")</f>
        <v/>
      </c>
      <c r="AB310" s="135" t="str" cm="1">
        <f t="array" ref="AB310">IF(ROWS(BA!$F$2:F90)&lt;=AB$272,INDEX(BA!$P$2:$P$547,_xlfn.AGGREGATE(15,3,(BA!$F$2:$F$547=Mapping!$AA$274)/(BA!$F$2:$F$547=Mapping!$AA$274)*ROW(BA!$F$2:$F$547)-ROWS(BA!$F$2),ROWS(BA!$F$2:F90))),"")</f>
        <v/>
      </c>
      <c r="AC310" s="135" t="str">
        <f>IFERROR(INDEX(BA!$L$57:$L$547,MATCH($AB310,BA!$P$57:$P$547,0)),"")</f>
        <v/>
      </c>
      <c r="AD310" s="135" t="e">
        <f>INDEX(BA!$M$57:$M$547,MATCH($AB310,BA!$P$57:$P$547,0))</f>
        <v>#N/A</v>
      </c>
      <c r="AE310" s="135" t="e">
        <f>INDEX(BA!J350:J846,MATCH(Table46718[[#This Row],[Indicator]],BA!P348:P846,0))</f>
        <v>#N/A</v>
      </c>
      <c r="AF310" s="135" t="e">
        <f>INDEX(BA!$N$57:$N$547,MATCH($AB310,BA!$P$57:$P$547,0))</f>
        <v>#N/A</v>
      </c>
      <c r="AG310" s="117" t="e">
        <f>INDEX(BA!#REF!,MATCH($AB310,BA!$P$57:$P$547,0))</f>
        <v>#REF!</v>
      </c>
      <c r="AH310" s="117" t="e">
        <f>INDEX(BA!$Q$57:$Q$547,MATCH($AB310,BA!$P$57:$P$547,0))</f>
        <v>#N/A</v>
      </c>
      <c r="AI310" s="117" t="e">
        <f>INDEX(BA!$S$57:$S$547,MATCH($AB310,BA!$P$57:$P$547,0))</f>
        <v>#N/A</v>
      </c>
      <c r="AJ310" s="117" t="e">
        <f>INDEX(BA!$T$57:$T$547,MATCH($AB310,BA!$P$57:$P$547,0))</f>
        <v>#N/A</v>
      </c>
      <c r="AK310" s="117" t="e">
        <f>INDEX(BA!$U$57:$U$547,MATCH($AB310,BA!$P$57:$P$547,0))</f>
        <v>#N/A</v>
      </c>
      <c r="AL310" s="117" t="e">
        <f>INDEX(BA!$V$57:$V$547,MATCH($AB310,BA!$P$57:$P$547,0))</f>
        <v>#N/A</v>
      </c>
      <c r="AM310" s="117" t="e">
        <f>INDEX(BA!$W$57:$W$547,MATCH($AB310,BA!$P$57:$P$547,0))</f>
        <v>#N/A</v>
      </c>
      <c r="AN310" s="117" t="e">
        <f>INDEX(BA!$R$57:$R$547,MATCH($AB310,BA!$P$57:$P$547,0))</f>
        <v>#N/A</v>
      </c>
      <c r="AO310" s="117" t="e">
        <f>INDEX(BA!$Y$57:$Y$547,MATCH($AB310,BA!$P$57:$P$547,0))</f>
        <v>#N/A</v>
      </c>
      <c r="AP310" s="117" t="e">
        <f>INDEX(BA!$Z$57:$Z$547,MATCH($AB310,BA!$P$57:$P$547,0))</f>
        <v>#N/A</v>
      </c>
      <c r="AQ310" s="117" t="e">
        <f>INDEX(BA!$AA$57:$AA$547,MATCH($AB310,BA!$P$57:$P$547,0))</f>
        <v>#N/A</v>
      </c>
      <c r="AR310" s="117" t="e">
        <f>INDEX(BA!$AB$57:$AB$547,MATCH($AB310,BA!$P$57:$P$547,0))</f>
        <v>#N/A</v>
      </c>
      <c r="AX310" s="117" t="str" cm="1">
        <f t="array" ref="AX310">IF(ROWS($AD$54:AD309)&lt;=AX$53,INDEX($AB$54:$AB$102,_xlfn.AGGREGATE(15,3,($AD$54:$AD$102=Mapping!$AX$54)/($AD$54:$AD$102=Mapping!$AX$54)*ROW($AD$2:$AD$50)-ROWS($AD$54),ROWS($AD$54:AD309))),"")</f>
        <v/>
      </c>
      <c r="AY310" s="117" t="str" cm="1">
        <f t="array" ref="AY310">IF(ROWS($AD$54:AD309)&lt;=AY$53,INDEX($AB$54:$AB$102,_xlfn.AGGREGATE(15,3,($AD$54:$AD$102=Mapping!$AY$54)/($AD$54:$AD$102=Mapping!$AY$54)*ROW($AD$2:$AD$50)-ROWS($AD$54),ROWS($AD$54:AD309))),"")</f>
        <v/>
      </c>
      <c r="AZ310" s="117" t="str" cm="1">
        <f t="array" ref="AZ310">IF(ROWS($AD$54:AD309)&lt;=AZ$53,INDEX($AB$54:$AB$102,_xlfn.AGGREGATE(15,3,($AD$54:$AD$102=Mapping!$AZ$54)/($AD$54:$AD$102=Mapping!$AZ$54)*ROW($AD$2:$AD$50)-ROWS($AD$54),ROWS($AD$54:AD309))),"")</f>
        <v/>
      </c>
      <c r="BA310" s="117" t="str" cm="1">
        <f t="array" ref="BA310">IF(ROWS($AD$54:AD309)&lt;=BA$53,INDEX($AB$54:$AB$102,_xlfn.AGGREGATE(15,3,($AD$54:$AD$102=Mapping!$BA$54)/($AD$54:$AD$102=Mapping!$BA$54)*ROW($AD$2:$AD$50)-ROWS($AD$54),ROWS($AD$54:AD309))),"")</f>
        <v/>
      </c>
      <c r="BB310" s="117" t="str" cm="1">
        <f t="array" ref="BB310">IF(ROWS($AD$54:AD309)&lt;=BB$53,INDEX($AB$54:$AB$102,_xlfn.AGGREGATE(15,3,($AD$54:$AD$102=Mapping!$BB$54)/($AD$54:$AD$102=Mapping!$BB$54)*ROW($AD$2:$AD$50)-ROWS($AD$54),ROWS($AD$54:AD309))),"")</f>
        <v/>
      </c>
      <c r="BC310" s="117" t="str" cm="1">
        <f t="array" ref="BC310">IF(ROWS($AD$54:AD309)&lt;=BC$53,INDEX($AB$54:$AB$102,_xlfn.AGGREGATE(15,3,($AD$54:$AD$102=Mapping!$BC$54)/($AD$54:$AD$102=Mapping!$BC$54)*ROW($AD$2:$AD$50)-ROWS($AD$54),ROWS($AD$54:AD309))),"")</f>
        <v/>
      </c>
      <c r="BD310" s="117" t="str" cm="1">
        <f t="array" ref="BD310">IF(ROWS($AD$54:AD309)&lt;=BD$53,INDEX($AB$54:$AB$102,_xlfn.AGGREGATE(15,3,($AD$54:$AD$102=Mapping!$BD$54)/($AD$54:$AD$102=Mapping!$BD$54)*ROW($AD$2:$AD$50)-ROWS($AD$54),ROWS($AD$54:AD309))),"")</f>
        <v/>
      </c>
      <c r="BE310" s="117" t="str" cm="1">
        <f t="array" ref="BE310">IF(ROWS($AD$54:AD309)&lt;=BE$53,INDEX($AB$54:$AB$102,_xlfn.AGGREGATE(15,3,($AD$54:$AD$102=Mapping!$BE$54)/($AD$54:$AD$102=Mapping!$BE$54)*ROW($AD$2:$AD$50)-ROWS($AD$54),ROWS($AD$54:AD309))),"")</f>
        <v/>
      </c>
      <c r="BF310" s="117" t="str" cm="1">
        <f t="array" ref="BF310">IF(ROWS($AD$54:AD309)&lt;=BF$53,INDEX($AB$54:$AB$102,_xlfn.AGGREGATE(15,3,($AD$54:$AD$102=Mapping!$BF$54)/($AD$54:$AD$102=Mapping!$BF$54)*ROW($AD$2:$AD$50)-ROWS($AD$54),ROWS($AD$54:AD309))),"")</f>
        <v/>
      </c>
      <c r="BG310" s="117" t="str" cm="1">
        <f t="array" ref="BG310">IF(ROWS($AD$54:AD309)&lt;=BG$53,INDEX($AB$54:$AB$102,_xlfn.AGGREGATE(15,3,($AD$54:$AD$102=Mapping!$BG$54)/($AD$54:$AD$102=Mapping!$BG$54)*ROW($AD$2:$AD$50)-ROWS($AD$54),ROWS($AD$54:AD309))),"")</f>
        <v/>
      </c>
      <c r="BH310" s="117" t="str" cm="1">
        <f t="array" ref="BH310">IF(ROWS($AD$54:AD309)&lt;=BH$53,INDEX($AB$54:$AB$102,_xlfn.AGGREGATE(15,3,($AD$54:$AD$102=Mapping!$BH$54)/($AD$54:$AD$102=Mapping!$BH$54)*ROW($AD$2:$AD$50)-ROWS($AD$54),ROWS($AD$54:AD309))),"")</f>
        <v/>
      </c>
      <c r="BI310" s="117" t="str" cm="1">
        <f t="array" ref="BI310">IF(ROWS($AD$54:AD309)&lt;=BI$53,INDEX($AB$54:$AB$102,_xlfn.AGGREGATE(15,3,($AD$54:$AD$102=Mapping!$BI$54)/($AD$54:$AD$102=Mapping!$BI$54)*ROW($AD$2:$AD$50)-ROWS($AD$54),ROWS($AD$54:AD309))),"")</f>
        <v/>
      </c>
      <c r="BJ310" s="117" t="str" cm="1">
        <f t="array" ref="BJ310">IF(ROWS($AD$54:AD309)&lt;=BJ$53,INDEX($AB$54:$AB$102,_xlfn.AGGREGATE(15,3,($AD$54:$AD$102=Mapping!$BJ$54)/($AD$54:$AD$102=Mapping!$BJ$54)*ROW($AD$2:$AD$50)-ROWS($AD$54),ROWS($AD$54:AD309))),"")</f>
        <v/>
      </c>
      <c r="BK310" s="117" t="str" cm="1">
        <f t="array" ref="BK310">IF(ROWS($AD$54:AD309)&lt;=BK$53,INDEX($AB$54:$AB$102,_xlfn.AGGREGATE(15,3,($AD$54:$AD$102=Mapping!$BK$54)/($AD$54:$AD$102=Mapping!$BK$54)*ROW($AD$2:$AD$50)-ROWS($AD$54),ROWS($AD$54:AD309))),"")</f>
        <v/>
      </c>
      <c r="BL310" s="117" t="str" cm="1">
        <f t="array" ref="BL310">IF(ROWS($AD$54:AD309)&lt;=BL$53,INDEX($AB$54:$AB$102,_xlfn.AGGREGATE(15,3,($AD$54:$AD$102=Mapping!$BL$54)/($AD$54:$AD$102=Mapping!$BL$54)*ROW($AD$2:$AD$50)-ROWS($AD$54),ROWS($AD$54:AD309))),"")</f>
        <v/>
      </c>
      <c r="BM310" s="117" t="str" cm="1">
        <f t="array" ref="BM310">IF(ROWS($AD$54:AD309)&lt;=BM$53,INDEX($AB$54:$AB$102,_xlfn.AGGREGATE(15,3,($AD$54:$AD$102=Mapping!$BM$54)/($AD$54:$AD$102=Mapping!$BM$53)*ROW($AD$2:$AD$50)-ROWS($AD$54),ROWS($AD$54:AD309))),"")</f>
        <v/>
      </c>
      <c r="BN310" s="117" t="str" cm="1">
        <f t="array" ref="BN310">IF(ROWS($AD$54:AD309)&lt;=BN$53,INDEX($AB$54:$AB$102,_xlfn.AGGREGATE(15,3,($AD$54:$AD$102=Mapping!$BN$54)/($AD$54:$AD$102=Mapping!$BN$54)*ROW($AD$2:$AD$50)-ROWS($AD$54),ROWS($AD$54:AD309))),"")</f>
        <v/>
      </c>
    </row>
    <row r="311" spans="1:66">
      <c r="A311" s="152"/>
      <c r="B311" s="142" t="str" cm="1">
        <f t="array" ref="B311">IF(ROWS($AC$273:AC310)&lt;=B$272,INDEX($AB$173:$AB$321,_xlfn.AGGREGATE(15,3,($AC$273:$AC$321=Mapping!$B$273)/($AC$273:$AC$321=Mapping!$B$273)*ROW($AC$2:$AC$50)-ROWS($AC$273),ROWS($AC$273:AC310))),"")</f>
        <v/>
      </c>
      <c r="C311" s="142" t="str" cm="1">
        <f t="array" ref="C311">IF(ROWS($AC$2:AC258)&lt;=C$53,INDEX($AB$54:$AB$102,_xlfn.AGGREGATE(15,3,($AC$54:$AC$102=Mapping!$C$54)/($AC$54:$AC$102=Mapping!$C$54)*ROW($AC$2:$AC$50)-ROWS($AC$54),ROWS($AC$54:AC310))),"")</f>
        <v/>
      </c>
      <c r="D311" s="142" t="str" cm="1">
        <f t="array" ref="D311">IF(ROWS($AC$2:AC258)&lt;=D$53,INDEX($AB$54:$AB$102,_xlfn.AGGREGATE(15,3,($AC$54:$AC$102=Mapping!$D$54)/($AC$54:$AC$102=Mapping!$D$54)*ROW($AC$2:$AC$50)-ROWS($AC$54),ROWS($AC$54:AC310))),"")</f>
        <v/>
      </c>
      <c r="E311" s="142" t="str" cm="1">
        <f t="array" ref="E311">IF(ROWS($AC$2:AC258)&lt;=E$53,INDEX($AB$54:$AB$102,_xlfn.AGGREGATE(15,3,($AC$54:$AC$102=Mapping!$E$54)/($AC$54:$AC$102=Mapping!$E$54)*ROW($AC$2:$AC$50)-ROWS($AC$54),ROWS($AC$54:AC310))),"")</f>
        <v/>
      </c>
      <c r="F311" s="142" t="str" cm="1">
        <f t="array" ref="F311">IF(ROWS($AC$2:AC258)&lt;=F$53,INDEX($AB$54:$AB$102,_xlfn.AGGREGATE(15,3,($AC$54:$AC$102=Mapping!$F$54)/($AC$54:$AC$102=Mapping!$F$54)*ROW($AC$2:$AC$50)-ROWS($AC$54),ROWS($AC$54:AC310))),"")</f>
        <v/>
      </c>
      <c r="G311" s="142" t="str" cm="1">
        <f t="array" ref="G311">IF(ROWS($AC$2:AC258)&lt;=G$53,INDEX($AB$54:$AB$102,_xlfn.AGGREGATE(15,3,($AC$54:$AC$102=Mapping!$G$54)/($AC$54:$AC$102=Mapping!$G$54)*ROW($AC$2:$AC$50)-ROWS($AC$54),ROWS($AC$54:AC310))),"")</f>
        <v/>
      </c>
      <c r="H311" s="142" t="str" cm="1">
        <f t="array" ref="H311">IF(ROWS($AC$2:AC258)&lt;=H$53,INDEX($AB$54:$AB$102,_xlfn.AGGREGATE(15,3,($AC$54:$AC$102=Mapping!$H$54)/($AC$54:$AC$102=Mapping!$H$54)*ROW($AC$2:$AC$50)-ROWS($AC$54),ROWS($AC$54:AC310))),"")</f>
        <v/>
      </c>
      <c r="I311" s="142" t="str" cm="1">
        <f t="array" ref="I311">IF(ROWS($AC$2:AC258)&lt;=I$53,INDEX($AB$54:$AB$102,_xlfn.AGGREGATE(15,3,($AC$54:$AC$102=Mapping!$I$54)/($AC$54:$AC$102=Mapping!$I$54)*ROW($AC$2:$AC$50)-ROWS($AC$54),ROWS($AC$54:AC310))),"")</f>
        <v/>
      </c>
      <c r="J311" s="142" t="str" cm="1">
        <f t="array" ref="J311">IF(ROWS($AC$2:AC310)&lt;=J$1,INDEX($AB$2:$AB$50,_xlfn.AGGREGATE(15,3,($AC$2:$AC$50=Mapping!$J$2)/($AC$2:$AC$50=Mapping!$J$2)*ROW($AC$2:$AC$50)-ROWS($AC$2),ROWS($AC$2:AC310))),"")</f>
        <v/>
      </c>
      <c r="K311" s="142" t="str" cm="1">
        <f t="array" ref="K311">IF(ROWS($AC$2:AC258)&lt;=K$53,INDEX($AB$54:$AB$102,_xlfn.AGGREGATE(15,3,($AC$54:$AC$102=Mapping!$K$54)/($AC$54:$AC$102=Mapping!$K$54)*ROW($AC$2:$AC$50)-ROWS($AC$54),ROWS($AC$54:AC310))),"")</f>
        <v/>
      </c>
      <c r="L311" s="142" t="str" cm="1">
        <f t="array" ref="L311">IF(ROWS($AC$2:AC258)&lt;=L$53,INDEX($AB$54:$AB$102,_xlfn.AGGREGATE(15,3,($AC$54:$AC$102=Mapping!$L$54)/($AC$54:$AC$102=Mapping!$L$54)*ROW($AC$2:$AC$50)-ROWS($AC$54),ROWS($AC$54:AC310))),"")</f>
        <v/>
      </c>
      <c r="M311" s="142" t="str" cm="1">
        <f t="array" ref="M311">IF(ROWS($AC$2:AC258)&lt;=M$53,INDEX($AB$54:$AB$102,_xlfn.AGGREGATE(15,3,($AC$54:$AC$102=Mapping!$M$54)/($AC$54:$AC$102=Mapping!$M$54)*ROW($AC$2:$AC$50)-ROWS($AC$54),ROWS($AC$54:AC310))),"")</f>
        <v/>
      </c>
      <c r="N311" s="142" t="str" cm="1">
        <f t="array" ref="N311">IF(ROWS($AC$2:AC258)&lt;=N$53,INDEX($AB$54:$AB$102,_xlfn.AGGREGATE(15,3,($AC$54:$AC$102=Mapping!$N$54)/($AC$54:$AC$102=Mapping!$N$54)*ROW($AC$2:$AC$50)-ROWS($AC$54),ROWS($AC$54:AC310))),"")</f>
        <v/>
      </c>
      <c r="O311" s="142" t="str" cm="1">
        <f t="array" ref="O311">IF(ROWS($AC$2:AC258)&lt;=O$53,INDEX($AB$54:$AB$102,_xlfn.AGGREGATE(15,3,($AC$54:$AC$102=Mapping!$O$54)/($AC$54:$AC$102=Mapping!$O$54)*ROW($AC$2:$AC$50)-ROWS($AC$54),ROWS($AC$54:AC310))),"")</f>
        <v/>
      </c>
      <c r="P311" s="142" t="str" cm="1">
        <f t="array" ref="P311">IF(ROWS($AC$2:AC258)&lt;=P$53,INDEX($AB$54:$AB$102,_xlfn.AGGREGATE(15,3,($AC$54:$AC$102=Mapping!$P$54)/($AC$54:$AC$102=Mapping!$P$54)*ROW($AC$2:$AC$50)-ROWS($AC$54),ROWS($AC$54:AC310))),"")</f>
        <v/>
      </c>
      <c r="Q311" s="142" t="str" cm="1">
        <f t="array" ref="Q311">IF(ROWS($AC$2:AC258)&lt;=Q$53,INDEX($AB$54:$AB$102,_xlfn.AGGREGATE(15,3,($AC$54:$AC$102=Mapping!$Q$54)/($AC$54:$AC$102=Mapping!$Q$54)*ROW($AC$2:$AC$50)-ROWS($AC$54),ROWS($AC$54:AC310))),"")</f>
        <v/>
      </c>
      <c r="R311" s="142" t="str" cm="1">
        <f t="array" ref="R311">IF(ROWS($AC$2:AC258)&lt;=R$53,INDEX($AB$54:$AB$102,_xlfn.AGGREGATE(15,3,($AC$54:$AC$102=Mapping!$R$54)/($AC$54:$AC$102=Mapping!$R$54)*ROW($AC$2:$AC$50)-ROWS($AC$54),ROWS($AC$54:AC310))),"")</f>
        <v/>
      </c>
      <c r="S311" s="142" t="str" cm="1">
        <f t="array" ref="S311">IF(ROWS($AC$2:AC258)&lt;=S$53,INDEX($AB$54:$AB$102,_xlfn.AGGREGATE(15,3,($AC$54:$AC$102=Mapping!$S$54)/($AC$54:$AC$102=Mapping!$S$54)*ROW($AC$2:$AC$50)-ROWS($AC$54),ROWS($AC$54:AC310))),"")</f>
        <v/>
      </c>
      <c r="AA311" s="135" t="str" cm="1">
        <f t="array" ref="AA311">IF(ROWS(BA!$L$2:L349)&lt;=B$1,INDEX(BA!$P$2:$P$63,_xlfn.AGGREGATE(15,3,(BA!$L$2:$L$63=Mapping!$A$3)/(BA!$L$2:$L$63=Mapping!$A$3)*ROW(BA!$L$2:$L$248)-ROWS(BA!$L$2),ROWS(BA!$L$2:L349))),"")</f>
        <v/>
      </c>
      <c r="AB311" s="135" t="str" cm="1">
        <f t="array" ref="AB311">IF(ROWS(BA!$F$2:F91)&lt;=AB$272,INDEX(BA!$P$2:$P$547,_xlfn.AGGREGATE(15,3,(BA!$F$2:$F$547=Mapping!$AA$274)/(BA!$F$2:$F$547=Mapping!$AA$274)*ROW(BA!$F$2:$F$547)-ROWS(BA!$F$2),ROWS(BA!$F$2:F91))),"")</f>
        <v/>
      </c>
      <c r="AC311" s="135" t="str">
        <f>IFERROR(INDEX(BA!$L$57:$L$547,MATCH($AB311,BA!$P$57:$P$547,0)),"")</f>
        <v/>
      </c>
      <c r="AD311" s="135" t="e">
        <f>INDEX(BA!$M$57:$M$547,MATCH($AB311,BA!$P$57:$P$547,0))</f>
        <v>#N/A</v>
      </c>
      <c r="AE311" s="135" t="e">
        <f>INDEX(BA!J351:J847,MATCH(Table46718[[#This Row],[Indicator]],BA!P349:P847,0))</f>
        <v>#N/A</v>
      </c>
      <c r="AF311" s="135" t="e">
        <f>INDEX(BA!$N$57:$N$547,MATCH($AB311,BA!$P$57:$P$547,0))</f>
        <v>#N/A</v>
      </c>
      <c r="AG311" s="117" t="e">
        <f>INDEX(BA!#REF!,MATCH($AB311,BA!$P$57:$P$547,0))</f>
        <v>#REF!</v>
      </c>
      <c r="AH311" s="117" t="e">
        <f>INDEX(BA!$Q$57:$Q$547,MATCH($AB311,BA!$P$57:$P$547,0))</f>
        <v>#N/A</v>
      </c>
      <c r="AI311" s="117" t="e">
        <f>INDEX(BA!$S$57:$S$547,MATCH($AB311,BA!$P$57:$P$547,0))</f>
        <v>#N/A</v>
      </c>
      <c r="AJ311" s="117" t="e">
        <f>INDEX(BA!$T$57:$T$547,MATCH($AB311,BA!$P$57:$P$547,0))</f>
        <v>#N/A</v>
      </c>
      <c r="AK311" s="117" t="e">
        <f>INDEX(BA!$U$57:$U$547,MATCH($AB311,BA!$P$57:$P$547,0))</f>
        <v>#N/A</v>
      </c>
      <c r="AL311" s="117" t="e">
        <f>INDEX(BA!$V$57:$V$547,MATCH($AB311,BA!$P$57:$P$547,0))</f>
        <v>#N/A</v>
      </c>
      <c r="AM311" s="117" t="e">
        <f>INDEX(BA!$W$57:$W$547,MATCH($AB311,BA!$P$57:$P$547,0))</f>
        <v>#N/A</v>
      </c>
      <c r="AN311" s="117" t="e">
        <f>INDEX(BA!$R$57:$R$547,MATCH($AB311,BA!$P$57:$P$547,0))</f>
        <v>#N/A</v>
      </c>
      <c r="AO311" s="117" t="e">
        <f>INDEX(BA!$Y$57:$Y$547,MATCH($AB311,BA!$P$57:$P$547,0))</f>
        <v>#N/A</v>
      </c>
      <c r="AP311" s="117" t="e">
        <f>INDEX(BA!$Z$57:$Z$547,MATCH($AB311,BA!$P$57:$P$547,0))</f>
        <v>#N/A</v>
      </c>
      <c r="AQ311" s="117" t="e">
        <f>INDEX(BA!$AA$57:$AA$547,MATCH($AB311,BA!$P$57:$P$547,0))</f>
        <v>#N/A</v>
      </c>
      <c r="AR311" s="117" t="e">
        <f>INDEX(BA!$AB$57:$AB$547,MATCH($AB311,BA!$P$57:$P$547,0))</f>
        <v>#N/A</v>
      </c>
      <c r="AX311" s="117" t="str" cm="1">
        <f t="array" ref="AX311">IF(ROWS($AD$54:AD310)&lt;=AX$53,INDEX($AB$54:$AB$102,_xlfn.AGGREGATE(15,3,($AD$54:$AD$102=Mapping!$AX$54)/($AD$54:$AD$102=Mapping!$AX$54)*ROW($AD$2:$AD$50)-ROWS($AD$54),ROWS($AD$54:AD310))),"")</f>
        <v/>
      </c>
      <c r="AY311" s="117" t="str" cm="1">
        <f t="array" ref="AY311">IF(ROWS($AD$54:AD310)&lt;=AY$53,INDEX($AB$54:$AB$102,_xlfn.AGGREGATE(15,3,($AD$54:$AD$102=Mapping!$AY$54)/($AD$54:$AD$102=Mapping!$AY$54)*ROW($AD$2:$AD$50)-ROWS($AD$54),ROWS($AD$54:AD310))),"")</f>
        <v/>
      </c>
      <c r="AZ311" s="117" t="str" cm="1">
        <f t="array" ref="AZ311">IF(ROWS($AD$54:AD310)&lt;=AZ$53,INDEX($AB$54:$AB$102,_xlfn.AGGREGATE(15,3,($AD$54:$AD$102=Mapping!$AZ$54)/($AD$54:$AD$102=Mapping!$AZ$54)*ROW($AD$2:$AD$50)-ROWS($AD$54),ROWS($AD$54:AD310))),"")</f>
        <v/>
      </c>
      <c r="BA311" s="117" t="str" cm="1">
        <f t="array" ref="BA311">IF(ROWS($AD$54:AD310)&lt;=BA$53,INDEX($AB$54:$AB$102,_xlfn.AGGREGATE(15,3,($AD$54:$AD$102=Mapping!$BA$54)/($AD$54:$AD$102=Mapping!$BA$54)*ROW($AD$2:$AD$50)-ROWS($AD$54),ROWS($AD$54:AD310))),"")</f>
        <v/>
      </c>
      <c r="BB311" s="117" t="str" cm="1">
        <f t="array" ref="BB311">IF(ROWS($AD$54:AD310)&lt;=BB$53,INDEX($AB$54:$AB$102,_xlfn.AGGREGATE(15,3,($AD$54:$AD$102=Mapping!$BB$54)/($AD$54:$AD$102=Mapping!$BB$54)*ROW($AD$2:$AD$50)-ROWS($AD$54),ROWS($AD$54:AD310))),"")</f>
        <v/>
      </c>
      <c r="BC311" s="117" t="str" cm="1">
        <f t="array" ref="BC311">IF(ROWS($AD$54:AD310)&lt;=BC$53,INDEX($AB$54:$AB$102,_xlfn.AGGREGATE(15,3,($AD$54:$AD$102=Mapping!$BC$54)/($AD$54:$AD$102=Mapping!$BC$54)*ROW($AD$2:$AD$50)-ROWS($AD$54),ROWS($AD$54:AD310))),"")</f>
        <v/>
      </c>
      <c r="BD311" s="117" t="str" cm="1">
        <f t="array" ref="BD311">IF(ROWS($AD$54:AD310)&lt;=BD$53,INDEX($AB$54:$AB$102,_xlfn.AGGREGATE(15,3,($AD$54:$AD$102=Mapping!$BD$54)/($AD$54:$AD$102=Mapping!$BD$54)*ROW($AD$2:$AD$50)-ROWS($AD$54),ROWS($AD$54:AD310))),"")</f>
        <v/>
      </c>
      <c r="BE311" s="117" t="str" cm="1">
        <f t="array" ref="BE311">IF(ROWS($AD$54:AD310)&lt;=BE$53,INDEX($AB$54:$AB$102,_xlfn.AGGREGATE(15,3,($AD$54:$AD$102=Mapping!$BE$54)/($AD$54:$AD$102=Mapping!$BE$54)*ROW($AD$2:$AD$50)-ROWS($AD$54),ROWS($AD$54:AD310))),"")</f>
        <v/>
      </c>
      <c r="BF311" s="117" t="str" cm="1">
        <f t="array" ref="BF311">IF(ROWS($AD$54:AD310)&lt;=BF$53,INDEX($AB$54:$AB$102,_xlfn.AGGREGATE(15,3,($AD$54:$AD$102=Mapping!$BF$54)/($AD$54:$AD$102=Mapping!$BF$54)*ROW($AD$2:$AD$50)-ROWS($AD$54),ROWS($AD$54:AD310))),"")</f>
        <v/>
      </c>
      <c r="BG311" s="117" t="str" cm="1">
        <f t="array" ref="BG311">IF(ROWS($AD$54:AD310)&lt;=BG$53,INDEX($AB$54:$AB$102,_xlfn.AGGREGATE(15,3,($AD$54:$AD$102=Mapping!$BG$54)/($AD$54:$AD$102=Mapping!$BG$54)*ROW($AD$2:$AD$50)-ROWS($AD$54),ROWS($AD$54:AD310))),"")</f>
        <v/>
      </c>
      <c r="BH311" s="117" t="str" cm="1">
        <f t="array" ref="BH311">IF(ROWS($AD$54:AD310)&lt;=BH$53,INDEX($AB$54:$AB$102,_xlfn.AGGREGATE(15,3,($AD$54:$AD$102=Mapping!$BH$54)/($AD$54:$AD$102=Mapping!$BH$54)*ROW($AD$2:$AD$50)-ROWS($AD$54),ROWS($AD$54:AD310))),"")</f>
        <v/>
      </c>
      <c r="BI311" s="117" t="str" cm="1">
        <f t="array" ref="BI311">IF(ROWS($AD$54:AD310)&lt;=BI$53,INDEX($AB$54:$AB$102,_xlfn.AGGREGATE(15,3,($AD$54:$AD$102=Mapping!$BI$54)/($AD$54:$AD$102=Mapping!$BI$54)*ROW($AD$2:$AD$50)-ROWS($AD$54),ROWS($AD$54:AD310))),"")</f>
        <v/>
      </c>
      <c r="BJ311" s="117" t="str" cm="1">
        <f t="array" ref="BJ311">IF(ROWS($AD$54:AD310)&lt;=BJ$53,INDEX($AB$54:$AB$102,_xlfn.AGGREGATE(15,3,($AD$54:$AD$102=Mapping!$BJ$54)/($AD$54:$AD$102=Mapping!$BJ$54)*ROW($AD$2:$AD$50)-ROWS($AD$54),ROWS($AD$54:AD310))),"")</f>
        <v/>
      </c>
      <c r="BK311" s="117" t="str" cm="1">
        <f t="array" ref="BK311">IF(ROWS($AD$54:AD310)&lt;=BK$53,INDEX($AB$54:$AB$102,_xlfn.AGGREGATE(15,3,($AD$54:$AD$102=Mapping!$BK$54)/($AD$54:$AD$102=Mapping!$BK$54)*ROW($AD$2:$AD$50)-ROWS($AD$54),ROWS($AD$54:AD310))),"")</f>
        <v/>
      </c>
      <c r="BL311" s="117" t="str" cm="1">
        <f t="array" ref="BL311">IF(ROWS($AD$54:AD310)&lt;=BL$53,INDEX($AB$54:$AB$102,_xlfn.AGGREGATE(15,3,($AD$54:$AD$102=Mapping!$BL$54)/($AD$54:$AD$102=Mapping!$BL$54)*ROW($AD$2:$AD$50)-ROWS($AD$54),ROWS($AD$54:AD310))),"")</f>
        <v/>
      </c>
      <c r="BM311" s="117" t="str" cm="1">
        <f t="array" ref="BM311">IF(ROWS($AD$54:AD310)&lt;=BM$53,INDEX($AB$54:$AB$102,_xlfn.AGGREGATE(15,3,($AD$54:$AD$102=Mapping!$BM$54)/($AD$54:$AD$102=Mapping!$BM$53)*ROW($AD$2:$AD$50)-ROWS($AD$54),ROWS($AD$54:AD310))),"")</f>
        <v/>
      </c>
      <c r="BN311" s="117" t="str" cm="1">
        <f t="array" ref="BN311">IF(ROWS($AD$54:AD310)&lt;=BN$53,INDEX($AB$54:$AB$102,_xlfn.AGGREGATE(15,3,($AD$54:$AD$102=Mapping!$BN$54)/($AD$54:$AD$102=Mapping!$BN$54)*ROW($AD$2:$AD$50)-ROWS($AD$54),ROWS($AD$54:AD310))),"")</f>
        <v/>
      </c>
    </row>
    <row r="312" spans="1:66">
      <c r="A312" s="152"/>
      <c r="B312" s="142" t="str" cm="1">
        <f t="array" ref="B312">IF(ROWS($AC$273:AC311)&lt;=B$272,INDEX($AB$173:$AB$321,_xlfn.AGGREGATE(15,3,($AC$273:$AC$321=Mapping!$B$273)/($AC$273:$AC$321=Mapping!$B$273)*ROW($AC$2:$AC$50)-ROWS($AC$273),ROWS($AC$273:AC311))),"")</f>
        <v/>
      </c>
      <c r="C312" s="142" t="str" cm="1">
        <f t="array" ref="C312">IF(ROWS($AC$2:AC259)&lt;=C$53,INDEX($AB$54:$AB$102,_xlfn.AGGREGATE(15,3,($AC$54:$AC$102=Mapping!$C$54)/($AC$54:$AC$102=Mapping!$C$54)*ROW($AC$2:$AC$50)-ROWS($AC$54),ROWS($AC$54:AC311))),"")</f>
        <v/>
      </c>
      <c r="D312" s="142" t="str" cm="1">
        <f t="array" ref="D312">IF(ROWS($AC$2:AC259)&lt;=D$53,INDEX($AB$54:$AB$102,_xlfn.AGGREGATE(15,3,($AC$54:$AC$102=Mapping!$D$54)/($AC$54:$AC$102=Mapping!$D$54)*ROW($AC$2:$AC$50)-ROWS($AC$54),ROWS($AC$54:AC311))),"")</f>
        <v/>
      </c>
      <c r="E312" s="142" t="str" cm="1">
        <f t="array" ref="E312">IF(ROWS($AC$2:AC259)&lt;=E$53,INDEX($AB$54:$AB$102,_xlfn.AGGREGATE(15,3,($AC$54:$AC$102=Mapping!$E$54)/($AC$54:$AC$102=Mapping!$E$54)*ROW($AC$2:$AC$50)-ROWS($AC$54),ROWS($AC$54:AC311))),"")</f>
        <v/>
      </c>
      <c r="F312" s="142" t="str" cm="1">
        <f t="array" ref="F312">IF(ROWS($AC$2:AC259)&lt;=F$53,INDEX($AB$54:$AB$102,_xlfn.AGGREGATE(15,3,($AC$54:$AC$102=Mapping!$F$54)/($AC$54:$AC$102=Mapping!$F$54)*ROW($AC$2:$AC$50)-ROWS($AC$54),ROWS($AC$54:AC311))),"")</f>
        <v/>
      </c>
      <c r="G312" s="142" t="str" cm="1">
        <f t="array" ref="G312">IF(ROWS($AC$2:AC259)&lt;=G$53,INDEX($AB$54:$AB$102,_xlfn.AGGREGATE(15,3,($AC$54:$AC$102=Mapping!$G$54)/($AC$54:$AC$102=Mapping!$G$54)*ROW($AC$2:$AC$50)-ROWS($AC$54),ROWS($AC$54:AC311))),"")</f>
        <v/>
      </c>
      <c r="H312" s="142" t="str" cm="1">
        <f t="array" ref="H312">IF(ROWS($AC$2:AC259)&lt;=H$53,INDEX($AB$54:$AB$102,_xlfn.AGGREGATE(15,3,($AC$54:$AC$102=Mapping!$H$54)/($AC$54:$AC$102=Mapping!$H$54)*ROW($AC$2:$AC$50)-ROWS($AC$54),ROWS($AC$54:AC311))),"")</f>
        <v/>
      </c>
      <c r="I312" s="142" t="str" cm="1">
        <f t="array" ref="I312">IF(ROWS($AC$2:AC259)&lt;=I$53,INDEX($AB$54:$AB$102,_xlfn.AGGREGATE(15,3,($AC$54:$AC$102=Mapping!$I$54)/($AC$54:$AC$102=Mapping!$I$54)*ROW($AC$2:$AC$50)-ROWS($AC$54),ROWS($AC$54:AC311))),"")</f>
        <v/>
      </c>
      <c r="J312" s="142" t="str" cm="1">
        <f t="array" ref="J312">IF(ROWS($AC$2:AC311)&lt;=J$1,INDEX($AB$2:$AB$50,_xlfn.AGGREGATE(15,3,($AC$2:$AC$50=Mapping!$J$2)/($AC$2:$AC$50=Mapping!$J$2)*ROW($AC$2:$AC$50)-ROWS($AC$2),ROWS($AC$2:AC311))),"")</f>
        <v/>
      </c>
      <c r="K312" s="142" t="str" cm="1">
        <f t="array" ref="K312">IF(ROWS($AC$2:AC259)&lt;=K$53,INDEX($AB$54:$AB$102,_xlfn.AGGREGATE(15,3,($AC$54:$AC$102=Mapping!$K$54)/($AC$54:$AC$102=Mapping!$K$54)*ROW($AC$2:$AC$50)-ROWS($AC$54),ROWS($AC$54:AC311))),"")</f>
        <v/>
      </c>
      <c r="L312" s="142" t="str" cm="1">
        <f t="array" ref="L312">IF(ROWS($AC$2:AC259)&lt;=L$53,INDEX($AB$54:$AB$102,_xlfn.AGGREGATE(15,3,($AC$54:$AC$102=Mapping!$L$54)/($AC$54:$AC$102=Mapping!$L$54)*ROW($AC$2:$AC$50)-ROWS($AC$54),ROWS($AC$54:AC311))),"")</f>
        <v/>
      </c>
      <c r="M312" s="142" t="str" cm="1">
        <f t="array" ref="M312">IF(ROWS($AC$2:AC259)&lt;=M$53,INDEX($AB$54:$AB$102,_xlfn.AGGREGATE(15,3,($AC$54:$AC$102=Mapping!$M$54)/($AC$54:$AC$102=Mapping!$M$54)*ROW($AC$2:$AC$50)-ROWS($AC$54),ROWS($AC$54:AC311))),"")</f>
        <v/>
      </c>
      <c r="N312" s="142" t="str" cm="1">
        <f t="array" ref="N312">IF(ROWS($AC$2:AC259)&lt;=N$53,INDEX($AB$54:$AB$102,_xlfn.AGGREGATE(15,3,($AC$54:$AC$102=Mapping!$N$54)/($AC$54:$AC$102=Mapping!$N$54)*ROW($AC$2:$AC$50)-ROWS($AC$54),ROWS($AC$54:AC311))),"")</f>
        <v/>
      </c>
      <c r="O312" s="142" t="str" cm="1">
        <f t="array" ref="O312">IF(ROWS($AC$2:AC259)&lt;=O$53,INDEX($AB$54:$AB$102,_xlfn.AGGREGATE(15,3,($AC$54:$AC$102=Mapping!$O$54)/($AC$54:$AC$102=Mapping!$O$54)*ROW($AC$2:$AC$50)-ROWS($AC$54),ROWS($AC$54:AC311))),"")</f>
        <v/>
      </c>
      <c r="P312" s="142" t="str" cm="1">
        <f t="array" ref="P312">IF(ROWS($AC$2:AC259)&lt;=P$53,INDEX($AB$54:$AB$102,_xlfn.AGGREGATE(15,3,($AC$54:$AC$102=Mapping!$P$54)/($AC$54:$AC$102=Mapping!$P$54)*ROW($AC$2:$AC$50)-ROWS($AC$54),ROWS($AC$54:AC311))),"")</f>
        <v/>
      </c>
      <c r="Q312" s="142" t="str" cm="1">
        <f t="array" ref="Q312">IF(ROWS($AC$2:AC259)&lt;=Q$53,INDEX($AB$54:$AB$102,_xlfn.AGGREGATE(15,3,($AC$54:$AC$102=Mapping!$Q$54)/($AC$54:$AC$102=Mapping!$Q$54)*ROW($AC$2:$AC$50)-ROWS($AC$54),ROWS($AC$54:AC311))),"")</f>
        <v/>
      </c>
      <c r="R312" s="142" t="str" cm="1">
        <f t="array" ref="R312">IF(ROWS($AC$2:AC259)&lt;=R$53,INDEX($AB$54:$AB$102,_xlfn.AGGREGATE(15,3,($AC$54:$AC$102=Mapping!$R$54)/($AC$54:$AC$102=Mapping!$R$54)*ROW($AC$2:$AC$50)-ROWS($AC$54),ROWS($AC$54:AC311))),"")</f>
        <v/>
      </c>
      <c r="S312" s="142" t="str" cm="1">
        <f t="array" ref="S312">IF(ROWS($AC$2:AC259)&lt;=S$53,INDEX($AB$54:$AB$102,_xlfn.AGGREGATE(15,3,($AC$54:$AC$102=Mapping!$S$54)/($AC$54:$AC$102=Mapping!$S$54)*ROW($AC$2:$AC$50)-ROWS($AC$54),ROWS($AC$54:AC311))),"")</f>
        <v/>
      </c>
      <c r="AA312" s="135" t="str" cm="1">
        <f t="array" ref="AA312">IF(ROWS(BA!$L$2:L350)&lt;=B$1,INDEX(BA!$P$2:$P$63,_xlfn.AGGREGATE(15,3,(BA!$L$2:$L$63=Mapping!$A$3)/(BA!$L$2:$L$63=Mapping!$A$3)*ROW(BA!$L$2:$L$248)-ROWS(BA!$L$2),ROWS(BA!$L$2:L350))),"")</f>
        <v/>
      </c>
      <c r="AB312" s="135" t="str" cm="1">
        <f t="array" ref="AB312">IF(ROWS(BA!$F$2:F92)&lt;=AB$272,INDEX(BA!$P$2:$P$547,_xlfn.AGGREGATE(15,3,(BA!$F$2:$F$547=Mapping!$AA$274)/(BA!$F$2:$F$547=Mapping!$AA$274)*ROW(BA!$F$2:$F$547)-ROWS(BA!$F$2),ROWS(BA!$F$2:F92))),"")</f>
        <v/>
      </c>
      <c r="AC312" s="135" t="str">
        <f>IFERROR(INDEX(BA!$L$57:$L$547,MATCH($AB312,BA!$P$57:$P$547,0)),"")</f>
        <v/>
      </c>
      <c r="AD312" s="135" t="e">
        <f>INDEX(BA!$M$57:$M$547,MATCH($AB312,BA!$P$57:$P$547,0))</f>
        <v>#N/A</v>
      </c>
      <c r="AE312" s="135" t="e">
        <f>INDEX(BA!J352:J848,MATCH(Table46718[[#This Row],[Indicator]],BA!P350:P848,0))</f>
        <v>#N/A</v>
      </c>
      <c r="AF312" s="135" t="e">
        <f>INDEX(BA!$N$57:$N$547,MATCH($AB312,BA!$P$57:$P$547,0))</f>
        <v>#N/A</v>
      </c>
      <c r="AG312" s="117" t="e">
        <f>INDEX(BA!#REF!,MATCH($AB312,BA!$P$57:$P$547,0))</f>
        <v>#REF!</v>
      </c>
      <c r="AH312" s="117" t="e">
        <f>INDEX(BA!$Q$57:$Q$547,MATCH($AB312,BA!$P$57:$P$547,0))</f>
        <v>#N/A</v>
      </c>
      <c r="AI312" s="117" t="e">
        <f>INDEX(BA!$S$57:$S$547,MATCH($AB312,BA!$P$57:$P$547,0))</f>
        <v>#N/A</v>
      </c>
      <c r="AJ312" s="117" t="e">
        <f>INDEX(BA!$T$57:$T$547,MATCH($AB312,BA!$P$57:$P$547,0))</f>
        <v>#N/A</v>
      </c>
      <c r="AK312" s="117" t="e">
        <f>INDEX(BA!$U$57:$U$547,MATCH($AB312,BA!$P$57:$P$547,0))</f>
        <v>#N/A</v>
      </c>
      <c r="AL312" s="117" t="e">
        <f>INDEX(BA!$V$57:$V$547,MATCH($AB312,BA!$P$57:$P$547,0))</f>
        <v>#N/A</v>
      </c>
      <c r="AM312" s="117" t="e">
        <f>INDEX(BA!$W$57:$W$547,MATCH($AB312,BA!$P$57:$P$547,0))</f>
        <v>#N/A</v>
      </c>
      <c r="AN312" s="117" t="e">
        <f>INDEX(BA!$R$57:$R$547,MATCH($AB312,BA!$P$57:$P$547,0))</f>
        <v>#N/A</v>
      </c>
      <c r="AO312" s="117" t="e">
        <f>INDEX(BA!$Y$57:$Y$547,MATCH($AB312,BA!$P$57:$P$547,0))</f>
        <v>#N/A</v>
      </c>
      <c r="AP312" s="117" t="e">
        <f>INDEX(BA!$Z$57:$Z$547,MATCH($AB312,BA!$P$57:$P$547,0))</f>
        <v>#N/A</v>
      </c>
      <c r="AQ312" s="117" t="e">
        <f>INDEX(BA!$AA$57:$AA$547,MATCH($AB312,BA!$P$57:$P$547,0))</f>
        <v>#N/A</v>
      </c>
      <c r="AR312" s="117" t="e">
        <f>INDEX(BA!$AB$57:$AB$547,MATCH($AB312,BA!$P$57:$P$547,0))</f>
        <v>#N/A</v>
      </c>
      <c r="AX312" s="117" t="str" cm="1">
        <f t="array" ref="AX312">IF(ROWS($AD$54:AD311)&lt;=AX$53,INDEX($AB$54:$AB$102,_xlfn.AGGREGATE(15,3,($AD$54:$AD$102=Mapping!$AX$54)/($AD$54:$AD$102=Mapping!$AX$54)*ROW($AD$2:$AD$50)-ROWS($AD$54),ROWS($AD$54:AD311))),"")</f>
        <v/>
      </c>
      <c r="AY312" s="117" t="str" cm="1">
        <f t="array" ref="AY312">IF(ROWS($AD$54:AD311)&lt;=AY$53,INDEX($AB$54:$AB$102,_xlfn.AGGREGATE(15,3,($AD$54:$AD$102=Mapping!$AY$54)/($AD$54:$AD$102=Mapping!$AY$54)*ROW($AD$2:$AD$50)-ROWS($AD$54),ROWS($AD$54:AD311))),"")</f>
        <v/>
      </c>
      <c r="AZ312" s="117" t="str" cm="1">
        <f t="array" ref="AZ312">IF(ROWS($AD$54:AD311)&lt;=AZ$53,INDEX($AB$54:$AB$102,_xlfn.AGGREGATE(15,3,($AD$54:$AD$102=Mapping!$AZ$54)/($AD$54:$AD$102=Mapping!$AZ$54)*ROW($AD$2:$AD$50)-ROWS($AD$54),ROWS($AD$54:AD311))),"")</f>
        <v/>
      </c>
      <c r="BA312" s="117" t="str" cm="1">
        <f t="array" ref="BA312">IF(ROWS($AD$54:AD311)&lt;=BA$53,INDEX($AB$54:$AB$102,_xlfn.AGGREGATE(15,3,($AD$54:$AD$102=Mapping!$BA$54)/($AD$54:$AD$102=Mapping!$BA$54)*ROW($AD$2:$AD$50)-ROWS($AD$54),ROWS($AD$54:AD311))),"")</f>
        <v/>
      </c>
      <c r="BB312" s="117" t="str" cm="1">
        <f t="array" ref="BB312">IF(ROWS($AD$54:AD311)&lt;=BB$53,INDEX($AB$54:$AB$102,_xlfn.AGGREGATE(15,3,($AD$54:$AD$102=Mapping!$BB$54)/($AD$54:$AD$102=Mapping!$BB$54)*ROW($AD$2:$AD$50)-ROWS($AD$54),ROWS($AD$54:AD311))),"")</f>
        <v/>
      </c>
      <c r="BC312" s="117" t="str" cm="1">
        <f t="array" ref="BC312">IF(ROWS($AD$54:AD311)&lt;=BC$53,INDEX($AB$54:$AB$102,_xlfn.AGGREGATE(15,3,($AD$54:$AD$102=Mapping!$BC$54)/($AD$54:$AD$102=Mapping!$BC$54)*ROW($AD$2:$AD$50)-ROWS($AD$54),ROWS($AD$54:AD311))),"")</f>
        <v/>
      </c>
      <c r="BD312" s="117" t="str" cm="1">
        <f t="array" ref="BD312">IF(ROWS($AD$54:AD311)&lt;=BD$53,INDEX($AB$54:$AB$102,_xlfn.AGGREGATE(15,3,($AD$54:$AD$102=Mapping!$BD$54)/($AD$54:$AD$102=Mapping!$BD$54)*ROW($AD$2:$AD$50)-ROWS($AD$54),ROWS($AD$54:AD311))),"")</f>
        <v/>
      </c>
      <c r="BE312" s="117" t="str" cm="1">
        <f t="array" ref="BE312">IF(ROWS($AD$54:AD311)&lt;=BE$53,INDEX($AB$54:$AB$102,_xlfn.AGGREGATE(15,3,($AD$54:$AD$102=Mapping!$BE$54)/($AD$54:$AD$102=Mapping!$BE$54)*ROW($AD$2:$AD$50)-ROWS($AD$54),ROWS($AD$54:AD311))),"")</f>
        <v/>
      </c>
      <c r="BF312" s="117" t="str" cm="1">
        <f t="array" ref="BF312">IF(ROWS($AD$54:AD311)&lt;=BF$53,INDEX($AB$54:$AB$102,_xlfn.AGGREGATE(15,3,($AD$54:$AD$102=Mapping!$BF$54)/($AD$54:$AD$102=Mapping!$BF$54)*ROW($AD$2:$AD$50)-ROWS($AD$54),ROWS($AD$54:AD311))),"")</f>
        <v/>
      </c>
      <c r="BG312" s="117" t="str" cm="1">
        <f t="array" ref="BG312">IF(ROWS($AD$54:AD311)&lt;=BG$53,INDEX($AB$54:$AB$102,_xlfn.AGGREGATE(15,3,($AD$54:$AD$102=Mapping!$BG$54)/($AD$54:$AD$102=Mapping!$BG$54)*ROW($AD$2:$AD$50)-ROWS($AD$54),ROWS($AD$54:AD311))),"")</f>
        <v/>
      </c>
      <c r="BH312" s="117" t="str" cm="1">
        <f t="array" ref="BH312">IF(ROWS($AD$54:AD311)&lt;=BH$53,INDEX($AB$54:$AB$102,_xlfn.AGGREGATE(15,3,($AD$54:$AD$102=Mapping!$BH$54)/($AD$54:$AD$102=Mapping!$BH$54)*ROW($AD$2:$AD$50)-ROWS($AD$54),ROWS($AD$54:AD311))),"")</f>
        <v/>
      </c>
      <c r="BI312" s="117" t="str" cm="1">
        <f t="array" ref="BI312">IF(ROWS($AD$54:AD311)&lt;=BI$53,INDEX($AB$54:$AB$102,_xlfn.AGGREGATE(15,3,($AD$54:$AD$102=Mapping!$BI$54)/($AD$54:$AD$102=Mapping!$BI$54)*ROW($AD$2:$AD$50)-ROWS($AD$54),ROWS($AD$54:AD311))),"")</f>
        <v/>
      </c>
      <c r="BJ312" s="117" t="str" cm="1">
        <f t="array" ref="BJ312">IF(ROWS($AD$54:AD311)&lt;=BJ$53,INDEX($AB$54:$AB$102,_xlfn.AGGREGATE(15,3,($AD$54:$AD$102=Mapping!$BJ$54)/($AD$54:$AD$102=Mapping!$BJ$54)*ROW($AD$2:$AD$50)-ROWS($AD$54),ROWS($AD$54:AD311))),"")</f>
        <v/>
      </c>
      <c r="BK312" s="117" t="str" cm="1">
        <f t="array" ref="BK312">IF(ROWS($AD$54:AD311)&lt;=BK$53,INDEX($AB$54:$AB$102,_xlfn.AGGREGATE(15,3,($AD$54:$AD$102=Mapping!$BK$54)/($AD$54:$AD$102=Mapping!$BK$54)*ROW($AD$2:$AD$50)-ROWS($AD$54),ROWS($AD$54:AD311))),"")</f>
        <v/>
      </c>
      <c r="BL312" s="117" t="str" cm="1">
        <f t="array" ref="BL312">IF(ROWS($AD$54:AD311)&lt;=BL$53,INDEX($AB$54:$AB$102,_xlfn.AGGREGATE(15,3,($AD$54:$AD$102=Mapping!$BL$54)/($AD$54:$AD$102=Mapping!$BL$54)*ROW($AD$2:$AD$50)-ROWS($AD$54),ROWS($AD$54:AD311))),"")</f>
        <v/>
      </c>
      <c r="BM312" s="117" t="str" cm="1">
        <f t="array" ref="BM312">IF(ROWS($AD$54:AD311)&lt;=BM$53,INDEX($AB$54:$AB$102,_xlfn.AGGREGATE(15,3,($AD$54:$AD$102=Mapping!$BM$54)/($AD$54:$AD$102=Mapping!$BM$53)*ROW($AD$2:$AD$50)-ROWS($AD$54),ROWS($AD$54:AD311))),"")</f>
        <v/>
      </c>
      <c r="BN312" s="117" t="str" cm="1">
        <f t="array" ref="BN312">IF(ROWS($AD$54:AD311)&lt;=BN$53,INDEX($AB$54:$AB$102,_xlfn.AGGREGATE(15,3,($AD$54:$AD$102=Mapping!$BN$54)/($AD$54:$AD$102=Mapping!$BN$54)*ROW($AD$2:$AD$50)-ROWS($AD$54),ROWS($AD$54:AD311))),"")</f>
        <v/>
      </c>
    </row>
    <row r="313" spans="1:66">
      <c r="A313" s="152"/>
      <c r="B313" s="142" t="str" cm="1">
        <f t="array" ref="B313">IF(ROWS($AC$273:AC312)&lt;=B$272,INDEX($AB$173:$AB$321,_xlfn.AGGREGATE(15,3,($AC$273:$AC$321=Mapping!$B$273)/($AC$273:$AC$321=Mapping!$B$273)*ROW($AC$2:$AC$50)-ROWS($AC$273),ROWS($AC$273:AC312))),"")</f>
        <v/>
      </c>
      <c r="C313" s="142" t="str" cm="1">
        <f t="array" ref="C313">IF(ROWS($AC$2:AC260)&lt;=C$53,INDEX($AB$54:$AB$102,_xlfn.AGGREGATE(15,3,($AC$54:$AC$102=Mapping!$C$54)/($AC$54:$AC$102=Mapping!$C$54)*ROW($AC$2:$AC$50)-ROWS($AC$54),ROWS($AC$54:AC312))),"")</f>
        <v/>
      </c>
      <c r="D313" s="142" t="str" cm="1">
        <f t="array" ref="D313">IF(ROWS($AC$2:AC260)&lt;=D$53,INDEX($AB$54:$AB$102,_xlfn.AGGREGATE(15,3,($AC$54:$AC$102=Mapping!$D$54)/($AC$54:$AC$102=Mapping!$D$54)*ROW($AC$2:$AC$50)-ROWS($AC$54),ROWS($AC$54:AC312))),"")</f>
        <v/>
      </c>
      <c r="E313" s="142" t="str" cm="1">
        <f t="array" ref="E313">IF(ROWS($AC$2:AC260)&lt;=E$53,INDEX($AB$54:$AB$102,_xlfn.AGGREGATE(15,3,($AC$54:$AC$102=Mapping!$E$54)/($AC$54:$AC$102=Mapping!$E$54)*ROW($AC$2:$AC$50)-ROWS($AC$54),ROWS($AC$54:AC312))),"")</f>
        <v/>
      </c>
      <c r="F313" s="142" t="str" cm="1">
        <f t="array" ref="F313">IF(ROWS($AC$2:AC260)&lt;=F$53,INDEX($AB$54:$AB$102,_xlfn.AGGREGATE(15,3,($AC$54:$AC$102=Mapping!$F$54)/($AC$54:$AC$102=Mapping!$F$54)*ROW($AC$2:$AC$50)-ROWS($AC$54),ROWS($AC$54:AC312))),"")</f>
        <v/>
      </c>
      <c r="G313" s="142" t="str" cm="1">
        <f t="array" ref="G313">IF(ROWS($AC$2:AC260)&lt;=G$53,INDEX($AB$54:$AB$102,_xlfn.AGGREGATE(15,3,($AC$54:$AC$102=Mapping!$G$54)/($AC$54:$AC$102=Mapping!$G$54)*ROW($AC$2:$AC$50)-ROWS($AC$54),ROWS($AC$54:AC312))),"")</f>
        <v/>
      </c>
      <c r="H313" s="142" t="str" cm="1">
        <f t="array" ref="H313">IF(ROWS($AC$2:AC260)&lt;=H$53,INDEX($AB$54:$AB$102,_xlfn.AGGREGATE(15,3,($AC$54:$AC$102=Mapping!$H$54)/($AC$54:$AC$102=Mapping!$H$54)*ROW($AC$2:$AC$50)-ROWS($AC$54),ROWS($AC$54:AC312))),"")</f>
        <v/>
      </c>
      <c r="I313" s="142" t="str" cm="1">
        <f t="array" ref="I313">IF(ROWS($AC$2:AC260)&lt;=I$53,INDEX($AB$54:$AB$102,_xlfn.AGGREGATE(15,3,($AC$54:$AC$102=Mapping!$I$54)/($AC$54:$AC$102=Mapping!$I$54)*ROW($AC$2:$AC$50)-ROWS($AC$54),ROWS($AC$54:AC312))),"")</f>
        <v/>
      </c>
      <c r="J313" s="142" t="str" cm="1">
        <f t="array" ref="J313">IF(ROWS($AC$2:AC312)&lt;=J$1,INDEX($AB$2:$AB$50,_xlfn.AGGREGATE(15,3,($AC$2:$AC$50=Mapping!$J$2)/($AC$2:$AC$50=Mapping!$J$2)*ROW($AC$2:$AC$50)-ROWS($AC$2),ROWS($AC$2:AC312))),"")</f>
        <v/>
      </c>
      <c r="K313" s="142" t="str" cm="1">
        <f t="array" ref="K313">IF(ROWS($AC$2:AC260)&lt;=K$53,INDEX($AB$54:$AB$102,_xlfn.AGGREGATE(15,3,($AC$54:$AC$102=Mapping!$K$54)/($AC$54:$AC$102=Mapping!$K$54)*ROW($AC$2:$AC$50)-ROWS($AC$54),ROWS($AC$54:AC312))),"")</f>
        <v/>
      </c>
      <c r="L313" s="142" t="str" cm="1">
        <f t="array" ref="L313">IF(ROWS($AC$2:AC260)&lt;=L$53,INDEX($AB$54:$AB$102,_xlfn.AGGREGATE(15,3,($AC$54:$AC$102=Mapping!$L$54)/($AC$54:$AC$102=Mapping!$L$54)*ROW($AC$2:$AC$50)-ROWS($AC$54),ROWS($AC$54:AC312))),"")</f>
        <v/>
      </c>
      <c r="M313" s="142" t="str" cm="1">
        <f t="array" ref="M313">IF(ROWS($AC$2:AC260)&lt;=M$53,INDEX($AB$54:$AB$102,_xlfn.AGGREGATE(15,3,($AC$54:$AC$102=Mapping!$M$54)/($AC$54:$AC$102=Mapping!$M$54)*ROW($AC$2:$AC$50)-ROWS($AC$54),ROWS($AC$54:AC312))),"")</f>
        <v/>
      </c>
      <c r="N313" s="142" t="str" cm="1">
        <f t="array" ref="N313">IF(ROWS($AC$2:AC260)&lt;=N$53,INDEX($AB$54:$AB$102,_xlfn.AGGREGATE(15,3,($AC$54:$AC$102=Mapping!$N$54)/($AC$54:$AC$102=Mapping!$N$54)*ROW($AC$2:$AC$50)-ROWS($AC$54),ROWS($AC$54:AC312))),"")</f>
        <v/>
      </c>
      <c r="O313" s="142" t="str" cm="1">
        <f t="array" ref="O313">IF(ROWS($AC$2:AC260)&lt;=O$53,INDEX($AB$54:$AB$102,_xlfn.AGGREGATE(15,3,($AC$54:$AC$102=Mapping!$O$54)/($AC$54:$AC$102=Mapping!$O$54)*ROW($AC$2:$AC$50)-ROWS($AC$54),ROWS($AC$54:AC312))),"")</f>
        <v/>
      </c>
      <c r="P313" s="142" t="str" cm="1">
        <f t="array" ref="P313">IF(ROWS($AC$2:AC260)&lt;=P$53,INDEX($AB$54:$AB$102,_xlfn.AGGREGATE(15,3,($AC$54:$AC$102=Mapping!$P$54)/($AC$54:$AC$102=Mapping!$P$54)*ROW($AC$2:$AC$50)-ROWS($AC$54),ROWS($AC$54:AC312))),"")</f>
        <v/>
      </c>
      <c r="Q313" s="142" t="str" cm="1">
        <f t="array" ref="Q313">IF(ROWS($AC$2:AC260)&lt;=Q$53,INDEX($AB$54:$AB$102,_xlfn.AGGREGATE(15,3,($AC$54:$AC$102=Mapping!$Q$54)/($AC$54:$AC$102=Mapping!$Q$54)*ROW($AC$2:$AC$50)-ROWS($AC$54),ROWS($AC$54:AC312))),"")</f>
        <v/>
      </c>
      <c r="R313" s="142" t="str" cm="1">
        <f t="array" ref="R313">IF(ROWS($AC$2:AC260)&lt;=R$53,INDEX($AB$54:$AB$102,_xlfn.AGGREGATE(15,3,($AC$54:$AC$102=Mapping!$R$54)/($AC$54:$AC$102=Mapping!$R$54)*ROW($AC$2:$AC$50)-ROWS($AC$54),ROWS($AC$54:AC312))),"")</f>
        <v/>
      </c>
      <c r="S313" s="142" t="str" cm="1">
        <f t="array" ref="S313">IF(ROWS($AC$2:AC260)&lt;=S$53,INDEX($AB$54:$AB$102,_xlfn.AGGREGATE(15,3,($AC$54:$AC$102=Mapping!$S$54)/($AC$54:$AC$102=Mapping!$S$54)*ROW($AC$2:$AC$50)-ROWS($AC$54),ROWS($AC$54:AC312))),"")</f>
        <v/>
      </c>
      <c r="AA313" s="135" t="str" cm="1">
        <f t="array" ref="AA313">IF(ROWS(BA!$L$2:L351)&lt;=B$1,INDEX(BA!$P$2:$P$63,_xlfn.AGGREGATE(15,3,(BA!$L$2:$L$63=Mapping!$A$3)/(BA!$L$2:$L$63=Mapping!$A$3)*ROW(BA!$L$2:$L$248)-ROWS(BA!$L$2),ROWS(BA!$L$2:L351))),"")</f>
        <v/>
      </c>
      <c r="AB313" s="135" t="str" cm="1">
        <f t="array" ref="AB313">IF(ROWS(BA!$F$2:F93)&lt;=AB$272,INDEX(BA!$P$2:$P$547,_xlfn.AGGREGATE(15,3,(BA!$F$2:$F$547=Mapping!$AA$274)/(BA!$F$2:$F$547=Mapping!$AA$274)*ROW(BA!$F$2:$F$547)-ROWS(BA!$F$2),ROWS(BA!$F$2:F93))),"")</f>
        <v/>
      </c>
      <c r="AC313" s="135" t="str">
        <f>IFERROR(INDEX(BA!$L$57:$L$547,MATCH($AB313,BA!$P$57:$P$547,0)),"")</f>
        <v/>
      </c>
      <c r="AD313" s="135" t="e">
        <f>INDEX(BA!$M$57:$M$547,MATCH($AB313,BA!$P$57:$P$547,0))</f>
        <v>#N/A</v>
      </c>
      <c r="AE313" s="135" t="e">
        <f>INDEX(BA!J353:J849,MATCH(Table46718[[#This Row],[Indicator]],BA!P351:P849,0))</f>
        <v>#N/A</v>
      </c>
      <c r="AF313" s="135" t="e">
        <f>INDEX(BA!$N$57:$N$547,MATCH($AB313,BA!$P$57:$P$547,0))</f>
        <v>#N/A</v>
      </c>
      <c r="AG313" s="117" t="e">
        <f>INDEX(BA!#REF!,MATCH($AB313,BA!$P$57:$P$547,0))</f>
        <v>#REF!</v>
      </c>
      <c r="AH313" s="117" t="e">
        <f>INDEX(BA!$Q$57:$Q$547,MATCH($AB313,BA!$P$57:$P$547,0))</f>
        <v>#N/A</v>
      </c>
      <c r="AI313" s="117" t="e">
        <f>INDEX(BA!$S$57:$S$547,MATCH($AB313,BA!$P$57:$P$547,0))</f>
        <v>#N/A</v>
      </c>
      <c r="AJ313" s="117" t="e">
        <f>INDEX(BA!$T$57:$T$547,MATCH($AB313,BA!$P$57:$P$547,0))</f>
        <v>#N/A</v>
      </c>
      <c r="AK313" s="117" t="e">
        <f>INDEX(BA!$U$57:$U$547,MATCH($AB313,BA!$P$57:$P$547,0))</f>
        <v>#N/A</v>
      </c>
      <c r="AL313" s="117" t="e">
        <f>INDEX(BA!$V$57:$V$547,MATCH($AB313,BA!$P$57:$P$547,0))</f>
        <v>#N/A</v>
      </c>
      <c r="AM313" s="117" t="e">
        <f>INDEX(BA!$W$57:$W$547,MATCH($AB313,BA!$P$57:$P$547,0))</f>
        <v>#N/A</v>
      </c>
      <c r="AN313" s="117" t="e">
        <f>INDEX(BA!$R$57:$R$547,MATCH($AB313,BA!$P$57:$P$547,0))</f>
        <v>#N/A</v>
      </c>
      <c r="AO313" s="117" t="e">
        <f>INDEX(BA!$Y$57:$Y$547,MATCH($AB313,BA!$P$57:$P$547,0))</f>
        <v>#N/A</v>
      </c>
      <c r="AP313" s="117" t="e">
        <f>INDEX(BA!$Z$57:$Z$547,MATCH($AB313,BA!$P$57:$P$547,0))</f>
        <v>#N/A</v>
      </c>
      <c r="AQ313" s="117" t="e">
        <f>INDEX(BA!$AA$57:$AA$547,MATCH($AB313,BA!$P$57:$P$547,0))</f>
        <v>#N/A</v>
      </c>
      <c r="AR313" s="117" t="e">
        <f>INDEX(BA!$AB$57:$AB$547,MATCH($AB313,BA!$P$57:$P$547,0))</f>
        <v>#N/A</v>
      </c>
      <c r="AX313" s="117" t="str" cm="1">
        <f t="array" ref="AX313">IF(ROWS($AD$54:AD312)&lt;=AX$53,INDEX($AB$54:$AB$102,_xlfn.AGGREGATE(15,3,($AD$54:$AD$102=Mapping!$AX$54)/($AD$54:$AD$102=Mapping!$AX$54)*ROW($AD$2:$AD$50)-ROWS($AD$54),ROWS($AD$54:AD312))),"")</f>
        <v/>
      </c>
      <c r="AY313" s="117" t="str" cm="1">
        <f t="array" ref="AY313">IF(ROWS($AD$54:AD312)&lt;=AY$53,INDEX($AB$54:$AB$102,_xlfn.AGGREGATE(15,3,($AD$54:$AD$102=Mapping!$AY$54)/($AD$54:$AD$102=Mapping!$AY$54)*ROW($AD$2:$AD$50)-ROWS($AD$54),ROWS($AD$54:AD312))),"")</f>
        <v/>
      </c>
      <c r="AZ313" s="117" t="str" cm="1">
        <f t="array" ref="AZ313">IF(ROWS($AD$54:AD312)&lt;=AZ$53,INDEX($AB$54:$AB$102,_xlfn.AGGREGATE(15,3,($AD$54:$AD$102=Mapping!$AZ$54)/($AD$54:$AD$102=Mapping!$AZ$54)*ROW($AD$2:$AD$50)-ROWS($AD$54),ROWS($AD$54:AD312))),"")</f>
        <v/>
      </c>
      <c r="BA313" s="117" t="str" cm="1">
        <f t="array" ref="BA313">IF(ROWS($AD$54:AD312)&lt;=BA$53,INDEX($AB$54:$AB$102,_xlfn.AGGREGATE(15,3,($AD$54:$AD$102=Mapping!$BA$54)/($AD$54:$AD$102=Mapping!$BA$54)*ROW($AD$2:$AD$50)-ROWS($AD$54),ROWS($AD$54:AD312))),"")</f>
        <v/>
      </c>
      <c r="BB313" s="117" t="str" cm="1">
        <f t="array" ref="BB313">IF(ROWS($AD$54:AD312)&lt;=BB$53,INDEX($AB$54:$AB$102,_xlfn.AGGREGATE(15,3,($AD$54:$AD$102=Mapping!$BB$54)/($AD$54:$AD$102=Mapping!$BB$54)*ROW($AD$2:$AD$50)-ROWS($AD$54),ROWS($AD$54:AD312))),"")</f>
        <v/>
      </c>
      <c r="BC313" s="117" t="str" cm="1">
        <f t="array" ref="BC313">IF(ROWS($AD$54:AD312)&lt;=BC$53,INDEX($AB$54:$AB$102,_xlfn.AGGREGATE(15,3,($AD$54:$AD$102=Mapping!$BC$54)/($AD$54:$AD$102=Mapping!$BC$54)*ROW($AD$2:$AD$50)-ROWS($AD$54),ROWS($AD$54:AD312))),"")</f>
        <v/>
      </c>
      <c r="BD313" s="117" t="str" cm="1">
        <f t="array" ref="BD313">IF(ROWS($AD$54:AD312)&lt;=BD$53,INDEX($AB$54:$AB$102,_xlfn.AGGREGATE(15,3,($AD$54:$AD$102=Mapping!$BD$54)/($AD$54:$AD$102=Mapping!$BD$54)*ROW($AD$2:$AD$50)-ROWS($AD$54),ROWS($AD$54:AD312))),"")</f>
        <v/>
      </c>
      <c r="BE313" s="117" t="str" cm="1">
        <f t="array" ref="BE313">IF(ROWS($AD$54:AD312)&lt;=BE$53,INDEX($AB$54:$AB$102,_xlfn.AGGREGATE(15,3,($AD$54:$AD$102=Mapping!$BE$54)/($AD$54:$AD$102=Mapping!$BE$54)*ROW($AD$2:$AD$50)-ROWS($AD$54),ROWS($AD$54:AD312))),"")</f>
        <v/>
      </c>
      <c r="BF313" s="117" t="str" cm="1">
        <f t="array" ref="BF313">IF(ROWS($AD$54:AD312)&lt;=BF$53,INDEX($AB$54:$AB$102,_xlfn.AGGREGATE(15,3,($AD$54:$AD$102=Mapping!$BF$54)/($AD$54:$AD$102=Mapping!$BF$54)*ROW($AD$2:$AD$50)-ROWS($AD$54),ROWS($AD$54:AD312))),"")</f>
        <v/>
      </c>
      <c r="BG313" s="117" t="str" cm="1">
        <f t="array" ref="BG313">IF(ROWS($AD$54:AD312)&lt;=BG$53,INDEX($AB$54:$AB$102,_xlfn.AGGREGATE(15,3,($AD$54:$AD$102=Mapping!$BG$54)/($AD$54:$AD$102=Mapping!$BG$54)*ROW($AD$2:$AD$50)-ROWS($AD$54),ROWS($AD$54:AD312))),"")</f>
        <v/>
      </c>
      <c r="BH313" s="117" t="str" cm="1">
        <f t="array" ref="BH313">IF(ROWS($AD$54:AD312)&lt;=BH$53,INDEX($AB$54:$AB$102,_xlfn.AGGREGATE(15,3,($AD$54:$AD$102=Mapping!$BH$54)/($AD$54:$AD$102=Mapping!$BH$54)*ROW($AD$2:$AD$50)-ROWS($AD$54),ROWS($AD$54:AD312))),"")</f>
        <v/>
      </c>
      <c r="BI313" s="117" t="str" cm="1">
        <f t="array" ref="BI313">IF(ROWS($AD$54:AD312)&lt;=BI$53,INDEX($AB$54:$AB$102,_xlfn.AGGREGATE(15,3,($AD$54:$AD$102=Mapping!$BI$54)/($AD$54:$AD$102=Mapping!$BI$54)*ROW($AD$2:$AD$50)-ROWS($AD$54),ROWS($AD$54:AD312))),"")</f>
        <v/>
      </c>
      <c r="BJ313" s="117" t="str" cm="1">
        <f t="array" ref="BJ313">IF(ROWS($AD$54:AD312)&lt;=BJ$53,INDEX($AB$54:$AB$102,_xlfn.AGGREGATE(15,3,($AD$54:$AD$102=Mapping!$BJ$54)/($AD$54:$AD$102=Mapping!$BJ$54)*ROW($AD$2:$AD$50)-ROWS($AD$54),ROWS($AD$54:AD312))),"")</f>
        <v/>
      </c>
      <c r="BK313" s="117" t="str" cm="1">
        <f t="array" ref="BK313">IF(ROWS($AD$54:AD312)&lt;=BK$53,INDEX($AB$54:$AB$102,_xlfn.AGGREGATE(15,3,($AD$54:$AD$102=Mapping!$BK$54)/($AD$54:$AD$102=Mapping!$BK$54)*ROW($AD$2:$AD$50)-ROWS($AD$54),ROWS($AD$54:AD312))),"")</f>
        <v/>
      </c>
      <c r="BL313" s="117" t="str" cm="1">
        <f t="array" ref="BL313">IF(ROWS($AD$54:AD312)&lt;=BL$53,INDEX($AB$54:$AB$102,_xlfn.AGGREGATE(15,3,($AD$54:$AD$102=Mapping!$BL$54)/($AD$54:$AD$102=Mapping!$BL$54)*ROW($AD$2:$AD$50)-ROWS($AD$54),ROWS($AD$54:AD312))),"")</f>
        <v/>
      </c>
      <c r="BM313" s="117" t="str" cm="1">
        <f t="array" ref="BM313">IF(ROWS($AD$54:AD312)&lt;=BM$53,INDEX($AB$54:$AB$102,_xlfn.AGGREGATE(15,3,($AD$54:$AD$102=Mapping!$BM$54)/($AD$54:$AD$102=Mapping!$BM$53)*ROW($AD$2:$AD$50)-ROWS($AD$54),ROWS($AD$54:AD312))),"")</f>
        <v/>
      </c>
      <c r="BN313" s="117" t="str" cm="1">
        <f t="array" ref="BN313">IF(ROWS($AD$54:AD312)&lt;=BN$53,INDEX($AB$54:$AB$102,_xlfn.AGGREGATE(15,3,($AD$54:$AD$102=Mapping!$BN$54)/($AD$54:$AD$102=Mapping!$BN$54)*ROW($AD$2:$AD$50)-ROWS($AD$54),ROWS($AD$54:AD312))),"")</f>
        <v/>
      </c>
    </row>
    <row r="314" spans="1:66">
      <c r="A314" s="152"/>
      <c r="B314" s="142" t="str" cm="1">
        <f t="array" ref="B314">IF(ROWS($AC$273:AC313)&lt;=B$272,INDEX($AB$173:$AB$321,_xlfn.AGGREGATE(15,3,($AC$273:$AC$321=Mapping!$B$273)/($AC$273:$AC$321=Mapping!$B$273)*ROW($AC$2:$AC$50)-ROWS($AC$273),ROWS($AC$273:AC313))),"")</f>
        <v/>
      </c>
      <c r="C314" s="142" t="str" cm="1">
        <f t="array" ref="C314">IF(ROWS($AC$2:AC261)&lt;=C$53,INDEX($AB$54:$AB$102,_xlfn.AGGREGATE(15,3,($AC$54:$AC$102=Mapping!$C$54)/($AC$54:$AC$102=Mapping!$C$54)*ROW($AC$2:$AC$50)-ROWS($AC$54),ROWS($AC$54:AC313))),"")</f>
        <v/>
      </c>
      <c r="D314" s="142" t="str" cm="1">
        <f t="array" ref="D314">IF(ROWS($AC$2:AC261)&lt;=D$53,INDEX($AB$54:$AB$102,_xlfn.AGGREGATE(15,3,($AC$54:$AC$102=Mapping!$D$54)/($AC$54:$AC$102=Mapping!$D$54)*ROW($AC$2:$AC$50)-ROWS($AC$54),ROWS($AC$54:AC313))),"")</f>
        <v/>
      </c>
      <c r="E314" s="142" t="str" cm="1">
        <f t="array" ref="E314">IF(ROWS($AC$2:AC261)&lt;=E$53,INDEX($AB$54:$AB$102,_xlfn.AGGREGATE(15,3,($AC$54:$AC$102=Mapping!$E$54)/($AC$54:$AC$102=Mapping!$E$54)*ROW($AC$2:$AC$50)-ROWS($AC$54),ROWS($AC$54:AC313))),"")</f>
        <v/>
      </c>
      <c r="F314" s="142" t="str" cm="1">
        <f t="array" ref="F314">IF(ROWS($AC$2:AC261)&lt;=F$53,INDEX($AB$54:$AB$102,_xlfn.AGGREGATE(15,3,($AC$54:$AC$102=Mapping!$F$54)/($AC$54:$AC$102=Mapping!$F$54)*ROW($AC$2:$AC$50)-ROWS($AC$54),ROWS($AC$54:AC313))),"")</f>
        <v/>
      </c>
      <c r="G314" s="142" t="str" cm="1">
        <f t="array" ref="G314">IF(ROWS($AC$2:AC261)&lt;=G$53,INDEX($AB$54:$AB$102,_xlfn.AGGREGATE(15,3,($AC$54:$AC$102=Mapping!$G$54)/($AC$54:$AC$102=Mapping!$G$54)*ROW($AC$2:$AC$50)-ROWS($AC$54),ROWS($AC$54:AC313))),"")</f>
        <v/>
      </c>
      <c r="H314" s="142" t="str" cm="1">
        <f t="array" ref="H314">IF(ROWS($AC$2:AC261)&lt;=H$53,INDEX($AB$54:$AB$102,_xlfn.AGGREGATE(15,3,($AC$54:$AC$102=Mapping!$H$54)/($AC$54:$AC$102=Mapping!$H$54)*ROW($AC$2:$AC$50)-ROWS($AC$54),ROWS($AC$54:AC313))),"")</f>
        <v/>
      </c>
      <c r="I314" s="142" t="str" cm="1">
        <f t="array" ref="I314">IF(ROWS($AC$2:AC261)&lt;=I$53,INDEX($AB$54:$AB$102,_xlfn.AGGREGATE(15,3,($AC$54:$AC$102=Mapping!$I$54)/($AC$54:$AC$102=Mapping!$I$54)*ROW($AC$2:$AC$50)-ROWS($AC$54),ROWS($AC$54:AC313))),"")</f>
        <v/>
      </c>
      <c r="J314" s="142" t="str" cm="1">
        <f t="array" ref="J314">IF(ROWS($AC$2:AC313)&lt;=J$1,INDEX($AB$2:$AB$50,_xlfn.AGGREGATE(15,3,($AC$2:$AC$50=Mapping!$J$2)/($AC$2:$AC$50=Mapping!$J$2)*ROW($AC$2:$AC$50)-ROWS($AC$2),ROWS($AC$2:AC313))),"")</f>
        <v/>
      </c>
      <c r="K314" s="142" t="str" cm="1">
        <f t="array" ref="K314">IF(ROWS($AC$2:AC261)&lt;=K$53,INDEX($AB$54:$AB$102,_xlfn.AGGREGATE(15,3,($AC$54:$AC$102=Mapping!$K$54)/($AC$54:$AC$102=Mapping!$K$54)*ROW($AC$2:$AC$50)-ROWS($AC$54),ROWS($AC$54:AC313))),"")</f>
        <v/>
      </c>
      <c r="L314" s="142" t="str" cm="1">
        <f t="array" ref="L314">IF(ROWS($AC$2:AC261)&lt;=L$53,INDEX($AB$54:$AB$102,_xlfn.AGGREGATE(15,3,($AC$54:$AC$102=Mapping!$L$54)/($AC$54:$AC$102=Mapping!$L$54)*ROW($AC$2:$AC$50)-ROWS($AC$54),ROWS($AC$54:AC313))),"")</f>
        <v/>
      </c>
      <c r="M314" s="142" t="str" cm="1">
        <f t="array" ref="M314">IF(ROWS($AC$2:AC261)&lt;=M$53,INDEX($AB$54:$AB$102,_xlfn.AGGREGATE(15,3,($AC$54:$AC$102=Mapping!$M$54)/($AC$54:$AC$102=Mapping!$M$54)*ROW($AC$2:$AC$50)-ROWS($AC$54),ROWS($AC$54:AC313))),"")</f>
        <v/>
      </c>
      <c r="N314" s="142" t="str" cm="1">
        <f t="array" ref="N314">IF(ROWS($AC$2:AC261)&lt;=N$53,INDEX($AB$54:$AB$102,_xlfn.AGGREGATE(15,3,($AC$54:$AC$102=Mapping!$N$54)/($AC$54:$AC$102=Mapping!$N$54)*ROW($AC$2:$AC$50)-ROWS($AC$54),ROWS($AC$54:AC313))),"")</f>
        <v/>
      </c>
      <c r="O314" s="142" t="str" cm="1">
        <f t="array" ref="O314">IF(ROWS($AC$2:AC261)&lt;=O$53,INDEX($AB$54:$AB$102,_xlfn.AGGREGATE(15,3,($AC$54:$AC$102=Mapping!$O$54)/($AC$54:$AC$102=Mapping!$O$54)*ROW($AC$2:$AC$50)-ROWS($AC$54),ROWS($AC$54:AC313))),"")</f>
        <v/>
      </c>
      <c r="P314" s="142" t="str" cm="1">
        <f t="array" ref="P314">IF(ROWS($AC$2:AC261)&lt;=P$53,INDEX($AB$54:$AB$102,_xlfn.AGGREGATE(15,3,($AC$54:$AC$102=Mapping!$P$54)/($AC$54:$AC$102=Mapping!$P$54)*ROW($AC$2:$AC$50)-ROWS($AC$54),ROWS($AC$54:AC313))),"")</f>
        <v/>
      </c>
      <c r="Q314" s="142" t="str" cm="1">
        <f t="array" ref="Q314">IF(ROWS($AC$2:AC261)&lt;=Q$53,INDEX($AB$54:$AB$102,_xlfn.AGGREGATE(15,3,($AC$54:$AC$102=Mapping!$Q$54)/($AC$54:$AC$102=Mapping!$Q$54)*ROW($AC$2:$AC$50)-ROWS($AC$54),ROWS($AC$54:AC313))),"")</f>
        <v/>
      </c>
      <c r="R314" s="142" t="str" cm="1">
        <f t="array" ref="R314">IF(ROWS($AC$2:AC261)&lt;=R$53,INDEX($AB$54:$AB$102,_xlfn.AGGREGATE(15,3,($AC$54:$AC$102=Mapping!$R$54)/($AC$54:$AC$102=Mapping!$R$54)*ROW($AC$2:$AC$50)-ROWS($AC$54),ROWS($AC$54:AC313))),"")</f>
        <v/>
      </c>
      <c r="S314" s="142" t="str" cm="1">
        <f t="array" ref="S314">IF(ROWS($AC$2:AC261)&lt;=S$53,INDEX($AB$54:$AB$102,_xlfn.AGGREGATE(15,3,($AC$54:$AC$102=Mapping!$S$54)/($AC$54:$AC$102=Mapping!$S$54)*ROW($AC$2:$AC$50)-ROWS($AC$54),ROWS($AC$54:AC313))),"")</f>
        <v/>
      </c>
      <c r="AA314" s="135" t="str" cm="1">
        <f t="array" ref="AA314">IF(ROWS(BA!$L$2:L352)&lt;=B$1,INDEX(BA!$P$2:$P$63,_xlfn.AGGREGATE(15,3,(BA!$L$2:$L$63=Mapping!$A$3)/(BA!$L$2:$L$63=Mapping!$A$3)*ROW(BA!$L$2:$L$248)-ROWS(BA!$L$2),ROWS(BA!$L$2:L352))),"")</f>
        <v/>
      </c>
      <c r="AB314" s="135" t="str" cm="1">
        <f t="array" ref="AB314">IF(ROWS(BA!$F$2:F94)&lt;=AB$272,INDEX(BA!$P$2:$P$547,_xlfn.AGGREGATE(15,3,(BA!$F$2:$F$547=Mapping!$AA$274)/(BA!$F$2:$F$547=Mapping!$AA$274)*ROW(BA!$F$2:$F$547)-ROWS(BA!$F$2),ROWS(BA!$F$2:F94))),"")</f>
        <v/>
      </c>
      <c r="AC314" s="135" t="str">
        <f>IFERROR(INDEX(BA!$L$57:$L$547,MATCH($AB314,BA!$P$57:$P$547,0)),"")</f>
        <v/>
      </c>
      <c r="AD314" s="135" t="e">
        <f>INDEX(BA!$M$57:$M$547,MATCH($AB314,BA!$P$57:$P$547,0))</f>
        <v>#N/A</v>
      </c>
      <c r="AE314" s="135" t="e">
        <f>INDEX(BA!J354:J850,MATCH(Table46718[[#This Row],[Indicator]],BA!P352:P850,0))</f>
        <v>#N/A</v>
      </c>
      <c r="AF314" s="135" t="e">
        <f>INDEX(BA!$N$57:$N$547,MATCH($AB314,BA!$P$57:$P$547,0))</f>
        <v>#N/A</v>
      </c>
      <c r="AG314" s="117" t="e">
        <f>INDEX(BA!#REF!,MATCH($AB314,BA!$P$57:$P$547,0))</f>
        <v>#REF!</v>
      </c>
      <c r="AH314" s="117" t="e">
        <f>INDEX(BA!$Q$57:$Q$547,MATCH($AB314,BA!$P$57:$P$547,0))</f>
        <v>#N/A</v>
      </c>
      <c r="AI314" s="117" t="e">
        <f>INDEX(BA!$S$57:$S$547,MATCH($AB314,BA!$P$57:$P$547,0))</f>
        <v>#N/A</v>
      </c>
      <c r="AJ314" s="117" t="e">
        <f>INDEX(BA!$T$57:$T$547,MATCH($AB314,BA!$P$57:$P$547,0))</f>
        <v>#N/A</v>
      </c>
      <c r="AK314" s="117" t="e">
        <f>INDEX(BA!$U$57:$U$547,MATCH($AB314,BA!$P$57:$P$547,0))</f>
        <v>#N/A</v>
      </c>
      <c r="AL314" s="117" t="e">
        <f>INDEX(BA!$V$57:$V$547,MATCH($AB314,BA!$P$57:$P$547,0))</f>
        <v>#N/A</v>
      </c>
      <c r="AM314" s="117" t="e">
        <f>INDEX(BA!$W$57:$W$547,MATCH($AB314,BA!$P$57:$P$547,0))</f>
        <v>#N/A</v>
      </c>
      <c r="AN314" s="117" t="e">
        <f>INDEX(BA!$R$57:$R$547,MATCH($AB314,BA!$P$57:$P$547,0))</f>
        <v>#N/A</v>
      </c>
      <c r="AO314" s="117" t="e">
        <f>INDEX(BA!$Y$57:$Y$547,MATCH($AB314,BA!$P$57:$P$547,0))</f>
        <v>#N/A</v>
      </c>
      <c r="AP314" s="117" t="e">
        <f>INDEX(BA!$Z$57:$Z$547,MATCH($AB314,BA!$P$57:$P$547,0))</f>
        <v>#N/A</v>
      </c>
      <c r="AQ314" s="117" t="e">
        <f>INDEX(BA!$AA$57:$AA$547,MATCH($AB314,BA!$P$57:$P$547,0))</f>
        <v>#N/A</v>
      </c>
      <c r="AR314" s="117" t="e">
        <f>INDEX(BA!$AB$57:$AB$547,MATCH($AB314,BA!$P$57:$P$547,0))</f>
        <v>#N/A</v>
      </c>
      <c r="AX314" s="117" t="str" cm="1">
        <f t="array" ref="AX314">IF(ROWS($AD$54:AD313)&lt;=AX$53,INDEX($AB$54:$AB$102,_xlfn.AGGREGATE(15,3,($AD$54:$AD$102=Mapping!$AX$54)/($AD$54:$AD$102=Mapping!$AX$54)*ROW($AD$2:$AD$50)-ROWS($AD$54),ROWS($AD$54:AD313))),"")</f>
        <v/>
      </c>
      <c r="AY314" s="117" t="str" cm="1">
        <f t="array" ref="AY314">IF(ROWS($AD$54:AD313)&lt;=AY$53,INDEX($AB$54:$AB$102,_xlfn.AGGREGATE(15,3,($AD$54:$AD$102=Mapping!$AY$54)/($AD$54:$AD$102=Mapping!$AY$54)*ROW($AD$2:$AD$50)-ROWS($AD$54),ROWS($AD$54:AD313))),"")</f>
        <v/>
      </c>
      <c r="AZ314" s="117" t="str" cm="1">
        <f t="array" ref="AZ314">IF(ROWS($AD$54:AD313)&lt;=AZ$53,INDEX($AB$54:$AB$102,_xlfn.AGGREGATE(15,3,($AD$54:$AD$102=Mapping!$AZ$54)/($AD$54:$AD$102=Mapping!$AZ$54)*ROW($AD$2:$AD$50)-ROWS($AD$54),ROWS($AD$54:AD313))),"")</f>
        <v/>
      </c>
      <c r="BA314" s="117" t="str" cm="1">
        <f t="array" ref="BA314">IF(ROWS($AD$54:AD313)&lt;=BA$53,INDEX($AB$54:$AB$102,_xlfn.AGGREGATE(15,3,($AD$54:$AD$102=Mapping!$BA$54)/($AD$54:$AD$102=Mapping!$BA$54)*ROW($AD$2:$AD$50)-ROWS($AD$54),ROWS($AD$54:AD313))),"")</f>
        <v/>
      </c>
      <c r="BB314" s="117" t="str" cm="1">
        <f t="array" ref="BB314">IF(ROWS($AD$54:AD313)&lt;=BB$53,INDEX($AB$54:$AB$102,_xlfn.AGGREGATE(15,3,($AD$54:$AD$102=Mapping!$BB$54)/($AD$54:$AD$102=Mapping!$BB$54)*ROW($AD$2:$AD$50)-ROWS($AD$54),ROWS($AD$54:AD313))),"")</f>
        <v/>
      </c>
      <c r="BC314" s="117" t="str" cm="1">
        <f t="array" ref="BC314">IF(ROWS($AD$54:AD313)&lt;=BC$53,INDEX($AB$54:$AB$102,_xlfn.AGGREGATE(15,3,($AD$54:$AD$102=Mapping!$BC$54)/($AD$54:$AD$102=Mapping!$BC$54)*ROW($AD$2:$AD$50)-ROWS($AD$54),ROWS($AD$54:AD313))),"")</f>
        <v/>
      </c>
      <c r="BD314" s="117" t="str" cm="1">
        <f t="array" ref="BD314">IF(ROWS($AD$54:AD313)&lt;=BD$53,INDEX($AB$54:$AB$102,_xlfn.AGGREGATE(15,3,($AD$54:$AD$102=Mapping!$BD$54)/($AD$54:$AD$102=Mapping!$BD$54)*ROW($AD$2:$AD$50)-ROWS($AD$54),ROWS($AD$54:AD313))),"")</f>
        <v/>
      </c>
      <c r="BE314" s="117" t="str" cm="1">
        <f t="array" ref="BE314">IF(ROWS($AD$54:AD313)&lt;=BE$53,INDEX($AB$54:$AB$102,_xlfn.AGGREGATE(15,3,($AD$54:$AD$102=Mapping!$BE$54)/($AD$54:$AD$102=Mapping!$BE$54)*ROW($AD$2:$AD$50)-ROWS($AD$54),ROWS($AD$54:AD313))),"")</f>
        <v/>
      </c>
      <c r="BF314" s="117" t="str" cm="1">
        <f t="array" ref="BF314">IF(ROWS($AD$54:AD313)&lt;=BF$53,INDEX($AB$54:$AB$102,_xlfn.AGGREGATE(15,3,($AD$54:$AD$102=Mapping!$BF$54)/($AD$54:$AD$102=Mapping!$BF$54)*ROW($AD$2:$AD$50)-ROWS($AD$54),ROWS($AD$54:AD313))),"")</f>
        <v/>
      </c>
      <c r="BG314" s="117" t="str" cm="1">
        <f t="array" ref="BG314">IF(ROWS($AD$54:AD313)&lt;=BG$53,INDEX($AB$54:$AB$102,_xlfn.AGGREGATE(15,3,($AD$54:$AD$102=Mapping!$BG$54)/($AD$54:$AD$102=Mapping!$BG$54)*ROW($AD$2:$AD$50)-ROWS($AD$54),ROWS($AD$54:AD313))),"")</f>
        <v/>
      </c>
      <c r="BH314" s="117" t="str" cm="1">
        <f t="array" ref="BH314">IF(ROWS($AD$54:AD313)&lt;=BH$53,INDEX($AB$54:$AB$102,_xlfn.AGGREGATE(15,3,($AD$54:$AD$102=Mapping!$BH$54)/($AD$54:$AD$102=Mapping!$BH$54)*ROW($AD$2:$AD$50)-ROWS($AD$54),ROWS($AD$54:AD313))),"")</f>
        <v/>
      </c>
      <c r="BI314" s="117" t="str" cm="1">
        <f t="array" ref="BI314">IF(ROWS($AD$54:AD313)&lt;=BI$53,INDEX($AB$54:$AB$102,_xlfn.AGGREGATE(15,3,($AD$54:$AD$102=Mapping!$BI$54)/($AD$54:$AD$102=Mapping!$BI$54)*ROW($AD$2:$AD$50)-ROWS($AD$54),ROWS($AD$54:AD313))),"")</f>
        <v/>
      </c>
      <c r="BJ314" s="117" t="str" cm="1">
        <f t="array" ref="BJ314">IF(ROWS($AD$54:AD313)&lt;=BJ$53,INDEX($AB$54:$AB$102,_xlfn.AGGREGATE(15,3,($AD$54:$AD$102=Mapping!$BJ$54)/($AD$54:$AD$102=Mapping!$BJ$54)*ROW($AD$2:$AD$50)-ROWS($AD$54),ROWS($AD$54:AD313))),"")</f>
        <v/>
      </c>
      <c r="BK314" s="117" t="str" cm="1">
        <f t="array" ref="BK314">IF(ROWS($AD$54:AD313)&lt;=BK$53,INDEX($AB$54:$AB$102,_xlfn.AGGREGATE(15,3,($AD$54:$AD$102=Mapping!$BK$54)/($AD$54:$AD$102=Mapping!$BK$54)*ROW($AD$2:$AD$50)-ROWS($AD$54),ROWS($AD$54:AD313))),"")</f>
        <v/>
      </c>
      <c r="BL314" s="117" t="str" cm="1">
        <f t="array" ref="BL314">IF(ROWS($AD$54:AD313)&lt;=BL$53,INDEX($AB$54:$AB$102,_xlfn.AGGREGATE(15,3,($AD$54:$AD$102=Mapping!$BL$54)/($AD$54:$AD$102=Mapping!$BL$54)*ROW($AD$2:$AD$50)-ROWS($AD$54),ROWS($AD$54:AD313))),"")</f>
        <v/>
      </c>
      <c r="BM314" s="117" t="str" cm="1">
        <f t="array" ref="BM314">IF(ROWS($AD$54:AD313)&lt;=BM$53,INDEX($AB$54:$AB$102,_xlfn.AGGREGATE(15,3,($AD$54:$AD$102=Mapping!$BM$54)/($AD$54:$AD$102=Mapping!$BM$53)*ROW($AD$2:$AD$50)-ROWS($AD$54),ROWS($AD$54:AD313))),"")</f>
        <v/>
      </c>
      <c r="BN314" s="117" t="str" cm="1">
        <f t="array" ref="BN314">IF(ROWS($AD$54:AD313)&lt;=BN$53,INDEX($AB$54:$AB$102,_xlfn.AGGREGATE(15,3,($AD$54:$AD$102=Mapping!$BN$54)/($AD$54:$AD$102=Mapping!$BN$54)*ROW($AD$2:$AD$50)-ROWS($AD$54),ROWS($AD$54:AD313))),"")</f>
        <v/>
      </c>
    </row>
    <row r="315" spans="1:66">
      <c r="A315" s="152"/>
      <c r="B315" s="142" t="str" cm="1">
        <f t="array" ref="B315">IF(ROWS($AC$273:AC314)&lt;=B$272,INDEX($AB$173:$AB$321,_xlfn.AGGREGATE(15,3,($AC$273:$AC$321=Mapping!$B$273)/($AC$273:$AC$321=Mapping!$B$273)*ROW($AC$2:$AC$50)-ROWS($AC$273),ROWS($AC$273:AC314))),"")</f>
        <v/>
      </c>
      <c r="C315" s="142" t="str" cm="1">
        <f t="array" ref="C315">IF(ROWS($AC$2:AC262)&lt;=C$53,INDEX($AB$54:$AB$102,_xlfn.AGGREGATE(15,3,($AC$54:$AC$102=Mapping!$C$54)/($AC$54:$AC$102=Mapping!$C$54)*ROW($AC$2:$AC$50)-ROWS($AC$54),ROWS($AC$54:AC314))),"")</f>
        <v/>
      </c>
      <c r="D315" s="142" t="str" cm="1">
        <f t="array" ref="D315">IF(ROWS($AC$2:AC262)&lt;=D$53,INDEX($AB$54:$AB$102,_xlfn.AGGREGATE(15,3,($AC$54:$AC$102=Mapping!$D$54)/($AC$54:$AC$102=Mapping!$D$54)*ROW($AC$2:$AC$50)-ROWS($AC$54),ROWS($AC$54:AC314))),"")</f>
        <v/>
      </c>
      <c r="E315" s="142" t="str" cm="1">
        <f t="array" ref="E315">IF(ROWS($AC$2:AC262)&lt;=E$53,INDEX($AB$54:$AB$102,_xlfn.AGGREGATE(15,3,($AC$54:$AC$102=Mapping!$E$54)/($AC$54:$AC$102=Mapping!$E$54)*ROW($AC$2:$AC$50)-ROWS($AC$54),ROWS($AC$54:AC314))),"")</f>
        <v/>
      </c>
      <c r="F315" s="142" t="str" cm="1">
        <f t="array" ref="F315">IF(ROWS($AC$2:AC262)&lt;=F$53,INDEX($AB$54:$AB$102,_xlfn.AGGREGATE(15,3,($AC$54:$AC$102=Mapping!$F$54)/($AC$54:$AC$102=Mapping!$F$54)*ROW($AC$2:$AC$50)-ROWS($AC$54),ROWS($AC$54:AC314))),"")</f>
        <v/>
      </c>
      <c r="G315" s="142" t="str" cm="1">
        <f t="array" ref="G315">IF(ROWS($AC$2:AC262)&lt;=G$53,INDEX($AB$54:$AB$102,_xlfn.AGGREGATE(15,3,($AC$54:$AC$102=Mapping!$G$54)/($AC$54:$AC$102=Mapping!$G$54)*ROW($AC$2:$AC$50)-ROWS($AC$54),ROWS($AC$54:AC314))),"")</f>
        <v/>
      </c>
      <c r="H315" s="142" t="str" cm="1">
        <f t="array" ref="H315">IF(ROWS($AC$2:AC262)&lt;=H$53,INDEX($AB$54:$AB$102,_xlfn.AGGREGATE(15,3,($AC$54:$AC$102=Mapping!$H$54)/($AC$54:$AC$102=Mapping!$H$54)*ROW($AC$2:$AC$50)-ROWS($AC$54),ROWS($AC$54:AC314))),"")</f>
        <v/>
      </c>
      <c r="I315" s="142" t="str" cm="1">
        <f t="array" ref="I315">IF(ROWS($AC$2:AC262)&lt;=I$53,INDEX($AB$54:$AB$102,_xlfn.AGGREGATE(15,3,($AC$54:$AC$102=Mapping!$I$54)/($AC$54:$AC$102=Mapping!$I$54)*ROW($AC$2:$AC$50)-ROWS($AC$54),ROWS($AC$54:AC314))),"")</f>
        <v/>
      </c>
      <c r="J315" s="142" t="str" cm="1">
        <f t="array" ref="J315">IF(ROWS($AC$2:AC314)&lt;=J$1,INDEX($AB$2:$AB$50,_xlfn.AGGREGATE(15,3,($AC$2:$AC$50=Mapping!$J$2)/($AC$2:$AC$50=Mapping!$J$2)*ROW($AC$2:$AC$50)-ROWS($AC$2),ROWS($AC$2:AC314))),"")</f>
        <v/>
      </c>
      <c r="K315" s="142" t="str" cm="1">
        <f t="array" ref="K315">IF(ROWS($AC$2:AC262)&lt;=K$53,INDEX($AB$54:$AB$102,_xlfn.AGGREGATE(15,3,($AC$54:$AC$102=Mapping!$K$54)/($AC$54:$AC$102=Mapping!$K$54)*ROW($AC$2:$AC$50)-ROWS($AC$54),ROWS($AC$54:AC314))),"")</f>
        <v/>
      </c>
      <c r="L315" s="142" t="str" cm="1">
        <f t="array" ref="L315">IF(ROWS($AC$2:AC262)&lt;=L$53,INDEX($AB$54:$AB$102,_xlfn.AGGREGATE(15,3,($AC$54:$AC$102=Mapping!$L$54)/($AC$54:$AC$102=Mapping!$L$54)*ROW($AC$2:$AC$50)-ROWS($AC$54),ROWS($AC$54:AC314))),"")</f>
        <v/>
      </c>
      <c r="M315" s="142" t="str" cm="1">
        <f t="array" ref="M315">IF(ROWS($AC$2:AC262)&lt;=M$53,INDEX($AB$54:$AB$102,_xlfn.AGGREGATE(15,3,($AC$54:$AC$102=Mapping!$M$54)/($AC$54:$AC$102=Mapping!$M$54)*ROW($AC$2:$AC$50)-ROWS($AC$54),ROWS($AC$54:AC314))),"")</f>
        <v/>
      </c>
      <c r="N315" s="142" t="str" cm="1">
        <f t="array" ref="N315">IF(ROWS($AC$2:AC262)&lt;=N$53,INDEX($AB$54:$AB$102,_xlfn.AGGREGATE(15,3,($AC$54:$AC$102=Mapping!$N$54)/($AC$54:$AC$102=Mapping!$N$54)*ROW($AC$2:$AC$50)-ROWS($AC$54),ROWS($AC$54:AC314))),"")</f>
        <v/>
      </c>
      <c r="O315" s="142" t="str" cm="1">
        <f t="array" ref="O315">IF(ROWS($AC$2:AC262)&lt;=O$53,INDEX($AB$54:$AB$102,_xlfn.AGGREGATE(15,3,($AC$54:$AC$102=Mapping!$O$54)/($AC$54:$AC$102=Mapping!$O$54)*ROW($AC$2:$AC$50)-ROWS($AC$54),ROWS($AC$54:AC314))),"")</f>
        <v/>
      </c>
      <c r="P315" s="142" t="str" cm="1">
        <f t="array" ref="P315">IF(ROWS($AC$2:AC262)&lt;=P$53,INDEX($AB$54:$AB$102,_xlfn.AGGREGATE(15,3,($AC$54:$AC$102=Mapping!$P$54)/($AC$54:$AC$102=Mapping!$P$54)*ROW($AC$2:$AC$50)-ROWS($AC$54),ROWS($AC$54:AC314))),"")</f>
        <v/>
      </c>
      <c r="Q315" s="142" t="str" cm="1">
        <f t="array" ref="Q315">IF(ROWS($AC$2:AC262)&lt;=Q$53,INDEX($AB$54:$AB$102,_xlfn.AGGREGATE(15,3,($AC$54:$AC$102=Mapping!$Q$54)/($AC$54:$AC$102=Mapping!$Q$54)*ROW($AC$2:$AC$50)-ROWS($AC$54),ROWS($AC$54:AC314))),"")</f>
        <v/>
      </c>
      <c r="R315" s="142" t="str" cm="1">
        <f t="array" ref="R315">IF(ROWS($AC$2:AC262)&lt;=R$53,INDEX($AB$54:$AB$102,_xlfn.AGGREGATE(15,3,($AC$54:$AC$102=Mapping!$R$54)/($AC$54:$AC$102=Mapping!$R$54)*ROW($AC$2:$AC$50)-ROWS($AC$54),ROWS($AC$54:AC314))),"")</f>
        <v/>
      </c>
      <c r="S315" s="142" t="str" cm="1">
        <f t="array" ref="S315">IF(ROWS($AC$2:AC262)&lt;=S$53,INDEX($AB$54:$AB$102,_xlfn.AGGREGATE(15,3,($AC$54:$AC$102=Mapping!$S$54)/($AC$54:$AC$102=Mapping!$S$54)*ROW($AC$2:$AC$50)-ROWS($AC$54),ROWS($AC$54:AC314))),"")</f>
        <v/>
      </c>
      <c r="AA315" s="135" t="str" cm="1">
        <f t="array" ref="AA315">IF(ROWS(BA!$L$2:L353)&lt;=B$1,INDEX(BA!$P$2:$P$63,_xlfn.AGGREGATE(15,3,(BA!$L$2:$L$63=Mapping!$A$3)/(BA!$L$2:$L$63=Mapping!$A$3)*ROW(BA!$L$2:$L$248)-ROWS(BA!$L$2),ROWS(BA!$L$2:L353))),"")</f>
        <v/>
      </c>
      <c r="AB315" s="135" t="str" cm="1">
        <f t="array" ref="AB315">IF(ROWS(BA!$F$2:F95)&lt;=AB$272,INDEX(BA!$P$2:$P$547,_xlfn.AGGREGATE(15,3,(BA!$F$2:$F$547=Mapping!$AA$274)/(BA!$F$2:$F$547=Mapping!$AA$274)*ROW(BA!$F$2:$F$547)-ROWS(BA!$F$2),ROWS(BA!$F$2:F95))),"")</f>
        <v/>
      </c>
      <c r="AC315" s="135" t="str">
        <f>IFERROR(INDEX(BA!$L$57:$L$547,MATCH($AB315,BA!$P$57:$P$547,0)),"")</f>
        <v/>
      </c>
      <c r="AD315" s="135" t="e">
        <f>INDEX(BA!$M$57:$M$547,MATCH($AB315,BA!$P$57:$P$547,0))</f>
        <v>#N/A</v>
      </c>
      <c r="AE315" s="135" t="e">
        <f>INDEX(BA!J355:J851,MATCH(Table46718[[#This Row],[Indicator]],BA!P353:P851,0))</f>
        <v>#N/A</v>
      </c>
      <c r="AF315" s="135" t="e">
        <f>INDEX(BA!$N$57:$N$547,MATCH($AB315,BA!$P$57:$P$547,0))</f>
        <v>#N/A</v>
      </c>
      <c r="AG315" s="117" t="e">
        <f>INDEX(BA!#REF!,MATCH($AB315,BA!$P$57:$P$547,0))</f>
        <v>#REF!</v>
      </c>
      <c r="AH315" s="117" t="e">
        <f>INDEX(BA!$Q$57:$Q$547,MATCH($AB315,BA!$P$57:$P$547,0))</f>
        <v>#N/A</v>
      </c>
      <c r="AI315" s="117" t="e">
        <f>INDEX(BA!$S$57:$S$547,MATCH($AB315,BA!$P$57:$P$547,0))</f>
        <v>#N/A</v>
      </c>
      <c r="AJ315" s="117" t="e">
        <f>INDEX(BA!$T$57:$T$547,MATCH($AB315,BA!$P$57:$P$547,0))</f>
        <v>#N/A</v>
      </c>
      <c r="AK315" s="117" t="e">
        <f>INDEX(BA!$U$57:$U$547,MATCH($AB315,BA!$P$57:$P$547,0))</f>
        <v>#N/A</v>
      </c>
      <c r="AL315" s="117" t="e">
        <f>INDEX(BA!$V$57:$V$547,MATCH($AB315,BA!$P$57:$P$547,0))</f>
        <v>#N/A</v>
      </c>
      <c r="AM315" s="117" t="e">
        <f>INDEX(BA!$W$57:$W$547,MATCH($AB315,BA!$P$57:$P$547,0))</f>
        <v>#N/A</v>
      </c>
      <c r="AN315" s="117" t="e">
        <f>INDEX(BA!$R$57:$R$547,MATCH($AB315,BA!$P$57:$P$547,0))</f>
        <v>#N/A</v>
      </c>
      <c r="AO315" s="117" t="e">
        <f>INDEX(BA!$Y$57:$Y$547,MATCH($AB315,BA!$P$57:$P$547,0))</f>
        <v>#N/A</v>
      </c>
      <c r="AP315" s="117" t="e">
        <f>INDEX(BA!$Z$57:$Z$547,MATCH($AB315,BA!$P$57:$P$547,0))</f>
        <v>#N/A</v>
      </c>
      <c r="AQ315" s="117" t="e">
        <f>INDEX(BA!$AA$57:$AA$547,MATCH($AB315,BA!$P$57:$P$547,0))</f>
        <v>#N/A</v>
      </c>
      <c r="AR315" s="117" t="e">
        <f>INDEX(BA!$AB$57:$AB$547,MATCH($AB315,BA!$P$57:$P$547,0))</f>
        <v>#N/A</v>
      </c>
      <c r="AX315" s="117" t="str" cm="1">
        <f t="array" ref="AX315">IF(ROWS($AD$54:AD314)&lt;=AX$53,INDEX($AB$54:$AB$102,_xlfn.AGGREGATE(15,3,($AD$54:$AD$102=Mapping!$AX$54)/($AD$54:$AD$102=Mapping!$AX$54)*ROW($AD$2:$AD$50)-ROWS($AD$54),ROWS($AD$54:AD314))),"")</f>
        <v/>
      </c>
      <c r="AY315" s="117" t="str" cm="1">
        <f t="array" ref="AY315">IF(ROWS($AD$54:AD314)&lt;=AY$53,INDEX($AB$54:$AB$102,_xlfn.AGGREGATE(15,3,($AD$54:$AD$102=Mapping!$AY$54)/($AD$54:$AD$102=Mapping!$AY$54)*ROW($AD$2:$AD$50)-ROWS($AD$54),ROWS($AD$54:AD314))),"")</f>
        <v/>
      </c>
      <c r="AZ315" s="117" t="str" cm="1">
        <f t="array" ref="AZ315">IF(ROWS($AD$54:AD314)&lt;=AZ$53,INDEX($AB$54:$AB$102,_xlfn.AGGREGATE(15,3,($AD$54:$AD$102=Mapping!$AZ$54)/($AD$54:$AD$102=Mapping!$AZ$54)*ROW($AD$2:$AD$50)-ROWS($AD$54),ROWS($AD$54:AD314))),"")</f>
        <v/>
      </c>
      <c r="BA315" s="117" t="str" cm="1">
        <f t="array" ref="BA315">IF(ROWS($AD$54:AD314)&lt;=BA$53,INDEX($AB$54:$AB$102,_xlfn.AGGREGATE(15,3,($AD$54:$AD$102=Mapping!$BA$54)/($AD$54:$AD$102=Mapping!$BA$54)*ROW($AD$2:$AD$50)-ROWS($AD$54),ROWS($AD$54:AD314))),"")</f>
        <v/>
      </c>
      <c r="BB315" s="117" t="str" cm="1">
        <f t="array" ref="BB315">IF(ROWS($AD$54:AD314)&lt;=BB$53,INDEX($AB$54:$AB$102,_xlfn.AGGREGATE(15,3,($AD$54:$AD$102=Mapping!$BB$54)/($AD$54:$AD$102=Mapping!$BB$54)*ROW($AD$2:$AD$50)-ROWS($AD$54),ROWS($AD$54:AD314))),"")</f>
        <v/>
      </c>
      <c r="BC315" s="117" t="str" cm="1">
        <f t="array" ref="BC315">IF(ROWS($AD$54:AD314)&lt;=BC$53,INDEX($AB$54:$AB$102,_xlfn.AGGREGATE(15,3,($AD$54:$AD$102=Mapping!$BC$54)/($AD$54:$AD$102=Mapping!$BC$54)*ROW($AD$2:$AD$50)-ROWS($AD$54),ROWS($AD$54:AD314))),"")</f>
        <v/>
      </c>
      <c r="BD315" s="117" t="str" cm="1">
        <f t="array" ref="BD315">IF(ROWS($AD$54:AD314)&lt;=BD$53,INDEX($AB$54:$AB$102,_xlfn.AGGREGATE(15,3,($AD$54:$AD$102=Mapping!$BD$54)/($AD$54:$AD$102=Mapping!$BD$54)*ROW($AD$2:$AD$50)-ROWS($AD$54),ROWS($AD$54:AD314))),"")</f>
        <v/>
      </c>
      <c r="BE315" s="117" t="str" cm="1">
        <f t="array" ref="BE315">IF(ROWS($AD$54:AD314)&lt;=BE$53,INDEX($AB$54:$AB$102,_xlfn.AGGREGATE(15,3,($AD$54:$AD$102=Mapping!$BE$54)/($AD$54:$AD$102=Mapping!$BE$54)*ROW($AD$2:$AD$50)-ROWS($AD$54),ROWS($AD$54:AD314))),"")</f>
        <v/>
      </c>
      <c r="BF315" s="117" t="str" cm="1">
        <f t="array" ref="BF315">IF(ROWS($AD$54:AD314)&lt;=BF$53,INDEX($AB$54:$AB$102,_xlfn.AGGREGATE(15,3,($AD$54:$AD$102=Mapping!$BF$54)/($AD$54:$AD$102=Mapping!$BF$54)*ROW($AD$2:$AD$50)-ROWS($AD$54),ROWS($AD$54:AD314))),"")</f>
        <v/>
      </c>
      <c r="BG315" s="117" t="str" cm="1">
        <f t="array" ref="BG315">IF(ROWS($AD$54:AD314)&lt;=BG$53,INDEX($AB$54:$AB$102,_xlfn.AGGREGATE(15,3,($AD$54:$AD$102=Mapping!$BG$54)/($AD$54:$AD$102=Mapping!$BG$54)*ROW($AD$2:$AD$50)-ROWS($AD$54),ROWS($AD$54:AD314))),"")</f>
        <v/>
      </c>
      <c r="BH315" s="117" t="str" cm="1">
        <f t="array" ref="BH315">IF(ROWS($AD$54:AD314)&lt;=BH$53,INDEX($AB$54:$AB$102,_xlfn.AGGREGATE(15,3,($AD$54:$AD$102=Mapping!$BH$54)/($AD$54:$AD$102=Mapping!$BH$54)*ROW($AD$2:$AD$50)-ROWS($AD$54),ROWS($AD$54:AD314))),"")</f>
        <v/>
      </c>
      <c r="BI315" s="117" t="str" cm="1">
        <f t="array" ref="BI315">IF(ROWS($AD$54:AD314)&lt;=BI$53,INDEX($AB$54:$AB$102,_xlfn.AGGREGATE(15,3,($AD$54:$AD$102=Mapping!$BI$54)/($AD$54:$AD$102=Mapping!$BI$54)*ROW($AD$2:$AD$50)-ROWS($AD$54),ROWS($AD$54:AD314))),"")</f>
        <v/>
      </c>
      <c r="BJ315" s="117" t="str" cm="1">
        <f t="array" ref="BJ315">IF(ROWS($AD$54:AD314)&lt;=BJ$53,INDEX($AB$54:$AB$102,_xlfn.AGGREGATE(15,3,($AD$54:$AD$102=Mapping!$BJ$54)/($AD$54:$AD$102=Mapping!$BJ$54)*ROW($AD$2:$AD$50)-ROWS($AD$54),ROWS($AD$54:AD314))),"")</f>
        <v/>
      </c>
      <c r="BK315" s="117" t="str" cm="1">
        <f t="array" ref="BK315">IF(ROWS($AD$54:AD314)&lt;=BK$53,INDEX($AB$54:$AB$102,_xlfn.AGGREGATE(15,3,($AD$54:$AD$102=Mapping!$BK$54)/($AD$54:$AD$102=Mapping!$BK$54)*ROW($AD$2:$AD$50)-ROWS($AD$54),ROWS($AD$54:AD314))),"")</f>
        <v/>
      </c>
      <c r="BL315" s="117" t="str" cm="1">
        <f t="array" ref="BL315">IF(ROWS($AD$54:AD314)&lt;=BL$53,INDEX($AB$54:$AB$102,_xlfn.AGGREGATE(15,3,($AD$54:$AD$102=Mapping!$BL$54)/($AD$54:$AD$102=Mapping!$BL$54)*ROW($AD$2:$AD$50)-ROWS($AD$54),ROWS($AD$54:AD314))),"")</f>
        <v/>
      </c>
      <c r="BM315" s="117" t="str" cm="1">
        <f t="array" ref="BM315">IF(ROWS($AD$54:AD314)&lt;=BM$53,INDEX($AB$54:$AB$102,_xlfn.AGGREGATE(15,3,($AD$54:$AD$102=Mapping!$BM$54)/($AD$54:$AD$102=Mapping!$BM$53)*ROW($AD$2:$AD$50)-ROWS($AD$54),ROWS($AD$54:AD314))),"")</f>
        <v/>
      </c>
      <c r="BN315" s="117" t="str" cm="1">
        <f t="array" ref="BN315">IF(ROWS($AD$54:AD314)&lt;=BN$53,INDEX($AB$54:$AB$102,_xlfn.AGGREGATE(15,3,($AD$54:$AD$102=Mapping!$BN$54)/($AD$54:$AD$102=Mapping!$BN$54)*ROW($AD$2:$AD$50)-ROWS($AD$54),ROWS($AD$54:AD314))),"")</f>
        <v/>
      </c>
    </row>
    <row r="316" spans="1:66">
      <c r="A316" s="152"/>
      <c r="B316" s="142" t="str" cm="1">
        <f t="array" ref="B316">IF(ROWS($AC$273:AC315)&lt;=B$272,INDEX($AB$173:$AB$321,_xlfn.AGGREGATE(15,3,($AC$273:$AC$321=Mapping!$B$273)/($AC$273:$AC$321=Mapping!$B$273)*ROW($AC$2:$AC$50)-ROWS($AC$273),ROWS($AC$273:AC315))),"")</f>
        <v/>
      </c>
      <c r="C316" s="142" t="str" cm="1">
        <f t="array" ref="C316">IF(ROWS($AC$2:AC263)&lt;=C$53,INDEX($AB$54:$AB$102,_xlfn.AGGREGATE(15,3,($AC$54:$AC$102=Mapping!$C$54)/($AC$54:$AC$102=Mapping!$C$54)*ROW($AC$2:$AC$50)-ROWS($AC$54),ROWS($AC$54:AC315))),"")</f>
        <v/>
      </c>
      <c r="D316" s="142" t="str" cm="1">
        <f t="array" ref="D316">IF(ROWS($AC$2:AC263)&lt;=D$53,INDEX($AB$54:$AB$102,_xlfn.AGGREGATE(15,3,($AC$54:$AC$102=Mapping!$D$54)/($AC$54:$AC$102=Mapping!$D$54)*ROW($AC$2:$AC$50)-ROWS($AC$54),ROWS($AC$54:AC315))),"")</f>
        <v/>
      </c>
      <c r="E316" s="142" t="str" cm="1">
        <f t="array" ref="E316">IF(ROWS($AC$2:AC263)&lt;=E$53,INDEX($AB$54:$AB$102,_xlfn.AGGREGATE(15,3,($AC$54:$AC$102=Mapping!$E$54)/($AC$54:$AC$102=Mapping!$E$54)*ROW($AC$2:$AC$50)-ROWS($AC$54),ROWS($AC$54:AC315))),"")</f>
        <v/>
      </c>
      <c r="F316" s="142" t="str" cm="1">
        <f t="array" ref="F316">IF(ROWS($AC$2:AC263)&lt;=F$53,INDEX($AB$54:$AB$102,_xlfn.AGGREGATE(15,3,($AC$54:$AC$102=Mapping!$F$54)/($AC$54:$AC$102=Mapping!$F$54)*ROW($AC$2:$AC$50)-ROWS($AC$54),ROWS($AC$54:AC315))),"")</f>
        <v/>
      </c>
      <c r="G316" s="142" t="str" cm="1">
        <f t="array" ref="G316">IF(ROWS($AC$2:AC263)&lt;=G$53,INDEX($AB$54:$AB$102,_xlfn.AGGREGATE(15,3,($AC$54:$AC$102=Mapping!$G$54)/($AC$54:$AC$102=Mapping!$G$54)*ROW($AC$2:$AC$50)-ROWS($AC$54),ROWS($AC$54:AC315))),"")</f>
        <v/>
      </c>
      <c r="H316" s="142" t="str" cm="1">
        <f t="array" ref="H316">IF(ROWS($AC$2:AC263)&lt;=H$53,INDEX($AB$54:$AB$102,_xlfn.AGGREGATE(15,3,($AC$54:$AC$102=Mapping!$H$54)/($AC$54:$AC$102=Mapping!$H$54)*ROW($AC$2:$AC$50)-ROWS($AC$54),ROWS($AC$54:AC315))),"")</f>
        <v/>
      </c>
      <c r="I316" s="142" t="str" cm="1">
        <f t="array" ref="I316">IF(ROWS($AC$2:AC263)&lt;=I$53,INDEX($AB$54:$AB$102,_xlfn.AGGREGATE(15,3,($AC$54:$AC$102=Mapping!$I$54)/($AC$54:$AC$102=Mapping!$I$54)*ROW($AC$2:$AC$50)-ROWS($AC$54),ROWS($AC$54:AC315))),"")</f>
        <v/>
      </c>
      <c r="J316" s="142" t="str" cm="1">
        <f t="array" ref="J316">IF(ROWS($AC$2:AC315)&lt;=J$1,INDEX($AB$2:$AB$50,_xlfn.AGGREGATE(15,3,($AC$2:$AC$50=Mapping!$J$2)/($AC$2:$AC$50=Mapping!$J$2)*ROW($AC$2:$AC$50)-ROWS($AC$2),ROWS($AC$2:AC315))),"")</f>
        <v/>
      </c>
      <c r="K316" s="142" t="str" cm="1">
        <f t="array" ref="K316">IF(ROWS($AC$2:AC263)&lt;=K$53,INDEX($AB$54:$AB$102,_xlfn.AGGREGATE(15,3,($AC$54:$AC$102=Mapping!$K$54)/($AC$54:$AC$102=Mapping!$K$54)*ROW($AC$2:$AC$50)-ROWS($AC$54),ROWS($AC$54:AC315))),"")</f>
        <v/>
      </c>
      <c r="L316" s="142" t="str" cm="1">
        <f t="array" ref="L316">IF(ROWS($AC$2:AC263)&lt;=L$53,INDEX($AB$54:$AB$102,_xlfn.AGGREGATE(15,3,($AC$54:$AC$102=Mapping!$L$54)/($AC$54:$AC$102=Mapping!$L$54)*ROW($AC$2:$AC$50)-ROWS($AC$54),ROWS($AC$54:AC315))),"")</f>
        <v/>
      </c>
      <c r="M316" s="142" t="str" cm="1">
        <f t="array" ref="M316">IF(ROWS($AC$2:AC263)&lt;=M$53,INDEX($AB$54:$AB$102,_xlfn.AGGREGATE(15,3,($AC$54:$AC$102=Mapping!$M$54)/($AC$54:$AC$102=Mapping!$M$54)*ROW($AC$2:$AC$50)-ROWS($AC$54),ROWS($AC$54:AC315))),"")</f>
        <v/>
      </c>
      <c r="N316" s="142" t="str" cm="1">
        <f t="array" ref="N316">IF(ROWS($AC$2:AC263)&lt;=N$53,INDEX($AB$54:$AB$102,_xlfn.AGGREGATE(15,3,($AC$54:$AC$102=Mapping!$N$54)/($AC$54:$AC$102=Mapping!$N$54)*ROW($AC$2:$AC$50)-ROWS($AC$54),ROWS($AC$54:AC315))),"")</f>
        <v/>
      </c>
      <c r="O316" s="142" t="str" cm="1">
        <f t="array" ref="O316">IF(ROWS($AC$2:AC263)&lt;=O$53,INDEX($AB$54:$AB$102,_xlfn.AGGREGATE(15,3,($AC$54:$AC$102=Mapping!$O$54)/($AC$54:$AC$102=Mapping!$O$54)*ROW($AC$2:$AC$50)-ROWS($AC$54),ROWS($AC$54:AC315))),"")</f>
        <v/>
      </c>
      <c r="P316" s="142" t="str" cm="1">
        <f t="array" ref="P316">IF(ROWS($AC$2:AC263)&lt;=P$53,INDEX($AB$54:$AB$102,_xlfn.AGGREGATE(15,3,($AC$54:$AC$102=Mapping!$P$54)/($AC$54:$AC$102=Mapping!$P$54)*ROW($AC$2:$AC$50)-ROWS($AC$54),ROWS($AC$54:AC315))),"")</f>
        <v/>
      </c>
      <c r="Q316" s="142" t="str" cm="1">
        <f t="array" ref="Q316">IF(ROWS($AC$2:AC263)&lt;=Q$53,INDEX($AB$54:$AB$102,_xlfn.AGGREGATE(15,3,($AC$54:$AC$102=Mapping!$Q$54)/($AC$54:$AC$102=Mapping!$Q$54)*ROW($AC$2:$AC$50)-ROWS($AC$54),ROWS($AC$54:AC315))),"")</f>
        <v/>
      </c>
      <c r="R316" s="142" t="str" cm="1">
        <f t="array" ref="R316">IF(ROWS($AC$2:AC263)&lt;=R$53,INDEX($AB$54:$AB$102,_xlfn.AGGREGATE(15,3,($AC$54:$AC$102=Mapping!$R$54)/($AC$54:$AC$102=Mapping!$R$54)*ROW($AC$2:$AC$50)-ROWS($AC$54),ROWS($AC$54:AC315))),"")</f>
        <v/>
      </c>
      <c r="S316" s="142" t="str" cm="1">
        <f t="array" ref="S316">IF(ROWS($AC$2:AC263)&lt;=S$53,INDEX($AB$54:$AB$102,_xlfn.AGGREGATE(15,3,($AC$54:$AC$102=Mapping!$S$54)/($AC$54:$AC$102=Mapping!$S$54)*ROW($AC$2:$AC$50)-ROWS($AC$54),ROWS($AC$54:AC315))),"")</f>
        <v/>
      </c>
      <c r="AA316" s="135" t="str" cm="1">
        <f t="array" ref="AA316">IF(ROWS(BA!$L$2:L354)&lt;=B$1,INDEX(BA!$P$2:$P$63,_xlfn.AGGREGATE(15,3,(BA!$L$2:$L$63=Mapping!$A$3)/(BA!$L$2:$L$63=Mapping!$A$3)*ROW(BA!$L$2:$L$248)-ROWS(BA!$L$2),ROWS(BA!$L$2:L354))),"")</f>
        <v/>
      </c>
      <c r="AB316" s="135" t="str" cm="1">
        <f t="array" ref="AB316">IF(ROWS(BA!$F$2:F96)&lt;=AB$272,INDEX(BA!$P$2:$P$547,_xlfn.AGGREGATE(15,3,(BA!$F$2:$F$547=Mapping!$AA$274)/(BA!$F$2:$F$547=Mapping!$AA$274)*ROW(BA!$F$2:$F$547)-ROWS(BA!$F$2),ROWS(BA!$F$2:F96))),"")</f>
        <v/>
      </c>
      <c r="AC316" s="135" t="str">
        <f>IFERROR(INDEX(BA!$L$57:$L$547,MATCH($AB316,BA!$P$57:$P$547,0)),"")</f>
        <v/>
      </c>
      <c r="AD316" s="135" t="e">
        <f>INDEX(BA!$M$57:$M$547,MATCH($AB316,BA!$P$57:$P$547,0))</f>
        <v>#N/A</v>
      </c>
      <c r="AE316" s="135" t="e">
        <f>INDEX(BA!J356:J852,MATCH(Table46718[[#This Row],[Indicator]],BA!P354:P852,0))</f>
        <v>#N/A</v>
      </c>
      <c r="AF316" s="135" t="e">
        <f>INDEX(BA!$N$57:$N$547,MATCH($AB316,BA!$P$57:$P$547,0))</f>
        <v>#N/A</v>
      </c>
      <c r="AG316" s="117" t="e">
        <f>INDEX(BA!#REF!,MATCH($AB316,BA!$P$57:$P$547,0))</f>
        <v>#REF!</v>
      </c>
      <c r="AH316" s="117" t="e">
        <f>INDEX(BA!$Q$57:$Q$547,MATCH($AB316,BA!$P$57:$P$547,0))</f>
        <v>#N/A</v>
      </c>
      <c r="AI316" s="117" t="e">
        <f>INDEX(BA!$S$57:$S$547,MATCH($AB316,BA!$P$57:$P$547,0))</f>
        <v>#N/A</v>
      </c>
      <c r="AJ316" s="117" t="e">
        <f>INDEX(BA!$T$57:$T$547,MATCH($AB316,BA!$P$57:$P$547,0))</f>
        <v>#N/A</v>
      </c>
      <c r="AK316" s="117" t="e">
        <f>INDEX(BA!$U$57:$U$547,MATCH($AB316,BA!$P$57:$P$547,0))</f>
        <v>#N/A</v>
      </c>
      <c r="AL316" s="117" t="e">
        <f>INDEX(BA!$V$57:$V$547,MATCH($AB316,BA!$P$57:$P$547,0))</f>
        <v>#N/A</v>
      </c>
      <c r="AM316" s="117" t="e">
        <f>INDEX(BA!$W$57:$W$547,MATCH($AB316,BA!$P$57:$P$547,0))</f>
        <v>#N/A</v>
      </c>
      <c r="AN316" s="117" t="e">
        <f>INDEX(BA!$R$57:$R$547,MATCH($AB316,BA!$P$57:$P$547,0))</f>
        <v>#N/A</v>
      </c>
      <c r="AO316" s="117" t="e">
        <f>INDEX(BA!$Y$57:$Y$547,MATCH($AB316,BA!$P$57:$P$547,0))</f>
        <v>#N/A</v>
      </c>
      <c r="AP316" s="117" t="e">
        <f>INDEX(BA!$Z$57:$Z$547,MATCH($AB316,BA!$P$57:$P$547,0))</f>
        <v>#N/A</v>
      </c>
      <c r="AQ316" s="117" t="e">
        <f>INDEX(BA!$AA$57:$AA$547,MATCH($AB316,BA!$P$57:$P$547,0))</f>
        <v>#N/A</v>
      </c>
      <c r="AR316" s="117" t="e">
        <f>INDEX(BA!$AB$57:$AB$547,MATCH($AB316,BA!$P$57:$P$547,0))</f>
        <v>#N/A</v>
      </c>
      <c r="AX316" s="117" t="str" cm="1">
        <f t="array" ref="AX316">IF(ROWS($AD$54:AD315)&lt;=AX$53,INDEX($AB$54:$AB$102,_xlfn.AGGREGATE(15,3,($AD$54:$AD$102=Mapping!$AX$54)/($AD$54:$AD$102=Mapping!$AX$54)*ROW($AD$2:$AD$50)-ROWS($AD$54),ROWS($AD$54:AD315))),"")</f>
        <v/>
      </c>
      <c r="AY316" s="117" t="str" cm="1">
        <f t="array" ref="AY316">IF(ROWS($AD$54:AD315)&lt;=AY$53,INDEX($AB$54:$AB$102,_xlfn.AGGREGATE(15,3,($AD$54:$AD$102=Mapping!$AY$54)/($AD$54:$AD$102=Mapping!$AY$54)*ROW($AD$2:$AD$50)-ROWS($AD$54),ROWS($AD$54:AD315))),"")</f>
        <v/>
      </c>
      <c r="AZ316" s="117" t="str" cm="1">
        <f t="array" ref="AZ316">IF(ROWS($AD$54:AD315)&lt;=AZ$53,INDEX($AB$54:$AB$102,_xlfn.AGGREGATE(15,3,($AD$54:$AD$102=Mapping!$AZ$54)/($AD$54:$AD$102=Mapping!$AZ$54)*ROW($AD$2:$AD$50)-ROWS($AD$54),ROWS($AD$54:AD315))),"")</f>
        <v/>
      </c>
      <c r="BA316" s="117" t="str" cm="1">
        <f t="array" ref="BA316">IF(ROWS($AD$54:AD315)&lt;=BA$53,INDEX($AB$54:$AB$102,_xlfn.AGGREGATE(15,3,($AD$54:$AD$102=Mapping!$BA$54)/($AD$54:$AD$102=Mapping!$BA$54)*ROW($AD$2:$AD$50)-ROWS($AD$54),ROWS($AD$54:AD315))),"")</f>
        <v/>
      </c>
      <c r="BB316" s="117" t="str" cm="1">
        <f t="array" ref="BB316">IF(ROWS($AD$54:AD315)&lt;=BB$53,INDEX($AB$54:$AB$102,_xlfn.AGGREGATE(15,3,($AD$54:$AD$102=Mapping!$BB$54)/($AD$54:$AD$102=Mapping!$BB$54)*ROW($AD$2:$AD$50)-ROWS($AD$54),ROWS($AD$54:AD315))),"")</f>
        <v/>
      </c>
      <c r="BC316" s="117" t="str" cm="1">
        <f t="array" ref="BC316">IF(ROWS($AD$54:AD315)&lt;=BC$53,INDEX($AB$54:$AB$102,_xlfn.AGGREGATE(15,3,($AD$54:$AD$102=Mapping!$BC$54)/($AD$54:$AD$102=Mapping!$BC$54)*ROW($AD$2:$AD$50)-ROWS($AD$54),ROWS($AD$54:AD315))),"")</f>
        <v/>
      </c>
      <c r="BD316" s="117" t="str" cm="1">
        <f t="array" ref="BD316">IF(ROWS($AD$54:AD315)&lt;=BD$53,INDEX($AB$54:$AB$102,_xlfn.AGGREGATE(15,3,($AD$54:$AD$102=Mapping!$BD$54)/($AD$54:$AD$102=Mapping!$BD$54)*ROW($AD$2:$AD$50)-ROWS($AD$54),ROWS($AD$54:AD315))),"")</f>
        <v/>
      </c>
      <c r="BE316" s="117" t="str" cm="1">
        <f t="array" ref="BE316">IF(ROWS($AD$54:AD315)&lt;=BE$53,INDEX($AB$54:$AB$102,_xlfn.AGGREGATE(15,3,($AD$54:$AD$102=Mapping!$BE$54)/($AD$54:$AD$102=Mapping!$BE$54)*ROW($AD$2:$AD$50)-ROWS($AD$54),ROWS($AD$54:AD315))),"")</f>
        <v/>
      </c>
      <c r="BF316" s="117" t="str" cm="1">
        <f t="array" ref="BF316">IF(ROWS($AD$54:AD315)&lt;=BF$53,INDEX($AB$54:$AB$102,_xlfn.AGGREGATE(15,3,($AD$54:$AD$102=Mapping!$BF$54)/($AD$54:$AD$102=Mapping!$BF$54)*ROW($AD$2:$AD$50)-ROWS($AD$54),ROWS($AD$54:AD315))),"")</f>
        <v/>
      </c>
      <c r="BG316" s="117" t="str" cm="1">
        <f t="array" ref="BG316">IF(ROWS($AD$54:AD315)&lt;=BG$53,INDEX($AB$54:$AB$102,_xlfn.AGGREGATE(15,3,($AD$54:$AD$102=Mapping!$BG$54)/($AD$54:$AD$102=Mapping!$BG$54)*ROW($AD$2:$AD$50)-ROWS($AD$54),ROWS($AD$54:AD315))),"")</f>
        <v/>
      </c>
      <c r="BH316" s="117" t="str" cm="1">
        <f t="array" ref="BH316">IF(ROWS($AD$54:AD315)&lt;=BH$53,INDEX($AB$54:$AB$102,_xlfn.AGGREGATE(15,3,($AD$54:$AD$102=Mapping!$BH$54)/($AD$54:$AD$102=Mapping!$BH$54)*ROW($AD$2:$AD$50)-ROWS($AD$54),ROWS($AD$54:AD315))),"")</f>
        <v/>
      </c>
      <c r="BI316" s="117" t="str" cm="1">
        <f t="array" ref="BI316">IF(ROWS($AD$54:AD315)&lt;=BI$53,INDEX($AB$54:$AB$102,_xlfn.AGGREGATE(15,3,($AD$54:$AD$102=Mapping!$BI$54)/($AD$54:$AD$102=Mapping!$BI$54)*ROW($AD$2:$AD$50)-ROWS($AD$54),ROWS($AD$54:AD315))),"")</f>
        <v/>
      </c>
      <c r="BJ316" s="117" t="str" cm="1">
        <f t="array" ref="BJ316">IF(ROWS($AD$54:AD315)&lt;=BJ$53,INDEX($AB$54:$AB$102,_xlfn.AGGREGATE(15,3,($AD$54:$AD$102=Mapping!$BJ$54)/($AD$54:$AD$102=Mapping!$BJ$54)*ROW($AD$2:$AD$50)-ROWS($AD$54),ROWS($AD$54:AD315))),"")</f>
        <v/>
      </c>
      <c r="BK316" s="117" t="str" cm="1">
        <f t="array" ref="BK316">IF(ROWS($AD$54:AD315)&lt;=BK$53,INDEX($AB$54:$AB$102,_xlfn.AGGREGATE(15,3,($AD$54:$AD$102=Mapping!$BK$54)/($AD$54:$AD$102=Mapping!$BK$54)*ROW($AD$2:$AD$50)-ROWS($AD$54),ROWS($AD$54:AD315))),"")</f>
        <v/>
      </c>
      <c r="BL316" s="117" t="str" cm="1">
        <f t="array" ref="BL316">IF(ROWS($AD$54:AD315)&lt;=BL$53,INDEX($AB$54:$AB$102,_xlfn.AGGREGATE(15,3,($AD$54:$AD$102=Mapping!$BL$54)/($AD$54:$AD$102=Mapping!$BL$54)*ROW($AD$2:$AD$50)-ROWS($AD$54),ROWS($AD$54:AD315))),"")</f>
        <v/>
      </c>
      <c r="BM316" s="117" t="str" cm="1">
        <f t="array" ref="BM316">IF(ROWS($AD$54:AD315)&lt;=BM$53,INDEX($AB$54:$AB$102,_xlfn.AGGREGATE(15,3,($AD$54:$AD$102=Mapping!$BM$54)/($AD$54:$AD$102=Mapping!$BM$53)*ROW($AD$2:$AD$50)-ROWS($AD$54),ROWS($AD$54:AD315))),"")</f>
        <v/>
      </c>
      <c r="BN316" s="117" t="str" cm="1">
        <f t="array" ref="BN316">IF(ROWS($AD$54:AD315)&lt;=BN$53,INDEX($AB$54:$AB$102,_xlfn.AGGREGATE(15,3,($AD$54:$AD$102=Mapping!$BN$54)/($AD$54:$AD$102=Mapping!$BN$54)*ROW($AD$2:$AD$50)-ROWS($AD$54),ROWS($AD$54:AD315))),"")</f>
        <v/>
      </c>
    </row>
    <row r="317" spans="1:66">
      <c r="A317" s="152"/>
      <c r="B317" s="142" t="str" cm="1">
        <f t="array" ref="B317">IF(ROWS($AC$273:AC316)&lt;=B$272,INDEX($AB$173:$AB$321,_xlfn.AGGREGATE(15,3,($AC$273:$AC$321=Mapping!$B$273)/($AC$273:$AC$321=Mapping!$B$273)*ROW($AC$2:$AC$50)-ROWS($AC$273),ROWS($AC$273:AC316))),"")</f>
        <v/>
      </c>
      <c r="C317" s="142" t="str" cm="1">
        <f t="array" ref="C317">IF(ROWS($AC$2:AC264)&lt;=C$53,INDEX($AB$54:$AB$102,_xlfn.AGGREGATE(15,3,($AC$54:$AC$102=Mapping!$C$54)/($AC$54:$AC$102=Mapping!$C$54)*ROW($AC$2:$AC$50)-ROWS($AC$54),ROWS($AC$54:AC316))),"")</f>
        <v/>
      </c>
      <c r="D317" s="142" t="str" cm="1">
        <f t="array" ref="D317">IF(ROWS($AC$2:AC264)&lt;=D$53,INDEX($AB$54:$AB$102,_xlfn.AGGREGATE(15,3,($AC$54:$AC$102=Mapping!$D$54)/($AC$54:$AC$102=Mapping!$D$54)*ROW($AC$2:$AC$50)-ROWS($AC$54),ROWS($AC$54:AC316))),"")</f>
        <v/>
      </c>
      <c r="E317" s="142" t="str" cm="1">
        <f t="array" ref="E317">IF(ROWS($AC$2:AC264)&lt;=E$53,INDEX($AB$54:$AB$102,_xlfn.AGGREGATE(15,3,($AC$54:$AC$102=Mapping!$E$54)/($AC$54:$AC$102=Mapping!$E$54)*ROW($AC$2:$AC$50)-ROWS($AC$54),ROWS($AC$54:AC316))),"")</f>
        <v/>
      </c>
      <c r="F317" s="142" t="str" cm="1">
        <f t="array" ref="F317">IF(ROWS($AC$2:AC264)&lt;=F$53,INDEX($AB$54:$AB$102,_xlfn.AGGREGATE(15,3,($AC$54:$AC$102=Mapping!$F$54)/($AC$54:$AC$102=Mapping!$F$54)*ROW($AC$2:$AC$50)-ROWS($AC$54),ROWS($AC$54:AC316))),"")</f>
        <v/>
      </c>
      <c r="G317" s="142" t="str" cm="1">
        <f t="array" ref="G317">IF(ROWS($AC$2:AC264)&lt;=G$53,INDEX($AB$54:$AB$102,_xlfn.AGGREGATE(15,3,($AC$54:$AC$102=Mapping!$G$54)/($AC$54:$AC$102=Mapping!$G$54)*ROW($AC$2:$AC$50)-ROWS($AC$54),ROWS($AC$54:AC316))),"")</f>
        <v/>
      </c>
      <c r="H317" s="142" t="str" cm="1">
        <f t="array" ref="H317">IF(ROWS($AC$2:AC264)&lt;=H$53,INDEX($AB$54:$AB$102,_xlfn.AGGREGATE(15,3,($AC$54:$AC$102=Mapping!$H$54)/($AC$54:$AC$102=Mapping!$H$54)*ROW($AC$2:$AC$50)-ROWS($AC$54),ROWS($AC$54:AC316))),"")</f>
        <v/>
      </c>
      <c r="I317" s="142" t="str" cm="1">
        <f t="array" ref="I317">IF(ROWS($AC$2:AC264)&lt;=I$53,INDEX($AB$54:$AB$102,_xlfn.AGGREGATE(15,3,($AC$54:$AC$102=Mapping!$I$54)/($AC$54:$AC$102=Mapping!$I$54)*ROW($AC$2:$AC$50)-ROWS($AC$54),ROWS($AC$54:AC316))),"")</f>
        <v/>
      </c>
      <c r="J317" s="142" t="str" cm="1">
        <f t="array" ref="J317">IF(ROWS($AC$2:AC316)&lt;=J$1,INDEX($AB$2:$AB$50,_xlfn.AGGREGATE(15,3,($AC$2:$AC$50=Mapping!$J$2)/($AC$2:$AC$50=Mapping!$J$2)*ROW($AC$2:$AC$50)-ROWS($AC$2),ROWS($AC$2:AC316))),"")</f>
        <v/>
      </c>
      <c r="K317" s="142" t="str" cm="1">
        <f t="array" ref="K317">IF(ROWS($AC$2:AC264)&lt;=K$53,INDEX($AB$54:$AB$102,_xlfn.AGGREGATE(15,3,($AC$54:$AC$102=Mapping!$K$54)/($AC$54:$AC$102=Mapping!$K$54)*ROW($AC$2:$AC$50)-ROWS($AC$54),ROWS($AC$54:AC316))),"")</f>
        <v/>
      </c>
      <c r="L317" s="142" t="str" cm="1">
        <f t="array" ref="L317">IF(ROWS($AC$2:AC264)&lt;=L$53,INDEX($AB$54:$AB$102,_xlfn.AGGREGATE(15,3,($AC$54:$AC$102=Mapping!$L$54)/($AC$54:$AC$102=Mapping!$L$54)*ROW($AC$2:$AC$50)-ROWS($AC$54),ROWS($AC$54:AC316))),"")</f>
        <v/>
      </c>
      <c r="M317" s="142" t="str" cm="1">
        <f t="array" ref="M317">IF(ROWS($AC$2:AC264)&lt;=M$53,INDEX($AB$54:$AB$102,_xlfn.AGGREGATE(15,3,($AC$54:$AC$102=Mapping!$M$54)/($AC$54:$AC$102=Mapping!$M$54)*ROW($AC$2:$AC$50)-ROWS($AC$54),ROWS($AC$54:AC316))),"")</f>
        <v/>
      </c>
      <c r="N317" s="142" t="str" cm="1">
        <f t="array" ref="N317">IF(ROWS($AC$2:AC264)&lt;=N$53,INDEX($AB$54:$AB$102,_xlfn.AGGREGATE(15,3,($AC$54:$AC$102=Mapping!$N$54)/($AC$54:$AC$102=Mapping!$N$54)*ROW($AC$2:$AC$50)-ROWS($AC$54),ROWS($AC$54:AC316))),"")</f>
        <v/>
      </c>
      <c r="O317" s="142" t="str" cm="1">
        <f t="array" ref="O317">IF(ROWS($AC$2:AC264)&lt;=O$53,INDEX($AB$54:$AB$102,_xlfn.AGGREGATE(15,3,($AC$54:$AC$102=Mapping!$O$54)/($AC$54:$AC$102=Mapping!$O$54)*ROW($AC$2:$AC$50)-ROWS($AC$54),ROWS($AC$54:AC316))),"")</f>
        <v/>
      </c>
      <c r="P317" s="142" t="str" cm="1">
        <f t="array" ref="P317">IF(ROWS($AC$2:AC264)&lt;=P$53,INDEX($AB$54:$AB$102,_xlfn.AGGREGATE(15,3,($AC$54:$AC$102=Mapping!$P$54)/($AC$54:$AC$102=Mapping!$P$54)*ROW($AC$2:$AC$50)-ROWS($AC$54),ROWS($AC$54:AC316))),"")</f>
        <v/>
      </c>
      <c r="Q317" s="142" t="str" cm="1">
        <f t="array" ref="Q317">IF(ROWS($AC$2:AC264)&lt;=Q$53,INDEX($AB$54:$AB$102,_xlfn.AGGREGATE(15,3,($AC$54:$AC$102=Mapping!$Q$54)/($AC$54:$AC$102=Mapping!$Q$54)*ROW($AC$2:$AC$50)-ROWS($AC$54),ROWS($AC$54:AC316))),"")</f>
        <v/>
      </c>
      <c r="R317" s="142" t="str" cm="1">
        <f t="array" ref="R317">IF(ROWS($AC$2:AC264)&lt;=R$53,INDEX($AB$54:$AB$102,_xlfn.AGGREGATE(15,3,($AC$54:$AC$102=Mapping!$R$54)/($AC$54:$AC$102=Mapping!$R$54)*ROW($AC$2:$AC$50)-ROWS($AC$54),ROWS($AC$54:AC316))),"")</f>
        <v/>
      </c>
      <c r="S317" s="142" t="str" cm="1">
        <f t="array" ref="S317">IF(ROWS($AC$2:AC264)&lt;=S$53,INDEX($AB$54:$AB$102,_xlfn.AGGREGATE(15,3,($AC$54:$AC$102=Mapping!$S$54)/($AC$54:$AC$102=Mapping!$S$54)*ROW($AC$2:$AC$50)-ROWS($AC$54),ROWS($AC$54:AC316))),"")</f>
        <v/>
      </c>
      <c r="AA317" s="135" t="str" cm="1">
        <f t="array" ref="AA317">IF(ROWS(BA!$L$2:L355)&lt;=B$1,INDEX(BA!$P$2:$P$63,_xlfn.AGGREGATE(15,3,(BA!$L$2:$L$63=Mapping!$A$3)/(BA!$L$2:$L$63=Mapping!$A$3)*ROW(BA!$L$2:$L$248)-ROWS(BA!$L$2),ROWS(BA!$L$2:L355))),"")</f>
        <v/>
      </c>
      <c r="AB317" s="135" t="str" cm="1">
        <f t="array" ref="AB317">IF(ROWS(BA!$F$2:F97)&lt;=AB$272,INDEX(BA!$P$2:$P$547,_xlfn.AGGREGATE(15,3,(BA!$F$2:$F$547=Mapping!$AA$274)/(BA!$F$2:$F$547=Mapping!$AA$274)*ROW(BA!$F$2:$F$547)-ROWS(BA!$F$2),ROWS(BA!$F$2:F97))),"")</f>
        <v/>
      </c>
      <c r="AC317" s="135" t="str">
        <f>IFERROR(INDEX(BA!$L$57:$L$547,MATCH($AB317,BA!$P$57:$P$547,0)),"")</f>
        <v/>
      </c>
      <c r="AD317" s="135" t="e">
        <f>INDEX(BA!$M$57:$M$547,MATCH($AB317,BA!$P$57:$P$547,0))</f>
        <v>#N/A</v>
      </c>
      <c r="AE317" s="135" t="e">
        <f>INDEX(BA!J357:J853,MATCH(Table46718[[#This Row],[Indicator]],BA!P355:P853,0))</f>
        <v>#N/A</v>
      </c>
      <c r="AF317" s="135" t="e">
        <f>INDEX(BA!$N$57:$N$547,MATCH($AB317,BA!$P$57:$P$547,0))</f>
        <v>#N/A</v>
      </c>
      <c r="AG317" s="117" t="e">
        <f>INDEX(BA!#REF!,MATCH($AB317,BA!$P$57:$P$547,0))</f>
        <v>#REF!</v>
      </c>
      <c r="AH317" s="117" t="e">
        <f>INDEX(BA!$Q$57:$Q$547,MATCH($AB317,BA!$P$57:$P$547,0))</f>
        <v>#N/A</v>
      </c>
      <c r="AI317" s="117" t="e">
        <f>INDEX(BA!$S$57:$S$547,MATCH($AB317,BA!$P$57:$P$547,0))</f>
        <v>#N/A</v>
      </c>
      <c r="AJ317" s="117" t="e">
        <f>INDEX(BA!$T$57:$T$547,MATCH($AB317,BA!$P$57:$P$547,0))</f>
        <v>#N/A</v>
      </c>
      <c r="AK317" s="117" t="e">
        <f>INDEX(BA!$U$57:$U$547,MATCH($AB317,BA!$P$57:$P$547,0))</f>
        <v>#N/A</v>
      </c>
      <c r="AL317" s="117" t="e">
        <f>INDEX(BA!$V$57:$V$547,MATCH($AB317,BA!$P$57:$P$547,0))</f>
        <v>#N/A</v>
      </c>
      <c r="AM317" s="117" t="e">
        <f>INDEX(BA!$W$57:$W$547,MATCH($AB317,BA!$P$57:$P$547,0))</f>
        <v>#N/A</v>
      </c>
      <c r="AN317" s="117" t="e">
        <f>INDEX(BA!$R$57:$R$547,MATCH($AB317,BA!$P$57:$P$547,0))</f>
        <v>#N/A</v>
      </c>
      <c r="AO317" s="117" t="e">
        <f>INDEX(BA!$Y$57:$Y$547,MATCH($AB317,BA!$P$57:$P$547,0))</f>
        <v>#N/A</v>
      </c>
      <c r="AP317" s="117" t="e">
        <f>INDEX(BA!$Z$57:$Z$547,MATCH($AB317,BA!$P$57:$P$547,0))</f>
        <v>#N/A</v>
      </c>
      <c r="AQ317" s="117" t="e">
        <f>INDEX(BA!$AA$57:$AA$547,MATCH($AB317,BA!$P$57:$P$547,0))</f>
        <v>#N/A</v>
      </c>
      <c r="AR317" s="117" t="e">
        <f>INDEX(BA!$AB$57:$AB$547,MATCH($AB317,BA!$P$57:$P$547,0))</f>
        <v>#N/A</v>
      </c>
      <c r="AX317" s="117" t="str" cm="1">
        <f t="array" ref="AX317">IF(ROWS($AD$54:AD316)&lt;=AX$53,INDEX($AB$54:$AB$102,_xlfn.AGGREGATE(15,3,($AD$54:$AD$102=Mapping!$AX$54)/($AD$54:$AD$102=Mapping!$AX$54)*ROW($AD$2:$AD$50)-ROWS($AD$54),ROWS($AD$54:AD316))),"")</f>
        <v/>
      </c>
      <c r="AY317" s="117" t="str" cm="1">
        <f t="array" ref="AY317">IF(ROWS($AD$54:AD316)&lt;=AY$53,INDEX($AB$54:$AB$102,_xlfn.AGGREGATE(15,3,($AD$54:$AD$102=Mapping!$AY$54)/($AD$54:$AD$102=Mapping!$AY$54)*ROW($AD$2:$AD$50)-ROWS($AD$54),ROWS($AD$54:AD316))),"")</f>
        <v/>
      </c>
      <c r="AZ317" s="117" t="str" cm="1">
        <f t="array" ref="AZ317">IF(ROWS($AD$54:AD316)&lt;=AZ$53,INDEX($AB$54:$AB$102,_xlfn.AGGREGATE(15,3,($AD$54:$AD$102=Mapping!$AZ$54)/($AD$54:$AD$102=Mapping!$AZ$54)*ROW($AD$2:$AD$50)-ROWS($AD$54),ROWS($AD$54:AD316))),"")</f>
        <v/>
      </c>
      <c r="BA317" s="117" t="str" cm="1">
        <f t="array" ref="BA317">IF(ROWS($AD$54:AD316)&lt;=BA$53,INDEX($AB$54:$AB$102,_xlfn.AGGREGATE(15,3,($AD$54:$AD$102=Mapping!$BA$54)/($AD$54:$AD$102=Mapping!$BA$54)*ROW($AD$2:$AD$50)-ROWS($AD$54),ROWS($AD$54:AD316))),"")</f>
        <v/>
      </c>
      <c r="BB317" s="117" t="str" cm="1">
        <f t="array" ref="BB317">IF(ROWS($AD$54:AD316)&lt;=BB$53,INDEX($AB$54:$AB$102,_xlfn.AGGREGATE(15,3,($AD$54:$AD$102=Mapping!$BB$54)/($AD$54:$AD$102=Mapping!$BB$54)*ROW($AD$2:$AD$50)-ROWS($AD$54),ROWS($AD$54:AD316))),"")</f>
        <v/>
      </c>
      <c r="BC317" s="117" t="str" cm="1">
        <f t="array" ref="BC317">IF(ROWS($AD$54:AD316)&lt;=BC$53,INDEX($AB$54:$AB$102,_xlfn.AGGREGATE(15,3,($AD$54:$AD$102=Mapping!$BC$54)/($AD$54:$AD$102=Mapping!$BC$54)*ROW($AD$2:$AD$50)-ROWS($AD$54),ROWS($AD$54:AD316))),"")</f>
        <v/>
      </c>
      <c r="BD317" s="117" t="str" cm="1">
        <f t="array" ref="BD317">IF(ROWS($AD$54:AD316)&lt;=BD$53,INDEX($AB$54:$AB$102,_xlfn.AGGREGATE(15,3,($AD$54:$AD$102=Mapping!$BD$54)/($AD$54:$AD$102=Mapping!$BD$54)*ROW($AD$2:$AD$50)-ROWS($AD$54),ROWS($AD$54:AD316))),"")</f>
        <v/>
      </c>
      <c r="BE317" s="117" t="str" cm="1">
        <f t="array" ref="BE317">IF(ROWS($AD$54:AD316)&lt;=BE$53,INDEX($AB$54:$AB$102,_xlfn.AGGREGATE(15,3,($AD$54:$AD$102=Mapping!$BE$54)/($AD$54:$AD$102=Mapping!$BE$54)*ROW($AD$2:$AD$50)-ROWS($AD$54),ROWS($AD$54:AD316))),"")</f>
        <v/>
      </c>
      <c r="BF317" s="117" t="str" cm="1">
        <f t="array" ref="BF317">IF(ROWS($AD$54:AD316)&lt;=BF$53,INDEX($AB$54:$AB$102,_xlfn.AGGREGATE(15,3,($AD$54:$AD$102=Mapping!$BF$54)/($AD$54:$AD$102=Mapping!$BF$54)*ROW($AD$2:$AD$50)-ROWS($AD$54),ROWS($AD$54:AD316))),"")</f>
        <v/>
      </c>
      <c r="BG317" s="117" t="str" cm="1">
        <f t="array" ref="BG317">IF(ROWS($AD$54:AD316)&lt;=BG$53,INDEX($AB$54:$AB$102,_xlfn.AGGREGATE(15,3,($AD$54:$AD$102=Mapping!$BG$54)/($AD$54:$AD$102=Mapping!$BG$54)*ROW($AD$2:$AD$50)-ROWS($AD$54),ROWS($AD$54:AD316))),"")</f>
        <v/>
      </c>
      <c r="BH317" s="117" t="str" cm="1">
        <f t="array" ref="BH317">IF(ROWS($AD$54:AD316)&lt;=BH$53,INDEX($AB$54:$AB$102,_xlfn.AGGREGATE(15,3,($AD$54:$AD$102=Mapping!$BH$54)/($AD$54:$AD$102=Mapping!$BH$54)*ROW($AD$2:$AD$50)-ROWS($AD$54),ROWS($AD$54:AD316))),"")</f>
        <v/>
      </c>
      <c r="BI317" s="117" t="str" cm="1">
        <f t="array" ref="BI317">IF(ROWS($AD$54:AD316)&lt;=BI$53,INDEX($AB$54:$AB$102,_xlfn.AGGREGATE(15,3,($AD$54:$AD$102=Mapping!$BI$54)/($AD$54:$AD$102=Mapping!$BI$54)*ROW($AD$2:$AD$50)-ROWS($AD$54),ROWS($AD$54:AD316))),"")</f>
        <v/>
      </c>
      <c r="BJ317" s="117" t="str" cm="1">
        <f t="array" ref="BJ317">IF(ROWS($AD$54:AD316)&lt;=BJ$53,INDEX($AB$54:$AB$102,_xlfn.AGGREGATE(15,3,($AD$54:$AD$102=Mapping!$BJ$54)/($AD$54:$AD$102=Mapping!$BJ$54)*ROW($AD$2:$AD$50)-ROWS($AD$54),ROWS($AD$54:AD316))),"")</f>
        <v/>
      </c>
      <c r="BK317" s="117" t="str" cm="1">
        <f t="array" ref="BK317">IF(ROWS($AD$54:AD316)&lt;=BK$53,INDEX($AB$54:$AB$102,_xlfn.AGGREGATE(15,3,($AD$54:$AD$102=Mapping!$BK$54)/($AD$54:$AD$102=Mapping!$BK$54)*ROW($AD$2:$AD$50)-ROWS($AD$54),ROWS($AD$54:AD316))),"")</f>
        <v/>
      </c>
      <c r="BL317" s="117" t="str" cm="1">
        <f t="array" ref="BL317">IF(ROWS($AD$54:AD316)&lt;=BL$53,INDEX($AB$54:$AB$102,_xlfn.AGGREGATE(15,3,($AD$54:$AD$102=Mapping!$BL$54)/($AD$54:$AD$102=Mapping!$BL$54)*ROW($AD$2:$AD$50)-ROWS($AD$54),ROWS($AD$54:AD316))),"")</f>
        <v/>
      </c>
      <c r="BM317" s="117" t="str" cm="1">
        <f t="array" ref="BM317">IF(ROWS($AD$54:AD316)&lt;=BM$53,INDEX($AB$54:$AB$102,_xlfn.AGGREGATE(15,3,($AD$54:$AD$102=Mapping!$BM$54)/($AD$54:$AD$102=Mapping!$BM$53)*ROW($AD$2:$AD$50)-ROWS($AD$54),ROWS($AD$54:AD316))),"")</f>
        <v/>
      </c>
      <c r="BN317" s="117" t="str" cm="1">
        <f t="array" ref="BN317">IF(ROWS($AD$54:AD316)&lt;=BN$53,INDEX($AB$54:$AB$102,_xlfn.AGGREGATE(15,3,($AD$54:$AD$102=Mapping!$BN$54)/($AD$54:$AD$102=Mapping!$BN$54)*ROW($AD$2:$AD$50)-ROWS($AD$54),ROWS($AD$54:AD316))),"")</f>
        <v/>
      </c>
    </row>
    <row r="318" spans="1:66">
      <c r="A318" s="152"/>
      <c r="B318" s="142" t="str" cm="1">
        <f t="array" ref="B318">IF(ROWS($AC$273:AC317)&lt;=B$272,INDEX($AB$173:$AB$321,_xlfn.AGGREGATE(15,3,($AC$273:$AC$321=Mapping!$B$273)/($AC$273:$AC$321=Mapping!$B$273)*ROW($AC$2:$AC$50)-ROWS($AC$273),ROWS($AC$273:AC317))),"")</f>
        <v/>
      </c>
      <c r="C318" s="142" t="str" cm="1">
        <f t="array" ref="C318">IF(ROWS($AC$2:AC265)&lt;=C$53,INDEX($AB$54:$AB$102,_xlfn.AGGREGATE(15,3,($AC$54:$AC$102=Mapping!$C$54)/($AC$54:$AC$102=Mapping!$C$54)*ROW($AC$2:$AC$50)-ROWS($AC$54),ROWS($AC$54:AC317))),"")</f>
        <v/>
      </c>
      <c r="D318" s="142" t="str" cm="1">
        <f t="array" ref="D318">IF(ROWS($AC$2:AC265)&lt;=D$53,INDEX($AB$54:$AB$102,_xlfn.AGGREGATE(15,3,($AC$54:$AC$102=Mapping!$D$54)/($AC$54:$AC$102=Mapping!$D$54)*ROW($AC$2:$AC$50)-ROWS($AC$54),ROWS($AC$54:AC317))),"")</f>
        <v/>
      </c>
      <c r="E318" s="142" t="str" cm="1">
        <f t="array" ref="E318">IF(ROWS($AC$2:AC265)&lt;=E$53,INDEX($AB$54:$AB$102,_xlfn.AGGREGATE(15,3,($AC$54:$AC$102=Mapping!$E$54)/($AC$54:$AC$102=Mapping!$E$54)*ROW($AC$2:$AC$50)-ROWS($AC$54),ROWS($AC$54:AC317))),"")</f>
        <v/>
      </c>
      <c r="F318" s="142" t="str" cm="1">
        <f t="array" ref="F318">IF(ROWS($AC$2:AC265)&lt;=F$53,INDEX($AB$54:$AB$102,_xlfn.AGGREGATE(15,3,($AC$54:$AC$102=Mapping!$F$54)/($AC$54:$AC$102=Mapping!$F$54)*ROW($AC$2:$AC$50)-ROWS($AC$54),ROWS($AC$54:AC317))),"")</f>
        <v/>
      </c>
      <c r="G318" s="142" t="str" cm="1">
        <f t="array" ref="G318">IF(ROWS($AC$2:AC265)&lt;=G$53,INDEX($AB$54:$AB$102,_xlfn.AGGREGATE(15,3,($AC$54:$AC$102=Mapping!$G$54)/($AC$54:$AC$102=Mapping!$G$54)*ROW($AC$2:$AC$50)-ROWS($AC$54),ROWS($AC$54:AC317))),"")</f>
        <v/>
      </c>
      <c r="H318" s="142" t="str" cm="1">
        <f t="array" ref="H318">IF(ROWS($AC$2:AC265)&lt;=H$53,INDEX($AB$54:$AB$102,_xlfn.AGGREGATE(15,3,($AC$54:$AC$102=Mapping!$H$54)/($AC$54:$AC$102=Mapping!$H$54)*ROW($AC$2:$AC$50)-ROWS($AC$54),ROWS($AC$54:AC317))),"")</f>
        <v/>
      </c>
      <c r="I318" s="142" t="str" cm="1">
        <f t="array" ref="I318">IF(ROWS($AC$2:AC265)&lt;=I$53,INDEX($AB$54:$AB$102,_xlfn.AGGREGATE(15,3,($AC$54:$AC$102=Mapping!$I$54)/($AC$54:$AC$102=Mapping!$I$54)*ROW($AC$2:$AC$50)-ROWS($AC$54),ROWS($AC$54:AC317))),"")</f>
        <v/>
      </c>
      <c r="J318" s="142" t="str" cm="1">
        <f t="array" ref="J318">IF(ROWS($AC$2:AC317)&lt;=J$1,INDEX($AB$2:$AB$50,_xlfn.AGGREGATE(15,3,($AC$2:$AC$50=Mapping!$J$2)/($AC$2:$AC$50=Mapping!$J$2)*ROW($AC$2:$AC$50)-ROWS($AC$2),ROWS($AC$2:AC317))),"")</f>
        <v/>
      </c>
      <c r="K318" s="142" t="str" cm="1">
        <f t="array" ref="K318">IF(ROWS($AC$2:AC265)&lt;=K$53,INDEX($AB$54:$AB$102,_xlfn.AGGREGATE(15,3,($AC$54:$AC$102=Mapping!$K$54)/($AC$54:$AC$102=Mapping!$K$54)*ROW($AC$2:$AC$50)-ROWS($AC$54),ROWS($AC$54:AC317))),"")</f>
        <v/>
      </c>
      <c r="L318" s="142" t="str" cm="1">
        <f t="array" ref="L318">IF(ROWS($AC$2:AC265)&lt;=L$53,INDEX($AB$54:$AB$102,_xlfn.AGGREGATE(15,3,($AC$54:$AC$102=Mapping!$L$54)/($AC$54:$AC$102=Mapping!$L$54)*ROW($AC$2:$AC$50)-ROWS($AC$54),ROWS($AC$54:AC317))),"")</f>
        <v/>
      </c>
      <c r="M318" s="142" t="str" cm="1">
        <f t="array" ref="M318">IF(ROWS($AC$2:AC265)&lt;=M$53,INDEX($AB$54:$AB$102,_xlfn.AGGREGATE(15,3,($AC$54:$AC$102=Mapping!$M$54)/($AC$54:$AC$102=Mapping!$M$54)*ROW($AC$2:$AC$50)-ROWS($AC$54),ROWS($AC$54:AC317))),"")</f>
        <v/>
      </c>
      <c r="N318" s="142" t="str" cm="1">
        <f t="array" ref="N318">IF(ROWS($AC$2:AC265)&lt;=N$53,INDEX($AB$54:$AB$102,_xlfn.AGGREGATE(15,3,($AC$54:$AC$102=Mapping!$N$54)/($AC$54:$AC$102=Mapping!$N$54)*ROW($AC$2:$AC$50)-ROWS($AC$54),ROWS($AC$54:AC317))),"")</f>
        <v/>
      </c>
      <c r="O318" s="142" t="str" cm="1">
        <f t="array" ref="O318">IF(ROWS($AC$2:AC265)&lt;=O$53,INDEX($AB$54:$AB$102,_xlfn.AGGREGATE(15,3,($AC$54:$AC$102=Mapping!$O$54)/($AC$54:$AC$102=Mapping!$O$54)*ROW($AC$2:$AC$50)-ROWS($AC$54),ROWS($AC$54:AC317))),"")</f>
        <v/>
      </c>
      <c r="P318" s="142" t="str" cm="1">
        <f t="array" ref="P318">IF(ROWS($AC$2:AC265)&lt;=P$53,INDEX($AB$54:$AB$102,_xlfn.AGGREGATE(15,3,($AC$54:$AC$102=Mapping!$P$54)/($AC$54:$AC$102=Mapping!$P$54)*ROW($AC$2:$AC$50)-ROWS($AC$54),ROWS($AC$54:AC317))),"")</f>
        <v/>
      </c>
      <c r="Q318" s="142" t="str" cm="1">
        <f t="array" ref="Q318">IF(ROWS($AC$2:AC265)&lt;=Q$53,INDEX($AB$54:$AB$102,_xlfn.AGGREGATE(15,3,($AC$54:$AC$102=Mapping!$Q$54)/($AC$54:$AC$102=Mapping!$Q$54)*ROW($AC$2:$AC$50)-ROWS($AC$54),ROWS($AC$54:AC317))),"")</f>
        <v/>
      </c>
      <c r="R318" s="142" t="str" cm="1">
        <f t="array" ref="R318">IF(ROWS($AC$2:AC265)&lt;=R$53,INDEX($AB$54:$AB$102,_xlfn.AGGREGATE(15,3,($AC$54:$AC$102=Mapping!$R$54)/($AC$54:$AC$102=Mapping!$R$54)*ROW($AC$2:$AC$50)-ROWS($AC$54),ROWS($AC$54:AC317))),"")</f>
        <v/>
      </c>
      <c r="S318" s="142" t="str" cm="1">
        <f t="array" ref="S318">IF(ROWS($AC$2:AC265)&lt;=S$53,INDEX($AB$54:$AB$102,_xlfn.AGGREGATE(15,3,($AC$54:$AC$102=Mapping!$S$54)/($AC$54:$AC$102=Mapping!$S$54)*ROW($AC$2:$AC$50)-ROWS($AC$54),ROWS($AC$54:AC317))),"")</f>
        <v/>
      </c>
      <c r="AA318" s="135" t="str" cm="1">
        <f t="array" ref="AA318">IF(ROWS(BA!$L$2:L356)&lt;=B$1,INDEX(BA!$P$2:$P$63,_xlfn.AGGREGATE(15,3,(BA!$L$2:$L$63=Mapping!$A$3)/(BA!$L$2:$L$63=Mapping!$A$3)*ROW(BA!$L$2:$L$248)-ROWS(BA!$L$2),ROWS(BA!$L$2:L356))),"")</f>
        <v/>
      </c>
      <c r="AB318" s="135" t="str" cm="1">
        <f t="array" ref="AB318">IF(ROWS(BA!$F$2:F98)&lt;=AB$272,INDEX(BA!$P$2:$P$547,_xlfn.AGGREGATE(15,3,(BA!$F$2:$F$547=Mapping!$AA$274)/(BA!$F$2:$F$547=Mapping!$AA$274)*ROW(BA!$F$2:$F$547)-ROWS(BA!$F$2),ROWS(BA!$F$2:F98))),"")</f>
        <v/>
      </c>
      <c r="AC318" s="135" t="str">
        <f>IFERROR(INDEX(BA!$L$57:$L$547,MATCH($AB318,BA!$P$57:$P$547,0)),"")</f>
        <v/>
      </c>
      <c r="AD318" s="135" t="e">
        <f>INDEX(BA!$M$57:$M$547,MATCH($AB318,BA!$P$57:$P$547,0))</f>
        <v>#N/A</v>
      </c>
      <c r="AE318" s="135" t="e">
        <f>INDEX(BA!J358:J854,MATCH(Table46718[[#This Row],[Indicator]],BA!P356:P854,0))</f>
        <v>#N/A</v>
      </c>
      <c r="AF318" s="135" t="e">
        <f>INDEX(BA!$N$57:$N$547,MATCH($AB318,BA!$P$57:$P$547,0))</f>
        <v>#N/A</v>
      </c>
      <c r="AG318" s="117" t="e">
        <f>INDEX(BA!#REF!,MATCH($AB318,BA!$P$57:$P$547,0))</f>
        <v>#REF!</v>
      </c>
      <c r="AH318" s="117" t="e">
        <f>INDEX(BA!$Q$57:$Q$547,MATCH($AB318,BA!$P$57:$P$547,0))</f>
        <v>#N/A</v>
      </c>
      <c r="AI318" s="117" t="e">
        <f>INDEX(BA!$S$57:$S$547,MATCH($AB318,BA!$P$57:$P$547,0))</f>
        <v>#N/A</v>
      </c>
      <c r="AJ318" s="117" t="e">
        <f>INDEX(BA!$T$57:$T$547,MATCH($AB318,BA!$P$57:$P$547,0))</f>
        <v>#N/A</v>
      </c>
      <c r="AK318" s="117" t="e">
        <f>INDEX(BA!$U$57:$U$547,MATCH($AB318,BA!$P$57:$P$547,0))</f>
        <v>#N/A</v>
      </c>
      <c r="AL318" s="117" t="e">
        <f>INDEX(BA!$V$57:$V$547,MATCH($AB318,BA!$P$57:$P$547,0))</f>
        <v>#N/A</v>
      </c>
      <c r="AM318" s="117" t="e">
        <f>INDEX(BA!$W$57:$W$547,MATCH($AB318,BA!$P$57:$P$547,0))</f>
        <v>#N/A</v>
      </c>
      <c r="AN318" s="117" t="e">
        <f>INDEX(BA!$R$57:$R$547,MATCH($AB318,BA!$P$57:$P$547,0))</f>
        <v>#N/A</v>
      </c>
      <c r="AO318" s="117" t="e">
        <f>INDEX(BA!$Y$57:$Y$547,MATCH($AB318,BA!$P$57:$P$547,0))</f>
        <v>#N/A</v>
      </c>
      <c r="AP318" s="117" t="e">
        <f>INDEX(BA!$Z$57:$Z$547,MATCH($AB318,BA!$P$57:$P$547,0))</f>
        <v>#N/A</v>
      </c>
      <c r="AQ318" s="117" t="e">
        <f>INDEX(BA!$AA$57:$AA$547,MATCH($AB318,BA!$P$57:$P$547,0))</f>
        <v>#N/A</v>
      </c>
      <c r="AR318" s="117" t="e">
        <f>INDEX(BA!$AB$57:$AB$547,MATCH($AB318,BA!$P$57:$P$547,0))</f>
        <v>#N/A</v>
      </c>
      <c r="AX318" s="117" t="str" cm="1">
        <f t="array" ref="AX318">IF(ROWS($AD$54:AD317)&lt;=AX$53,INDEX($AB$54:$AB$102,_xlfn.AGGREGATE(15,3,($AD$54:$AD$102=Mapping!$AX$54)/($AD$54:$AD$102=Mapping!$AX$54)*ROW($AD$2:$AD$50)-ROWS($AD$54),ROWS($AD$54:AD317))),"")</f>
        <v/>
      </c>
      <c r="AY318" s="117" t="str" cm="1">
        <f t="array" ref="AY318">IF(ROWS($AD$54:AD317)&lt;=AY$53,INDEX($AB$54:$AB$102,_xlfn.AGGREGATE(15,3,($AD$54:$AD$102=Mapping!$AY$54)/($AD$54:$AD$102=Mapping!$AY$54)*ROW($AD$2:$AD$50)-ROWS($AD$54),ROWS($AD$54:AD317))),"")</f>
        <v/>
      </c>
      <c r="AZ318" s="117" t="str" cm="1">
        <f t="array" ref="AZ318">IF(ROWS($AD$54:AD317)&lt;=AZ$53,INDEX($AB$54:$AB$102,_xlfn.AGGREGATE(15,3,($AD$54:$AD$102=Mapping!$AZ$54)/($AD$54:$AD$102=Mapping!$AZ$54)*ROW($AD$2:$AD$50)-ROWS($AD$54),ROWS($AD$54:AD317))),"")</f>
        <v/>
      </c>
      <c r="BA318" s="117" t="str" cm="1">
        <f t="array" ref="BA318">IF(ROWS($AD$54:AD317)&lt;=BA$53,INDEX($AB$54:$AB$102,_xlfn.AGGREGATE(15,3,($AD$54:$AD$102=Mapping!$BA$54)/($AD$54:$AD$102=Mapping!$BA$54)*ROW($AD$2:$AD$50)-ROWS($AD$54),ROWS($AD$54:AD317))),"")</f>
        <v/>
      </c>
      <c r="BB318" s="117" t="str" cm="1">
        <f t="array" ref="BB318">IF(ROWS($AD$54:AD317)&lt;=BB$53,INDEX($AB$54:$AB$102,_xlfn.AGGREGATE(15,3,($AD$54:$AD$102=Mapping!$BB$54)/($AD$54:$AD$102=Mapping!$BB$54)*ROW($AD$2:$AD$50)-ROWS($AD$54),ROWS($AD$54:AD317))),"")</f>
        <v/>
      </c>
      <c r="BC318" s="117" t="str" cm="1">
        <f t="array" ref="BC318">IF(ROWS($AD$54:AD317)&lt;=BC$53,INDEX($AB$54:$AB$102,_xlfn.AGGREGATE(15,3,($AD$54:$AD$102=Mapping!$BC$54)/($AD$54:$AD$102=Mapping!$BC$54)*ROW($AD$2:$AD$50)-ROWS($AD$54),ROWS($AD$54:AD317))),"")</f>
        <v/>
      </c>
      <c r="BD318" s="117" t="str" cm="1">
        <f t="array" ref="BD318">IF(ROWS($AD$54:AD317)&lt;=BD$53,INDEX($AB$54:$AB$102,_xlfn.AGGREGATE(15,3,($AD$54:$AD$102=Mapping!$BD$54)/($AD$54:$AD$102=Mapping!$BD$54)*ROW($AD$2:$AD$50)-ROWS($AD$54),ROWS($AD$54:AD317))),"")</f>
        <v/>
      </c>
      <c r="BE318" s="117" t="str" cm="1">
        <f t="array" ref="BE318">IF(ROWS($AD$54:AD317)&lt;=BE$53,INDEX($AB$54:$AB$102,_xlfn.AGGREGATE(15,3,($AD$54:$AD$102=Mapping!$BE$54)/($AD$54:$AD$102=Mapping!$BE$54)*ROW($AD$2:$AD$50)-ROWS($AD$54),ROWS($AD$54:AD317))),"")</f>
        <v/>
      </c>
      <c r="BF318" s="117" t="str" cm="1">
        <f t="array" ref="BF318">IF(ROWS($AD$54:AD317)&lt;=BF$53,INDEX($AB$54:$AB$102,_xlfn.AGGREGATE(15,3,($AD$54:$AD$102=Mapping!$BF$54)/($AD$54:$AD$102=Mapping!$BF$54)*ROW($AD$2:$AD$50)-ROWS($AD$54),ROWS($AD$54:AD317))),"")</f>
        <v/>
      </c>
      <c r="BG318" s="117" t="str" cm="1">
        <f t="array" ref="BG318">IF(ROWS($AD$54:AD317)&lt;=BG$53,INDEX($AB$54:$AB$102,_xlfn.AGGREGATE(15,3,($AD$54:$AD$102=Mapping!$BG$54)/($AD$54:$AD$102=Mapping!$BG$54)*ROW($AD$2:$AD$50)-ROWS($AD$54),ROWS($AD$54:AD317))),"")</f>
        <v/>
      </c>
      <c r="BH318" s="117" t="str" cm="1">
        <f t="array" ref="BH318">IF(ROWS($AD$54:AD317)&lt;=BH$53,INDEX($AB$54:$AB$102,_xlfn.AGGREGATE(15,3,($AD$54:$AD$102=Mapping!$BH$54)/($AD$54:$AD$102=Mapping!$BH$54)*ROW($AD$2:$AD$50)-ROWS($AD$54),ROWS($AD$54:AD317))),"")</f>
        <v/>
      </c>
      <c r="BI318" s="117" t="str" cm="1">
        <f t="array" ref="BI318">IF(ROWS($AD$54:AD317)&lt;=BI$53,INDEX($AB$54:$AB$102,_xlfn.AGGREGATE(15,3,($AD$54:$AD$102=Mapping!$BI$54)/($AD$54:$AD$102=Mapping!$BI$54)*ROW($AD$2:$AD$50)-ROWS($AD$54),ROWS($AD$54:AD317))),"")</f>
        <v/>
      </c>
      <c r="BJ318" s="117" t="str" cm="1">
        <f t="array" ref="BJ318">IF(ROWS($AD$54:AD317)&lt;=BJ$53,INDEX($AB$54:$AB$102,_xlfn.AGGREGATE(15,3,($AD$54:$AD$102=Mapping!$BJ$54)/($AD$54:$AD$102=Mapping!$BJ$54)*ROW($AD$2:$AD$50)-ROWS($AD$54),ROWS($AD$54:AD317))),"")</f>
        <v/>
      </c>
      <c r="BK318" s="117" t="str" cm="1">
        <f t="array" ref="BK318">IF(ROWS($AD$54:AD317)&lt;=BK$53,INDEX($AB$54:$AB$102,_xlfn.AGGREGATE(15,3,($AD$54:$AD$102=Mapping!$BK$54)/($AD$54:$AD$102=Mapping!$BK$54)*ROW($AD$2:$AD$50)-ROWS($AD$54),ROWS($AD$54:AD317))),"")</f>
        <v/>
      </c>
      <c r="BL318" s="117" t="str" cm="1">
        <f t="array" ref="BL318">IF(ROWS($AD$54:AD317)&lt;=BL$53,INDEX($AB$54:$AB$102,_xlfn.AGGREGATE(15,3,($AD$54:$AD$102=Mapping!$BL$54)/($AD$54:$AD$102=Mapping!$BL$54)*ROW($AD$2:$AD$50)-ROWS($AD$54),ROWS($AD$54:AD317))),"")</f>
        <v/>
      </c>
      <c r="BM318" s="117" t="str" cm="1">
        <f t="array" ref="BM318">IF(ROWS($AD$54:AD317)&lt;=BM$53,INDEX($AB$54:$AB$102,_xlfn.AGGREGATE(15,3,($AD$54:$AD$102=Mapping!$BM$54)/($AD$54:$AD$102=Mapping!$BM$53)*ROW($AD$2:$AD$50)-ROWS($AD$54),ROWS($AD$54:AD317))),"")</f>
        <v/>
      </c>
      <c r="BN318" s="117" t="str" cm="1">
        <f t="array" ref="BN318">IF(ROWS($AD$54:AD317)&lt;=BN$53,INDEX($AB$54:$AB$102,_xlfn.AGGREGATE(15,3,($AD$54:$AD$102=Mapping!$BN$54)/($AD$54:$AD$102=Mapping!$BN$54)*ROW($AD$2:$AD$50)-ROWS($AD$54),ROWS($AD$54:AD317))),"")</f>
        <v/>
      </c>
    </row>
    <row r="319" spans="1:66">
      <c r="A319" s="152"/>
      <c r="B319" s="142" t="str" cm="1">
        <f t="array" ref="B319">IF(ROWS($AC$273:AC318)&lt;=B$272,INDEX($AB$173:$AB$321,_xlfn.AGGREGATE(15,3,($AC$273:$AC$321=Mapping!$B$273)/($AC$273:$AC$321=Mapping!$B$273)*ROW($AC$2:$AC$50)-ROWS($AC$273),ROWS($AC$273:AC318))),"")</f>
        <v/>
      </c>
      <c r="C319" s="142" t="str" cm="1">
        <f t="array" ref="C319">IF(ROWS($AC$2:AC266)&lt;=C$53,INDEX($AB$54:$AB$102,_xlfn.AGGREGATE(15,3,($AC$54:$AC$102=Mapping!$C$54)/($AC$54:$AC$102=Mapping!$C$54)*ROW($AC$2:$AC$50)-ROWS($AC$54),ROWS($AC$54:AC318))),"")</f>
        <v/>
      </c>
      <c r="D319" s="142" t="str" cm="1">
        <f t="array" ref="D319">IF(ROWS($AC$2:AC266)&lt;=D$53,INDEX($AB$54:$AB$102,_xlfn.AGGREGATE(15,3,($AC$54:$AC$102=Mapping!$D$54)/($AC$54:$AC$102=Mapping!$D$54)*ROW($AC$2:$AC$50)-ROWS($AC$54),ROWS($AC$54:AC318))),"")</f>
        <v/>
      </c>
      <c r="E319" s="142" t="str" cm="1">
        <f t="array" ref="E319">IF(ROWS($AC$2:AC266)&lt;=E$53,INDEX($AB$54:$AB$102,_xlfn.AGGREGATE(15,3,($AC$54:$AC$102=Mapping!$E$54)/($AC$54:$AC$102=Mapping!$E$54)*ROW($AC$2:$AC$50)-ROWS($AC$54),ROWS($AC$54:AC318))),"")</f>
        <v/>
      </c>
      <c r="F319" s="142" t="str" cm="1">
        <f t="array" ref="F319">IF(ROWS($AC$2:AC266)&lt;=F$53,INDEX($AB$54:$AB$102,_xlfn.AGGREGATE(15,3,($AC$54:$AC$102=Mapping!$F$54)/($AC$54:$AC$102=Mapping!$F$54)*ROW($AC$2:$AC$50)-ROWS($AC$54),ROWS($AC$54:AC318))),"")</f>
        <v/>
      </c>
      <c r="G319" s="142" t="str" cm="1">
        <f t="array" ref="G319">IF(ROWS($AC$2:AC266)&lt;=G$53,INDEX($AB$54:$AB$102,_xlfn.AGGREGATE(15,3,($AC$54:$AC$102=Mapping!$G$54)/($AC$54:$AC$102=Mapping!$G$54)*ROW($AC$2:$AC$50)-ROWS($AC$54),ROWS($AC$54:AC318))),"")</f>
        <v/>
      </c>
      <c r="H319" s="142" t="str" cm="1">
        <f t="array" ref="H319">IF(ROWS($AC$2:AC266)&lt;=H$53,INDEX($AB$54:$AB$102,_xlfn.AGGREGATE(15,3,($AC$54:$AC$102=Mapping!$H$54)/($AC$54:$AC$102=Mapping!$H$54)*ROW($AC$2:$AC$50)-ROWS($AC$54),ROWS($AC$54:AC318))),"")</f>
        <v/>
      </c>
      <c r="I319" s="142" t="str" cm="1">
        <f t="array" ref="I319">IF(ROWS($AC$2:AC266)&lt;=I$53,INDEX($AB$54:$AB$102,_xlfn.AGGREGATE(15,3,($AC$54:$AC$102=Mapping!$I$54)/($AC$54:$AC$102=Mapping!$I$54)*ROW($AC$2:$AC$50)-ROWS($AC$54),ROWS($AC$54:AC318))),"")</f>
        <v/>
      </c>
      <c r="J319" s="142" t="str" cm="1">
        <f t="array" ref="J319">IF(ROWS($AC$2:AC318)&lt;=J$1,INDEX($AB$2:$AB$50,_xlfn.AGGREGATE(15,3,($AC$2:$AC$50=Mapping!$J$2)/($AC$2:$AC$50=Mapping!$J$2)*ROW($AC$2:$AC$50)-ROWS($AC$2),ROWS($AC$2:AC318))),"")</f>
        <v/>
      </c>
      <c r="K319" s="142" t="str" cm="1">
        <f t="array" ref="K319">IF(ROWS($AC$2:AC266)&lt;=K$53,INDEX($AB$54:$AB$102,_xlfn.AGGREGATE(15,3,($AC$54:$AC$102=Mapping!$K$54)/($AC$54:$AC$102=Mapping!$K$54)*ROW($AC$2:$AC$50)-ROWS($AC$54),ROWS($AC$54:AC318))),"")</f>
        <v/>
      </c>
      <c r="L319" s="142" t="str" cm="1">
        <f t="array" ref="L319">IF(ROWS($AC$2:AC266)&lt;=L$53,INDEX($AB$54:$AB$102,_xlfn.AGGREGATE(15,3,($AC$54:$AC$102=Mapping!$L$54)/($AC$54:$AC$102=Mapping!$L$54)*ROW($AC$2:$AC$50)-ROWS($AC$54),ROWS($AC$54:AC318))),"")</f>
        <v/>
      </c>
      <c r="M319" s="142" t="str" cm="1">
        <f t="array" ref="M319">IF(ROWS($AC$2:AC266)&lt;=M$53,INDEX($AB$54:$AB$102,_xlfn.AGGREGATE(15,3,($AC$54:$AC$102=Mapping!$M$54)/($AC$54:$AC$102=Mapping!$M$54)*ROW($AC$2:$AC$50)-ROWS($AC$54),ROWS($AC$54:AC318))),"")</f>
        <v/>
      </c>
      <c r="N319" s="142" t="str" cm="1">
        <f t="array" ref="N319">IF(ROWS($AC$2:AC266)&lt;=N$53,INDEX($AB$54:$AB$102,_xlfn.AGGREGATE(15,3,($AC$54:$AC$102=Mapping!$N$54)/($AC$54:$AC$102=Mapping!$N$54)*ROW($AC$2:$AC$50)-ROWS($AC$54),ROWS($AC$54:AC318))),"")</f>
        <v/>
      </c>
      <c r="O319" s="142" t="str" cm="1">
        <f t="array" ref="O319">IF(ROWS($AC$2:AC266)&lt;=O$53,INDEX($AB$54:$AB$102,_xlfn.AGGREGATE(15,3,($AC$54:$AC$102=Mapping!$O$54)/($AC$54:$AC$102=Mapping!$O$54)*ROW($AC$2:$AC$50)-ROWS($AC$54),ROWS($AC$54:AC318))),"")</f>
        <v/>
      </c>
      <c r="P319" s="142" t="str" cm="1">
        <f t="array" ref="P319">IF(ROWS($AC$2:AC266)&lt;=P$53,INDEX($AB$54:$AB$102,_xlfn.AGGREGATE(15,3,($AC$54:$AC$102=Mapping!$P$54)/($AC$54:$AC$102=Mapping!$P$54)*ROW($AC$2:$AC$50)-ROWS($AC$54),ROWS($AC$54:AC318))),"")</f>
        <v/>
      </c>
      <c r="Q319" s="142" t="str" cm="1">
        <f t="array" ref="Q319">IF(ROWS($AC$2:AC266)&lt;=Q$53,INDEX($AB$54:$AB$102,_xlfn.AGGREGATE(15,3,($AC$54:$AC$102=Mapping!$Q$54)/($AC$54:$AC$102=Mapping!$Q$54)*ROW($AC$2:$AC$50)-ROWS($AC$54),ROWS($AC$54:AC318))),"")</f>
        <v/>
      </c>
      <c r="R319" s="142" t="str" cm="1">
        <f t="array" ref="R319">IF(ROWS($AC$2:AC266)&lt;=R$53,INDEX($AB$54:$AB$102,_xlfn.AGGREGATE(15,3,($AC$54:$AC$102=Mapping!$R$54)/($AC$54:$AC$102=Mapping!$R$54)*ROW($AC$2:$AC$50)-ROWS($AC$54),ROWS($AC$54:AC318))),"")</f>
        <v/>
      </c>
      <c r="S319" s="142" t="str" cm="1">
        <f t="array" ref="S319">IF(ROWS($AC$2:AC266)&lt;=S$53,INDEX($AB$54:$AB$102,_xlfn.AGGREGATE(15,3,($AC$54:$AC$102=Mapping!$S$54)/($AC$54:$AC$102=Mapping!$S$54)*ROW($AC$2:$AC$50)-ROWS($AC$54),ROWS($AC$54:AC318))),"")</f>
        <v/>
      </c>
      <c r="AA319" s="135" t="str" cm="1">
        <f t="array" ref="AA319">IF(ROWS(BA!$L$2:L357)&lt;=B$1,INDEX(BA!$P$2:$P$63,_xlfn.AGGREGATE(15,3,(BA!$L$2:$L$63=Mapping!$A$3)/(BA!$L$2:$L$63=Mapping!$A$3)*ROW(BA!$L$2:$L$248)-ROWS(BA!$L$2),ROWS(BA!$L$2:L357))),"")</f>
        <v/>
      </c>
      <c r="AB319" s="135" t="str" cm="1">
        <f t="array" ref="AB319">IF(ROWS(BA!$F$2:F99)&lt;=AB$272,INDEX(BA!$P$2:$P$547,_xlfn.AGGREGATE(15,3,(BA!$F$2:$F$547=Mapping!$AA$274)/(BA!$F$2:$F$547=Mapping!$AA$274)*ROW(BA!$F$2:$F$547)-ROWS(BA!$F$2),ROWS(BA!$F$2:F99))),"")</f>
        <v/>
      </c>
      <c r="AC319" s="135" t="str">
        <f>IFERROR(INDEX(BA!$L$57:$L$547,MATCH($AB319,BA!$P$57:$P$547,0)),"")</f>
        <v/>
      </c>
      <c r="AD319" s="135" t="e">
        <f>INDEX(BA!$M$57:$M$547,MATCH($AB319,BA!$P$57:$P$547,0))</f>
        <v>#N/A</v>
      </c>
      <c r="AE319" s="135" t="e">
        <f>INDEX(BA!J359:J855,MATCH(Table46718[[#This Row],[Indicator]],BA!P357:P855,0))</f>
        <v>#N/A</v>
      </c>
      <c r="AF319" s="135" t="e">
        <f>INDEX(BA!$N$57:$N$547,MATCH($AB319,BA!$P$57:$P$547,0))</f>
        <v>#N/A</v>
      </c>
      <c r="AG319" s="117" t="e">
        <f>INDEX(BA!#REF!,MATCH($AB319,BA!$P$57:$P$547,0))</f>
        <v>#REF!</v>
      </c>
      <c r="AH319" s="117" t="e">
        <f>INDEX(BA!$Q$57:$Q$547,MATCH($AB319,BA!$P$57:$P$547,0))</f>
        <v>#N/A</v>
      </c>
      <c r="AI319" s="117" t="e">
        <f>INDEX(BA!$S$57:$S$547,MATCH($AB319,BA!$P$57:$P$547,0))</f>
        <v>#N/A</v>
      </c>
      <c r="AJ319" s="117" t="e">
        <f>INDEX(BA!$T$57:$T$547,MATCH($AB319,BA!$P$57:$P$547,0))</f>
        <v>#N/A</v>
      </c>
      <c r="AK319" s="117" t="e">
        <f>INDEX(BA!$U$57:$U$547,MATCH($AB319,BA!$P$57:$P$547,0))</f>
        <v>#N/A</v>
      </c>
      <c r="AL319" s="117" t="e">
        <f>INDEX(BA!$V$57:$V$547,MATCH($AB319,BA!$P$57:$P$547,0))</f>
        <v>#N/A</v>
      </c>
      <c r="AM319" s="117" t="e">
        <f>INDEX(BA!$W$57:$W$547,MATCH($AB319,BA!$P$57:$P$547,0))</f>
        <v>#N/A</v>
      </c>
      <c r="AN319" s="117" t="e">
        <f>INDEX(BA!$R$57:$R$547,MATCH($AB319,BA!$P$57:$P$547,0))</f>
        <v>#N/A</v>
      </c>
      <c r="AO319" s="117" t="e">
        <f>INDEX(BA!$Y$57:$Y$547,MATCH($AB319,BA!$P$57:$P$547,0))</f>
        <v>#N/A</v>
      </c>
      <c r="AP319" s="117" t="e">
        <f>INDEX(BA!$Z$57:$Z$547,MATCH($AB319,BA!$P$57:$P$547,0))</f>
        <v>#N/A</v>
      </c>
      <c r="AQ319" s="117" t="e">
        <f>INDEX(BA!$AA$57:$AA$547,MATCH($AB319,BA!$P$57:$P$547,0))</f>
        <v>#N/A</v>
      </c>
      <c r="AR319" s="117" t="e">
        <f>INDEX(BA!$AB$57:$AB$547,MATCH($AB319,BA!$P$57:$P$547,0))</f>
        <v>#N/A</v>
      </c>
      <c r="AX319" s="117" t="str" cm="1">
        <f t="array" ref="AX319">IF(ROWS($AD$54:AD318)&lt;=AX$53,INDEX($AB$54:$AB$102,_xlfn.AGGREGATE(15,3,($AD$54:$AD$102=Mapping!$AX$54)/($AD$54:$AD$102=Mapping!$AX$54)*ROW($AD$2:$AD$50)-ROWS($AD$54),ROWS($AD$54:AD318))),"")</f>
        <v/>
      </c>
      <c r="AY319" s="117" t="str" cm="1">
        <f t="array" ref="AY319">IF(ROWS($AD$54:AD318)&lt;=AY$53,INDEX($AB$54:$AB$102,_xlfn.AGGREGATE(15,3,($AD$54:$AD$102=Mapping!$AY$54)/($AD$54:$AD$102=Mapping!$AY$54)*ROW($AD$2:$AD$50)-ROWS($AD$54),ROWS($AD$54:AD318))),"")</f>
        <v/>
      </c>
      <c r="AZ319" s="117" t="str" cm="1">
        <f t="array" ref="AZ319">IF(ROWS($AD$54:AD318)&lt;=AZ$53,INDEX($AB$54:$AB$102,_xlfn.AGGREGATE(15,3,($AD$54:$AD$102=Mapping!$AZ$54)/($AD$54:$AD$102=Mapping!$AZ$54)*ROW($AD$2:$AD$50)-ROWS($AD$54),ROWS($AD$54:AD318))),"")</f>
        <v/>
      </c>
      <c r="BA319" s="117" t="str" cm="1">
        <f t="array" ref="BA319">IF(ROWS($AD$54:AD318)&lt;=BA$53,INDEX($AB$54:$AB$102,_xlfn.AGGREGATE(15,3,($AD$54:$AD$102=Mapping!$BA$54)/($AD$54:$AD$102=Mapping!$BA$54)*ROW($AD$2:$AD$50)-ROWS($AD$54),ROWS($AD$54:AD318))),"")</f>
        <v/>
      </c>
      <c r="BB319" s="117" t="str" cm="1">
        <f t="array" ref="BB319">IF(ROWS($AD$54:AD318)&lt;=BB$53,INDEX($AB$54:$AB$102,_xlfn.AGGREGATE(15,3,($AD$54:$AD$102=Mapping!$BB$54)/($AD$54:$AD$102=Mapping!$BB$54)*ROW($AD$2:$AD$50)-ROWS($AD$54),ROWS($AD$54:AD318))),"")</f>
        <v/>
      </c>
      <c r="BC319" s="117" t="str" cm="1">
        <f t="array" ref="BC319">IF(ROWS($AD$54:AD318)&lt;=BC$53,INDEX($AB$54:$AB$102,_xlfn.AGGREGATE(15,3,($AD$54:$AD$102=Mapping!$BC$54)/($AD$54:$AD$102=Mapping!$BC$54)*ROW($AD$2:$AD$50)-ROWS($AD$54),ROWS($AD$54:AD318))),"")</f>
        <v/>
      </c>
      <c r="BD319" s="117" t="str" cm="1">
        <f t="array" ref="BD319">IF(ROWS($AD$54:AD318)&lt;=BD$53,INDEX($AB$54:$AB$102,_xlfn.AGGREGATE(15,3,($AD$54:$AD$102=Mapping!$BD$54)/($AD$54:$AD$102=Mapping!$BD$54)*ROW($AD$2:$AD$50)-ROWS($AD$54),ROWS($AD$54:AD318))),"")</f>
        <v/>
      </c>
      <c r="BE319" s="117" t="str" cm="1">
        <f t="array" ref="BE319">IF(ROWS($AD$54:AD318)&lt;=BE$53,INDEX($AB$54:$AB$102,_xlfn.AGGREGATE(15,3,($AD$54:$AD$102=Mapping!$BE$54)/($AD$54:$AD$102=Mapping!$BE$54)*ROW($AD$2:$AD$50)-ROWS($AD$54),ROWS($AD$54:AD318))),"")</f>
        <v/>
      </c>
      <c r="BF319" s="117" t="str" cm="1">
        <f t="array" ref="BF319">IF(ROWS($AD$54:AD318)&lt;=BF$53,INDEX($AB$54:$AB$102,_xlfn.AGGREGATE(15,3,($AD$54:$AD$102=Mapping!$BF$54)/($AD$54:$AD$102=Mapping!$BF$54)*ROW($AD$2:$AD$50)-ROWS($AD$54),ROWS($AD$54:AD318))),"")</f>
        <v/>
      </c>
      <c r="BG319" s="117" t="str" cm="1">
        <f t="array" ref="BG319">IF(ROWS($AD$54:AD318)&lt;=BG$53,INDEX($AB$54:$AB$102,_xlfn.AGGREGATE(15,3,($AD$54:$AD$102=Mapping!$BG$54)/($AD$54:$AD$102=Mapping!$BG$54)*ROW($AD$2:$AD$50)-ROWS($AD$54),ROWS($AD$54:AD318))),"")</f>
        <v/>
      </c>
      <c r="BH319" s="117" t="str" cm="1">
        <f t="array" ref="BH319">IF(ROWS($AD$54:AD318)&lt;=BH$53,INDEX($AB$54:$AB$102,_xlfn.AGGREGATE(15,3,($AD$54:$AD$102=Mapping!$BH$54)/($AD$54:$AD$102=Mapping!$BH$54)*ROW($AD$2:$AD$50)-ROWS($AD$54),ROWS($AD$54:AD318))),"")</f>
        <v/>
      </c>
      <c r="BI319" s="117" t="str" cm="1">
        <f t="array" ref="BI319">IF(ROWS($AD$54:AD318)&lt;=BI$53,INDEX($AB$54:$AB$102,_xlfn.AGGREGATE(15,3,($AD$54:$AD$102=Mapping!$BI$54)/($AD$54:$AD$102=Mapping!$BI$54)*ROW($AD$2:$AD$50)-ROWS($AD$54),ROWS($AD$54:AD318))),"")</f>
        <v/>
      </c>
      <c r="BJ319" s="117" t="str" cm="1">
        <f t="array" ref="BJ319">IF(ROWS($AD$54:AD318)&lt;=BJ$53,INDEX($AB$54:$AB$102,_xlfn.AGGREGATE(15,3,($AD$54:$AD$102=Mapping!$BJ$54)/($AD$54:$AD$102=Mapping!$BJ$54)*ROW($AD$2:$AD$50)-ROWS($AD$54),ROWS($AD$54:AD318))),"")</f>
        <v/>
      </c>
      <c r="BK319" s="117" t="str" cm="1">
        <f t="array" ref="BK319">IF(ROWS($AD$54:AD318)&lt;=BK$53,INDEX($AB$54:$AB$102,_xlfn.AGGREGATE(15,3,($AD$54:$AD$102=Mapping!$BK$54)/($AD$54:$AD$102=Mapping!$BK$54)*ROW($AD$2:$AD$50)-ROWS($AD$54),ROWS($AD$54:AD318))),"")</f>
        <v/>
      </c>
      <c r="BL319" s="117" t="str" cm="1">
        <f t="array" ref="BL319">IF(ROWS($AD$54:AD318)&lt;=BL$53,INDEX($AB$54:$AB$102,_xlfn.AGGREGATE(15,3,($AD$54:$AD$102=Mapping!$BL$54)/($AD$54:$AD$102=Mapping!$BL$54)*ROW($AD$2:$AD$50)-ROWS($AD$54),ROWS($AD$54:AD318))),"")</f>
        <v/>
      </c>
      <c r="BM319" s="117" t="str" cm="1">
        <f t="array" ref="BM319">IF(ROWS($AD$54:AD318)&lt;=BM$53,INDEX($AB$54:$AB$102,_xlfn.AGGREGATE(15,3,($AD$54:$AD$102=Mapping!$BM$54)/($AD$54:$AD$102=Mapping!$BM$53)*ROW($AD$2:$AD$50)-ROWS($AD$54),ROWS($AD$54:AD318))),"")</f>
        <v/>
      </c>
      <c r="BN319" s="117" t="str" cm="1">
        <f t="array" ref="BN319">IF(ROWS($AD$54:AD318)&lt;=BN$53,INDEX($AB$54:$AB$102,_xlfn.AGGREGATE(15,3,($AD$54:$AD$102=Mapping!$BN$54)/($AD$54:$AD$102=Mapping!$BN$54)*ROW($AD$2:$AD$50)-ROWS($AD$54),ROWS($AD$54:AD318))),"")</f>
        <v/>
      </c>
    </row>
    <row r="320" spans="1:66">
      <c r="A320" s="152"/>
      <c r="B320" s="142" t="str" cm="1">
        <f t="array" ref="B320">IF(ROWS($AC$273:AC319)&lt;=B$272,INDEX($AB$173:$AB$321,_xlfn.AGGREGATE(15,3,($AC$273:$AC$321=Mapping!$B$273)/($AC$273:$AC$321=Mapping!$B$273)*ROW($AC$2:$AC$50)-ROWS($AC$273),ROWS($AC$273:AC319))),"")</f>
        <v/>
      </c>
      <c r="C320" s="142" t="str" cm="1">
        <f t="array" ref="C320">IF(ROWS($AC$2:AC267)&lt;=C$53,INDEX($AB$54:$AB$102,_xlfn.AGGREGATE(15,3,($AC$54:$AC$102=Mapping!$C$54)/($AC$54:$AC$102=Mapping!$C$54)*ROW($AC$2:$AC$50)-ROWS($AC$54),ROWS($AC$54:AC319))),"")</f>
        <v/>
      </c>
      <c r="D320" s="142" t="str" cm="1">
        <f t="array" ref="D320">IF(ROWS($AC$2:AC267)&lt;=D$53,INDEX($AB$54:$AB$102,_xlfn.AGGREGATE(15,3,($AC$54:$AC$102=Mapping!$D$54)/($AC$54:$AC$102=Mapping!$D$54)*ROW($AC$2:$AC$50)-ROWS($AC$54),ROWS($AC$54:AC319))),"")</f>
        <v/>
      </c>
      <c r="E320" s="142" t="str" cm="1">
        <f t="array" ref="E320">IF(ROWS($AC$2:AC267)&lt;=E$53,INDEX($AB$54:$AB$102,_xlfn.AGGREGATE(15,3,($AC$54:$AC$102=Mapping!$E$54)/($AC$54:$AC$102=Mapping!$E$54)*ROW($AC$2:$AC$50)-ROWS($AC$54),ROWS($AC$54:AC319))),"")</f>
        <v/>
      </c>
      <c r="F320" s="142" t="str" cm="1">
        <f t="array" ref="F320">IF(ROWS($AC$2:AC267)&lt;=F$53,INDEX($AB$54:$AB$102,_xlfn.AGGREGATE(15,3,($AC$54:$AC$102=Mapping!$F$54)/($AC$54:$AC$102=Mapping!$F$54)*ROW($AC$2:$AC$50)-ROWS($AC$54),ROWS($AC$54:AC319))),"")</f>
        <v/>
      </c>
      <c r="G320" s="142" t="str" cm="1">
        <f t="array" ref="G320">IF(ROWS($AC$2:AC267)&lt;=G$53,INDEX($AB$54:$AB$102,_xlfn.AGGREGATE(15,3,($AC$54:$AC$102=Mapping!$G$54)/($AC$54:$AC$102=Mapping!$G$54)*ROW($AC$2:$AC$50)-ROWS($AC$54),ROWS($AC$54:AC319))),"")</f>
        <v/>
      </c>
      <c r="H320" s="142" t="str" cm="1">
        <f t="array" ref="H320">IF(ROWS($AC$2:AC267)&lt;=H$53,INDEX($AB$54:$AB$102,_xlfn.AGGREGATE(15,3,($AC$54:$AC$102=Mapping!$H$54)/($AC$54:$AC$102=Mapping!$H$54)*ROW($AC$2:$AC$50)-ROWS($AC$54),ROWS($AC$54:AC319))),"")</f>
        <v/>
      </c>
      <c r="I320" s="142" t="str" cm="1">
        <f t="array" ref="I320">IF(ROWS($AC$2:AC267)&lt;=I$53,INDEX($AB$54:$AB$102,_xlfn.AGGREGATE(15,3,($AC$54:$AC$102=Mapping!$I$54)/($AC$54:$AC$102=Mapping!$I$54)*ROW($AC$2:$AC$50)-ROWS($AC$54),ROWS($AC$54:AC319))),"")</f>
        <v/>
      </c>
      <c r="J320" s="142" t="str" cm="1">
        <f t="array" ref="J320">IF(ROWS($AC$2:AC319)&lt;=J$1,INDEX($AB$2:$AB$50,_xlfn.AGGREGATE(15,3,($AC$2:$AC$50=Mapping!$J$2)/($AC$2:$AC$50=Mapping!$J$2)*ROW($AC$2:$AC$50)-ROWS($AC$2),ROWS($AC$2:AC319))),"")</f>
        <v/>
      </c>
      <c r="K320" s="142" t="str" cm="1">
        <f t="array" ref="K320">IF(ROWS($AC$2:AC267)&lt;=K$53,INDEX($AB$54:$AB$102,_xlfn.AGGREGATE(15,3,($AC$54:$AC$102=Mapping!$K$54)/($AC$54:$AC$102=Mapping!$K$54)*ROW($AC$2:$AC$50)-ROWS($AC$54),ROWS($AC$54:AC319))),"")</f>
        <v/>
      </c>
      <c r="L320" s="142" t="str" cm="1">
        <f t="array" ref="L320">IF(ROWS($AC$2:AC267)&lt;=L$53,INDEX($AB$54:$AB$102,_xlfn.AGGREGATE(15,3,($AC$54:$AC$102=Mapping!$L$54)/($AC$54:$AC$102=Mapping!$L$54)*ROW($AC$2:$AC$50)-ROWS($AC$54),ROWS($AC$54:AC319))),"")</f>
        <v/>
      </c>
      <c r="M320" s="142" t="str" cm="1">
        <f t="array" ref="M320">IF(ROWS($AC$2:AC267)&lt;=M$53,INDEX($AB$54:$AB$102,_xlfn.AGGREGATE(15,3,($AC$54:$AC$102=Mapping!$M$54)/($AC$54:$AC$102=Mapping!$M$54)*ROW($AC$2:$AC$50)-ROWS($AC$54),ROWS($AC$54:AC319))),"")</f>
        <v/>
      </c>
      <c r="N320" s="142" t="str" cm="1">
        <f t="array" ref="N320">IF(ROWS($AC$2:AC267)&lt;=N$53,INDEX($AB$54:$AB$102,_xlfn.AGGREGATE(15,3,($AC$54:$AC$102=Mapping!$N$54)/($AC$54:$AC$102=Mapping!$N$54)*ROW($AC$2:$AC$50)-ROWS($AC$54),ROWS($AC$54:AC319))),"")</f>
        <v/>
      </c>
      <c r="O320" s="142" t="str" cm="1">
        <f t="array" ref="O320">IF(ROWS($AC$2:AC267)&lt;=O$53,INDEX($AB$54:$AB$102,_xlfn.AGGREGATE(15,3,($AC$54:$AC$102=Mapping!$O$54)/($AC$54:$AC$102=Mapping!$O$54)*ROW($AC$2:$AC$50)-ROWS($AC$54),ROWS($AC$54:AC319))),"")</f>
        <v/>
      </c>
      <c r="P320" s="142" t="str" cm="1">
        <f t="array" ref="P320">IF(ROWS($AC$2:AC267)&lt;=P$53,INDEX($AB$54:$AB$102,_xlfn.AGGREGATE(15,3,($AC$54:$AC$102=Mapping!$P$54)/($AC$54:$AC$102=Mapping!$P$54)*ROW($AC$2:$AC$50)-ROWS($AC$54),ROWS($AC$54:AC319))),"")</f>
        <v/>
      </c>
      <c r="Q320" s="142" t="str" cm="1">
        <f t="array" ref="Q320">IF(ROWS($AC$2:AC267)&lt;=Q$53,INDEX($AB$54:$AB$102,_xlfn.AGGREGATE(15,3,($AC$54:$AC$102=Mapping!$Q$54)/($AC$54:$AC$102=Mapping!$Q$54)*ROW($AC$2:$AC$50)-ROWS($AC$54),ROWS($AC$54:AC319))),"")</f>
        <v/>
      </c>
      <c r="R320" s="142" t="str" cm="1">
        <f t="array" ref="R320">IF(ROWS($AC$2:AC267)&lt;=R$53,INDEX($AB$54:$AB$102,_xlfn.AGGREGATE(15,3,($AC$54:$AC$102=Mapping!$R$54)/($AC$54:$AC$102=Mapping!$R$54)*ROW($AC$2:$AC$50)-ROWS($AC$54),ROWS($AC$54:AC319))),"")</f>
        <v/>
      </c>
      <c r="S320" s="142" t="str" cm="1">
        <f t="array" ref="S320">IF(ROWS($AC$2:AC267)&lt;=S$53,INDEX($AB$54:$AB$102,_xlfn.AGGREGATE(15,3,($AC$54:$AC$102=Mapping!$S$54)/($AC$54:$AC$102=Mapping!$S$54)*ROW($AC$2:$AC$50)-ROWS($AC$54),ROWS($AC$54:AC319))),"")</f>
        <v/>
      </c>
      <c r="AA320" s="135" t="str" cm="1">
        <f t="array" ref="AA320">IF(ROWS(BA!$L$2:L358)&lt;=B$1,INDEX(BA!$P$2:$P$63,_xlfn.AGGREGATE(15,3,(BA!$L$2:$L$63=Mapping!$A$3)/(BA!$L$2:$L$63=Mapping!$A$3)*ROW(BA!$L$2:$L$248)-ROWS(BA!$L$2),ROWS(BA!$L$2:L358))),"")</f>
        <v/>
      </c>
      <c r="AB320" s="135" t="str" cm="1">
        <f t="array" ref="AB320">IF(ROWS(BA!$F$2:F100)&lt;=AB$272,INDEX(BA!$P$2:$P$547,_xlfn.AGGREGATE(15,3,(BA!$F$2:$F$547=Mapping!$AA$274)/(BA!$F$2:$F$547=Mapping!$AA$274)*ROW(BA!$F$2:$F$547)-ROWS(BA!$F$2),ROWS(BA!$F$2:F100))),"")</f>
        <v/>
      </c>
      <c r="AC320" s="135" t="str">
        <f>IFERROR(INDEX(BA!$L$57:$L$547,MATCH($AB320,BA!$P$57:$P$547,0)),"")</f>
        <v/>
      </c>
      <c r="AD320" s="135" t="e">
        <f>INDEX(BA!$M$57:$M$547,MATCH($AB320,BA!$P$57:$P$547,0))</f>
        <v>#N/A</v>
      </c>
      <c r="AE320" s="135" t="e">
        <f>INDEX(BA!J360:J856,MATCH(Table46718[[#This Row],[Indicator]],BA!P358:P856,0))</f>
        <v>#N/A</v>
      </c>
      <c r="AF320" s="135" t="e">
        <f>INDEX(BA!$N$57:$N$547,MATCH($AB320,BA!$P$57:$P$547,0))</f>
        <v>#N/A</v>
      </c>
      <c r="AG320" s="117" t="e">
        <f>INDEX(BA!#REF!,MATCH($AB320,BA!$P$57:$P$547,0))</f>
        <v>#REF!</v>
      </c>
      <c r="AH320" s="117" t="e">
        <f>INDEX(BA!$Q$57:$Q$547,MATCH($AB320,BA!$P$57:$P$547,0))</f>
        <v>#N/A</v>
      </c>
      <c r="AI320" s="117" t="e">
        <f>INDEX(BA!$S$57:$S$547,MATCH($AB320,BA!$P$57:$P$547,0))</f>
        <v>#N/A</v>
      </c>
      <c r="AJ320" s="117" t="e">
        <f>INDEX(BA!$T$57:$T$547,MATCH($AB320,BA!$P$57:$P$547,0))</f>
        <v>#N/A</v>
      </c>
      <c r="AK320" s="117" t="e">
        <f>INDEX(BA!$U$57:$U$547,MATCH($AB320,BA!$P$57:$P$547,0))</f>
        <v>#N/A</v>
      </c>
      <c r="AL320" s="117" t="e">
        <f>INDEX(BA!$V$57:$V$547,MATCH($AB320,BA!$P$57:$P$547,0))</f>
        <v>#N/A</v>
      </c>
      <c r="AM320" s="117" t="e">
        <f>INDEX(BA!$W$57:$W$547,MATCH($AB320,BA!$P$57:$P$547,0))</f>
        <v>#N/A</v>
      </c>
      <c r="AN320" s="117" t="e">
        <f>INDEX(BA!$R$57:$R$547,MATCH($AB320,BA!$P$57:$P$547,0))</f>
        <v>#N/A</v>
      </c>
      <c r="AO320" s="117" t="e">
        <f>INDEX(BA!$Y$57:$Y$547,MATCH($AB320,BA!$P$57:$P$547,0))</f>
        <v>#N/A</v>
      </c>
      <c r="AP320" s="117" t="e">
        <f>INDEX(BA!$Z$57:$Z$547,MATCH($AB320,BA!$P$57:$P$547,0))</f>
        <v>#N/A</v>
      </c>
      <c r="AQ320" s="117" t="e">
        <f>INDEX(BA!$AA$57:$AA$547,MATCH($AB320,BA!$P$57:$P$547,0))</f>
        <v>#N/A</v>
      </c>
      <c r="AR320" s="117" t="e">
        <f>INDEX(BA!$AB$57:$AB$547,MATCH($AB320,BA!$P$57:$P$547,0))</f>
        <v>#N/A</v>
      </c>
      <c r="AX320" s="117" t="str" cm="1">
        <f t="array" ref="AX320">IF(ROWS($AD$54:AD319)&lt;=AX$53,INDEX($AB$54:$AB$102,_xlfn.AGGREGATE(15,3,($AD$54:$AD$102=Mapping!$AX$54)/($AD$54:$AD$102=Mapping!$AX$54)*ROW($AD$2:$AD$50)-ROWS($AD$54),ROWS($AD$54:AD319))),"")</f>
        <v/>
      </c>
      <c r="AY320" s="117" t="str" cm="1">
        <f t="array" ref="AY320">IF(ROWS($AD$54:AD319)&lt;=AY$53,INDEX($AB$54:$AB$102,_xlfn.AGGREGATE(15,3,($AD$54:$AD$102=Mapping!$AY$54)/($AD$54:$AD$102=Mapping!$AY$54)*ROW($AD$2:$AD$50)-ROWS($AD$54),ROWS($AD$54:AD319))),"")</f>
        <v/>
      </c>
      <c r="AZ320" s="117" t="str" cm="1">
        <f t="array" ref="AZ320">IF(ROWS($AD$54:AD319)&lt;=AZ$53,INDEX($AB$54:$AB$102,_xlfn.AGGREGATE(15,3,($AD$54:$AD$102=Mapping!$AZ$54)/($AD$54:$AD$102=Mapping!$AZ$54)*ROW($AD$2:$AD$50)-ROWS($AD$54),ROWS($AD$54:AD319))),"")</f>
        <v/>
      </c>
      <c r="BA320" s="117" t="str" cm="1">
        <f t="array" ref="BA320">IF(ROWS($AD$54:AD319)&lt;=BA$53,INDEX($AB$54:$AB$102,_xlfn.AGGREGATE(15,3,($AD$54:$AD$102=Mapping!$BA$54)/($AD$54:$AD$102=Mapping!$BA$54)*ROW($AD$2:$AD$50)-ROWS($AD$54),ROWS($AD$54:AD319))),"")</f>
        <v/>
      </c>
      <c r="BB320" s="117" t="str" cm="1">
        <f t="array" ref="BB320">IF(ROWS($AD$54:AD319)&lt;=BB$53,INDEX($AB$54:$AB$102,_xlfn.AGGREGATE(15,3,($AD$54:$AD$102=Mapping!$BB$54)/($AD$54:$AD$102=Mapping!$BB$54)*ROW($AD$2:$AD$50)-ROWS($AD$54),ROWS($AD$54:AD319))),"")</f>
        <v/>
      </c>
      <c r="BC320" s="117" t="str" cm="1">
        <f t="array" ref="BC320">IF(ROWS($AD$54:AD319)&lt;=BC$53,INDEX($AB$54:$AB$102,_xlfn.AGGREGATE(15,3,($AD$54:$AD$102=Mapping!$BC$54)/($AD$54:$AD$102=Mapping!$BC$54)*ROW($AD$2:$AD$50)-ROWS($AD$54),ROWS($AD$54:AD319))),"")</f>
        <v/>
      </c>
      <c r="BD320" s="117" t="str" cm="1">
        <f t="array" ref="BD320">IF(ROWS($AD$54:AD319)&lt;=BD$53,INDEX($AB$54:$AB$102,_xlfn.AGGREGATE(15,3,($AD$54:$AD$102=Mapping!$BD$54)/($AD$54:$AD$102=Mapping!$BD$54)*ROW($AD$2:$AD$50)-ROWS($AD$54),ROWS($AD$54:AD319))),"")</f>
        <v/>
      </c>
      <c r="BE320" s="117" t="str" cm="1">
        <f t="array" ref="BE320">IF(ROWS($AD$54:AD319)&lt;=BE$53,INDEX($AB$54:$AB$102,_xlfn.AGGREGATE(15,3,($AD$54:$AD$102=Mapping!$BE$54)/($AD$54:$AD$102=Mapping!$BE$54)*ROW($AD$2:$AD$50)-ROWS($AD$54),ROWS($AD$54:AD319))),"")</f>
        <v/>
      </c>
      <c r="BF320" s="117" t="str" cm="1">
        <f t="array" ref="BF320">IF(ROWS($AD$54:AD319)&lt;=BF$53,INDEX($AB$54:$AB$102,_xlfn.AGGREGATE(15,3,($AD$54:$AD$102=Mapping!$BF$54)/($AD$54:$AD$102=Mapping!$BF$54)*ROW($AD$2:$AD$50)-ROWS($AD$54),ROWS($AD$54:AD319))),"")</f>
        <v/>
      </c>
      <c r="BG320" s="117" t="str" cm="1">
        <f t="array" ref="BG320">IF(ROWS($AD$54:AD319)&lt;=BG$53,INDEX($AB$54:$AB$102,_xlfn.AGGREGATE(15,3,($AD$54:$AD$102=Mapping!$BG$54)/($AD$54:$AD$102=Mapping!$BG$54)*ROW($AD$2:$AD$50)-ROWS($AD$54),ROWS($AD$54:AD319))),"")</f>
        <v/>
      </c>
      <c r="BH320" s="117" t="str" cm="1">
        <f t="array" ref="BH320">IF(ROWS($AD$54:AD319)&lt;=BH$53,INDEX($AB$54:$AB$102,_xlfn.AGGREGATE(15,3,($AD$54:$AD$102=Mapping!$BH$54)/($AD$54:$AD$102=Mapping!$BH$54)*ROW($AD$2:$AD$50)-ROWS($AD$54),ROWS($AD$54:AD319))),"")</f>
        <v/>
      </c>
      <c r="BI320" s="117" t="str" cm="1">
        <f t="array" ref="BI320">IF(ROWS($AD$54:AD319)&lt;=BI$53,INDEX($AB$54:$AB$102,_xlfn.AGGREGATE(15,3,($AD$54:$AD$102=Mapping!$BI$54)/($AD$54:$AD$102=Mapping!$BI$54)*ROW($AD$2:$AD$50)-ROWS($AD$54),ROWS($AD$54:AD319))),"")</f>
        <v/>
      </c>
      <c r="BJ320" s="117" t="str" cm="1">
        <f t="array" ref="BJ320">IF(ROWS($AD$54:AD319)&lt;=BJ$53,INDEX($AB$54:$AB$102,_xlfn.AGGREGATE(15,3,($AD$54:$AD$102=Mapping!$BJ$54)/($AD$54:$AD$102=Mapping!$BJ$54)*ROW($AD$2:$AD$50)-ROWS($AD$54),ROWS($AD$54:AD319))),"")</f>
        <v/>
      </c>
      <c r="BK320" s="117" t="str" cm="1">
        <f t="array" ref="BK320">IF(ROWS($AD$54:AD319)&lt;=BK$53,INDEX($AB$54:$AB$102,_xlfn.AGGREGATE(15,3,($AD$54:$AD$102=Mapping!$BK$54)/($AD$54:$AD$102=Mapping!$BK$54)*ROW($AD$2:$AD$50)-ROWS($AD$54),ROWS($AD$54:AD319))),"")</f>
        <v/>
      </c>
      <c r="BL320" s="117" t="str" cm="1">
        <f t="array" ref="BL320">IF(ROWS($AD$54:AD319)&lt;=BL$53,INDEX($AB$54:$AB$102,_xlfn.AGGREGATE(15,3,($AD$54:$AD$102=Mapping!$BL$54)/($AD$54:$AD$102=Mapping!$BL$54)*ROW($AD$2:$AD$50)-ROWS($AD$54),ROWS($AD$54:AD319))),"")</f>
        <v/>
      </c>
      <c r="BM320" s="117" t="str" cm="1">
        <f t="array" ref="BM320">IF(ROWS($AD$54:AD319)&lt;=BM$53,INDEX($AB$54:$AB$102,_xlfn.AGGREGATE(15,3,($AD$54:$AD$102=Mapping!$BM$54)/($AD$54:$AD$102=Mapping!$BM$53)*ROW($AD$2:$AD$50)-ROWS($AD$54),ROWS($AD$54:AD319))),"")</f>
        <v/>
      </c>
      <c r="BN320" s="117" t="str" cm="1">
        <f t="array" ref="BN320">IF(ROWS($AD$54:AD319)&lt;=BN$53,INDEX($AB$54:$AB$102,_xlfn.AGGREGATE(15,3,($AD$54:$AD$102=Mapping!$BN$54)/($AD$54:$AD$102=Mapping!$BN$54)*ROW($AD$2:$AD$50)-ROWS($AD$54),ROWS($AD$54:AD319))),"")</f>
        <v/>
      </c>
    </row>
    <row r="321" spans="1:66">
      <c r="A321" s="152"/>
      <c r="B321" s="142" t="str" cm="1">
        <f t="array" ref="B321">IF(ROWS($AC$273:AC320)&lt;=B$272,INDEX($AB$173:$AB$321,_xlfn.AGGREGATE(15,3,($AC$273:$AC$321=Mapping!$B$273)/($AC$273:$AC$321=Mapping!$B$273)*ROW($AC$2:$AC$50)-ROWS($AC$273),ROWS($AC$273:AC320))),"")</f>
        <v/>
      </c>
      <c r="C321" s="142" t="str" cm="1">
        <f t="array" ref="C321">IF(ROWS($AC$2:AC268)&lt;=C$53,INDEX($AB$54:$AB$102,_xlfn.AGGREGATE(15,3,($AC$54:$AC$102=Mapping!$C$54)/($AC$54:$AC$102=Mapping!$C$54)*ROW($AC$2:$AC$50)-ROWS($AC$54),ROWS($AC$54:AC320))),"")</f>
        <v/>
      </c>
      <c r="D321" s="142" t="str" cm="1">
        <f t="array" ref="D321">IF(ROWS($AC$2:AC268)&lt;=D$53,INDEX($AB$54:$AB$102,_xlfn.AGGREGATE(15,3,($AC$54:$AC$102=Mapping!$D$54)/($AC$54:$AC$102=Mapping!$D$54)*ROW($AC$2:$AC$50)-ROWS($AC$54),ROWS($AC$54:AC320))),"")</f>
        <v/>
      </c>
      <c r="E321" s="142" t="str" cm="1">
        <f t="array" ref="E321">IF(ROWS($AC$2:AC268)&lt;=E$53,INDEX($AB$54:$AB$102,_xlfn.AGGREGATE(15,3,($AC$54:$AC$102=Mapping!$E$54)/($AC$54:$AC$102=Mapping!$E$54)*ROW($AC$2:$AC$50)-ROWS($AC$54),ROWS($AC$54:AC320))),"")</f>
        <v/>
      </c>
      <c r="F321" s="142" t="str" cm="1">
        <f t="array" ref="F321">IF(ROWS($AC$2:AC268)&lt;=F$53,INDEX($AB$54:$AB$102,_xlfn.AGGREGATE(15,3,($AC$54:$AC$102=Mapping!$F$54)/($AC$54:$AC$102=Mapping!$F$54)*ROW($AC$2:$AC$50)-ROWS($AC$54),ROWS($AC$54:AC320))),"")</f>
        <v/>
      </c>
      <c r="G321" s="142" t="str" cm="1">
        <f t="array" ref="G321">IF(ROWS($AC$2:AC268)&lt;=G$53,INDEX($AB$54:$AB$102,_xlfn.AGGREGATE(15,3,($AC$54:$AC$102=Mapping!$G$54)/($AC$54:$AC$102=Mapping!$G$54)*ROW($AC$2:$AC$50)-ROWS($AC$54),ROWS($AC$54:AC320))),"")</f>
        <v/>
      </c>
      <c r="H321" s="142" t="str" cm="1">
        <f t="array" ref="H321">IF(ROWS($AC$2:AC268)&lt;=H$53,INDEX($AB$54:$AB$102,_xlfn.AGGREGATE(15,3,($AC$54:$AC$102=Mapping!$H$54)/($AC$54:$AC$102=Mapping!$H$54)*ROW($AC$2:$AC$50)-ROWS($AC$54),ROWS($AC$54:AC320))),"")</f>
        <v/>
      </c>
      <c r="I321" s="142" t="str" cm="1">
        <f t="array" ref="I321">IF(ROWS($AC$2:AC268)&lt;=I$53,INDEX($AB$54:$AB$102,_xlfn.AGGREGATE(15,3,($AC$54:$AC$102=Mapping!$I$54)/($AC$54:$AC$102=Mapping!$I$54)*ROW($AC$2:$AC$50)-ROWS($AC$54),ROWS($AC$54:AC320))),"")</f>
        <v/>
      </c>
      <c r="J321" s="142" t="str" cm="1">
        <f t="array" ref="J321">IF(ROWS($AC$2:AC320)&lt;=J$1,INDEX($AB$2:$AB$50,_xlfn.AGGREGATE(15,3,($AC$2:$AC$50=Mapping!$J$2)/($AC$2:$AC$50=Mapping!$J$2)*ROW($AC$2:$AC$50)-ROWS($AC$2),ROWS($AC$2:AC320))),"")</f>
        <v/>
      </c>
      <c r="K321" s="142" t="str" cm="1">
        <f t="array" ref="K321">IF(ROWS($AC$2:AC268)&lt;=K$53,INDEX($AB$54:$AB$102,_xlfn.AGGREGATE(15,3,($AC$54:$AC$102=Mapping!$K$54)/($AC$54:$AC$102=Mapping!$K$54)*ROW($AC$2:$AC$50)-ROWS($AC$54),ROWS($AC$54:AC320))),"")</f>
        <v/>
      </c>
      <c r="L321" s="142" t="str" cm="1">
        <f t="array" ref="L321">IF(ROWS($AC$2:AC268)&lt;=L$53,INDEX($AB$54:$AB$102,_xlfn.AGGREGATE(15,3,($AC$54:$AC$102=Mapping!$L$54)/($AC$54:$AC$102=Mapping!$L$54)*ROW($AC$2:$AC$50)-ROWS($AC$54),ROWS($AC$54:AC320))),"")</f>
        <v/>
      </c>
      <c r="M321" s="142" t="str" cm="1">
        <f t="array" ref="M321">IF(ROWS($AC$2:AC268)&lt;=M$53,INDEX($AB$54:$AB$102,_xlfn.AGGREGATE(15,3,($AC$54:$AC$102=Mapping!$M$54)/($AC$54:$AC$102=Mapping!$M$54)*ROW($AC$2:$AC$50)-ROWS($AC$54),ROWS($AC$54:AC320))),"")</f>
        <v/>
      </c>
      <c r="N321" s="142" t="str" cm="1">
        <f t="array" ref="N321">IF(ROWS($AC$2:AC268)&lt;=N$53,INDEX($AB$54:$AB$102,_xlfn.AGGREGATE(15,3,($AC$54:$AC$102=Mapping!$N$54)/($AC$54:$AC$102=Mapping!$N$54)*ROW($AC$2:$AC$50)-ROWS($AC$54),ROWS($AC$54:AC320))),"")</f>
        <v/>
      </c>
      <c r="O321" s="142" t="str" cm="1">
        <f t="array" ref="O321">IF(ROWS($AC$2:AC268)&lt;=O$53,INDEX($AB$54:$AB$102,_xlfn.AGGREGATE(15,3,($AC$54:$AC$102=Mapping!$O$54)/($AC$54:$AC$102=Mapping!$O$54)*ROW($AC$2:$AC$50)-ROWS($AC$54),ROWS($AC$54:AC320))),"")</f>
        <v/>
      </c>
      <c r="P321" s="142" t="str" cm="1">
        <f t="array" ref="P321">IF(ROWS($AC$2:AC268)&lt;=P$53,INDEX($AB$54:$AB$102,_xlfn.AGGREGATE(15,3,($AC$54:$AC$102=Mapping!$P$54)/($AC$54:$AC$102=Mapping!$P$54)*ROW($AC$2:$AC$50)-ROWS($AC$54),ROWS($AC$54:AC320))),"")</f>
        <v/>
      </c>
      <c r="Q321" s="142" t="str" cm="1">
        <f t="array" ref="Q321">IF(ROWS($AC$2:AC268)&lt;=Q$53,INDEX($AB$54:$AB$102,_xlfn.AGGREGATE(15,3,($AC$54:$AC$102=Mapping!$Q$54)/($AC$54:$AC$102=Mapping!$Q$54)*ROW($AC$2:$AC$50)-ROWS($AC$54),ROWS($AC$54:AC320))),"")</f>
        <v/>
      </c>
      <c r="R321" s="142" t="str" cm="1">
        <f t="array" ref="R321">IF(ROWS($AC$2:AC268)&lt;=R$53,INDEX($AB$54:$AB$102,_xlfn.AGGREGATE(15,3,($AC$54:$AC$102=Mapping!$R$54)/($AC$54:$AC$102=Mapping!$R$54)*ROW($AC$2:$AC$50)-ROWS($AC$54),ROWS($AC$54:AC320))),"")</f>
        <v/>
      </c>
      <c r="S321" s="142" t="str" cm="1">
        <f t="array" ref="S321">IF(ROWS($AC$2:AC268)&lt;=S$53,INDEX($AB$54:$AB$102,_xlfn.AGGREGATE(15,3,($AC$54:$AC$102=Mapping!$S$54)/($AC$54:$AC$102=Mapping!$S$54)*ROW($AC$2:$AC$50)-ROWS($AC$54),ROWS($AC$54:AC320))),"")</f>
        <v/>
      </c>
      <c r="AA321" s="135" t="str" cm="1">
        <f t="array" ref="AA321">IF(ROWS(BA!$L$2:L359)&lt;=B$1,INDEX(BA!$P$2:$P$63,_xlfn.AGGREGATE(15,3,(BA!$L$2:$L$63=Mapping!$A$3)/(BA!$L$2:$L$63=Mapping!$A$3)*ROW(BA!$L$2:$L$248)-ROWS(BA!$L$2),ROWS(BA!$L$2:L359))),"")</f>
        <v/>
      </c>
      <c r="AB321" s="135" t="str" cm="1">
        <f t="array" ref="AB321">IF(ROWS(BA!$F$2:F101)&lt;=AB$272,INDEX(BA!$P$2:$P$547,_xlfn.AGGREGATE(15,3,(BA!$F$2:$F$547=Mapping!$AA$274)/(BA!$F$2:$F$547=Mapping!$AA$274)*ROW(BA!$F$2:$F$547)-ROWS(BA!$F$2),ROWS(BA!$F$2:F101))),"")</f>
        <v/>
      </c>
      <c r="AC321" s="135" t="str">
        <f>IFERROR(INDEX(BA!$L$57:$L$547,MATCH($AB321,BA!$P$57:$P$547,0)),"")</f>
        <v/>
      </c>
      <c r="AD321" s="135" t="e">
        <f>INDEX(BA!$M$57:$M$547,MATCH($AB321,BA!$P$57:$P$547,0))</f>
        <v>#N/A</v>
      </c>
      <c r="AE321" s="135" t="e">
        <f>INDEX(BA!J361:J857,MATCH(Table46718[[#This Row],[Indicator]],BA!P359:P857,0))</f>
        <v>#N/A</v>
      </c>
      <c r="AF321" s="135" t="e">
        <f>INDEX(BA!$N$57:$N$547,MATCH($AB321,BA!$P$57:$P$547,0))</f>
        <v>#N/A</v>
      </c>
      <c r="AG321" s="117" t="e">
        <f>INDEX(BA!#REF!,MATCH($AB321,BA!$P$57:$P$547,0))</f>
        <v>#REF!</v>
      </c>
      <c r="AH321" s="117" t="e">
        <f>INDEX(BA!$Q$57:$Q$547,MATCH($AB321,BA!$P$57:$P$547,0))</f>
        <v>#N/A</v>
      </c>
      <c r="AI321" s="117" t="e">
        <f>INDEX(BA!$S$57:$S$547,MATCH($AB321,BA!$P$57:$P$547,0))</f>
        <v>#N/A</v>
      </c>
      <c r="AJ321" s="117" t="e">
        <f>INDEX(BA!$T$57:$T$547,MATCH($AB321,BA!$P$57:$P$547,0))</f>
        <v>#N/A</v>
      </c>
      <c r="AK321" s="117" t="e">
        <f>INDEX(BA!$U$57:$U$547,MATCH($AB321,BA!$P$57:$P$547,0))</f>
        <v>#N/A</v>
      </c>
      <c r="AL321" s="117" t="e">
        <f>INDEX(BA!$V$57:$V$547,MATCH($AB321,BA!$P$57:$P$547,0))</f>
        <v>#N/A</v>
      </c>
      <c r="AM321" s="117" t="e">
        <f>INDEX(BA!$W$57:$W$547,MATCH($AB321,BA!$P$57:$P$547,0))</f>
        <v>#N/A</v>
      </c>
      <c r="AN321" s="117" t="e">
        <f>INDEX(BA!$R$57:$R$547,MATCH($AB321,BA!$P$57:$P$547,0))</f>
        <v>#N/A</v>
      </c>
      <c r="AO321" s="117" t="e">
        <f>INDEX(BA!$Y$57:$Y$547,MATCH($AB321,BA!$P$57:$P$547,0))</f>
        <v>#N/A</v>
      </c>
      <c r="AP321" s="117" t="e">
        <f>INDEX(BA!$Z$57:$Z$547,MATCH($AB321,BA!$P$57:$P$547,0))</f>
        <v>#N/A</v>
      </c>
      <c r="AQ321" s="117" t="e">
        <f>INDEX(BA!$AA$57:$AA$547,MATCH($AB321,BA!$P$57:$P$547,0))</f>
        <v>#N/A</v>
      </c>
      <c r="AR321" s="117" t="e">
        <f>INDEX(BA!$AB$57:$AB$547,MATCH($AB321,BA!$P$57:$P$547,0))</f>
        <v>#N/A</v>
      </c>
      <c r="AX321" s="117" t="str" cm="1">
        <f t="array" ref="AX321">IF(ROWS($AD$54:AD320)&lt;=AX$53,INDEX($AB$54:$AB$102,_xlfn.AGGREGATE(15,3,($AD$54:$AD$102=Mapping!$AX$54)/($AD$54:$AD$102=Mapping!$AX$54)*ROW($AD$2:$AD$50)-ROWS($AD$54),ROWS($AD$54:AD320))),"")</f>
        <v/>
      </c>
      <c r="AY321" s="117" t="str" cm="1">
        <f t="array" ref="AY321">IF(ROWS($AD$54:AD320)&lt;=AY$53,INDEX($AB$54:$AB$102,_xlfn.AGGREGATE(15,3,($AD$54:$AD$102=Mapping!$AY$54)/($AD$54:$AD$102=Mapping!$AY$54)*ROW($AD$2:$AD$50)-ROWS($AD$54),ROWS($AD$54:AD320))),"")</f>
        <v/>
      </c>
      <c r="AZ321" s="117" t="str" cm="1">
        <f t="array" ref="AZ321">IF(ROWS($AD$54:AD320)&lt;=AZ$53,INDEX($AB$54:$AB$102,_xlfn.AGGREGATE(15,3,($AD$54:$AD$102=Mapping!$AZ$54)/($AD$54:$AD$102=Mapping!$AZ$54)*ROW($AD$2:$AD$50)-ROWS($AD$54),ROWS($AD$54:AD320))),"")</f>
        <v/>
      </c>
      <c r="BA321" s="117" t="str" cm="1">
        <f t="array" ref="BA321">IF(ROWS($AD$54:AD320)&lt;=BA$53,INDEX($AB$54:$AB$102,_xlfn.AGGREGATE(15,3,($AD$54:$AD$102=Mapping!$BA$54)/($AD$54:$AD$102=Mapping!$BA$54)*ROW($AD$2:$AD$50)-ROWS($AD$54),ROWS($AD$54:AD320))),"")</f>
        <v/>
      </c>
      <c r="BB321" s="117" t="str" cm="1">
        <f t="array" ref="BB321">IF(ROWS($AD$54:AD320)&lt;=BB$53,INDEX($AB$54:$AB$102,_xlfn.AGGREGATE(15,3,($AD$54:$AD$102=Mapping!$BB$54)/($AD$54:$AD$102=Mapping!$BB$54)*ROW($AD$2:$AD$50)-ROWS($AD$54),ROWS($AD$54:AD320))),"")</f>
        <v/>
      </c>
      <c r="BC321" s="117" t="str" cm="1">
        <f t="array" ref="BC321">IF(ROWS($AD$54:AD320)&lt;=BC$53,INDEX($AB$54:$AB$102,_xlfn.AGGREGATE(15,3,($AD$54:$AD$102=Mapping!$BC$54)/($AD$54:$AD$102=Mapping!$BC$54)*ROW($AD$2:$AD$50)-ROWS($AD$54),ROWS($AD$54:AD320))),"")</f>
        <v/>
      </c>
      <c r="BD321" s="117" t="str" cm="1">
        <f t="array" ref="BD321">IF(ROWS($AD$54:AD320)&lt;=BD$53,INDEX($AB$54:$AB$102,_xlfn.AGGREGATE(15,3,($AD$54:$AD$102=Mapping!$BD$54)/($AD$54:$AD$102=Mapping!$BD$54)*ROW($AD$2:$AD$50)-ROWS($AD$54),ROWS($AD$54:AD320))),"")</f>
        <v/>
      </c>
      <c r="BE321" s="117" t="str" cm="1">
        <f t="array" ref="BE321">IF(ROWS($AD$54:AD320)&lt;=BE$53,INDEX($AB$54:$AB$102,_xlfn.AGGREGATE(15,3,($AD$54:$AD$102=Mapping!$BE$54)/($AD$54:$AD$102=Mapping!$BE$54)*ROW($AD$2:$AD$50)-ROWS($AD$54),ROWS($AD$54:AD320))),"")</f>
        <v/>
      </c>
      <c r="BF321" s="117" t="str" cm="1">
        <f t="array" ref="BF321">IF(ROWS($AD$54:AD320)&lt;=BF$53,INDEX($AB$54:$AB$102,_xlfn.AGGREGATE(15,3,($AD$54:$AD$102=Mapping!$BF$54)/($AD$54:$AD$102=Mapping!$BF$54)*ROW($AD$2:$AD$50)-ROWS($AD$54),ROWS($AD$54:AD320))),"")</f>
        <v/>
      </c>
      <c r="BG321" s="117" t="str" cm="1">
        <f t="array" ref="BG321">IF(ROWS($AD$54:AD320)&lt;=BG$53,INDEX($AB$54:$AB$102,_xlfn.AGGREGATE(15,3,($AD$54:$AD$102=Mapping!$BG$54)/($AD$54:$AD$102=Mapping!$BG$54)*ROW($AD$2:$AD$50)-ROWS($AD$54),ROWS($AD$54:AD320))),"")</f>
        <v/>
      </c>
      <c r="BH321" s="117" t="str" cm="1">
        <f t="array" ref="BH321">IF(ROWS($AD$54:AD320)&lt;=BH$53,INDEX($AB$54:$AB$102,_xlfn.AGGREGATE(15,3,($AD$54:$AD$102=Mapping!$BH$54)/($AD$54:$AD$102=Mapping!$BH$54)*ROW($AD$2:$AD$50)-ROWS($AD$54),ROWS($AD$54:AD320))),"")</f>
        <v/>
      </c>
      <c r="BI321" s="117" t="str" cm="1">
        <f t="array" ref="BI321">IF(ROWS($AD$54:AD320)&lt;=BI$53,INDEX($AB$54:$AB$102,_xlfn.AGGREGATE(15,3,($AD$54:$AD$102=Mapping!$BI$54)/($AD$54:$AD$102=Mapping!$BI$54)*ROW($AD$2:$AD$50)-ROWS($AD$54),ROWS($AD$54:AD320))),"")</f>
        <v/>
      </c>
      <c r="BJ321" s="117" t="str" cm="1">
        <f t="array" ref="BJ321">IF(ROWS($AD$54:AD320)&lt;=BJ$53,INDEX($AB$54:$AB$102,_xlfn.AGGREGATE(15,3,($AD$54:$AD$102=Mapping!$BJ$54)/($AD$54:$AD$102=Mapping!$BJ$54)*ROW($AD$2:$AD$50)-ROWS($AD$54),ROWS($AD$54:AD320))),"")</f>
        <v/>
      </c>
      <c r="BK321" s="117" t="str" cm="1">
        <f t="array" ref="BK321">IF(ROWS($AD$54:AD320)&lt;=BK$53,INDEX($AB$54:$AB$102,_xlfn.AGGREGATE(15,3,($AD$54:$AD$102=Mapping!$BK$54)/($AD$54:$AD$102=Mapping!$BK$54)*ROW($AD$2:$AD$50)-ROWS($AD$54),ROWS($AD$54:AD320))),"")</f>
        <v/>
      </c>
      <c r="BL321" s="117" t="str" cm="1">
        <f t="array" ref="BL321">IF(ROWS($AD$54:AD320)&lt;=BL$53,INDEX($AB$54:$AB$102,_xlfn.AGGREGATE(15,3,($AD$54:$AD$102=Mapping!$BL$54)/($AD$54:$AD$102=Mapping!$BL$54)*ROW($AD$2:$AD$50)-ROWS($AD$54),ROWS($AD$54:AD320))),"")</f>
        <v/>
      </c>
      <c r="BM321" s="117" t="str" cm="1">
        <f t="array" ref="BM321">IF(ROWS($AD$54:AD320)&lt;=BM$53,INDEX($AB$54:$AB$102,_xlfn.AGGREGATE(15,3,($AD$54:$AD$102=Mapping!$BM$54)/($AD$54:$AD$102=Mapping!$BM$53)*ROW($AD$2:$AD$50)-ROWS($AD$54),ROWS($AD$54:AD320))),"")</f>
        <v/>
      </c>
      <c r="BN321" s="117" t="str" cm="1">
        <f t="array" ref="BN321">IF(ROWS($AD$54:AD320)&lt;=BN$53,INDEX($AB$54:$AB$102,_xlfn.AGGREGATE(15,3,($AD$54:$AD$102=Mapping!$BN$54)/($AD$54:$AD$102=Mapping!$BN$54)*ROW($AD$2:$AD$50)-ROWS($AD$54),ROWS($AD$54:AD320))),"")</f>
        <v/>
      </c>
    </row>
    <row r="334" spans="1:66">
      <c r="A334" s="117" t="s">
        <v>151</v>
      </c>
      <c r="B334" s="117">
        <f>COUNTIF(Table46[Impact_area],$B$54)</f>
        <v>2</v>
      </c>
      <c r="C334" s="117">
        <f>COUNTIF(Table46[Impact_area],$C$54)</f>
        <v>0</v>
      </c>
      <c r="D334" s="117">
        <f>COUNTIF(Table46[Impact_area],$D$54)</f>
        <v>1</v>
      </c>
      <c r="E334" s="117">
        <f>COUNTIF(Table46[Impact_area],$E$54)</f>
        <v>0</v>
      </c>
      <c r="F334" s="117">
        <f>COUNTIF(Table46[Impact_area],$F$54)</f>
        <v>0</v>
      </c>
      <c r="G334" s="117">
        <f>COUNTIF(Table46[Impact_area],$G$54)</f>
        <v>0</v>
      </c>
      <c r="H334" s="117">
        <f>COUNTIF(Table46[Impact_area],$H$54)</f>
        <v>2</v>
      </c>
      <c r="I334" s="117">
        <f>COUNTIF(Table46[Impact_area],$I$54)</f>
        <v>2</v>
      </c>
      <c r="J334" s="117">
        <f>COUNTIF(Table46[Impact_area],$J$54)</f>
        <v>3</v>
      </c>
      <c r="K334" s="117">
        <f>COUNTIF(Table46[Impact_area],$K$54)</f>
        <v>1</v>
      </c>
      <c r="L334" s="117">
        <f>COUNTIF(Table46[Impact_area],$L$54)</f>
        <v>5</v>
      </c>
      <c r="M334" s="117">
        <f>COUNTIF(Table46[Impact_area],$M$54)</f>
        <v>6</v>
      </c>
      <c r="N334" s="117">
        <f>COUNTIF(Table46[Impact_area],$N$54)</f>
        <v>7</v>
      </c>
      <c r="O334" s="117">
        <f>COUNTIF(Table46[Impact_area],$O$54)</f>
        <v>0</v>
      </c>
      <c r="P334" s="117">
        <f>COUNTIF(Table46[Impact_area],$P$54)</f>
        <v>0</v>
      </c>
      <c r="Q334" s="117">
        <f>COUNTIF(Table46[Impact_area],$Q$54)</f>
        <v>0</v>
      </c>
      <c r="R334" s="117">
        <f>COUNTIF(Table46[Impact_area],$R$54)</f>
        <v>2</v>
      </c>
      <c r="S334" s="117">
        <f>COUNTIF(Table46[Impact_area],$S$54)</f>
        <v>0</v>
      </c>
      <c r="AB334" s="135">
        <f>COUNTIF(BA!G3:G547,AA336)</f>
        <v>0</v>
      </c>
      <c r="AX334" s="117">
        <f>COUNTIF($AD$55:$AD$102,AX$54)</f>
        <v>4</v>
      </c>
      <c r="AY334" s="117">
        <f t="shared" ref="AY334:BN334" si="10">COUNTIF($AD$55:$AD$102,AY$54)</f>
        <v>0</v>
      </c>
      <c r="AZ334" s="117">
        <f t="shared" si="10"/>
        <v>3</v>
      </c>
      <c r="BA334" s="117">
        <f t="shared" si="10"/>
        <v>2</v>
      </c>
      <c r="BB334" s="117">
        <f t="shared" si="10"/>
        <v>5</v>
      </c>
      <c r="BC334" s="117">
        <f t="shared" si="10"/>
        <v>2</v>
      </c>
      <c r="BD334" s="117">
        <f t="shared" si="10"/>
        <v>8</v>
      </c>
      <c r="BE334" s="117">
        <f t="shared" si="10"/>
        <v>3</v>
      </c>
      <c r="BF334" s="117">
        <f t="shared" si="10"/>
        <v>0</v>
      </c>
      <c r="BG334" s="117">
        <f t="shared" si="10"/>
        <v>0</v>
      </c>
      <c r="BH334" s="117">
        <f t="shared" si="10"/>
        <v>0</v>
      </c>
      <c r="BI334" s="117">
        <f t="shared" si="10"/>
        <v>0</v>
      </c>
      <c r="BJ334" s="117">
        <f t="shared" si="10"/>
        <v>2</v>
      </c>
      <c r="BK334" s="117">
        <f t="shared" si="10"/>
        <v>0</v>
      </c>
      <c r="BL334" s="117">
        <f t="shared" si="10"/>
        <v>2</v>
      </c>
      <c r="BM334" s="117">
        <f t="shared" si="10"/>
        <v>0</v>
      </c>
      <c r="BN334" s="117">
        <f t="shared" si="10"/>
        <v>0</v>
      </c>
    </row>
    <row r="335" spans="1:66">
      <c r="A335" s="143" t="s">
        <v>87</v>
      </c>
      <c r="B335" s="150" t="s">
        <v>88</v>
      </c>
      <c r="C335" s="151" t="s">
        <v>89</v>
      </c>
      <c r="D335" s="150" t="s">
        <v>90</v>
      </c>
      <c r="E335" s="151" t="s">
        <v>91</v>
      </c>
      <c r="F335" s="150" t="s">
        <v>92</v>
      </c>
      <c r="G335" s="151" t="s">
        <v>93</v>
      </c>
      <c r="H335" s="150" t="s">
        <v>94</v>
      </c>
      <c r="I335" s="151" t="s">
        <v>95</v>
      </c>
      <c r="J335" s="150" t="s">
        <v>47</v>
      </c>
      <c r="K335" s="151" t="s">
        <v>96</v>
      </c>
      <c r="L335" s="150" t="s">
        <v>97</v>
      </c>
      <c r="M335" s="150" t="s">
        <v>98</v>
      </c>
      <c r="N335" s="151" t="s">
        <v>99</v>
      </c>
      <c r="O335" s="150" t="s">
        <v>100</v>
      </c>
      <c r="P335" s="151" t="s">
        <v>101</v>
      </c>
      <c r="Q335" s="151" t="s">
        <v>102</v>
      </c>
      <c r="R335" s="150" t="s">
        <v>103</v>
      </c>
      <c r="S335" s="151" t="s">
        <v>104</v>
      </c>
      <c r="AA335" s="156" t="s">
        <v>139</v>
      </c>
      <c r="AB335" s="156" t="s">
        <v>105</v>
      </c>
      <c r="AC335" s="153" t="s">
        <v>106</v>
      </c>
      <c r="AD335" s="157" t="s">
        <v>58</v>
      </c>
      <c r="AE335" s="153" t="s">
        <v>149</v>
      </c>
      <c r="AF335" s="153" t="s">
        <v>108</v>
      </c>
      <c r="AG335" s="122" t="s">
        <v>141</v>
      </c>
      <c r="AH335" s="122" t="s">
        <v>110</v>
      </c>
      <c r="AI335" s="122" t="s">
        <v>111</v>
      </c>
      <c r="AJ335" s="122" t="s">
        <v>112</v>
      </c>
      <c r="AK335" s="122" t="s">
        <v>113</v>
      </c>
      <c r="AL335" s="122" t="s">
        <v>114</v>
      </c>
      <c r="AM335" s="122" t="s">
        <v>115</v>
      </c>
      <c r="AN335" s="122" t="s">
        <v>116</v>
      </c>
      <c r="AO335" s="122" t="s">
        <v>117</v>
      </c>
      <c r="AP335" s="118" t="s">
        <v>118</v>
      </c>
      <c r="AQ335" s="118" t="s">
        <v>119</v>
      </c>
      <c r="AR335" s="118" t="s">
        <v>120</v>
      </c>
      <c r="AX335" s="146" t="s">
        <v>121</v>
      </c>
      <c r="AY335" s="119" t="s">
        <v>122</v>
      </c>
      <c r="AZ335" s="120" t="s">
        <v>123</v>
      </c>
      <c r="BA335" s="119" t="s">
        <v>124</v>
      </c>
      <c r="BB335" s="120" t="s">
        <v>125</v>
      </c>
      <c r="BC335" s="119" t="s">
        <v>126</v>
      </c>
      <c r="BD335" s="120" t="s">
        <v>150</v>
      </c>
      <c r="BE335" s="119" t="s">
        <v>128</v>
      </c>
      <c r="BF335" s="120" t="s">
        <v>129</v>
      </c>
      <c r="BG335" s="119" t="s">
        <v>130</v>
      </c>
      <c r="BH335" s="120" t="s">
        <v>131</v>
      </c>
      <c r="BI335" s="119" t="s">
        <v>132</v>
      </c>
      <c r="BJ335" s="120" t="s">
        <v>133</v>
      </c>
      <c r="BK335" s="119" t="s">
        <v>134</v>
      </c>
      <c r="BL335" s="120" t="s">
        <v>135</v>
      </c>
      <c r="BM335" s="119" t="s">
        <v>136</v>
      </c>
      <c r="BN335" s="147" t="s">
        <v>137</v>
      </c>
    </row>
    <row r="336" spans="1:66">
      <c r="A336" s="152" t="str">
        <f>Background!L7</f>
        <v>Climate change mitigation</v>
      </c>
      <c r="B336" s="148" t="str" cm="1">
        <f t="array" ref="B336">IF(ROWS($AC$2:AC283)&lt;=B$53,INDEX($AB$54:$AB$102,_xlfn.AGGREGATE(15,3,($AC$54:$AC$102=Mapping!$B$54)/($AC$54:$AC$102=Mapping!$B$54)*ROW($AC$2:$AC$50)-ROWS($AC$54),ROWS($AC$54:AC335))),"")</f>
        <v/>
      </c>
      <c r="C336" s="148" t="str" cm="1">
        <f t="array" ref="C336">IF(ROWS($AC$2:AC283)&lt;=C$53,INDEX($AB$54:$AB$102,_xlfn.AGGREGATE(15,3,($AC$54:$AC$102=Mapping!$C$54)/($AC$54:$AC$102=Mapping!$C$54)*ROW($AC$2:$AC$50)-ROWS($AC$54),ROWS($AC$54:AC335))),"")</f>
        <v/>
      </c>
      <c r="D336" s="148" t="str" cm="1">
        <f t="array" ref="D336">IF(ROWS($AC$2:AC283)&lt;=D$53,INDEX($AB$54:$AB$102,_xlfn.AGGREGATE(15,3,($AC$54:$AC$102=Mapping!$D$54)/($AC$54:$AC$102=Mapping!$D$54)*ROW($AC$2:$AC$50)-ROWS($AC$54),ROWS($AC$54:AC335))),"")</f>
        <v/>
      </c>
      <c r="E336" s="148" t="str" cm="1">
        <f t="array" ref="E336">IF(ROWS($AC$2:AC283)&lt;=E$53,INDEX($AB$54:$AB$102,_xlfn.AGGREGATE(15,3,($AC$54:$AC$102=Mapping!$E$54)/($AC$54:$AC$102=Mapping!$E$54)*ROW($AC$2:$AC$50)-ROWS($AC$54),ROWS($AC$54:AC335))),"")</f>
        <v/>
      </c>
      <c r="F336" s="148" t="str" cm="1">
        <f t="array" ref="F336">IF(ROWS($AC$2:AC283)&lt;=F$53,INDEX($AB$54:$AB$102,_xlfn.AGGREGATE(15,3,($AC$54:$AC$102=Mapping!$F$54)/($AC$54:$AC$102=Mapping!$F$54)*ROW($AC$2:$AC$50)-ROWS($AC$54),ROWS($AC$54:AC335))),"")</f>
        <v/>
      </c>
      <c r="G336" s="148" t="str" cm="1">
        <f t="array" ref="G336">IF(ROWS($AC$2:AC283)&lt;=G$53,INDEX($AB$54:$AB$102,_xlfn.AGGREGATE(15,3,($AC$54:$AC$102=Mapping!$G$54)/($AC$54:$AC$102=Mapping!$G$54)*ROW($AC$2:$AC$50)-ROWS($AC$54),ROWS($AC$54:AC335))),"")</f>
        <v/>
      </c>
      <c r="H336" s="148" t="str" cm="1">
        <f t="array" ref="H336">IF(ROWS($AC$2:AC283)&lt;=H$53,INDEX($AB$54:$AB$102,_xlfn.AGGREGATE(15,3,($AC$54:$AC$102=Mapping!$H$54)/($AC$54:$AC$102=Mapping!$H$54)*ROW($AC$2:$AC$50)-ROWS($AC$54),ROWS($AC$54:AC335))),"")</f>
        <v/>
      </c>
      <c r="I336" s="148" t="str" cm="1">
        <f t="array" ref="I336">IF(ROWS($AC$2:AC283)&lt;=I$53,INDEX($AB$54:$AB$102,_xlfn.AGGREGATE(15,3,($AC$54:$AC$102=Mapping!$I$54)/($AC$54:$AC$102=Mapping!$I$54)*ROW($AC$2:$AC$50)-ROWS($AC$54),ROWS($AC$54:AC335))),"")</f>
        <v/>
      </c>
      <c r="J336" s="148" t="str" cm="1">
        <f t="array" ref="J336">IF(ROWS($AC$2:AC283)&lt;=J$53,INDEX($AB$54:$AB$102,_xlfn.AGGREGATE(15,3,($AC$54:$AC$102=Mapping!$J$54)/($AC$54:$AC$102=Mapping!$J$54)*ROW($AC$2:$AC$50)-ROWS($AC$54),ROWS($AC$54:AC335))),"")</f>
        <v/>
      </c>
      <c r="K336" s="148" t="str" cm="1">
        <f t="array" ref="K336">IF(ROWS($AC$2:AC283)&lt;=K$53,INDEX($AB$54:$AB$102,_xlfn.AGGREGATE(15,3,($AC$54:$AC$102=Mapping!$K$54)/($AC$54:$AC$102=Mapping!$K$54)*ROW($AC$2:$AC$50)-ROWS($AC$54),ROWS($AC$54:AC335))),"")</f>
        <v/>
      </c>
      <c r="L336" s="148" t="str" cm="1">
        <f t="array" ref="L336">IF(ROWS($AC$2:AC283)&lt;=L$53,INDEX($AB$54:$AB$102,_xlfn.AGGREGATE(15,3,($AC$54:$AC$102=Mapping!$L$54)/($AC$54:$AC$102=Mapping!$L$54)*ROW($AC$2:$AC$50)-ROWS($AC$54),ROWS($AC$54:AC335))),"")</f>
        <v/>
      </c>
      <c r="M336" s="148" t="str" cm="1">
        <f t="array" ref="M336">IF(ROWS($AC$2:AC283)&lt;=M$53,INDEX($AB$54:$AB$102,_xlfn.AGGREGATE(15,3,($AC$54:$AC$102=Mapping!$M$54)/($AC$54:$AC$102=Mapping!$M$54)*ROW($AC$2:$AC$50)-ROWS($AC$54),ROWS($AC$54:AC335))),"")</f>
        <v/>
      </c>
      <c r="N336" s="148" t="str" cm="1">
        <f t="array" ref="N336">IF(ROWS($AC$2:AC283)&lt;=N$53,INDEX($AB$54:$AB$102,_xlfn.AGGREGATE(15,3,($AC$54:$AC$102=Mapping!$N$54)/($AC$54:$AC$102=Mapping!$N$54)*ROW($AC$2:$AC$50)-ROWS($AC$54),ROWS($AC$54:AC335))),"")</f>
        <v/>
      </c>
      <c r="O336" s="148" t="str" cm="1">
        <f t="array" ref="O336">IF(ROWS($AC$2:AC283)&lt;=O$53,INDEX($AB$54:$AB$102,_xlfn.AGGREGATE(15,3,($AC$54:$AC$102=Mapping!$O$54)/($AC$54:$AC$102=Mapping!$O$54)*ROW($AC$2:$AC$50)-ROWS($AC$54),ROWS($AC$54:AC335))),"")</f>
        <v/>
      </c>
      <c r="P336" s="148" t="str" cm="1">
        <f t="array" ref="P336">IF(ROWS($AC$2:AC283)&lt;=P$53,INDEX($AB$54:$AB$102,_xlfn.AGGREGATE(15,3,($AC$54:$AC$102=Mapping!$P$54)/($AC$54:$AC$102=Mapping!$P$54)*ROW($AC$2:$AC$50)-ROWS($AC$54),ROWS($AC$54:AC335))),"")</f>
        <v/>
      </c>
      <c r="Q336" s="148" t="str" cm="1">
        <f t="array" ref="Q336">IF(ROWS($AC$2:AC283)&lt;=Q$53,INDEX($AB$54:$AB$102,_xlfn.AGGREGATE(15,3,($AC$54:$AC$102=Mapping!$Q$54)/($AC$54:$AC$102=Mapping!$Q$54)*ROW($AC$2:$AC$50)-ROWS($AC$54),ROWS($AC$54:AC335))),"")</f>
        <v/>
      </c>
      <c r="R336" s="148" t="str" cm="1">
        <f t="array" ref="R336">IF(ROWS($AC$2:AC283)&lt;=R$53,INDEX($AB$54:$AB$102,_xlfn.AGGREGATE(15,3,($AC$54:$AC$102=Mapping!$R$54)/($AC$54:$AC$102=Mapping!$R$54)*ROW($AC$2:$AC$50)-ROWS($AC$54),ROWS($AC$54:AC335))),"")</f>
        <v/>
      </c>
      <c r="S336" s="148" t="str" cm="1">
        <f t="array" ref="S336">IF(ROWS($AC$2:AC283)&lt;=S$53,INDEX($AB$54:$AB$102,_xlfn.AGGREGATE(15,3,($AC$54:$AC$102=Mapping!$S$54)/($AC$54:$AC$102=Mapping!$S$54)*ROW($AC$2:$AC$50)-ROWS($AC$54),ROWS($AC$54:AC335))),"")</f>
        <v/>
      </c>
      <c r="AA336" s="128" t="s">
        <v>152</v>
      </c>
      <c r="AB336" s="127" t="str" cm="1">
        <f t="array" ref="AB336">IF(ROWS(BA!$G$2:G2)&lt;=AB$334,INDEX(BA!$P$2:$P$547,_xlfn.AGGREGATE(15,3,(BA!$G$2:$G$547=Mapping!$AA$336)/(BA!$G$2:$G$547=Mapping!$AA$336)*ROW(BA!$G$2:$G$547)-ROWS(BA!$G$2),ROWS(BA!$G$2:G2))),"")</f>
        <v/>
      </c>
      <c r="AC336" s="127" t="str">
        <f>IFERROR(INDEX(BA!$L$57:$L$547,MATCH($AB336,BA!$P$57:$P$547,0)),"")</f>
        <v/>
      </c>
      <c r="AD336" s="127" t="e">
        <f>INDEX(BA!$M$57:$M$547,MATCH($AB336,BA!$P$57:$P$547,0))</f>
        <v>#N/A</v>
      </c>
      <c r="AE336" s="127" t="e">
        <f>INDEX(BA!$J$57:$J$547,MATCH($AB336,BA!$P$57:$P$547,0))</f>
        <v>#N/A</v>
      </c>
      <c r="AF336" s="127" t="e">
        <f>INDEX(BA!$N$57:$N$547,MATCH($AB336,BA!$P$57:$P$547,0))</f>
        <v>#N/A</v>
      </c>
      <c r="AG336" s="148" t="e">
        <f>INDEX(BA!#REF!,MATCH($AB336,BA!$P$57:$P$547,0))</f>
        <v>#REF!</v>
      </c>
      <c r="AH336" s="148" t="e">
        <f>INDEX(BA!$Q$57:$Q$547,MATCH($AB336,BA!$P$57:$P$547,0))</f>
        <v>#N/A</v>
      </c>
      <c r="AI336" s="148" t="e">
        <f>INDEX(BA!$S$57:$S$547,MATCH($AB336,BA!$P$57:$P$547,0))</f>
        <v>#N/A</v>
      </c>
      <c r="AJ336" s="148" t="e">
        <f>INDEX(BA!$T$57:$T$547,MATCH($AB336,BA!$P$57:$P$547,0))</f>
        <v>#N/A</v>
      </c>
      <c r="AK336" s="148" t="e">
        <f>INDEX(BA!$U$57:$U$547,MATCH($AB336,BA!$P$57:$P$547,0))</f>
        <v>#N/A</v>
      </c>
      <c r="AL336" s="148" t="e">
        <f>INDEX(BA!$V$57:$V$547,MATCH($AB336,BA!$P$57:$P$547,0))</f>
        <v>#N/A</v>
      </c>
      <c r="AM336" s="148" t="e">
        <f>INDEX(BA!$W$57:$W$547,MATCH($AB336,BA!$P$57:$P$547,0))</f>
        <v>#N/A</v>
      </c>
      <c r="AN336" s="148" t="e">
        <f>INDEX(BA!$R$57:$R$547,MATCH($AB336,BA!$P$57:$P$547,0))</f>
        <v>#N/A</v>
      </c>
      <c r="AO336" s="148" t="e">
        <f>INDEX(BA!$Y$57:$Y$547,MATCH($AB336,BA!$P$57:$P$547,0))</f>
        <v>#N/A</v>
      </c>
      <c r="AP336" s="148" t="e">
        <f>INDEX(BA!$Z$57:$Z$547,MATCH($AB336,BA!$P$57:$P$547,0))</f>
        <v>#N/A</v>
      </c>
      <c r="AQ336" s="148" t="e">
        <f>INDEX(BA!$AA$57:$AA$547,MATCH($AB336,BA!$P$57:$P$547,0))</f>
        <v>#N/A</v>
      </c>
      <c r="AR336" s="148" t="e">
        <f>INDEX(BA!$AB$57:$AB$547,MATCH($AB336,BA!$P$57:$P$547,0))</f>
        <v>#N/A</v>
      </c>
      <c r="AX336" s="148" t="str" cm="1">
        <f t="array" ref="AX336">IF(ROWS($AD$54:AD335)&lt;=AX$53,INDEX($AB$54:$AB$102,_xlfn.AGGREGATE(15,3,($AD$54:$AD$102=Mapping!$AX$54)/($AD$54:$AD$102=Mapping!$AX$54)*ROW($AD$2:$AD$50)-ROWS($AD$54),ROWS($AD$54:AD335))),"")</f>
        <v/>
      </c>
      <c r="AY336" s="148" t="str" cm="1">
        <f t="array" ref="AY336">IF(ROWS($AD$54:AD335)&lt;=AY$53,INDEX($AB$54:$AB$102,_xlfn.AGGREGATE(15,3,($AD$54:$AD$102=Mapping!$AY$54)/($AD$54:$AD$102=Mapping!$AY$54)*ROW($AD$2:$AD$50)-ROWS($AD$54),ROWS($AD$54:AD335))),"")</f>
        <v/>
      </c>
      <c r="AZ336" s="148" t="str" cm="1">
        <f t="array" ref="AZ336">IF(ROWS($AD$54:AD335)&lt;=AZ$53,INDEX($AB$54:$AB$102,_xlfn.AGGREGATE(15,3,($AD$54:$AD$102=Mapping!$AZ$54)/($AD$54:$AD$102=Mapping!$AZ$54)*ROW($AD$2:$AD$50)-ROWS($AD$54),ROWS($AD$54:AD335))),"")</f>
        <v/>
      </c>
      <c r="BA336" s="148" t="str" cm="1">
        <f t="array" ref="BA336">IF(ROWS($AD$54:AD335)&lt;=BA$53,INDEX($AB$54:$AB$102,_xlfn.AGGREGATE(15,3,($AD$54:$AD$102=Mapping!$BA$54)/($AD$54:$AD$102=Mapping!$BA$54)*ROW($AD$2:$AD$50)-ROWS($AD$54),ROWS($AD$54:AD335))),"")</f>
        <v/>
      </c>
      <c r="BB336" s="148" t="str" cm="1">
        <f t="array" ref="BB336">IF(ROWS($AD$54:AD335)&lt;=BB$53,INDEX($AB$54:$AB$102,_xlfn.AGGREGATE(15,3,($AD$54:$AD$102=Mapping!$BB$54)/($AD$54:$AD$102=Mapping!$BB$54)*ROW($AD$2:$AD$50)-ROWS($AD$54),ROWS($AD$54:AD335))),"")</f>
        <v/>
      </c>
      <c r="BC336" s="148" t="str" cm="1">
        <f t="array" ref="BC336">IF(ROWS($AD$54:AD335)&lt;=BC$53,INDEX($AB$54:$AB$102,_xlfn.AGGREGATE(15,3,($AD$54:$AD$102=Mapping!$BC$54)/($AD$54:$AD$102=Mapping!$BC$54)*ROW($AD$2:$AD$50)-ROWS($AD$54),ROWS($AD$54:AD335))),"")</f>
        <v/>
      </c>
      <c r="BD336" s="148" t="str" cm="1">
        <f t="array" ref="BD336">IF(ROWS($AD$54:AD335)&lt;=BD$53,INDEX($AB$54:$AB$102,_xlfn.AGGREGATE(15,3,($AD$54:$AD$102=Mapping!$BD$54)/($AD$54:$AD$102=Mapping!$BD$54)*ROW($AD$2:$AD$50)-ROWS($AD$54),ROWS($AD$54:AD335))),"")</f>
        <v/>
      </c>
      <c r="BE336" s="148" t="str" cm="1">
        <f t="array" ref="BE336">IF(ROWS($AD$54:AD335)&lt;=BE$53,INDEX($AB$54:$AB$102,_xlfn.AGGREGATE(15,3,($AD$54:$AD$102=Mapping!$BE$54)/($AD$54:$AD$102=Mapping!$BE$54)*ROW($AD$2:$AD$50)-ROWS($AD$54),ROWS($AD$54:AD335))),"")</f>
        <v/>
      </c>
      <c r="BF336" s="148" t="str" cm="1">
        <f t="array" ref="BF336">IF(ROWS($AD$54:AD335)&lt;=BF$53,INDEX($AB$54:$AB$102,_xlfn.AGGREGATE(15,3,($AD$54:$AD$102=Mapping!$BF$54)/($AD$54:$AD$102=Mapping!$BF$54)*ROW($AD$2:$AD$50)-ROWS($AD$54),ROWS($AD$54:AD335))),"")</f>
        <v/>
      </c>
      <c r="BG336" s="148" t="str" cm="1">
        <f t="array" ref="BG336">IF(ROWS($AD$54:AD335)&lt;=BG$53,INDEX($AB$54:$AB$102,_xlfn.AGGREGATE(15,3,($AD$54:$AD$102=Mapping!$BG$54)/($AD$54:$AD$102=Mapping!$BG$54)*ROW($AD$2:$AD$50)-ROWS($AD$54),ROWS($AD$54:AD335))),"")</f>
        <v/>
      </c>
      <c r="BH336" s="148" t="str" cm="1">
        <f t="array" ref="BH336">IF(ROWS($AD$54:AD335)&lt;=BH$53,INDEX($AB$54:$AB$102,_xlfn.AGGREGATE(15,3,($AD$54:$AD$102=Mapping!$BH$54)/($AD$54:$AD$102=Mapping!$BH$54)*ROW($AD$2:$AD$50)-ROWS($AD$54),ROWS($AD$54:AD335))),"")</f>
        <v/>
      </c>
      <c r="BI336" s="148" t="str" cm="1">
        <f t="array" ref="BI336">IF(ROWS($AD$54:AD335)&lt;=BI$53,INDEX($AB$54:$AB$102,_xlfn.AGGREGATE(15,3,($AD$54:$AD$102=Mapping!$BI$54)/($AD$54:$AD$102=Mapping!$BI$54)*ROW($AD$2:$AD$50)-ROWS($AD$54),ROWS($AD$54:AD335))),"")</f>
        <v/>
      </c>
      <c r="BJ336" s="148" t="str" cm="1">
        <f t="array" ref="BJ336">IF(ROWS($AD$54:AD335)&lt;=BJ$53,INDEX($AB$54:$AB$102,_xlfn.AGGREGATE(15,3,($AD$54:$AD$102=Mapping!$BJ$54)/($AD$54:$AD$102=Mapping!$BJ$54)*ROW($AD$2:$AD$50)-ROWS($AD$54),ROWS($AD$54:AD335))),"")</f>
        <v/>
      </c>
      <c r="BK336" s="148" t="str" cm="1">
        <f t="array" ref="BK336">IF(ROWS($AD$54:AD335)&lt;=BK$53,INDEX($AB$54:$AB$102,_xlfn.AGGREGATE(15,3,($AD$54:$AD$102=Mapping!$BK$54)/($AD$54:$AD$102=Mapping!$BK$54)*ROW($AD$2:$AD$50)-ROWS($AD$54),ROWS($AD$54:AD335))),"")</f>
        <v/>
      </c>
      <c r="BL336" s="148" t="str" cm="1">
        <f t="array" ref="BL336">IF(ROWS($AD$54:AD335)&lt;=BL$53,INDEX($AB$54:$AB$102,_xlfn.AGGREGATE(15,3,($AD$54:$AD$102=Mapping!$BL$54)/($AD$54:$AD$102=Mapping!$BL$54)*ROW($AD$2:$AD$50)-ROWS($AD$54),ROWS($AD$54:AD335))),"")</f>
        <v/>
      </c>
      <c r="BM336" s="148" t="str" cm="1">
        <f t="array" ref="BM336">IF(ROWS($AD$54:AD335)&lt;=BM$53,INDEX($AB$54:$AB$102,_xlfn.AGGREGATE(15,3,($AD$54:$AD$102=Mapping!$BM$54)/($AD$54:$AD$102=Mapping!$BM$53)*ROW($AD$2:$AD$50)-ROWS($AD$54),ROWS($AD$54:AD335))),"")</f>
        <v/>
      </c>
      <c r="BN336" s="148" t="str" cm="1">
        <f t="array" ref="BN336">IF(ROWS($AD$54:AD335)&lt;=BN$53,INDEX($AB$54:$AB$102,_xlfn.AGGREGATE(15,3,($AD$54:$AD$102=Mapping!$BN$54)/($AD$54:$AD$102=Mapping!$BN$54)*ROW($AD$2:$AD$50)-ROWS($AD$54),ROWS($AD$54:AD335))),"")</f>
        <v/>
      </c>
    </row>
    <row r="337" spans="1:66">
      <c r="A337" s="152" t="str">
        <f>Background!L8</f>
        <v>Climate change adaptation</v>
      </c>
      <c r="B337" s="148" t="str" cm="1">
        <f t="array" ref="B337">IF(ROWS($AC$2:AC284)&lt;=B$53,INDEX($AB$54:$AB$102,_xlfn.AGGREGATE(15,3,($AC$54:$AC$102=Mapping!$B$54)/($AC$54:$AC$102=Mapping!$B$54)*ROW($AC$2:$AC$50)-ROWS($AC$2),ROWS($AC$54:AC336))),"")</f>
        <v/>
      </c>
      <c r="C337" s="148" t="str" cm="1">
        <f t="array" ref="C337">IF(ROWS($AC$2:AC284)&lt;=C$53,INDEX($AB$54:$AB$102,_xlfn.AGGREGATE(15,3,($AC$54:$AC$102=Mapping!$C$54)/($AC$54:$AC$102=Mapping!$C$54)*ROW($AC$2:$AC$50)-ROWS($AC$54),ROWS($AC$54:AC336))),"")</f>
        <v/>
      </c>
      <c r="D337" s="148" t="str" cm="1">
        <f t="array" ref="D337">IF(ROWS($AC$2:AC284)&lt;=D$53,INDEX($AB$54:$AB$102,_xlfn.AGGREGATE(15,3,($AC$54:$AC$102=Mapping!$D$54)/($AC$54:$AC$102=Mapping!$D$54)*ROW($AC$2:$AC$50)-ROWS($AC$54),ROWS($AC$54:AC336))),"")</f>
        <v/>
      </c>
      <c r="E337" s="148" t="str" cm="1">
        <f t="array" ref="E337">IF(ROWS($AC$2:AC284)&lt;=E$53,INDEX($AB$54:$AB$102,_xlfn.AGGREGATE(15,3,($AC$54:$AC$102=Mapping!$E$54)/($AC$54:$AC$102=Mapping!$E$54)*ROW($AC$2:$AC$50)-ROWS($AC$54),ROWS($AC$54:AC336))),"")</f>
        <v/>
      </c>
      <c r="F337" s="148" t="str" cm="1">
        <f t="array" ref="F337">IF(ROWS($AC$2:AC284)&lt;=F$53,INDEX($AB$54:$AB$102,_xlfn.AGGREGATE(15,3,($AC$54:$AC$102=Mapping!$F$54)/($AC$54:$AC$102=Mapping!$F$54)*ROW($AC$2:$AC$50)-ROWS($AC$54),ROWS($AC$54:AC336))),"")</f>
        <v/>
      </c>
      <c r="G337" s="148" t="str" cm="1">
        <f t="array" ref="G337">IF(ROWS($AC$2:AC284)&lt;=G$53,INDEX($AB$54:$AB$102,_xlfn.AGGREGATE(15,3,($AC$54:$AC$102=Mapping!$G$54)/($AC$54:$AC$102=Mapping!$G$54)*ROW($AC$2:$AC$50)-ROWS($AC$54),ROWS($AC$54:AC336))),"")</f>
        <v/>
      </c>
      <c r="H337" s="148" t="str" cm="1">
        <f t="array" ref="H337">IF(ROWS($AC$2:AC284)&lt;=H$53,INDEX($AB$54:$AB$102,_xlfn.AGGREGATE(15,3,($AC$54:$AC$102=Mapping!$H$54)/($AC$54:$AC$102=Mapping!$H$54)*ROW($AC$2:$AC$50)-ROWS($AC$54),ROWS($AC$54:AC336))),"")</f>
        <v/>
      </c>
      <c r="I337" s="148" t="str" cm="1">
        <f t="array" ref="I337">IF(ROWS($AC$2:AC284)&lt;=I$53,INDEX($AB$54:$AB$102,_xlfn.AGGREGATE(15,3,($AC$54:$AC$102=Mapping!$I$54)/($AC$54:$AC$102=Mapping!$I$54)*ROW($AC$2:$AC$50)-ROWS($AC$54),ROWS($AC$54:AC336))),"")</f>
        <v/>
      </c>
      <c r="J337" s="148" t="str" cm="1">
        <f t="array" ref="J337">IF(ROWS($AC$2:AC336)&lt;=J$1,INDEX($AB$2:$AB$50,_xlfn.AGGREGATE(15,3,($AC$2:$AC$50=Mapping!$J$2)/($AC$2:$AC$50=Mapping!$J$2)*ROW($AC$2:$AC$50)-ROWS($AC$2),ROWS($AC$2:AC336))),"")</f>
        <v/>
      </c>
      <c r="K337" s="148" t="str" cm="1">
        <f t="array" ref="K337">IF(ROWS($AC$2:AC284)&lt;=K$53,INDEX($AB$54:$AB$102,_xlfn.AGGREGATE(15,3,($AC$54:$AC$102=Mapping!$K$54)/($AC$54:$AC$102=Mapping!$K$54)*ROW($AC$2:$AC$50)-ROWS($AC$54),ROWS($AC$54:AC336))),"")</f>
        <v/>
      </c>
      <c r="L337" s="148" t="str" cm="1">
        <f t="array" ref="L337">IF(ROWS($AC$2:AC284)&lt;=L$53,INDEX($AB$54:$AB$102,_xlfn.AGGREGATE(15,3,($AC$54:$AC$102=Mapping!$L$54)/($AC$54:$AC$102=Mapping!$L$54)*ROW($AC$2:$AC$50)-ROWS($AC$54),ROWS($AC$54:AC336))),"")</f>
        <v/>
      </c>
      <c r="M337" s="148" t="str" cm="1">
        <f t="array" ref="M337">IF(ROWS($AC$2:AC284)&lt;=M$53,INDEX($AB$54:$AB$102,_xlfn.AGGREGATE(15,3,($AC$54:$AC$102=Mapping!$M$54)/($AC$54:$AC$102=Mapping!$M$54)*ROW($AC$2:$AC$50)-ROWS($AC$54),ROWS($AC$54:AC336))),"")</f>
        <v/>
      </c>
      <c r="N337" s="148" t="str" cm="1">
        <f t="array" ref="N337">IF(ROWS($AC$2:AC284)&lt;=N$53,INDEX($AB$54:$AB$102,_xlfn.AGGREGATE(15,3,($AC$54:$AC$102=Mapping!$N$54)/($AC$54:$AC$102=Mapping!$N$54)*ROW($AC$2:$AC$50)-ROWS($AC$54),ROWS($AC$54:AC336))),"")</f>
        <v/>
      </c>
      <c r="O337" s="148" t="str" cm="1">
        <f t="array" ref="O337">IF(ROWS($AC$2:AC284)&lt;=O$53,INDEX($AB$54:$AB$102,_xlfn.AGGREGATE(15,3,($AC$54:$AC$102=Mapping!$O$54)/($AC$54:$AC$102=Mapping!$O$54)*ROW($AC$2:$AC$50)-ROWS($AC$54),ROWS($AC$54:AC336))),"")</f>
        <v/>
      </c>
      <c r="P337" s="148" t="str" cm="1">
        <f t="array" ref="P337">IF(ROWS($AC$2:AC284)&lt;=P$53,INDEX($AB$54:$AB$102,_xlfn.AGGREGATE(15,3,($AC$54:$AC$102=Mapping!$P$54)/($AC$54:$AC$102=Mapping!$P$54)*ROW($AC$2:$AC$50)-ROWS($AC$54),ROWS($AC$54:AC336))),"")</f>
        <v/>
      </c>
      <c r="Q337" s="148" t="str" cm="1">
        <f t="array" ref="Q337">IF(ROWS($AC$2:AC284)&lt;=Q$53,INDEX($AB$54:$AB$102,_xlfn.AGGREGATE(15,3,($AC$54:$AC$102=Mapping!$Q$54)/($AC$54:$AC$102=Mapping!$Q$54)*ROW($AC$2:$AC$50)-ROWS($AC$54),ROWS($AC$54:AC336))),"")</f>
        <v/>
      </c>
      <c r="R337" s="148" t="str" cm="1">
        <f t="array" ref="R337">IF(ROWS($AC$2:AC284)&lt;=R$53,INDEX($AB$54:$AB$102,_xlfn.AGGREGATE(15,3,($AC$54:$AC$102=Mapping!$R$54)/($AC$54:$AC$102=Mapping!$R$54)*ROW($AC$2:$AC$50)-ROWS($AC$54),ROWS($AC$54:AC336))),"")</f>
        <v/>
      </c>
      <c r="S337" s="148" t="str" cm="1">
        <f t="array" ref="S337">IF(ROWS($AC$2:AC284)&lt;=S$53,INDEX($AB$54:$AB$102,_xlfn.AGGREGATE(15,3,($AC$54:$AC$102=Mapping!$S$54)/($AC$54:$AC$102=Mapping!$S$54)*ROW($AC$2:$AC$50)-ROWS($AC$54),ROWS($AC$54:AC336))),"")</f>
        <v/>
      </c>
      <c r="AA337" s="126"/>
      <c r="AB337" s="127" t="str" cm="1">
        <f t="array" ref="AB337">IF(ROWS(BA!$G$2:G3)&lt;=AB$334,INDEX(BA!$P$2:$P$547,_xlfn.AGGREGATE(15,3,(BA!$G$2:$G$547=Mapping!$AA$336)/(BA!$G$2:$G$547=Mapping!$AA$336)*ROW(BA!$G$2:$G$547)-ROWS(BA!$G$2),ROWS(BA!$G$2:G3))),"")</f>
        <v/>
      </c>
      <c r="AC337" s="127" t="str">
        <f>IFERROR(INDEX(BA!$L$57:$L$547,MATCH($AB337,BA!$P$57:$P$547,0)),"")</f>
        <v/>
      </c>
      <c r="AD337" s="127" t="e">
        <f>INDEX(BA!$M$57:$M$547,MATCH($AB337,BA!$P$57:$P$547,0))</f>
        <v>#N/A</v>
      </c>
      <c r="AE337" s="127" t="e">
        <f>INDEX(BA!J377:J873,MATCH(Table46721[[#This Row],[Indicator]],BA!P375:P873,0))</f>
        <v>#N/A</v>
      </c>
      <c r="AF337" s="127" t="e">
        <f>INDEX(BA!$N$57:$N$547,MATCH($AB337,BA!$P$57:$P$547,0))</f>
        <v>#N/A</v>
      </c>
      <c r="AG337" s="148" t="e">
        <f>INDEX(BA!#REF!,MATCH($AB337,BA!$P$57:$P$547,0))</f>
        <v>#REF!</v>
      </c>
      <c r="AH337" s="148" t="e">
        <f>INDEX(BA!$Q$57:$Q$547,MATCH($AB337,BA!$P$57:$P$547,0))</f>
        <v>#N/A</v>
      </c>
      <c r="AI337" s="148" t="e">
        <f>INDEX(BA!$S$57:$S$547,MATCH($AB337,BA!$P$57:$P$547,0))</f>
        <v>#N/A</v>
      </c>
      <c r="AJ337" s="148" t="e">
        <f>INDEX(BA!$T$57:$T$547,MATCH($AB337,BA!$P$57:$P$547,0))</f>
        <v>#N/A</v>
      </c>
      <c r="AK337" s="148" t="e">
        <f>INDEX(BA!$U$57:$U$547,MATCH($AB337,BA!$P$57:$P$547,0))</f>
        <v>#N/A</v>
      </c>
      <c r="AL337" s="148" t="e">
        <f>INDEX(BA!$V$57:$V$547,MATCH($AB337,BA!$P$57:$P$547,0))</f>
        <v>#N/A</v>
      </c>
      <c r="AM337" s="148" t="e">
        <f>INDEX(BA!$W$57:$W$547,MATCH($AB337,BA!$P$57:$P$547,0))</f>
        <v>#N/A</v>
      </c>
      <c r="AN337" s="148" t="e">
        <f>INDEX(BA!$R$57:$R$547,MATCH($AB337,BA!$P$57:$P$547,0))</f>
        <v>#N/A</v>
      </c>
      <c r="AO337" s="148" t="e">
        <f>INDEX(BA!$Y$57:$Y$547,MATCH($AB337,BA!$P$57:$P$547,0))</f>
        <v>#N/A</v>
      </c>
      <c r="AP337" s="148" t="e">
        <f>INDEX(BA!$Z$57:$Z$547,MATCH($AB337,BA!$P$57:$P$547,0))</f>
        <v>#N/A</v>
      </c>
      <c r="AQ337" s="148" t="e">
        <f>INDEX(BA!$AA$57:$AA$547,MATCH($AB337,BA!$P$57:$P$547,0))</f>
        <v>#N/A</v>
      </c>
      <c r="AR337" s="148" t="e">
        <f>INDEX(BA!$AB$57:$AB$547,MATCH($AB337,BA!$P$57:$P$547,0))</f>
        <v>#N/A</v>
      </c>
      <c r="AX337" s="148" t="str" cm="1">
        <f t="array" ref="AX337">IF(ROWS($AD$54:AD336)&lt;=AX$53,INDEX($AB$54:$AB$102,_xlfn.AGGREGATE(15,3,($AD$54:$AD$102=Mapping!$AX$54)/($AD$54:$AD$102=Mapping!$AX$54)*ROW($AD$2:$AD$50)-ROWS($AD$54),ROWS($AD$54:AD336))),"")</f>
        <v/>
      </c>
      <c r="AY337" s="148" t="str" cm="1">
        <f t="array" ref="AY337">IF(ROWS($AD$54:AD336)&lt;=AY$53,INDEX($AB$54:$AB$102,_xlfn.AGGREGATE(15,3,($AD$54:$AD$102=Mapping!$AY$54)/($AD$54:$AD$102=Mapping!$AY$54)*ROW($AD$2:$AD$50)-ROWS($AD$54),ROWS($AD$54:AD336))),"")</f>
        <v/>
      </c>
      <c r="AZ337" s="148" t="str" cm="1">
        <f t="array" ref="AZ337">IF(ROWS($AD$54:AD336)&lt;=AZ$53,INDEX($AB$54:$AB$102,_xlfn.AGGREGATE(15,3,($AD$54:$AD$102=Mapping!$AZ$54)/($AD$54:$AD$102=Mapping!$AZ$54)*ROW($AD$2:$AD$50)-ROWS($AD$54),ROWS($AD$54:AD336))),"")</f>
        <v/>
      </c>
      <c r="BA337" s="148" t="str" cm="1">
        <f t="array" ref="BA337">IF(ROWS($AD$54:AD336)&lt;=BA$53,INDEX($AB$54:$AB$102,_xlfn.AGGREGATE(15,3,($AD$54:$AD$102=Mapping!$BA$54)/($AD$54:$AD$102=Mapping!$BA$54)*ROW($AD$2:$AD$50)-ROWS($AD$54),ROWS($AD$54:AD336))),"")</f>
        <v/>
      </c>
      <c r="BB337" s="148" t="str" cm="1">
        <f t="array" ref="BB337">IF(ROWS($AD$54:AD336)&lt;=BB$53,INDEX($AB$54:$AB$102,_xlfn.AGGREGATE(15,3,($AD$54:$AD$102=Mapping!$BB$54)/($AD$54:$AD$102=Mapping!$BB$54)*ROW($AD$2:$AD$50)-ROWS($AD$54),ROWS($AD$54:AD336))),"")</f>
        <v/>
      </c>
      <c r="BC337" s="148" t="str" cm="1">
        <f t="array" ref="BC337">IF(ROWS($AD$54:AD336)&lt;=BC$53,INDEX($AB$54:$AB$102,_xlfn.AGGREGATE(15,3,($AD$54:$AD$102=Mapping!$BC$54)/($AD$54:$AD$102=Mapping!$BC$54)*ROW($AD$2:$AD$50)-ROWS($AD$54),ROWS($AD$54:AD336))),"")</f>
        <v/>
      </c>
      <c r="BD337" s="148" t="str" cm="1">
        <f t="array" ref="BD337">IF(ROWS($AD$54:AD336)&lt;=BD$53,INDEX($AB$54:$AB$102,_xlfn.AGGREGATE(15,3,($AD$54:$AD$102=Mapping!$BD$54)/($AD$54:$AD$102=Mapping!$BD$54)*ROW($AD$2:$AD$50)-ROWS($AD$54),ROWS($AD$54:AD336))),"")</f>
        <v/>
      </c>
      <c r="BE337" s="148" t="str" cm="1">
        <f t="array" ref="BE337">IF(ROWS($AD$54:AD336)&lt;=BE$53,INDEX($AB$54:$AB$102,_xlfn.AGGREGATE(15,3,($AD$54:$AD$102=Mapping!$BE$54)/($AD$54:$AD$102=Mapping!$BE$54)*ROW($AD$2:$AD$50)-ROWS($AD$54),ROWS($AD$54:AD336))),"")</f>
        <v/>
      </c>
      <c r="BF337" s="148" t="str" cm="1">
        <f t="array" ref="BF337">IF(ROWS($AD$54:AD336)&lt;=BF$53,INDEX($AB$54:$AB$102,_xlfn.AGGREGATE(15,3,($AD$54:$AD$102=Mapping!$BF$54)/($AD$54:$AD$102=Mapping!$BF$54)*ROW($AD$2:$AD$50)-ROWS($AD$54),ROWS($AD$54:AD336))),"")</f>
        <v/>
      </c>
      <c r="BG337" s="148" t="str" cm="1">
        <f t="array" ref="BG337">IF(ROWS($AD$54:AD336)&lt;=BG$53,INDEX($AB$54:$AB$102,_xlfn.AGGREGATE(15,3,($AD$54:$AD$102=Mapping!$BG$54)/($AD$54:$AD$102=Mapping!$BG$54)*ROW($AD$2:$AD$50)-ROWS($AD$54),ROWS($AD$54:AD336))),"")</f>
        <v/>
      </c>
      <c r="BH337" s="148" t="str" cm="1">
        <f t="array" ref="BH337">IF(ROWS($AD$54:AD336)&lt;=BH$53,INDEX($AB$54:$AB$102,_xlfn.AGGREGATE(15,3,($AD$54:$AD$102=Mapping!$BH$54)/($AD$54:$AD$102=Mapping!$BH$54)*ROW($AD$2:$AD$50)-ROWS($AD$54),ROWS($AD$54:AD336))),"")</f>
        <v/>
      </c>
      <c r="BI337" s="148" t="str" cm="1">
        <f t="array" ref="BI337">IF(ROWS($AD$54:AD336)&lt;=BI$53,INDEX($AB$54:$AB$102,_xlfn.AGGREGATE(15,3,($AD$54:$AD$102=Mapping!$BI$54)/($AD$54:$AD$102=Mapping!$BI$54)*ROW($AD$2:$AD$50)-ROWS($AD$54),ROWS($AD$54:AD336))),"")</f>
        <v/>
      </c>
      <c r="BJ337" s="148" t="str" cm="1">
        <f t="array" ref="BJ337">IF(ROWS($AD$54:AD336)&lt;=BJ$53,INDEX($AB$54:$AB$102,_xlfn.AGGREGATE(15,3,($AD$54:$AD$102=Mapping!$BJ$54)/($AD$54:$AD$102=Mapping!$BJ$54)*ROW($AD$2:$AD$50)-ROWS($AD$54),ROWS($AD$54:AD336))),"")</f>
        <v/>
      </c>
      <c r="BK337" s="148" t="str" cm="1">
        <f t="array" ref="BK337">IF(ROWS($AD$54:AD336)&lt;=BK$53,INDEX($AB$54:$AB$102,_xlfn.AGGREGATE(15,3,($AD$54:$AD$102=Mapping!$BK$54)/($AD$54:$AD$102=Mapping!$BK$54)*ROW($AD$2:$AD$50)-ROWS($AD$54),ROWS($AD$54:AD336))),"")</f>
        <v/>
      </c>
      <c r="BL337" s="148" t="str" cm="1">
        <f t="array" ref="BL337">IF(ROWS($AD$54:AD336)&lt;=BL$53,INDEX($AB$54:$AB$102,_xlfn.AGGREGATE(15,3,($AD$54:$AD$102=Mapping!$BL$54)/($AD$54:$AD$102=Mapping!$BL$54)*ROW($AD$2:$AD$50)-ROWS($AD$54),ROWS($AD$54:AD336))),"")</f>
        <v/>
      </c>
      <c r="BM337" s="148" t="str" cm="1">
        <f t="array" ref="BM337">IF(ROWS($AD$54:AD336)&lt;=BM$53,INDEX($AB$54:$AB$102,_xlfn.AGGREGATE(15,3,($AD$54:$AD$102=Mapping!$BM$54)/($AD$54:$AD$102=Mapping!$BM$53)*ROW($AD$2:$AD$50)-ROWS($AD$54),ROWS($AD$54:AD336))),"")</f>
        <v/>
      </c>
      <c r="BN337" s="148" t="str" cm="1">
        <f t="array" ref="BN337">IF(ROWS($AD$54:AD336)&lt;=BN$53,INDEX($AB$54:$AB$102,_xlfn.AGGREGATE(15,3,($AD$54:$AD$102=Mapping!$BN$54)/($AD$54:$AD$102=Mapping!$BN$54)*ROW($AD$2:$AD$50)-ROWS($AD$54),ROWS($AD$54:AD336))),"")</f>
        <v/>
      </c>
    </row>
    <row r="338" spans="1:66">
      <c r="A338" s="152" t="str">
        <f>Background!L9</f>
        <v>Air quality</v>
      </c>
      <c r="B338" s="154" t="str" cm="1">
        <f t="array" ref="B338">IF(ROWS($AC$2:AC285)&lt;=B$53,INDEX($AB$54:$AB$102,_xlfn.AGGREGATE(15,3,($AC$54:$AC$102=Mapping!$B$54)/($AC$54:$AC$102=Mapping!$B$54)*ROW($AC$2:$AC$50)-ROWS($AC$2),ROWS($AC$54:AC337))),"")</f>
        <v/>
      </c>
      <c r="C338" s="148" t="str" cm="1">
        <f t="array" ref="C338">IF(ROWS($AC$2:AC285)&lt;=C$53,INDEX($AB$54:$AB$102,_xlfn.AGGREGATE(15,3,($AC$54:$AC$102=Mapping!$C$54)/($AC$54:$AC$102=Mapping!$C$54)*ROW($AC$2:$AC$50)-ROWS($AC$54),ROWS($AC$54:AC337))),"")</f>
        <v/>
      </c>
      <c r="D338" s="148" t="str" cm="1">
        <f t="array" ref="D338">IF(ROWS($AC$2:AC285)&lt;=D$53,INDEX($AB$54:$AB$102,_xlfn.AGGREGATE(15,3,($AC$54:$AC$102=Mapping!$D$54)/($AC$54:$AC$102=Mapping!$D$54)*ROW($AC$2:$AC$50)-ROWS($AC$54),ROWS($AC$54:AC337))),"")</f>
        <v/>
      </c>
      <c r="E338" s="148" t="str" cm="1">
        <f t="array" ref="E338">IF(ROWS($AC$2:AC285)&lt;=E$53,INDEX($AB$54:$AB$102,_xlfn.AGGREGATE(15,3,($AC$54:$AC$102=Mapping!$E$54)/($AC$54:$AC$102=Mapping!$E$54)*ROW($AC$2:$AC$50)-ROWS($AC$54),ROWS($AC$54:AC337))),"")</f>
        <v/>
      </c>
      <c r="F338" s="148" t="str" cm="1">
        <f t="array" ref="F338">IF(ROWS($AC$2:AC285)&lt;=F$53,INDEX($AB$54:$AB$102,_xlfn.AGGREGATE(15,3,($AC$54:$AC$102=Mapping!$F$54)/($AC$54:$AC$102=Mapping!$F$54)*ROW($AC$2:$AC$50)-ROWS($AC$54),ROWS($AC$54:AC337))),"")</f>
        <v/>
      </c>
      <c r="G338" s="148" t="str" cm="1">
        <f t="array" ref="G338">IF(ROWS($AC$2:AC285)&lt;=G$53,INDEX($AB$54:$AB$102,_xlfn.AGGREGATE(15,3,($AC$54:$AC$102=Mapping!$G$54)/($AC$54:$AC$102=Mapping!$G$54)*ROW($AC$2:$AC$50)-ROWS($AC$54),ROWS($AC$54:AC337))),"")</f>
        <v/>
      </c>
      <c r="H338" s="148" t="str" cm="1">
        <f t="array" ref="H338">IF(ROWS($AC$2:AC285)&lt;=H$53,INDEX($AB$54:$AB$102,_xlfn.AGGREGATE(15,3,($AC$54:$AC$102=Mapping!$H$54)/($AC$54:$AC$102=Mapping!$H$54)*ROW($AC$2:$AC$50)-ROWS($AC$54),ROWS($AC$54:AC337))),"")</f>
        <v/>
      </c>
      <c r="I338" s="148" t="str" cm="1">
        <f t="array" ref="I338">IF(ROWS($AC$2:AC285)&lt;=I$53,INDEX($AB$54:$AB$102,_xlfn.AGGREGATE(15,3,($AC$54:$AC$102=Mapping!$I$54)/($AC$54:$AC$102=Mapping!$I$54)*ROW($AC$2:$AC$50)-ROWS($AC$54),ROWS($AC$54:AC337))),"")</f>
        <v/>
      </c>
      <c r="J338" s="148" t="str" cm="1">
        <f t="array" ref="J338">IF(ROWS($AC$2:AC337)&lt;=J$1,INDEX($AB$2:$AB$50,_xlfn.AGGREGATE(15,3,($AC$2:$AC$50=Mapping!$J$2)/($AC$2:$AC$50=Mapping!$J$2)*ROW($AC$2:$AC$50)-ROWS($AC$2),ROWS($AC$2:AC337))),"")</f>
        <v/>
      </c>
      <c r="K338" s="148" t="str" cm="1">
        <f t="array" ref="K338">IF(ROWS($AC$2:AC285)&lt;=K$53,INDEX($AB$54:$AB$102,_xlfn.AGGREGATE(15,3,($AC$54:$AC$102=Mapping!$K$54)/($AC$54:$AC$102=Mapping!$K$54)*ROW($AC$2:$AC$50)-ROWS($AC$54),ROWS($AC$54:AC337))),"")</f>
        <v/>
      </c>
      <c r="L338" s="148" t="str" cm="1">
        <f t="array" ref="L338">IF(ROWS($AC$2:AC285)&lt;=L$53,INDEX($AB$54:$AB$102,_xlfn.AGGREGATE(15,3,($AC$54:$AC$102=Mapping!$L$54)/($AC$54:$AC$102=Mapping!$L$54)*ROW($AC$2:$AC$50)-ROWS($AC$54),ROWS($AC$54:AC337))),"")</f>
        <v/>
      </c>
      <c r="M338" s="148" t="str" cm="1">
        <f t="array" ref="M338">IF(ROWS($AC$2:AC285)&lt;=M$53,INDEX($AB$54:$AB$102,_xlfn.AGGREGATE(15,3,($AC$54:$AC$102=Mapping!$M$54)/($AC$54:$AC$102=Mapping!$M$54)*ROW($AC$2:$AC$50)-ROWS($AC$54),ROWS($AC$54:AC337))),"")</f>
        <v/>
      </c>
      <c r="N338" s="148" t="str" cm="1">
        <f t="array" ref="N338">IF(ROWS($AC$2:AC285)&lt;=N$53,INDEX($AB$54:$AB$102,_xlfn.AGGREGATE(15,3,($AC$54:$AC$102=Mapping!$N$54)/($AC$54:$AC$102=Mapping!$N$54)*ROW($AC$2:$AC$50)-ROWS($AC$54),ROWS($AC$54:AC337))),"")</f>
        <v/>
      </c>
      <c r="O338" s="148" t="str" cm="1">
        <f t="array" ref="O338">IF(ROWS($AC$2:AC285)&lt;=O$53,INDEX($AB$54:$AB$102,_xlfn.AGGREGATE(15,3,($AC$54:$AC$102=Mapping!$O$54)/($AC$54:$AC$102=Mapping!$O$54)*ROW($AC$2:$AC$50)-ROWS($AC$54),ROWS($AC$54:AC337))),"")</f>
        <v/>
      </c>
      <c r="P338" s="148" t="str" cm="1">
        <f t="array" ref="P338">IF(ROWS($AC$2:AC285)&lt;=P$53,INDEX($AB$54:$AB$102,_xlfn.AGGREGATE(15,3,($AC$54:$AC$102=Mapping!$P$54)/($AC$54:$AC$102=Mapping!$P$54)*ROW($AC$2:$AC$50)-ROWS($AC$54),ROWS($AC$54:AC337))),"")</f>
        <v/>
      </c>
      <c r="Q338" s="148" t="str" cm="1">
        <f t="array" ref="Q338">IF(ROWS($AC$2:AC285)&lt;=Q$53,INDEX($AB$54:$AB$102,_xlfn.AGGREGATE(15,3,($AC$54:$AC$102=Mapping!$Q$54)/($AC$54:$AC$102=Mapping!$Q$54)*ROW($AC$2:$AC$50)-ROWS($AC$54),ROWS($AC$54:AC337))),"")</f>
        <v/>
      </c>
      <c r="R338" s="148" t="str" cm="1">
        <f t="array" ref="R338">IF(ROWS($AC$2:AC285)&lt;=R$53,INDEX($AB$54:$AB$102,_xlfn.AGGREGATE(15,3,($AC$54:$AC$102=Mapping!$R$54)/($AC$54:$AC$102=Mapping!$R$54)*ROW($AC$2:$AC$50)-ROWS($AC$54),ROWS($AC$54:AC337))),"")</f>
        <v/>
      </c>
      <c r="S338" s="148" t="str" cm="1">
        <f t="array" ref="S338">IF(ROWS($AC$2:AC285)&lt;=S$53,INDEX($AB$54:$AB$102,_xlfn.AGGREGATE(15,3,($AC$54:$AC$102=Mapping!$S$54)/($AC$54:$AC$102=Mapping!$S$54)*ROW($AC$2:$AC$50)-ROWS($AC$54),ROWS($AC$54:AC337))),"")</f>
        <v/>
      </c>
      <c r="AA338" s="126"/>
      <c r="AB338" s="127" t="str" cm="1">
        <f t="array" ref="AB338">IF(ROWS(BA!$G$2:G57)&lt;=AB$334,INDEX(BA!$P$2:$P$547,_xlfn.AGGREGATE(15,3,(BA!$G$2:$G$547=Mapping!$AA$336)/(BA!$G$2:$G$547=Mapping!$AA$336)*ROW(BA!$G$2:$G$547)-ROWS(BA!$G$2),ROWS(BA!$G$2:G57))),"")</f>
        <v/>
      </c>
      <c r="AC338" s="127" t="str">
        <f>IFERROR(INDEX(BA!$L$57:$L$547,MATCH($AB338,BA!$P$57:$P$547,0)),"")</f>
        <v/>
      </c>
      <c r="AD338" s="127" t="e">
        <f>INDEX(BA!$M$57:$M$547,MATCH($AB338,BA!$P$57:$P$547,0))</f>
        <v>#N/A</v>
      </c>
      <c r="AE338" s="127" t="e">
        <f>INDEX(BA!J378:J874,MATCH(Table46721[[#This Row],[Indicator]],BA!P376:P874,0))</f>
        <v>#N/A</v>
      </c>
      <c r="AF338" s="127" t="e">
        <f>INDEX(BA!$N$57:$N$547,MATCH($AB338,BA!$P$57:$P$547,0))</f>
        <v>#N/A</v>
      </c>
      <c r="AG338" s="148" t="e">
        <f>INDEX(BA!#REF!,MATCH($AB338,BA!$P$57:$P$547,0))</f>
        <v>#REF!</v>
      </c>
      <c r="AH338" s="148" t="e">
        <f>INDEX(BA!$Q$57:$Q$547,MATCH($AB338,BA!$P$57:$P$547,0))</f>
        <v>#N/A</v>
      </c>
      <c r="AI338" s="148" t="e">
        <f>INDEX(BA!$S$57:$S$547,MATCH($AB338,BA!$P$57:$P$547,0))</f>
        <v>#N/A</v>
      </c>
      <c r="AJ338" s="148" t="e">
        <f>INDEX(BA!$T$57:$T$547,MATCH($AB338,BA!$P$57:$P$547,0))</f>
        <v>#N/A</v>
      </c>
      <c r="AK338" s="148" t="e">
        <f>INDEX(BA!$U$57:$U$547,MATCH($AB338,BA!$P$57:$P$547,0))</f>
        <v>#N/A</v>
      </c>
      <c r="AL338" s="148" t="e">
        <f>INDEX(BA!$V$57:$V$547,MATCH($AB338,BA!$P$57:$P$547,0))</f>
        <v>#N/A</v>
      </c>
      <c r="AM338" s="148" t="e">
        <f>INDEX(BA!$W$57:$W$547,MATCH($AB338,BA!$P$57:$P$547,0))</f>
        <v>#N/A</v>
      </c>
      <c r="AN338" s="148" t="e">
        <f>INDEX(BA!$R$57:$R$547,MATCH($AB338,BA!$P$57:$P$547,0))</f>
        <v>#N/A</v>
      </c>
      <c r="AO338" s="148" t="e">
        <f>INDEX(BA!$Y$57:$Y$547,MATCH($AB338,BA!$P$57:$P$547,0))</f>
        <v>#N/A</v>
      </c>
      <c r="AP338" s="117" t="e">
        <f>INDEX(BA!$Z$57:$Z$547,MATCH($AB338,BA!$P$57:$P$547,0))</f>
        <v>#N/A</v>
      </c>
      <c r="AQ338" s="117" t="e">
        <f>INDEX(BA!$AA$57:$AA$547,MATCH($AB338,BA!$P$57:$P$547,0))</f>
        <v>#N/A</v>
      </c>
      <c r="AR338" s="117" t="e">
        <f>INDEX(BA!$AB$57:$AB$547,MATCH($AB338,BA!$P$57:$P$547,0))</f>
        <v>#N/A</v>
      </c>
      <c r="AX338" s="148" t="str" cm="1">
        <f t="array" ref="AX338">IF(ROWS($AD$54:AD337)&lt;=AX$53,INDEX($AB$54:$AB$102,_xlfn.AGGREGATE(15,3,($AD$54:$AD$102=Mapping!$AX$54)/($AD$54:$AD$102=Mapping!$AX$54)*ROW($AD$2:$AD$50)-ROWS($AD$54),ROWS($AD$54:AD337))),"")</f>
        <v/>
      </c>
      <c r="AY338" s="148" t="str" cm="1">
        <f t="array" ref="AY338">IF(ROWS($AD$54:AD337)&lt;=AY$53,INDEX($AB$54:$AB$102,_xlfn.AGGREGATE(15,3,($AD$54:$AD$102=Mapping!$AY$54)/($AD$54:$AD$102=Mapping!$AY$54)*ROW($AD$2:$AD$50)-ROWS($AD$54),ROWS($AD$54:AD337))),"")</f>
        <v/>
      </c>
      <c r="AZ338" s="148" t="str" cm="1">
        <f t="array" ref="AZ338">IF(ROWS($AD$54:AD337)&lt;=AZ$53,INDEX($AB$54:$AB$102,_xlfn.AGGREGATE(15,3,($AD$54:$AD$102=Mapping!$AZ$54)/($AD$54:$AD$102=Mapping!$AZ$54)*ROW($AD$2:$AD$50)-ROWS($AD$54),ROWS($AD$54:AD337))),"")</f>
        <v/>
      </c>
      <c r="BA338" s="148" t="str" cm="1">
        <f t="array" ref="BA338">IF(ROWS($AD$54:AD337)&lt;=BA$53,INDEX($AB$54:$AB$102,_xlfn.AGGREGATE(15,3,($AD$54:$AD$102=Mapping!$BA$54)/($AD$54:$AD$102=Mapping!$BA$54)*ROW($AD$2:$AD$50)-ROWS($AD$54),ROWS($AD$54:AD337))),"")</f>
        <v/>
      </c>
      <c r="BB338" s="148" t="str" cm="1">
        <f t="array" ref="BB338">IF(ROWS($AD$54:AD337)&lt;=BB$53,INDEX($AB$54:$AB$102,_xlfn.AGGREGATE(15,3,($AD$54:$AD$102=Mapping!$BB$54)/($AD$54:$AD$102=Mapping!$BB$54)*ROW($AD$2:$AD$50)-ROWS($AD$54),ROWS($AD$54:AD337))),"")</f>
        <v/>
      </c>
      <c r="BC338" s="148" t="str" cm="1">
        <f t="array" ref="BC338">IF(ROWS($AD$54:AD337)&lt;=BC$53,INDEX($AB$54:$AB$102,_xlfn.AGGREGATE(15,3,($AD$54:$AD$102=Mapping!$BC$54)/($AD$54:$AD$102=Mapping!$BC$54)*ROW($AD$2:$AD$50)-ROWS($AD$54),ROWS($AD$54:AD337))),"")</f>
        <v/>
      </c>
      <c r="BD338" s="148" t="str" cm="1">
        <f t="array" ref="BD338">IF(ROWS($AD$54:AD337)&lt;=BD$53,INDEX($AB$54:$AB$102,_xlfn.AGGREGATE(15,3,($AD$54:$AD$102=Mapping!$BD$54)/($AD$54:$AD$102=Mapping!$BD$54)*ROW($AD$2:$AD$50)-ROWS($AD$54),ROWS($AD$54:AD337))),"")</f>
        <v/>
      </c>
      <c r="BE338" s="148" t="str" cm="1">
        <f t="array" ref="BE338">IF(ROWS($AD$54:AD337)&lt;=BE$53,INDEX($AB$54:$AB$102,_xlfn.AGGREGATE(15,3,($AD$54:$AD$102=Mapping!$BE$54)/($AD$54:$AD$102=Mapping!$BE$54)*ROW($AD$2:$AD$50)-ROWS($AD$54),ROWS($AD$54:AD337))),"")</f>
        <v/>
      </c>
      <c r="BF338" s="148" t="str" cm="1">
        <f t="array" ref="BF338">IF(ROWS($AD$54:AD337)&lt;=BF$53,INDEX($AB$54:$AB$102,_xlfn.AGGREGATE(15,3,($AD$54:$AD$102=Mapping!$BF$54)/($AD$54:$AD$102=Mapping!$BF$54)*ROW($AD$2:$AD$50)-ROWS($AD$54),ROWS($AD$54:AD337))),"")</f>
        <v/>
      </c>
      <c r="BG338" s="148" t="str" cm="1">
        <f t="array" ref="BG338">IF(ROWS($AD$54:AD337)&lt;=BG$53,INDEX($AB$54:$AB$102,_xlfn.AGGREGATE(15,3,($AD$54:$AD$102=Mapping!$BG$54)/($AD$54:$AD$102=Mapping!$BG$54)*ROW($AD$2:$AD$50)-ROWS($AD$54),ROWS($AD$54:AD337))),"")</f>
        <v/>
      </c>
      <c r="BH338" s="148" t="str" cm="1">
        <f t="array" ref="BH338">IF(ROWS($AD$54:AD337)&lt;=BH$53,INDEX($AB$54:$AB$102,_xlfn.AGGREGATE(15,3,($AD$54:$AD$102=Mapping!$BH$54)/($AD$54:$AD$102=Mapping!$BH$54)*ROW($AD$2:$AD$50)-ROWS($AD$54),ROWS($AD$54:AD337))),"")</f>
        <v/>
      </c>
      <c r="BI338" s="148" t="str" cm="1">
        <f t="array" ref="BI338">IF(ROWS($AD$54:AD337)&lt;=BI$53,INDEX($AB$54:$AB$102,_xlfn.AGGREGATE(15,3,($AD$54:$AD$102=Mapping!$BI$54)/($AD$54:$AD$102=Mapping!$BI$54)*ROW($AD$2:$AD$50)-ROWS($AD$54),ROWS($AD$54:AD337))),"")</f>
        <v/>
      </c>
      <c r="BJ338" s="148" t="str" cm="1">
        <f t="array" ref="BJ338">IF(ROWS($AD$54:AD337)&lt;=BJ$53,INDEX($AB$54:$AB$102,_xlfn.AGGREGATE(15,3,($AD$54:$AD$102=Mapping!$BJ$54)/($AD$54:$AD$102=Mapping!$BJ$54)*ROW($AD$2:$AD$50)-ROWS($AD$54),ROWS($AD$54:AD337))),"")</f>
        <v/>
      </c>
      <c r="BK338" s="148" t="str" cm="1">
        <f t="array" ref="BK338">IF(ROWS($AD$54:AD337)&lt;=BK$53,INDEX($AB$54:$AB$102,_xlfn.AGGREGATE(15,3,($AD$54:$AD$102=Mapping!$BK$54)/($AD$54:$AD$102=Mapping!$BK$54)*ROW($AD$2:$AD$50)-ROWS($AD$54),ROWS($AD$54:AD337))),"")</f>
        <v/>
      </c>
      <c r="BL338" s="148" t="str" cm="1">
        <f t="array" ref="BL338">IF(ROWS($AD$54:AD337)&lt;=BL$53,INDEX($AB$54:$AB$102,_xlfn.AGGREGATE(15,3,($AD$54:$AD$102=Mapping!$BL$54)/($AD$54:$AD$102=Mapping!$BL$54)*ROW($AD$2:$AD$50)-ROWS($AD$54),ROWS($AD$54:AD337))),"")</f>
        <v/>
      </c>
      <c r="BM338" s="148" t="str" cm="1">
        <f t="array" ref="BM338">IF(ROWS($AD$54:AD337)&lt;=BM$53,INDEX($AB$54:$AB$102,_xlfn.AGGREGATE(15,3,($AD$54:$AD$102=Mapping!$BM$54)/($AD$54:$AD$102=Mapping!$BM$53)*ROW($AD$2:$AD$50)-ROWS($AD$54),ROWS($AD$54:AD337))),"")</f>
        <v/>
      </c>
      <c r="BN338" s="148" t="str" cm="1">
        <f t="array" ref="BN338">IF(ROWS($AD$54:AD337)&lt;=BN$53,INDEX($AB$54:$AB$102,_xlfn.AGGREGATE(15,3,($AD$54:$AD$102=Mapping!$BN$54)/($AD$54:$AD$102=Mapping!$BN$54)*ROW($AD$2:$AD$50)-ROWS($AD$54),ROWS($AD$54:AD337))),"")</f>
        <v/>
      </c>
    </row>
    <row r="339" spans="1:66">
      <c r="A339" s="152" t="str">
        <f>Background!L10</f>
        <v>Water quality, quantity and service</v>
      </c>
      <c r="B339" s="148" t="str" cm="1">
        <f t="array" ref="B339">IF(ROWS($AC$2:AC286)&lt;=B$53,INDEX($AB$54:$AB$102,_xlfn.AGGREGATE(15,3,($AC$54:$AC$102=Mapping!$B$54)/($AC$54:$AC$102=Mapping!$B$54)*ROW($AC$2:$AC$50)-ROWS($AC$2),ROWS($AC$54:AC338))),"")</f>
        <v/>
      </c>
      <c r="C339" s="148" t="str" cm="1">
        <f t="array" ref="C339">IF(ROWS($AC$2:AC286)&lt;=C$53,INDEX($AB$54:$AB$102,_xlfn.AGGREGATE(15,3,($AC$54:$AC$102=Mapping!$C$54)/($AC$54:$AC$102=Mapping!$C$54)*ROW($AC$2:$AC$50)-ROWS($AC$54),ROWS($AC$54:AC338))),"")</f>
        <v/>
      </c>
      <c r="D339" s="148" t="str" cm="1">
        <f t="array" ref="D339">IF(ROWS($AC$2:AC286)&lt;=D$53,INDEX($AB$54:$AB$102,_xlfn.AGGREGATE(15,3,($AC$54:$AC$102=Mapping!$D$54)/($AC$54:$AC$102=Mapping!$D$54)*ROW($AC$2:$AC$50)-ROWS($AC$54),ROWS($AC$54:AC338))),"")</f>
        <v/>
      </c>
      <c r="E339" s="148" t="str" cm="1">
        <f t="array" ref="E339">IF(ROWS($AC$2:AC286)&lt;=E$53,INDEX($AB$54:$AB$102,_xlfn.AGGREGATE(15,3,($AC$54:$AC$102=Mapping!$E$54)/($AC$54:$AC$102=Mapping!$E$54)*ROW($AC$2:$AC$50)-ROWS($AC$54),ROWS($AC$54:AC338))),"")</f>
        <v/>
      </c>
      <c r="F339" s="148" t="str" cm="1">
        <f t="array" ref="F339">IF(ROWS($AC$2:AC286)&lt;=F$53,INDEX($AB$54:$AB$102,_xlfn.AGGREGATE(15,3,($AC$54:$AC$102=Mapping!$F$54)/($AC$54:$AC$102=Mapping!$F$54)*ROW($AC$2:$AC$50)-ROWS($AC$54),ROWS($AC$54:AC338))),"")</f>
        <v/>
      </c>
      <c r="G339" s="148" t="str" cm="1">
        <f t="array" ref="G339">IF(ROWS($AC$2:AC286)&lt;=G$53,INDEX($AB$54:$AB$102,_xlfn.AGGREGATE(15,3,($AC$54:$AC$102=Mapping!$G$54)/($AC$54:$AC$102=Mapping!$G$54)*ROW($AC$2:$AC$50)-ROWS($AC$54),ROWS($AC$54:AC338))),"")</f>
        <v/>
      </c>
      <c r="H339" s="148" t="str" cm="1">
        <f t="array" ref="H339">IF(ROWS($AC$2:AC286)&lt;=H$53,INDEX($AB$54:$AB$102,_xlfn.AGGREGATE(15,3,($AC$54:$AC$102=Mapping!$H$54)/($AC$54:$AC$102=Mapping!$H$54)*ROW($AC$2:$AC$50)-ROWS($AC$54),ROWS($AC$54:AC338))),"")</f>
        <v/>
      </c>
      <c r="I339" s="148" t="str" cm="1">
        <f t="array" ref="I339">IF(ROWS($AC$2:AC286)&lt;=I$53,INDEX($AB$54:$AB$102,_xlfn.AGGREGATE(15,3,($AC$54:$AC$102=Mapping!$I$54)/($AC$54:$AC$102=Mapping!$I$54)*ROW($AC$2:$AC$50)-ROWS($AC$54),ROWS($AC$54:AC338))),"")</f>
        <v/>
      </c>
      <c r="J339" s="148" t="str" cm="1">
        <f t="array" ref="J339">IF(ROWS($AC$2:AC338)&lt;=J$1,INDEX($AB$2:$AB$50,_xlfn.AGGREGATE(15,3,($AC$2:$AC$50=Mapping!$J$2)/($AC$2:$AC$50=Mapping!$J$2)*ROW($AC$2:$AC$50)-ROWS($AC$2),ROWS($AC$2:AC338))),"")</f>
        <v/>
      </c>
      <c r="K339" s="148" t="str" cm="1">
        <f t="array" ref="K339">IF(ROWS($AC$2:AC286)&lt;=K$53,INDEX($AB$54:$AB$102,_xlfn.AGGREGATE(15,3,($AC$54:$AC$102=Mapping!$K$54)/($AC$54:$AC$102=Mapping!$K$54)*ROW($AC$2:$AC$50)-ROWS($AC$54),ROWS($AC$54:AC338))),"")</f>
        <v/>
      </c>
      <c r="L339" s="148" t="str" cm="1">
        <f t="array" ref="L339">IF(ROWS($AC$2:AC286)&lt;=L$53,INDEX($AB$54:$AB$102,_xlfn.AGGREGATE(15,3,($AC$54:$AC$102=Mapping!$L$54)/($AC$54:$AC$102=Mapping!$L$54)*ROW($AC$2:$AC$50)-ROWS($AC$54),ROWS($AC$54:AC338))),"")</f>
        <v/>
      </c>
      <c r="M339" s="148" t="str" cm="1">
        <f t="array" ref="M339">IF(ROWS($AC$2:AC286)&lt;=M$53,INDEX($AB$54:$AB$102,_xlfn.AGGREGATE(15,3,($AC$54:$AC$102=Mapping!$M$54)/($AC$54:$AC$102=Mapping!$M$54)*ROW($AC$2:$AC$50)-ROWS($AC$54),ROWS($AC$54:AC338))),"")</f>
        <v/>
      </c>
      <c r="N339" s="148" t="str" cm="1">
        <f t="array" ref="N339">IF(ROWS($AC$2:AC286)&lt;=N$53,INDEX($AB$54:$AB$102,_xlfn.AGGREGATE(15,3,($AC$54:$AC$102=Mapping!$N$54)/($AC$54:$AC$102=Mapping!$N$54)*ROW($AC$2:$AC$50)-ROWS($AC$54),ROWS($AC$54:AC338))),"")</f>
        <v/>
      </c>
      <c r="O339" s="148" t="str" cm="1">
        <f t="array" ref="O339">IF(ROWS($AC$2:AC286)&lt;=O$53,INDEX($AB$54:$AB$102,_xlfn.AGGREGATE(15,3,($AC$54:$AC$102=Mapping!$O$54)/($AC$54:$AC$102=Mapping!$O$54)*ROW($AC$2:$AC$50)-ROWS($AC$54),ROWS($AC$54:AC338))),"")</f>
        <v/>
      </c>
      <c r="P339" s="148" t="str" cm="1">
        <f t="array" ref="P339">IF(ROWS($AC$2:AC286)&lt;=P$53,INDEX($AB$54:$AB$102,_xlfn.AGGREGATE(15,3,($AC$54:$AC$102=Mapping!$P$54)/($AC$54:$AC$102=Mapping!$P$54)*ROW($AC$2:$AC$50)-ROWS($AC$54),ROWS($AC$54:AC338))),"")</f>
        <v/>
      </c>
      <c r="Q339" s="148" t="str" cm="1">
        <f t="array" ref="Q339">IF(ROWS($AC$2:AC286)&lt;=Q$53,INDEX($AB$54:$AB$102,_xlfn.AGGREGATE(15,3,($AC$54:$AC$102=Mapping!$Q$54)/($AC$54:$AC$102=Mapping!$Q$54)*ROW($AC$2:$AC$50)-ROWS($AC$54),ROWS($AC$54:AC338))),"")</f>
        <v/>
      </c>
      <c r="R339" s="148" t="str" cm="1">
        <f t="array" ref="R339">IF(ROWS($AC$2:AC286)&lt;=R$53,INDEX($AB$54:$AB$102,_xlfn.AGGREGATE(15,3,($AC$54:$AC$102=Mapping!$R$54)/($AC$54:$AC$102=Mapping!$R$54)*ROW($AC$2:$AC$50)-ROWS($AC$54),ROWS($AC$54:AC338))),"")</f>
        <v/>
      </c>
      <c r="S339" s="148" t="str" cm="1">
        <f t="array" ref="S339">IF(ROWS($AC$2:AC286)&lt;=S$53,INDEX($AB$54:$AB$102,_xlfn.AGGREGATE(15,3,($AC$54:$AC$102=Mapping!$S$54)/($AC$54:$AC$102=Mapping!$S$54)*ROW($AC$2:$AC$50)-ROWS($AC$54),ROWS($AC$54:AC338))),"")</f>
        <v/>
      </c>
      <c r="AA339" s="126"/>
      <c r="AB339" s="127" t="str" cm="1">
        <f t="array" ref="AB339">IF(ROWS(BA!$G$2:G58)&lt;=AB$334,INDEX(BA!$P$2:$P$547,_xlfn.AGGREGATE(15,3,(BA!$G$2:$G$547=Mapping!$AA$336)/(BA!$G$2:$G$547=Mapping!$AA$336)*ROW(BA!$G$2:$G$547)-ROWS(BA!$G$2),ROWS(BA!$G$2:G58))),"")</f>
        <v/>
      </c>
      <c r="AC339" s="127" t="str">
        <f>IFERROR(INDEX(BA!$L$57:$L$547,MATCH($AB339,BA!$P$57:$P$547,0)),"")</f>
        <v/>
      </c>
      <c r="AD339" s="127" t="e">
        <f>INDEX(BA!$M$57:$M$547,MATCH($AB339,BA!$P$57:$P$547,0))</f>
        <v>#N/A</v>
      </c>
      <c r="AE339" s="127" t="e">
        <f>INDEX(BA!J379:J875,MATCH(Table46721[[#This Row],[Indicator]],BA!P377:P875,0))</f>
        <v>#N/A</v>
      </c>
      <c r="AF339" s="127" t="e">
        <f>INDEX(BA!$N$57:$N$547,MATCH($AB339,BA!$P$57:$P$547,0))</f>
        <v>#N/A</v>
      </c>
      <c r="AG339" s="148" t="e">
        <f>INDEX(BA!#REF!,MATCH($AB339,BA!$P$57:$P$547,0))</f>
        <v>#REF!</v>
      </c>
      <c r="AH339" s="148" t="e">
        <f>INDEX(BA!$Q$57:$Q$547,MATCH($AB339,BA!$P$57:$P$547,0))</f>
        <v>#N/A</v>
      </c>
      <c r="AI339" s="148" t="e">
        <f>INDEX(BA!$S$57:$S$547,MATCH($AB339,BA!$P$57:$P$547,0))</f>
        <v>#N/A</v>
      </c>
      <c r="AJ339" s="148" t="e">
        <f>INDEX(BA!$T$57:$T$547,MATCH($AB339,BA!$P$57:$P$547,0))</f>
        <v>#N/A</v>
      </c>
      <c r="AK339" s="148" t="e">
        <f>INDEX(BA!$U$57:$U$547,MATCH($AB339,BA!$P$57:$P$547,0))</f>
        <v>#N/A</v>
      </c>
      <c r="AL339" s="148" t="e">
        <f>INDEX(BA!$V$57:$V$547,MATCH($AB339,BA!$P$57:$P$547,0))</f>
        <v>#N/A</v>
      </c>
      <c r="AM339" s="148" t="e">
        <f>INDEX(BA!$W$57:$W$547,MATCH($AB339,BA!$P$57:$P$547,0))</f>
        <v>#N/A</v>
      </c>
      <c r="AN339" s="148" t="e">
        <f>INDEX(BA!$R$57:$R$547,MATCH($AB339,BA!$P$57:$P$547,0))</f>
        <v>#N/A</v>
      </c>
      <c r="AO339" s="148" t="e">
        <f>INDEX(BA!$Y$57:$Y$547,MATCH($AB339,BA!$P$57:$P$547,0))</f>
        <v>#N/A</v>
      </c>
      <c r="AP339" s="117" t="e">
        <f>INDEX(BA!$Z$57:$Z$547,MATCH($AB339,BA!$P$57:$P$547,0))</f>
        <v>#N/A</v>
      </c>
      <c r="AQ339" s="117" t="e">
        <f>INDEX(BA!$AA$57:$AA$547,MATCH($AB339,BA!$P$57:$P$547,0))</f>
        <v>#N/A</v>
      </c>
      <c r="AR339" s="117" t="e">
        <f>INDEX(BA!$AB$57:$AB$547,MATCH($AB339,BA!$P$57:$P$547,0))</f>
        <v>#N/A</v>
      </c>
      <c r="AX339" s="148" t="str" cm="1">
        <f t="array" ref="AX339">IF(ROWS($AD$54:AD338)&lt;=AX$53,INDEX($AB$54:$AB$102,_xlfn.AGGREGATE(15,3,($AD$54:$AD$102=Mapping!$AX$54)/($AD$54:$AD$102=Mapping!$AX$54)*ROW($AD$2:$AD$50)-ROWS($AD$54),ROWS($AD$54:AD338))),"")</f>
        <v/>
      </c>
      <c r="AY339" s="148" t="str" cm="1">
        <f t="array" ref="AY339">IF(ROWS($AD$54:AD338)&lt;=AY$53,INDEX($AB$54:$AB$102,_xlfn.AGGREGATE(15,3,($AD$54:$AD$102=Mapping!$AY$54)/($AD$54:$AD$102=Mapping!$AY$54)*ROW($AD$2:$AD$50)-ROWS($AD$54),ROWS($AD$54:AD338))),"")</f>
        <v/>
      </c>
      <c r="AZ339" s="148" t="str" cm="1">
        <f t="array" ref="AZ339">IF(ROWS($AD$54:AD338)&lt;=AZ$53,INDEX($AB$54:$AB$102,_xlfn.AGGREGATE(15,3,($AD$54:$AD$102=Mapping!$AZ$54)/($AD$54:$AD$102=Mapping!$AZ$54)*ROW($AD$2:$AD$50)-ROWS($AD$54),ROWS($AD$54:AD338))),"")</f>
        <v/>
      </c>
      <c r="BA339" s="148" t="str" cm="1">
        <f t="array" ref="BA339">IF(ROWS($AD$54:AD338)&lt;=BA$53,INDEX($AB$54:$AB$102,_xlfn.AGGREGATE(15,3,($AD$54:$AD$102=Mapping!$BA$54)/($AD$54:$AD$102=Mapping!$BA$54)*ROW($AD$2:$AD$50)-ROWS($AD$54),ROWS($AD$54:AD338))),"")</f>
        <v/>
      </c>
      <c r="BB339" s="148" t="str" cm="1">
        <f t="array" ref="BB339">IF(ROWS($AD$54:AD338)&lt;=BB$53,INDEX($AB$54:$AB$102,_xlfn.AGGREGATE(15,3,($AD$54:$AD$102=Mapping!$BB$54)/($AD$54:$AD$102=Mapping!$BB$54)*ROW($AD$2:$AD$50)-ROWS($AD$54),ROWS($AD$54:AD338))),"")</f>
        <v/>
      </c>
      <c r="BC339" s="148" t="str" cm="1">
        <f t="array" ref="BC339">IF(ROWS($AD$54:AD338)&lt;=BC$53,INDEX($AB$54:$AB$102,_xlfn.AGGREGATE(15,3,($AD$54:$AD$102=Mapping!$BC$54)/($AD$54:$AD$102=Mapping!$BC$54)*ROW($AD$2:$AD$50)-ROWS($AD$54),ROWS($AD$54:AD338))),"")</f>
        <v/>
      </c>
      <c r="BD339" s="148" t="str" cm="1">
        <f t="array" ref="BD339">IF(ROWS($AD$54:AD338)&lt;=BD$53,INDEX($AB$54:$AB$102,_xlfn.AGGREGATE(15,3,($AD$54:$AD$102=Mapping!$BD$54)/($AD$54:$AD$102=Mapping!$BD$54)*ROW($AD$2:$AD$50)-ROWS($AD$54),ROWS($AD$54:AD338))),"")</f>
        <v/>
      </c>
      <c r="BE339" s="148" t="str" cm="1">
        <f t="array" ref="BE339">IF(ROWS($AD$54:AD338)&lt;=BE$53,INDEX($AB$54:$AB$102,_xlfn.AGGREGATE(15,3,($AD$54:$AD$102=Mapping!$BE$54)/($AD$54:$AD$102=Mapping!$BE$54)*ROW($AD$2:$AD$50)-ROWS($AD$54),ROWS($AD$54:AD338))),"")</f>
        <v/>
      </c>
      <c r="BF339" s="148" t="str" cm="1">
        <f t="array" ref="BF339">IF(ROWS($AD$54:AD338)&lt;=BF$53,INDEX($AB$54:$AB$102,_xlfn.AGGREGATE(15,3,($AD$54:$AD$102=Mapping!$BF$54)/($AD$54:$AD$102=Mapping!$BF$54)*ROW($AD$2:$AD$50)-ROWS($AD$54),ROWS($AD$54:AD338))),"")</f>
        <v/>
      </c>
      <c r="BG339" s="148" t="str" cm="1">
        <f t="array" ref="BG339">IF(ROWS($AD$54:AD338)&lt;=BG$53,INDEX($AB$54:$AB$102,_xlfn.AGGREGATE(15,3,($AD$54:$AD$102=Mapping!$BG$54)/($AD$54:$AD$102=Mapping!$BG$54)*ROW($AD$2:$AD$50)-ROWS($AD$54),ROWS($AD$54:AD338))),"")</f>
        <v/>
      </c>
      <c r="BH339" s="148" t="str" cm="1">
        <f t="array" ref="BH339">IF(ROWS($AD$54:AD338)&lt;=BH$53,INDEX($AB$54:$AB$102,_xlfn.AGGREGATE(15,3,($AD$54:$AD$102=Mapping!$BH$54)/($AD$54:$AD$102=Mapping!$BH$54)*ROW($AD$2:$AD$50)-ROWS($AD$54),ROWS($AD$54:AD338))),"")</f>
        <v/>
      </c>
      <c r="BI339" s="148" t="str" cm="1">
        <f t="array" ref="BI339">IF(ROWS($AD$54:AD338)&lt;=BI$53,INDEX($AB$54:$AB$102,_xlfn.AGGREGATE(15,3,($AD$54:$AD$102=Mapping!$BI$54)/($AD$54:$AD$102=Mapping!$BI$54)*ROW($AD$2:$AD$50)-ROWS($AD$54),ROWS($AD$54:AD338))),"")</f>
        <v/>
      </c>
      <c r="BJ339" s="148" t="str" cm="1">
        <f t="array" ref="BJ339">IF(ROWS($AD$54:AD338)&lt;=BJ$53,INDEX($AB$54:$AB$102,_xlfn.AGGREGATE(15,3,($AD$54:$AD$102=Mapping!$BJ$54)/($AD$54:$AD$102=Mapping!$BJ$54)*ROW($AD$2:$AD$50)-ROWS($AD$54),ROWS($AD$54:AD338))),"")</f>
        <v/>
      </c>
      <c r="BK339" s="148" t="str" cm="1">
        <f t="array" ref="BK339">IF(ROWS($AD$54:AD338)&lt;=BK$53,INDEX($AB$54:$AB$102,_xlfn.AGGREGATE(15,3,($AD$54:$AD$102=Mapping!$BK$54)/($AD$54:$AD$102=Mapping!$BK$54)*ROW($AD$2:$AD$50)-ROWS($AD$54),ROWS($AD$54:AD338))),"")</f>
        <v/>
      </c>
      <c r="BL339" s="148" t="str" cm="1">
        <f t="array" ref="BL339">IF(ROWS($AD$54:AD338)&lt;=BL$53,INDEX($AB$54:$AB$102,_xlfn.AGGREGATE(15,3,($AD$54:$AD$102=Mapping!$BL$54)/($AD$54:$AD$102=Mapping!$BL$54)*ROW($AD$2:$AD$50)-ROWS($AD$54),ROWS($AD$54:AD338))),"")</f>
        <v/>
      </c>
      <c r="BM339" s="148" t="str" cm="1">
        <f t="array" ref="BM339">IF(ROWS($AD$54:AD338)&lt;=BM$53,INDEX($AB$54:$AB$102,_xlfn.AGGREGATE(15,3,($AD$54:$AD$102=Mapping!$BM$54)/($AD$54:$AD$102=Mapping!$BM$53)*ROW($AD$2:$AD$50)-ROWS($AD$54),ROWS($AD$54:AD338))),"")</f>
        <v/>
      </c>
      <c r="BN339" s="148" t="str" cm="1">
        <f t="array" ref="BN339">IF(ROWS($AD$54:AD338)&lt;=BN$53,INDEX($AB$54:$AB$102,_xlfn.AGGREGATE(15,3,($AD$54:$AD$102=Mapping!$BN$54)/($AD$54:$AD$102=Mapping!$BN$54)*ROW($AD$2:$AD$50)-ROWS($AD$54),ROWS($AD$54:AD338))),"")</f>
        <v/>
      </c>
    </row>
    <row r="340" spans="1:66">
      <c r="A340" s="152" t="str">
        <f>Background!L11</f>
        <v>Soil quality</v>
      </c>
      <c r="B340" s="148" t="str" cm="1">
        <f t="array" ref="B340">IF(ROWS($AC$2:AC287)&lt;=B$53,INDEX($AB$54:$AB$102,_xlfn.AGGREGATE(15,3,($AC$54:$AC$102=Mapping!$B$54)/($AC$54:$AC$102=Mapping!$B$54)*ROW($AC$2:$AC$50)-ROWS($AC$2),ROWS($AC$54:AC339))),"")</f>
        <v/>
      </c>
      <c r="C340" s="148" t="str" cm="1">
        <f t="array" ref="C340">IF(ROWS($AC$2:AC287)&lt;=C$53,INDEX($AB$54:$AB$102,_xlfn.AGGREGATE(15,3,($AC$54:$AC$102=Mapping!$C$54)/($AC$54:$AC$102=Mapping!$C$54)*ROW($AC$2:$AC$50)-ROWS($AC$54),ROWS($AC$54:AC339))),"")</f>
        <v/>
      </c>
      <c r="D340" s="148" t="str" cm="1">
        <f t="array" ref="D340">IF(ROWS($AC$2:AC287)&lt;=D$53,INDEX($AB$54:$AB$102,_xlfn.AGGREGATE(15,3,($AC$54:$AC$102=Mapping!$D$54)/($AC$54:$AC$102=Mapping!$D$54)*ROW($AC$2:$AC$50)-ROWS($AC$54),ROWS($AC$54:AC339))),"")</f>
        <v/>
      </c>
      <c r="E340" s="148" t="str" cm="1">
        <f t="array" ref="E340">IF(ROWS($AC$2:AC287)&lt;=E$53,INDEX($AB$54:$AB$102,_xlfn.AGGREGATE(15,3,($AC$54:$AC$102=Mapping!$E$54)/($AC$54:$AC$102=Mapping!$E$54)*ROW($AC$2:$AC$50)-ROWS($AC$54),ROWS($AC$54:AC339))),"")</f>
        <v/>
      </c>
      <c r="F340" s="148" t="str" cm="1">
        <f t="array" ref="F340">IF(ROWS($AC$2:AC287)&lt;=F$53,INDEX($AB$54:$AB$102,_xlfn.AGGREGATE(15,3,($AC$54:$AC$102=Mapping!$F$54)/($AC$54:$AC$102=Mapping!$F$54)*ROW($AC$2:$AC$50)-ROWS($AC$54),ROWS($AC$54:AC339))),"")</f>
        <v/>
      </c>
      <c r="G340" s="148" t="str" cm="1">
        <f t="array" ref="G340">IF(ROWS($AC$2:AC287)&lt;=G$53,INDEX($AB$54:$AB$102,_xlfn.AGGREGATE(15,3,($AC$54:$AC$102=Mapping!$G$54)/($AC$54:$AC$102=Mapping!$G$54)*ROW($AC$2:$AC$50)-ROWS($AC$54),ROWS($AC$54:AC339))),"")</f>
        <v/>
      </c>
      <c r="H340" s="148" t="str" cm="1">
        <f t="array" ref="H340">IF(ROWS($AC$2:AC287)&lt;=H$53,INDEX($AB$54:$AB$102,_xlfn.AGGREGATE(15,3,($AC$54:$AC$102=Mapping!$H$54)/($AC$54:$AC$102=Mapping!$H$54)*ROW($AC$2:$AC$50)-ROWS($AC$54),ROWS($AC$54:AC339))),"")</f>
        <v/>
      </c>
      <c r="I340" s="148" t="str" cm="1">
        <f t="array" ref="I340">IF(ROWS($AC$2:AC287)&lt;=I$53,INDEX($AB$54:$AB$102,_xlfn.AGGREGATE(15,3,($AC$54:$AC$102=Mapping!$I$54)/($AC$54:$AC$102=Mapping!$I$54)*ROW($AC$2:$AC$50)-ROWS($AC$54),ROWS($AC$54:AC339))),"")</f>
        <v/>
      </c>
      <c r="J340" s="148" t="str" cm="1">
        <f t="array" ref="J340">IF(ROWS($AC$2:AC339)&lt;=J$1,INDEX($AB$2:$AB$50,_xlfn.AGGREGATE(15,3,($AC$2:$AC$50=Mapping!$J$2)/($AC$2:$AC$50=Mapping!$J$2)*ROW($AC$2:$AC$50)-ROWS($AC$2),ROWS($AC$2:AC339))),"")</f>
        <v/>
      </c>
      <c r="K340" s="148" t="str" cm="1">
        <f t="array" ref="K340">IF(ROWS($AC$2:AC287)&lt;=K$53,INDEX($AB$54:$AB$102,_xlfn.AGGREGATE(15,3,($AC$54:$AC$102=Mapping!$K$54)/($AC$54:$AC$102=Mapping!$K$54)*ROW($AC$2:$AC$50)-ROWS($AC$54),ROWS($AC$54:AC339))),"")</f>
        <v/>
      </c>
      <c r="L340" s="148" t="str" cm="1">
        <f t="array" ref="L340">IF(ROWS($AC$2:AC287)&lt;=L$53,INDEX($AB$54:$AB$102,_xlfn.AGGREGATE(15,3,($AC$54:$AC$102=Mapping!$L$54)/($AC$54:$AC$102=Mapping!$L$54)*ROW($AC$2:$AC$50)-ROWS($AC$54),ROWS($AC$54:AC339))),"")</f>
        <v/>
      </c>
      <c r="M340" s="148" t="str" cm="1">
        <f t="array" ref="M340">IF(ROWS($AC$2:AC287)&lt;=M$53,INDEX($AB$54:$AB$102,_xlfn.AGGREGATE(15,3,($AC$54:$AC$102=Mapping!$M$54)/($AC$54:$AC$102=Mapping!$M$54)*ROW($AC$2:$AC$50)-ROWS($AC$54),ROWS($AC$54:AC339))),"")</f>
        <v/>
      </c>
      <c r="N340" s="148" t="str" cm="1">
        <f t="array" ref="N340">IF(ROWS($AC$2:AC287)&lt;=N$53,INDEX($AB$54:$AB$102,_xlfn.AGGREGATE(15,3,($AC$54:$AC$102=Mapping!$N$54)/($AC$54:$AC$102=Mapping!$N$54)*ROW($AC$2:$AC$50)-ROWS($AC$54),ROWS($AC$54:AC339))),"")</f>
        <v/>
      </c>
      <c r="O340" s="148" t="str" cm="1">
        <f t="array" ref="O340">IF(ROWS($AC$2:AC287)&lt;=O$53,INDEX($AB$54:$AB$102,_xlfn.AGGREGATE(15,3,($AC$54:$AC$102=Mapping!$O$54)/($AC$54:$AC$102=Mapping!$O$54)*ROW($AC$2:$AC$50)-ROWS($AC$54),ROWS($AC$54:AC339))),"")</f>
        <v/>
      </c>
      <c r="P340" s="148" t="str" cm="1">
        <f t="array" ref="P340">IF(ROWS($AC$2:AC287)&lt;=P$53,INDEX($AB$54:$AB$102,_xlfn.AGGREGATE(15,3,($AC$54:$AC$102=Mapping!$P$54)/($AC$54:$AC$102=Mapping!$P$54)*ROW($AC$2:$AC$50)-ROWS($AC$54),ROWS($AC$54:AC339))),"")</f>
        <v/>
      </c>
      <c r="Q340" s="148" t="str" cm="1">
        <f t="array" ref="Q340">IF(ROWS($AC$2:AC287)&lt;=Q$53,INDEX($AB$54:$AB$102,_xlfn.AGGREGATE(15,3,($AC$54:$AC$102=Mapping!$Q$54)/($AC$54:$AC$102=Mapping!$Q$54)*ROW($AC$2:$AC$50)-ROWS($AC$54),ROWS($AC$54:AC339))),"")</f>
        <v/>
      </c>
      <c r="R340" s="148" t="str" cm="1">
        <f t="array" ref="R340">IF(ROWS($AC$2:AC287)&lt;=R$53,INDEX($AB$54:$AB$102,_xlfn.AGGREGATE(15,3,($AC$54:$AC$102=Mapping!$R$54)/($AC$54:$AC$102=Mapping!$R$54)*ROW($AC$2:$AC$50)-ROWS($AC$54),ROWS($AC$54:AC339))),"")</f>
        <v/>
      </c>
      <c r="S340" s="148" t="str" cm="1">
        <f t="array" ref="S340">IF(ROWS($AC$2:AC287)&lt;=S$53,INDEX($AB$54:$AB$102,_xlfn.AGGREGATE(15,3,($AC$54:$AC$102=Mapping!$S$54)/($AC$54:$AC$102=Mapping!$S$54)*ROW($AC$2:$AC$50)-ROWS($AC$54),ROWS($AC$54:AC339))),"")</f>
        <v/>
      </c>
      <c r="AA340" s="126"/>
      <c r="AB340" s="127" t="str" cm="1">
        <f t="array" ref="AB340">IF(ROWS(BA!$G$2:G59)&lt;=AB$334,INDEX(BA!$P$2:$P$547,_xlfn.AGGREGATE(15,3,(BA!$G$2:$G$547=Mapping!$AA$336)/(BA!$G$2:$G$547=Mapping!$AA$336)*ROW(BA!$G$2:$G$547)-ROWS(BA!$G$2),ROWS(BA!$G$2:G59))),"")</f>
        <v/>
      </c>
      <c r="AC340" s="127" t="str">
        <f>IFERROR(INDEX(BA!$L$57:$L$547,MATCH($AB340,BA!$P$57:$P$547,0)),"")</f>
        <v/>
      </c>
      <c r="AD340" s="127" t="e">
        <f>INDEX(BA!$M$57:$M$547,MATCH($AB340,BA!$P$57:$P$547,0))</f>
        <v>#N/A</v>
      </c>
      <c r="AE340" s="127" t="e">
        <f>INDEX(BA!J380:J876,MATCH(Table46721[[#This Row],[Indicator]],BA!P378:P876,0))</f>
        <v>#N/A</v>
      </c>
      <c r="AF340" s="127" t="e">
        <f>INDEX(BA!$N$57:$N$547,MATCH($AB340,BA!$P$57:$P$547,0))</f>
        <v>#N/A</v>
      </c>
      <c r="AG340" s="148" t="e">
        <f>INDEX(BA!#REF!,MATCH($AB340,BA!$P$57:$P$547,0))</f>
        <v>#REF!</v>
      </c>
      <c r="AH340" s="148" t="e">
        <f>INDEX(BA!$Q$57:$Q$547,MATCH($AB340,BA!$P$57:$P$547,0))</f>
        <v>#N/A</v>
      </c>
      <c r="AI340" s="148" t="e">
        <f>INDEX(BA!$S$57:$S$547,MATCH($AB340,BA!$P$57:$P$547,0))</f>
        <v>#N/A</v>
      </c>
      <c r="AJ340" s="148" t="e">
        <f>INDEX(BA!$T$57:$T$547,MATCH($AB340,BA!$P$57:$P$547,0))</f>
        <v>#N/A</v>
      </c>
      <c r="AK340" s="148" t="e">
        <f>INDEX(BA!$U$57:$U$547,MATCH($AB340,BA!$P$57:$P$547,0))</f>
        <v>#N/A</v>
      </c>
      <c r="AL340" s="148" t="e">
        <f>INDEX(BA!$V$57:$V$547,MATCH($AB340,BA!$P$57:$P$547,0))</f>
        <v>#N/A</v>
      </c>
      <c r="AM340" s="148" t="e">
        <f>INDEX(BA!$W$57:$W$547,MATCH($AB340,BA!$P$57:$P$547,0))</f>
        <v>#N/A</v>
      </c>
      <c r="AN340" s="148" t="e">
        <f>INDEX(BA!$R$57:$R$547,MATCH($AB340,BA!$P$57:$P$547,0))</f>
        <v>#N/A</v>
      </c>
      <c r="AO340" s="148" t="e">
        <f>INDEX(BA!$Y$57:$Y$547,MATCH($AB340,BA!$P$57:$P$547,0))</f>
        <v>#N/A</v>
      </c>
      <c r="AP340" s="117" t="e">
        <f>INDEX(BA!$Z$57:$Z$547,MATCH($AB340,BA!$P$57:$P$547,0))</f>
        <v>#N/A</v>
      </c>
      <c r="AQ340" s="117" t="e">
        <f>INDEX(BA!$AA$57:$AA$547,MATCH($AB340,BA!$P$57:$P$547,0))</f>
        <v>#N/A</v>
      </c>
      <c r="AR340" s="117" t="e">
        <f>INDEX(BA!$AB$57:$AB$547,MATCH($AB340,BA!$P$57:$P$547,0))</f>
        <v>#N/A</v>
      </c>
      <c r="AX340" s="148" t="str" cm="1">
        <f t="array" ref="AX340">IF(ROWS($AD$54:AD339)&lt;=AX$53,INDEX($AB$54:$AB$102,_xlfn.AGGREGATE(15,3,($AD$54:$AD$102=Mapping!$AX$54)/($AD$54:$AD$102=Mapping!$AX$54)*ROW($AD$2:$AD$50)-ROWS($AD$54),ROWS($AD$54:AD339))),"")</f>
        <v/>
      </c>
      <c r="AY340" s="148" t="str" cm="1">
        <f t="array" ref="AY340">IF(ROWS($AD$54:AD339)&lt;=AY$53,INDEX($AB$54:$AB$102,_xlfn.AGGREGATE(15,3,($AD$54:$AD$102=Mapping!$AY$54)/($AD$54:$AD$102=Mapping!$AY$54)*ROW($AD$2:$AD$50)-ROWS($AD$54),ROWS($AD$54:AD339))),"")</f>
        <v/>
      </c>
      <c r="AZ340" s="148" t="str" cm="1">
        <f t="array" ref="AZ340">IF(ROWS($AD$54:AD339)&lt;=AZ$53,INDEX($AB$54:$AB$102,_xlfn.AGGREGATE(15,3,($AD$54:$AD$102=Mapping!$AZ$54)/($AD$54:$AD$102=Mapping!$AZ$54)*ROW($AD$2:$AD$50)-ROWS($AD$54),ROWS($AD$54:AD339))),"")</f>
        <v/>
      </c>
      <c r="BA340" s="148" t="str" cm="1">
        <f t="array" ref="BA340">IF(ROWS($AD$54:AD339)&lt;=BA$53,INDEX($AB$54:$AB$102,_xlfn.AGGREGATE(15,3,($AD$54:$AD$102=Mapping!$BA$54)/($AD$54:$AD$102=Mapping!$BA$54)*ROW($AD$2:$AD$50)-ROWS($AD$54),ROWS($AD$54:AD339))),"")</f>
        <v/>
      </c>
      <c r="BB340" s="148" t="str" cm="1">
        <f t="array" ref="BB340">IF(ROWS($AD$54:AD339)&lt;=BB$53,INDEX($AB$54:$AB$102,_xlfn.AGGREGATE(15,3,($AD$54:$AD$102=Mapping!$BB$54)/($AD$54:$AD$102=Mapping!$BB$54)*ROW($AD$2:$AD$50)-ROWS($AD$54),ROWS($AD$54:AD339))),"")</f>
        <v/>
      </c>
      <c r="BC340" s="148" t="str" cm="1">
        <f t="array" ref="BC340">IF(ROWS($AD$54:AD339)&lt;=BC$53,INDEX($AB$54:$AB$102,_xlfn.AGGREGATE(15,3,($AD$54:$AD$102=Mapping!$BC$54)/($AD$54:$AD$102=Mapping!$BC$54)*ROW($AD$2:$AD$50)-ROWS($AD$54),ROWS($AD$54:AD339))),"")</f>
        <v/>
      </c>
      <c r="BD340" s="148" t="str" cm="1">
        <f t="array" ref="BD340">IF(ROWS($AD$54:AD339)&lt;=BD$53,INDEX($AB$54:$AB$102,_xlfn.AGGREGATE(15,3,($AD$54:$AD$102=Mapping!$BD$54)/($AD$54:$AD$102=Mapping!$BD$54)*ROW($AD$2:$AD$50)-ROWS($AD$54),ROWS($AD$54:AD339))),"")</f>
        <v/>
      </c>
      <c r="BE340" s="148" t="str" cm="1">
        <f t="array" ref="BE340">IF(ROWS($AD$54:AD339)&lt;=BE$53,INDEX($AB$54:$AB$102,_xlfn.AGGREGATE(15,3,($AD$54:$AD$102=Mapping!$BE$54)/($AD$54:$AD$102=Mapping!$BE$54)*ROW($AD$2:$AD$50)-ROWS($AD$54),ROWS($AD$54:AD339))),"")</f>
        <v/>
      </c>
      <c r="BF340" s="148" t="str" cm="1">
        <f t="array" ref="BF340">IF(ROWS($AD$54:AD339)&lt;=BF$53,INDEX($AB$54:$AB$102,_xlfn.AGGREGATE(15,3,($AD$54:$AD$102=Mapping!$BF$54)/($AD$54:$AD$102=Mapping!$BF$54)*ROW($AD$2:$AD$50)-ROWS($AD$54),ROWS($AD$54:AD339))),"")</f>
        <v/>
      </c>
      <c r="BG340" s="148" t="str" cm="1">
        <f t="array" ref="BG340">IF(ROWS($AD$54:AD339)&lt;=BG$53,INDEX($AB$54:$AB$102,_xlfn.AGGREGATE(15,3,($AD$54:$AD$102=Mapping!$BG$54)/($AD$54:$AD$102=Mapping!$BG$54)*ROW($AD$2:$AD$50)-ROWS($AD$54),ROWS($AD$54:AD339))),"")</f>
        <v/>
      </c>
      <c r="BH340" s="148" t="str" cm="1">
        <f t="array" ref="BH340">IF(ROWS($AD$54:AD339)&lt;=BH$53,INDEX($AB$54:$AB$102,_xlfn.AGGREGATE(15,3,($AD$54:$AD$102=Mapping!$BH$54)/($AD$54:$AD$102=Mapping!$BH$54)*ROW($AD$2:$AD$50)-ROWS($AD$54),ROWS($AD$54:AD339))),"")</f>
        <v/>
      </c>
      <c r="BI340" s="148" t="str" cm="1">
        <f t="array" ref="BI340">IF(ROWS($AD$54:AD339)&lt;=BI$53,INDEX($AB$54:$AB$102,_xlfn.AGGREGATE(15,3,($AD$54:$AD$102=Mapping!$BI$54)/($AD$54:$AD$102=Mapping!$BI$54)*ROW($AD$2:$AD$50)-ROWS($AD$54),ROWS($AD$54:AD339))),"")</f>
        <v/>
      </c>
      <c r="BJ340" s="148" t="str" cm="1">
        <f t="array" ref="BJ340">IF(ROWS($AD$54:AD339)&lt;=BJ$53,INDEX($AB$54:$AB$102,_xlfn.AGGREGATE(15,3,($AD$54:$AD$102=Mapping!$BJ$54)/($AD$54:$AD$102=Mapping!$BJ$54)*ROW($AD$2:$AD$50)-ROWS($AD$54),ROWS($AD$54:AD339))),"")</f>
        <v/>
      </c>
      <c r="BK340" s="148" t="str" cm="1">
        <f t="array" ref="BK340">IF(ROWS($AD$54:AD339)&lt;=BK$53,INDEX($AB$54:$AB$102,_xlfn.AGGREGATE(15,3,($AD$54:$AD$102=Mapping!$BK$54)/($AD$54:$AD$102=Mapping!$BK$54)*ROW($AD$2:$AD$50)-ROWS($AD$54),ROWS($AD$54:AD339))),"")</f>
        <v/>
      </c>
      <c r="BL340" s="148" t="str" cm="1">
        <f t="array" ref="BL340">IF(ROWS($AD$54:AD339)&lt;=BL$53,INDEX($AB$54:$AB$102,_xlfn.AGGREGATE(15,3,($AD$54:$AD$102=Mapping!$BL$54)/($AD$54:$AD$102=Mapping!$BL$54)*ROW($AD$2:$AD$50)-ROWS($AD$54),ROWS($AD$54:AD339))),"")</f>
        <v/>
      </c>
      <c r="BM340" s="148" t="str" cm="1">
        <f t="array" ref="BM340">IF(ROWS($AD$54:AD339)&lt;=BM$53,INDEX($AB$54:$AB$102,_xlfn.AGGREGATE(15,3,($AD$54:$AD$102=Mapping!$BM$54)/($AD$54:$AD$102=Mapping!$BM$53)*ROW($AD$2:$AD$50)-ROWS($AD$54),ROWS($AD$54:AD339))),"")</f>
        <v/>
      </c>
      <c r="BN340" s="148" t="str" cm="1">
        <f t="array" ref="BN340">IF(ROWS($AD$54:AD339)&lt;=BN$53,INDEX($AB$54:$AB$102,_xlfn.AGGREGATE(15,3,($AD$54:$AD$102=Mapping!$BN$54)/($AD$54:$AD$102=Mapping!$BN$54)*ROW($AD$2:$AD$50)-ROWS($AD$54),ROWS($AD$54:AD339))),"")</f>
        <v/>
      </c>
    </row>
    <row r="341" spans="1:66">
      <c r="A341" s="152" t="str">
        <f>Background!L12</f>
        <v>Waste</v>
      </c>
      <c r="B341" s="148" t="str" cm="1">
        <f t="array" ref="B341">IF(ROWS($AC$2:AC288)&lt;=B$53,INDEX($AB$54:$AB$102,_xlfn.AGGREGATE(15,3,($AC$54:$AC$102=Mapping!$B$54)/($AC$54:$AC$102=Mapping!$B$54)*ROW($AC$2:$AC$50)-ROWS($AC$2),ROWS($AC$54:AC340))),"")</f>
        <v/>
      </c>
      <c r="C341" s="148" t="str" cm="1">
        <f t="array" ref="C341">IF(ROWS($AC$2:AC288)&lt;=C$53,INDEX($AB$54:$AB$102,_xlfn.AGGREGATE(15,3,($AC$54:$AC$102=Mapping!$C$54)/($AC$54:$AC$102=Mapping!$C$54)*ROW($AC$2:$AC$50)-ROWS($AC$54),ROWS($AC$54:AC340))),"")</f>
        <v/>
      </c>
      <c r="D341" s="148" t="str" cm="1">
        <f t="array" ref="D341">IF(ROWS($AC$2:AC288)&lt;=D$53,INDEX($AB$54:$AB$102,_xlfn.AGGREGATE(15,3,($AC$54:$AC$102=Mapping!$D$54)/($AC$54:$AC$102=Mapping!$D$54)*ROW($AC$2:$AC$50)-ROWS($AC$54),ROWS($AC$54:AC340))),"")</f>
        <v/>
      </c>
      <c r="E341" s="148" t="str" cm="1">
        <f t="array" ref="E341">IF(ROWS($AC$2:AC288)&lt;=E$53,INDEX($AB$54:$AB$102,_xlfn.AGGREGATE(15,3,($AC$54:$AC$102=Mapping!$E$54)/($AC$54:$AC$102=Mapping!$E$54)*ROW($AC$2:$AC$50)-ROWS($AC$54),ROWS($AC$54:AC340))),"")</f>
        <v/>
      </c>
      <c r="F341" s="148" t="str" cm="1">
        <f t="array" ref="F341">IF(ROWS($AC$2:AC288)&lt;=F$53,INDEX($AB$54:$AB$102,_xlfn.AGGREGATE(15,3,($AC$54:$AC$102=Mapping!$F$54)/($AC$54:$AC$102=Mapping!$F$54)*ROW($AC$2:$AC$50)-ROWS($AC$54),ROWS($AC$54:AC340))),"")</f>
        <v/>
      </c>
      <c r="G341" s="148" t="str" cm="1">
        <f t="array" ref="G341">IF(ROWS($AC$2:AC288)&lt;=G$53,INDEX($AB$54:$AB$102,_xlfn.AGGREGATE(15,3,($AC$54:$AC$102=Mapping!$G$54)/($AC$54:$AC$102=Mapping!$G$54)*ROW($AC$2:$AC$50)-ROWS($AC$54),ROWS($AC$54:AC340))),"")</f>
        <v/>
      </c>
      <c r="H341" s="148" t="str" cm="1">
        <f t="array" ref="H341">IF(ROWS($AC$2:AC288)&lt;=H$53,INDEX($AB$54:$AB$102,_xlfn.AGGREGATE(15,3,($AC$54:$AC$102=Mapping!$H$54)/($AC$54:$AC$102=Mapping!$H$54)*ROW($AC$2:$AC$50)-ROWS($AC$54),ROWS($AC$54:AC340))),"")</f>
        <v/>
      </c>
      <c r="I341" s="148" t="str" cm="1">
        <f t="array" ref="I341">IF(ROWS($AC$2:AC288)&lt;=I$53,INDEX($AB$54:$AB$102,_xlfn.AGGREGATE(15,3,($AC$54:$AC$102=Mapping!$I$54)/($AC$54:$AC$102=Mapping!$I$54)*ROW($AC$2:$AC$50)-ROWS($AC$54),ROWS($AC$54:AC340))),"")</f>
        <v/>
      </c>
      <c r="J341" s="148" t="str" cm="1">
        <f t="array" ref="J341">IF(ROWS($AC$2:AC340)&lt;=J$1,INDEX($AB$2:$AB$50,_xlfn.AGGREGATE(15,3,($AC$2:$AC$50=Mapping!$J$2)/($AC$2:$AC$50=Mapping!$J$2)*ROW($AC$2:$AC$50)-ROWS($AC$2),ROWS($AC$2:AC340))),"")</f>
        <v/>
      </c>
      <c r="K341" s="148" t="str" cm="1">
        <f t="array" ref="K341">IF(ROWS($AC$2:AC288)&lt;=K$53,INDEX($AB$54:$AB$102,_xlfn.AGGREGATE(15,3,($AC$54:$AC$102=Mapping!$K$54)/($AC$54:$AC$102=Mapping!$K$54)*ROW($AC$2:$AC$50)-ROWS($AC$54),ROWS($AC$54:AC340))),"")</f>
        <v/>
      </c>
      <c r="L341" s="148" t="str" cm="1">
        <f t="array" ref="L341">IF(ROWS($AC$2:AC288)&lt;=L$53,INDEX($AB$54:$AB$102,_xlfn.AGGREGATE(15,3,($AC$54:$AC$102=Mapping!$L$54)/($AC$54:$AC$102=Mapping!$L$54)*ROW($AC$2:$AC$50)-ROWS($AC$54),ROWS($AC$54:AC340))),"")</f>
        <v/>
      </c>
      <c r="M341" s="148" t="str" cm="1">
        <f t="array" ref="M341">IF(ROWS($AC$2:AC288)&lt;=M$53,INDEX($AB$54:$AB$102,_xlfn.AGGREGATE(15,3,($AC$54:$AC$102=Mapping!$M$54)/($AC$54:$AC$102=Mapping!$M$54)*ROW($AC$2:$AC$50)-ROWS($AC$54),ROWS($AC$54:AC340))),"")</f>
        <v/>
      </c>
      <c r="N341" s="148" t="str" cm="1">
        <f t="array" ref="N341">IF(ROWS($AC$2:AC288)&lt;=N$53,INDEX($AB$54:$AB$102,_xlfn.AGGREGATE(15,3,($AC$54:$AC$102=Mapping!$N$54)/($AC$54:$AC$102=Mapping!$N$54)*ROW($AC$2:$AC$50)-ROWS($AC$54),ROWS($AC$54:AC340))),"")</f>
        <v/>
      </c>
      <c r="O341" s="148" t="str" cm="1">
        <f t="array" ref="O341">IF(ROWS($AC$2:AC288)&lt;=O$53,INDEX($AB$54:$AB$102,_xlfn.AGGREGATE(15,3,($AC$54:$AC$102=Mapping!$O$54)/($AC$54:$AC$102=Mapping!$O$54)*ROW($AC$2:$AC$50)-ROWS($AC$54),ROWS($AC$54:AC340))),"")</f>
        <v/>
      </c>
      <c r="P341" s="148" t="str" cm="1">
        <f t="array" ref="P341">IF(ROWS($AC$2:AC288)&lt;=P$53,INDEX($AB$54:$AB$102,_xlfn.AGGREGATE(15,3,($AC$54:$AC$102=Mapping!$P$54)/($AC$54:$AC$102=Mapping!$P$54)*ROW($AC$2:$AC$50)-ROWS($AC$54),ROWS($AC$54:AC340))),"")</f>
        <v/>
      </c>
      <c r="Q341" s="148" t="str" cm="1">
        <f t="array" ref="Q341">IF(ROWS($AC$2:AC288)&lt;=Q$53,INDEX($AB$54:$AB$102,_xlfn.AGGREGATE(15,3,($AC$54:$AC$102=Mapping!$Q$54)/($AC$54:$AC$102=Mapping!$Q$54)*ROW($AC$2:$AC$50)-ROWS($AC$54),ROWS($AC$54:AC340))),"")</f>
        <v/>
      </c>
      <c r="R341" s="148" t="str" cm="1">
        <f t="array" ref="R341">IF(ROWS($AC$2:AC288)&lt;=R$53,INDEX($AB$54:$AB$102,_xlfn.AGGREGATE(15,3,($AC$54:$AC$102=Mapping!$R$54)/($AC$54:$AC$102=Mapping!$R$54)*ROW($AC$2:$AC$50)-ROWS($AC$54),ROWS($AC$54:AC340))),"")</f>
        <v/>
      </c>
      <c r="S341" s="148" t="str" cm="1">
        <f t="array" ref="S341">IF(ROWS($AC$2:AC288)&lt;=S$53,INDEX($AB$54:$AB$102,_xlfn.AGGREGATE(15,3,($AC$54:$AC$102=Mapping!$S$54)/($AC$54:$AC$102=Mapping!$S$54)*ROW($AC$2:$AC$50)-ROWS($AC$54),ROWS($AC$54:AC340))),"")</f>
        <v/>
      </c>
      <c r="AA341" s="126"/>
      <c r="AB341" s="127" t="str" cm="1">
        <f t="array" ref="AB341">IF(ROWS(BA!$G$2:G60)&lt;=AB$334,INDEX(BA!$P$2:$P$547,_xlfn.AGGREGATE(15,3,(BA!$G$2:$G$547=Mapping!$AA$336)/(BA!$G$2:$G$547=Mapping!$AA$336)*ROW(BA!$G$2:$G$547)-ROWS(BA!$G$2),ROWS(BA!$G$2:G60))),"")</f>
        <v/>
      </c>
      <c r="AC341" s="127" t="str">
        <f>IFERROR(INDEX(BA!$L$57:$L$547,MATCH($AB341,BA!$P$57:$P$547,0)),"")</f>
        <v/>
      </c>
      <c r="AD341" s="127" t="e">
        <f>INDEX(BA!$M$57:$M$547,MATCH($AB341,BA!$P$57:$P$547,0))</f>
        <v>#N/A</v>
      </c>
      <c r="AE341" s="127" t="e">
        <f>INDEX(BA!J381:J877,MATCH(Table46721[[#This Row],[Indicator]],BA!P379:P877,0))</f>
        <v>#N/A</v>
      </c>
      <c r="AF341" s="127" t="e">
        <f>INDEX(BA!$N$57:$N$547,MATCH($AB341,BA!$P$57:$P$547,0))</f>
        <v>#N/A</v>
      </c>
      <c r="AG341" s="148" t="e">
        <f>INDEX(BA!#REF!,MATCH($AB341,BA!$P$57:$P$547,0))</f>
        <v>#REF!</v>
      </c>
      <c r="AH341" s="148" t="e">
        <f>INDEX(BA!$Q$57:$Q$547,MATCH($AB341,BA!$P$57:$P$547,0))</f>
        <v>#N/A</v>
      </c>
      <c r="AI341" s="148" t="e">
        <f>INDEX(BA!$S$57:$S$547,MATCH($AB341,BA!$P$57:$P$547,0))</f>
        <v>#N/A</v>
      </c>
      <c r="AJ341" s="148" t="e">
        <f>INDEX(BA!$T$57:$T$547,MATCH($AB341,BA!$P$57:$P$547,0))</f>
        <v>#N/A</v>
      </c>
      <c r="AK341" s="148" t="e">
        <f>INDEX(BA!$U$57:$U$547,MATCH($AB341,BA!$P$57:$P$547,0))</f>
        <v>#N/A</v>
      </c>
      <c r="AL341" s="148" t="e">
        <f>INDEX(BA!$V$57:$V$547,MATCH($AB341,BA!$P$57:$P$547,0))</f>
        <v>#N/A</v>
      </c>
      <c r="AM341" s="148" t="e">
        <f>INDEX(BA!$W$57:$W$547,MATCH($AB341,BA!$P$57:$P$547,0))</f>
        <v>#N/A</v>
      </c>
      <c r="AN341" s="148" t="e">
        <f>INDEX(BA!$R$57:$R$547,MATCH($AB341,BA!$P$57:$P$547,0))</f>
        <v>#N/A</v>
      </c>
      <c r="AO341" s="148" t="e">
        <f>INDEX(BA!$Y$57:$Y$547,MATCH($AB341,BA!$P$57:$P$547,0))</f>
        <v>#N/A</v>
      </c>
      <c r="AP341" s="117" t="e">
        <f>INDEX(BA!$Z$57:$Z$547,MATCH($AB341,BA!$P$57:$P$547,0))</f>
        <v>#N/A</v>
      </c>
      <c r="AQ341" s="117" t="e">
        <f>INDEX(BA!$AA$57:$AA$547,MATCH($AB341,BA!$P$57:$P$547,0))</f>
        <v>#N/A</v>
      </c>
      <c r="AR341" s="117" t="e">
        <f>INDEX(BA!$AB$57:$AB$547,MATCH($AB341,BA!$P$57:$P$547,0))</f>
        <v>#N/A</v>
      </c>
      <c r="AX341" s="148" t="str" cm="1">
        <f t="array" ref="AX341">IF(ROWS($AD$54:AD340)&lt;=AX$53,INDEX($AB$54:$AB$102,_xlfn.AGGREGATE(15,3,($AD$54:$AD$102=Mapping!$AX$54)/($AD$54:$AD$102=Mapping!$AX$54)*ROW($AD$2:$AD$50)-ROWS($AD$54),ROWS($AD$54:AD340))),"")</f>
        <v/>
      </c>
      <c r="AY341" s="148" t="str" cm="1">
        <f t="array" ref="AY341">IF(ROWS($AD$54:AD340)&lt;=AY$53,INDEX($AB$54:$AB$102,_xlfn.AGGREGATE(15,3,($AD$54:$AD$102=Mapping!$AY$54)/($AD$54:$AD$102=Mapping!$AY$54)*ROW($AD$2:$AD$50)-ROWS($AD$54),ROWS($AD$54:AD340))),"")</f>
        <v/>
      </c>
      <c r="AZ341" s="148" t="str" cm="1">
        <f t="array" ref="AZ341">IF(ROWS($AD$54:AD340)&lt;=AZ$53,INDEX($AB$54:$AB$102,_xlfn.AGGREGATE(15,3,($AD$54:$AD$102=Mapping!$AZ$54)/($AD$54:$AD$102=Mapping!$AZ$54)*ROW($AD$2:$AD$50)-ROWS($AD$54),ROWS($AD$54:AD340))),"")</f>
        <v/>
      </c>
      <c r="BA341" s="148" t="str" cm="1">
        <f t="array" ref="BA341">IF(ROWS($AD$54:AD340)&lt;=BA$53,INDEX($AB$54:$AB$102,_xlfn.AGGREGATE(15,3,($AD$54:$AD$102=Mapping!$BA$54)/($AD$54:$AD$102=Mapping!$BA$54)*ROW($AD$2:$AD$50)-ROWS($AD$54),ROWS($AD$54:AD340))),"")</f>
        <v/>
      </c>
      <c r="BB341" s="148" t="str" cm="1">
        <f t="array" ref="BB341">IF(ROWS($AD$54:AD340)&lt;=BB$53,INDEX($AB$54:$AB$102,_xlfn.AGGREGATE(15,3,($AD$54:$AD$102=Mapping!$BB$54)/($AD$54:$AD$102=Mapping!$BB$54)*ROW($AD$2:$AD$50)-ROWS($AD$54),ROWS($AD$54:AD340))),"")</f>
        <v/>
      </c>
      <c r="BC341" s="148" t="str" cm="1">
        <f t="array" ref="BC341">IF(ROWS($AD$54:AD340)&lt;=BC$53,INDEX($AB$54:$AB$102,_xlfn.AGGREGATE(15,3,($AD$54:$AD$102=Mapping!$BC$54)/($AD$54:$AD$102=Mapping!$BC$54)*ROW($AD$2:$AD$50)-ROWS($AD$54),ROWS($AD$54:AD340))),"")</f>
        <v/>
      </c>
      <c r="BD341" s="148" t="str" cm="1">
        <f t="array" ref="BD341">IF(ROWS($AD$54:AD340)&lt;=BD$53,INDEX($AB$54:$AB$102,_xlfn.AGGREGATE(15,3,($AD$54:$AD$102=Mapping!$BD$54)/($AD$54:$AD$102=Mapping!$BD$54)*ROW($AD$2:$AD$50)-ROWS($AD$54),ROWS($AD$54:AD340))),"")</f>
        <v/>
      </c>
      <c r="BE341" s="148" t="str" cm="1">
        <f t="array" ref="BE341">IF(ROWS($AD$54:AD340)&lt;=BE$53,INDEX($AB$54:$AB$102,_xlfn.AGGREGATE(15,3,($AD$54:$AD$102=Mapping!$BE$54)/($AD$54:$AD$102=Mapping!$BE$54)*ROW($AD$2:$AD$50)-ROWS($AD$54),ROWS($AD$54:AD340))),"")</f>
        <v/>
      </c>
      <c r="BF341" s="148" t="str" cm="1">
        <f t="array" ref="BF341">IF(ROWS($AD$54:AD340)&lt;=BF$53,INDEX($AB$54:$AB$102,_xlfn.AGGREGATE(15,3,($AD$54:$AD$102=Mapping!$BF$54)/($AD$54:$AD$102=Mapping!$BF$54)*ROW($AD$2:$AD$50)-ROWS($AD$54),ROWS($AD$54:AD340))),"")</f>
        <v/>
      </c>
      <c r="BG341" s="148" t="str" cm="1">
        <f t="array" ref="BG341">IF(ROWS($AD$54:AD340)&lt;=BG$53,INDEX($AB$54:$AB$102,_xlfn.AGGREGATE(15,3,($AD$54:$AD$102=Mapping!$BG$54)/($AD$54:$AD$102=Mapping!$BG$54)*ROW($AD$2:$AD$50)-ROWS($AD$54),ROWS($AD$54:AD340))),"")</f>
        <v/>
      </c>
      <c r="BH341" s="148" t="str" cm="1">
        <f t="array" ref="BH341">IF(ROWS($AD$54:AD340)&lt;=BH$53,INDEX($AB$54:$AB$102,_xlfn.AGGREGATE(15,3,($AD$54:$AD$102=Mapping!$BH$54)/($AD$54:$AD$102=Mapping!$BH$54)*ROW($AD$2:$AD$50)-ROWS($AD$54),ROWS($AD$54:AD340))),"")</f>
        <v/>
      </c>
      <c r="BI341" s="148" t="str" cm="1">
        <f t="array" ref="BI341">IF(ROWS($AD$54:AD340)&lt;=BI$53,INDEX($AB$54:$AB$102,_xlfn.AGGREGATE(15,3,($AD$54:$AD$102=Mapping!$BI$54)/($AD$54:$AD$102=Mapping!$BI$54)*ROW($AD$2:$AD$50)-ROWS($AD$54),ROWS($AD$54:AD340))),"")</f>
        <v/>
      </c>
      <c r="BJ341" s="148" t="str" cm="1">
        <f t="array" ref="BJ341">IF(ROWS($AD$54:AD340)&lt;=BJ$53,INDEX($AB$54:$AB$102,_xlfn.AGGREGATE(15,3,($AD$54:$AD$102=Mapping!$BJ$54)/($AD$54:$AD$102=Mapping!$BJ$54)*ROW($AD$2:$AD$50)-ROWS($AD$54),ROWS($AD$54:AD340))),"")</f>
        <v/>
      </c>
      <c r="BK341" s="148" t="str" cm="1">
        <f t="array" ref="BK341">IF(ROWS($AD$54:AD340)&lt;=BK$53,INDEX($AB$54:$AB$102,_xlfn.AGGREGATE(15,3,($AD$54:$AD$102=Mapping!$BK$54)/($AD$54:$AD$102=Mapping!$BK$54)*ROW($AD$2:$AD$50)-ROWS($AD$54),ROWS($AD$54:AD340))),"")</f>
        <v/>
      </c>
      <c r="BL341" s="148" t="str" cm="1">
        <f t="array" ref="BL341">IF(ROWS($AD$54:AD340)&lt;=BL$53,INDEX($AB$54:$AB$102,_xlfn.AGGREGATE(15,3,($AD$54:$AD$102=Mapping!$BL$54)/($AD$54:$AD$102=Mapping!$BL$54)*ROW($AD$2:$AD$50)-ROWS($AD$54),ROWS($AD$54:AD340))),"")</f>
        <v/>
      </c>
      <c r="BM341" s="148" t="str" cm="1">
        <f t="array" ref="BM341">IF(ROWS($AD$54:AD340)&lt;=BM$53,INDEX($AB$54:$AB$102,_xlfn.AGGREGATE(15,3,($AD$54:$AD$102=Mapping!$BM$54)/($AD$54:$AD$102=Mapping!$BM$53)*ROW($AD$2:$AD$50)-ROWS($AD$54),ROWS($AD$54:AD340))),"")</f>
        <v/>
      </c>
      <c r="BN341" s="148" t="str" cm="1">
        <f t="array" ref="BN341">IF(ROWS($AD$54:AD340)&lt;=BN$53,INDEX($AB$54:$AB$102,_xlfn.AGGREGATE(15,3,($AD$54:$AD$102=Mapping!$BN$54)/($AD$54:$AD$102=Mapping!$BN$54)*ROW($AD$2:$AD$50)-ROWS($AD$54),ROWS($AD$54:AD340))),"")</f>
        <v/>
      </c>
    </row>
    <row r="342" spans="1:66">
      <c r="A342" s="152" t="str">
        <f>Background!L13</f>
        <v>Natural resource and Sustainable Forest Management</v>
      </c>
      <c r="B342" s="148" t="str" cm="1">
        <f t="array" ref="B342">IF(ROWS($AC$2:AC289)&lt;=B$53,INDEX($AB$54:$AB$102,_xlfn.AGGREGATE(15,3,($AC$54:$AC$102=Mapping!$B$54)/($AC$54:$AC$102=Mapping!$B$54)*ROW($AC$2:$AC$50)-ROWS($AC$2),ROWS($AC$54:AC341))),"")</f>
        <v/>
      </c>
      <c r="C342" s="148" t="str" cm="1">
        <f t="array" ref="C342">IF(ROWS($AC$2:AC289)&lt;=C$53,INDEX($AB$54:$AB$102,_xlfn.AGGREGATE(15,3,($AC$54:$AC$102=Mapping!$C$54)/($AC$54:$AC$102=Mapping!$C$54)*ROW($AC$2:$AC$50)-ROWS($AC$54),ROWS($AC$54:AC341))),"")</f>
        <v/>
      </c>
      <c r="D342" s="148" t="str" cm="1">
        <f t="array" ref="D342">IF(ROWS($AC$2:AC289)&lt;=D$53,INDEX($AB$54:$AB$102,_xlfn.AGGREGATE(15,3,($AC$54:$AC$102=Mapping!$D$54)/($AC$54:$AC$102=Mapping!$D$54)*ROW($AC$2:$AC$50)-ROWS($AC$54),ROWS($AC$54:AC341))),"")</f>
        <v/>
      </c>
      <c r="E342" s="148" t="str" cm="1">
        <f t="array" ref="E342">IF(ROWS($AC$2:AC289)&lt;=E$53,INDEX($AB$54:$AB$102,_xlfn.AGGREGATE(15,3,($AC$54:$AC$102=Mapping!$E$54)/($AC$54:$AC$102=Mapping!$E$54)*ROW($AC$2:$AC$50)-ROWS($AC$54),ROWS($AC$54:AC341))),"")</f>
        <v/>
      </c>
      <c r="F342" s="148" t="str" cm="1">
        <f t="array" ref="F342">IF(ROWS($AC$2:AC289)&lt;=F$53,INDEX($AB$54:$AB$102,_xlfn.AGGREGATE(15,3,($AC$54:$AC$102=Mapping!$F$54)/($AC$54:$AC$102=Mapping!$F$54)*ROW($AC$2:$AC$50)-ROWS($AC$54),ROWS($AC$54:AC341))),"")</f>
        <v/>
      </c>
      <c r="G342" s="148" t="str" cm="1">
        <f t="array" ref="G342">IF(ROWS($AC$2:AC289)&lt;=G$53,INDEX($AB$54:$AB$102,_xlfn.AGGREGATE(15,3,($AC$54:$AC$102=Mapping!$G$54)/($AC$54:$AC$102=Mapping!$G$54)*ROW($AC$2:$AC$50)-ROWS($AC$54),ROWS($AC$54:AC341))),"")</f>
        <v/>
      </c>
      <c r="H342" s="148" t="str" cm="1">
        <f t="array" ref="H342">IF(ROWS($AC$2:AC289)&lt;=H$53,INDEX($AB$54:$AB$102,_xlfn.AGGREGATE(15,3,($AC$54:$AC$102=Mapping!$H$54)/($AC$54:$AC$102=Mapping!$H$54)*ROW($AC$2:$AC$50)-ROWS($AC$54),ROWS($AC$54:AC341))),"")</f>
        <v/>
      </c>
      <c r="I342" s="148" t="str" cm="1">
        <f t="array" ref="I342">IF(ROWS($AC$2:AC289)&lt;=I$53,INDEX($AB$54:$AB$102,_xlfn.AGGREGATE(15,3,($AC$54:$AC$102=Mapping!$I$54)/($AC$54:$AC$102=Mapping!$I$54)*ROW($AC$2:$AC$50)-ROWS($AC$54),ROWS($AC$54:AC341))),"")</f>
        <v/>
      </c>
      <c r="J342" s="148" t="str" cm="1">
        <f t="array" ref="J342">IF(ROWS($AC$2:AC341)&lt;=J$1,INDEX($AB$2:$AB$50,_xlfn.AGGREGATE(15,3,($AC$2:$AC$50=Mapping!$J$2)/($AC$2:$AC$50=Mapping!$J$2)*ROW($AC$2:$AC$50)-ROWS($AC$2),ROWS($AC$2:AC341))),"")</f>
        <v/>
      </c>
      <c r="K342" s="148" t="str" cm="1">
        <f t="array" ref="K342">IF(ROWS($AC$2:AC289)&lt;=K$53,INDEX($AB$54:$AB$102,_xlfn.AGGREGATE(15,3,($AC$54:$AC$102=Mapping!$K$54)/($AC$54:$AC$102=Mapping!$K$54)*ROW($AC$2:$AC$50)-ROWS($AC$54),ROWS($AC$54:AC341))),"")</f>
        <v/>
      </c>
      <c r="L342" s="148" t="str" cm="1">
        <f t="array" ref="L342">IF(ROWS($AC$2:AC289)&lt;=L$53,INDEX($AB$54:$AB$102,_xlfn.AGGREGATE(15,3,($AC$54:$AC$102=Mapping!$L$54)/($AC$54:$AC$102=Mapping!$L$54)*ROW($AC$2:$AC$50)-ROWS($AC$54),ROWS($AC$54:AC341))),"")</f>
        <v/>
      </c>
      <c r="M342" s="148" t="str" cm="1">
        <f t="array" ref="M342">IF(ROWS($AC$2:AC289)&lt;=M$53,INDEX($AB$54:$AB$102,_xlfn.AGGREGATE(15,3,($AC$54:$AC$102=Mapping!$M$54)/($AC$54:$AC$102=Mapping!$M$54)*ROW($AC$2:$AC$50)-ROWS($AC$54),ROWS($AC$54:AC341))),"")</f>
        <v/>
      </c>
      <c r="N342" s="148" t="str" cm="1">
        <f t="array" ref="N342">IF(ROWS($AC$2:AC289)&lt;=N$53,INDEX($AB$54:$AB$102,_xlfn.AGGREGATE(15,3,($AC$54:$AC$102=Mapping!$N$54)/($AC$54:$AC$102=Mapping!$N$54)*ROW($AC$2:$AC$50)-ROWS($AC$54),ROWS($AC$54:AC341))),"")</f>
        <v/>
      </c>
      <c r="O342" s="148" t="str" cm="1">
        <f t="array" ref="O342">IF(ROWS($AC$2:AC289)&lt;=O$53,INDEX($AB$54:$AB$102,_xlfn.AGGREGATE(15,3,($AC$54:$AC$102=Mapping!$O$54)/($AC$54:$AC$102=Mapping!$O$54)*ROW($AC$2:$AC$50)-ROWS($AC$54),ROWS($AC$54:AC341))),"")</f>
        <v/>
      </c>
      <c r="P342" s="148" t="str" cm="1">
        <f t="array" ref="P342">IF(ROWS($AC$2:AC289)&lt;=P$53,INDEX($AB$54:$AB$102,_xlfn.AGGREGATE(15,3,($AC$54:$AC$102=Mapping!$P$54)/($AC$54:$AC$102=Mapping!$P$54)*ROW($AC$2:$AC$50)-ROWS($AC$54),ROWS($AC$54:AC341))),"")</f>
        <v/>
      </c>
      <c r="Q342" s="148" t="str" cm="1">
        <f t="array" ref="Q342">IF(ROWS($AC$2:AC289)&lt;=Q$53,INDEX($AB$54:$AB$102,_xlfn.AGGREGATE(15,3,($AC$54:$AC$102=Mapping!$Q$54)/($AC$54:$AC$102=Mapping!$Q$54)*ROW($AC$2:$AC$50)-ROWS($AC$54),ROWS($AC$54:AC341))),"")</f>
        <v/>
      </c>
      <c r="R342" s="148" t="str" cm="1">
        <f t="array" ref="R342">IF(ROWS($AC$2:AC289)&lt;=R$53,INDEX($AB$54:$AB$102,_xlfn.AGGREGATE(15,3,($AC$54:$AC$102=Mapping!$R$54)/($AC$54:$AC$102=Mapping!$R$54)*ROW($AC$2:$AC$50)-ROWS($AC$54),ROWS($AC$54:AC341))),"")</f>
        <v/>
      </c>
      <c r="S342" s="148" t="str" cm="1">
        <f t="array" ref="S342">IF(ROWS($AC$2:AC289)&lt;=S$53,INDEX($AB$54:$AB$102,_xlfn.AGGREGATE(15,3,($AC$54:$AC$102=Mapping!$S$54)/($AC$54:$AC$102=Mapping!$S$54)*ROW($AC$2:$AC$50)-ROWS($AC$54),ROWS($AC$54:AC341))),"")</f>
        <v/>
      </c>
      <c r="AA342" s="126"/>
      <c r="AB342" s="127" t="str" cm="1">
        <f t="array" ref="AB342">IF(ROWS(BA!$G$2:G61)&lt;=AB$334,INDEX(BA!$P$2:$P$547,_xlfn.AGGREGATE(15,3,(BA!$G$2:$G$547=Mapping!$AA$336)/(BA!$G$2:$G$547=Mapping!$AA$336)*ROW(BA!$G$2:$G$547)-ROWS(BA!$G$2),ROWS(BA!$G$2:G61))),"")</f>
        <v/>
      </c>
      <c r="AC342" s="127" t="str">
        <f>IFERROR(INDEX(BA!$L$57:$L$547,MATCH($AB342,BA!$P$57:$P$547,0)),"")</f>
        <v/>
      </c>
      <c r="AD342" s="127" t="e">
        <f>INDEX(BA!$M$57:$M$547,MATCH($AB342,BA!$P$57:$P$547,0))</f>
        <v>#N/A</v>
      </c>
      <c r="AE342" s="127" t="e">
        <f>INDEX(BA!J382:J878,MATCH(Table46721[[#This Row],[Indicator]],BA!P380:P878,0))</f>
        <v>#N/A</v>
      </c>
      <c r="AF342" s="127" t="e">
        <f>INDEX(BA!$N$57:$N$547,MATCH($AB342,BA!$P$57:$P$547,0))</f>
        <v>#N/A</v>
      </c>
      <c r="AG342" s="148" t="e">
        <f>INDEX(BA!#REF!,MATCH($AB342,BA!$P$57:$P$547,0))</f>
        <v>#REF!</v>
      </c>
      <c r="AH342" s="148" t="e">
        <f>INDEX(BA!$Q$57:$Q$547,MATCH($AB342,BA!$P$57:$P$547,0))</f>
        <v>#N/A</v>
      </c>
      <c r="AI342" s="148" t="e">
        <f>INDEX(BA!$S$57:$S$547,MATCH($AB342,BA!$P$57:$P$547,0))</f>
        <v>#N/A</v>
      </c>
      <c r="AJ342" s="148" t="e">
        <f>INDEX(BA!$T$57:$T$547,MATCH($AB342,BA!$P$57:$P$547,0))</f>
        <v>#N/A</v>
      </c>
      <c r="AK342" s="148" t="e">
        <f>INDEX(BA!$U$57:$U$547,MATCH($AB342,BA!$P$57:$P$547,0))</f>
        <v>#N/A</v>
      </c>
      <c r="AL342" s="148" t="e">
        <f>INDEX(BA!$V$57:$V$547,MATCH($AB342,BA!$P$57:$P$547,0))</f>
        <v>#N/A</v>
      </c>
      <c r="AM342" s="148" t="e">
        <f>INDEX(BA!$W$57:$W$547,MATCH($AB342,BA!$P$57:$P$547,0))</f>
        <v>#N/A</v>
      </c>
      <c r="AN342" s="148" t="e">
        <f>INDEX(BA!$R$57:$R$547,MATCH($AB342,BA!$P$57:$P$547,0))</f>
        <v>#N/A</v>
      </c>
      <c r="AO342" s="148" t="e">
        <f>INDEX(BA!$Y$57:$Y$547,MATCH($AB342,BA!$P$57:$P$547,0))</f>
        <v>#N/A</v>
      </c>
      <c r="AP342" s="117" t="e">
        <f>INDEX(BA!$Z$57:$Z$547,MATCH($AB342,BA!$P$57:$P$547,0))</f>
        <v>#N/A</v>
      </c>
      <c r="AQ342" s="117" t="e">
        <f>INDEX(BA!$AA$57:$AA$547,MATCH($AB342,BA!$P$57:$P$547,0))</f>
        <v>#N/A</v>
      </c>
      <c r="AR342" s="117" t="e">
        <f>INDEX(BA!$AB$57:$AB$547,MATCH($AB342,BA!$P$57:$P$547,0))</f>
        <v>#N/A</v>
      </c>
      <c r="AX342" s="148" t="str" cm="1">
        <f t="array" ref="AX342">IF(ROWS($AD$54:AD341)&lt;=AX$53,INDEX($AB$54:$AB$102,_xlfn.AGGREGATE(15,3,($AD$54:$AD$102=Mapping!$AX$54)/($AD$54:$AD$102=Mapping!$AX$54)*ROW($AD$2:$AD$50)-ROWS($AD$54),ROWS($AD$54:AD341))),"")</f>
        <v/>
      </c>
      <c r="AY342" s="148" t="str" cm="1">
        <f t="array" ref="AY342">IF(ROWS($AD$54:AD341)&lt;=AY$53,INDEX($AB$54:$AB$102,_xlfn.AGGREGATE(15,3,($AD$54:$AD$102=Mapping!$AY$54)/($AD$54:$AD$102=Mapping!$AY$54)*ROW($AD$2:$AD$50)-ROWS($AD$54),ROWS($AD$54:AD341))),"")</f>
        <v/>
      </c>
      <c r="AZ342" s="148" t="str" cm="1">
        <f t="array" ref="AZ342">IF(ROWS($AD$54:AD341)&lt;=AZ$53,INDEX($AB$54:$AB$102,_xlfn.AGGREGATE(15,3,($AD$54:$AD$102=Mapping!$AZ$54)/($AD$54:$AD$102=Mapping!$AZ$54)*ROW($AD$2:$AD$50)-ROWS($AD$54),ROWS($AD$54:AD341))),"")</f>
        <v/>
      </c>
      <c r="BA342" s="148" t="str" cm="1">
        <f t="array" ref="BA342">IF(ROWS($AD$54:AD341)&lt;=BA$53,INDEX($AB$54:$AB$102,_xlfn.AGGREGATE(15,3,($AD$54:$AD$102=Mapping!$BA$54)/($AD$54:$AD$102=Mapping!$BA$54)*ROW($AD$2:$AD$50)-ROWS($AD$54),ROWS($AD$54:AD341))),"")</f>
        <v/>
      </c>
      <c r="BB342" s="148" t="str" cm="1">
        <f t="array" ref="BB342">IF(ROWS($AD$54:AD341)&lt;=BB$53,INDEX($AB$54:$AB$102,_xlfn.AGGREGATE(15,3,($AD$54:$AD$102=Mapping!$BB$54)/($AD$54:$AD$102=Mapping!$BB$54)*ROW($AD$2:$AD$50)-ROWS($AD$54),ROWS($AD$54:AD341))),"")</f>
        <v/>
      </c>
      <c r="BC342" s="148" t="str" cm="1">
        <f t="array" ref="BC342">IF(ROWS($AD$54:AD341)&lt;=BC$53,INDEX($AB$54:$AB$102,_xlfn.AGGREGATE(15,3,($AD$54:$AD$102=Mapping!$BC$54)/($AD$54:$AD$102=Mapping!$BC$54)*ROW($AD$2:$AD$50)-ROWS($AD$54),ROWS($AD$54:AD341))),"")</f>
        <v/>
      </c>
      <c r="BD342" s="148" t="str" cm="1">
        <f t="array" ref="BD342">IF(ROWS($AD$54:AD341)&lt;=BD$53,INDEX($AB$54:$AB$102,_xlfn.AGGREGATE(15,3,($AD$54:$AD$102=Mapping!$BD$54)/($AD$54:$AD$102=Mapping!$BD$54)*ROW($AD$2:$AD$50)-ROWS($AD$54),ROWS($AD$54:AD341))),"")</f>
        <v/>
      </c>
      <c r="BE342" s="148" t="str" cm="1">
        <f t="array" ref="BE342">IF(ROWS($AD$54:AD341)&lt;=BE$53,INDEX($AB$54:$AB$102,_xlfn.AGGREGATE(15,3,($AD$54:$AD$102=Mapping!$BE$54)/($AD$54:$AD$102=Mapping!$BE$54)*ROW($AD$2:$AD$50)-ROWS($AD$54),ROWS($AD$54:AD341))),"")</f>
        <v/>
      </c>
      <c r="BF342" s="148" t="str" cm="1">
        <f t="array" ref="BF342">IF(ROWS($AD$54:AD341)&lt;=BF$53,INDEX($AB$54:$AB$102,_xlfn.AGGREGATE(15,3,($AD$54:$AD$102=Mapping!$BF$54)/($AD$54:$AD$102=Mapping!$BF$54)*ROW($AD$2:$AD$50)-ROWS($AD$54),ROWS($AD$54:AD341))),"")</f>
        <v/>
      </c>
      <c r="BG342" s="148" t="str" cm="1">
        <f t="array" ref="BG342">IF(ROWS($AD$54:AD341)&lt;=BG$53,INDEX($AB$54:$AB$102,_xlfn.AGGREGATE(15,3,($AD$54:$AD$102=Mapping!$BG$54)/($AD$54:$AD$102=Mapping!$BG$54)*ROW($AD$2:$AD$50)-ROWS($AD$54),ROWS($AD$54:AD341))),"")</f>
        <v/>
      </c>
      <c r="BH342" s="148" t="str" cm="1">
        <f t="array" ref="BH342">IF(ROWS($AD$54:AD341)&lt;=BH$53,INDEX($AB$54:$AB$102,_xlfn.AGGREGATE(15,3,($AD$54:$AD$102=Mapping!$BH$54)/($AD$54:$AD$102=Mapping!$BH$54)*ROW($AD$2:$AD$50)-ROWS($AD$54),ROWS($AD$54:AD341))),"")</f>
        <v/>
      </c>
      <c r="BI342" s="148" t="str" cm="1">
        <f t="array" ref="BI342">IF(ROWS($AD$54:AD341)&lt;=BI$53,INDEX($AB$54:$AB$102,_xlfn.AGGREGATE(15,3,($AD$54:$AD$102=Mapping!$BI$54)/($AD$54:$AD$102=Mapping!$BI$54)*ROW($AD$2:$AD$50)-ROWS($AD$54),ROWS($AD$54:AD341))),"")</f>
        <v/>
      </c>
      <c r="BJ342" s="148" t="str" cm="1">
        <f t="array" ref="BJ342">IF(ROWS($AD$54:AD341)&lt;=BJ$53,INDEX($AB$54:$AB$102,_xlfn.AGGREGATE(15,3,($AD$54:$AD$102=Mapping!$BJ$54)/($AD$54:$AD$102=Mapping!$BJ$54)*ROW($AD$2:$AD$50)-ROWS($AD$54),ROWS($AD$54:AD341))),"")</f>
        <v/>
      </c>
      <c r="BK342" s="148" t="str" cm="1">
        <f t="array" ref="BK342">IF(ROWS($AD$54:AD341)&lt;=BK$53,INDEX($AB$54:$AB$102,_xlfn.AGGREGATE(15,3,($AD$54:$AD$102=Mapping!$BK$54)/($AD$54:$AD$102=Mapping!$BK$54)*ROW($AD$2:$AD$50)-ROWS($AD$54),ROWS($AD$54:AD341))),"")</f>
        <v/>
      </c>
      <c r="BL342" s="148" t="str" cm="1">
        <f t="array" ref="BL342">IF(ROWS($AD$54:AD341)&lt;=BL$53,INDEX($AB$54:$AB$102,_xlfn.AGGREGATE(15,3,($AD$54:$AD$102=Mapping!$BL$54)/($AD$54:$AD$102=Mapping!$BL$54)*ROW($AD$2:$AD$50)-ROWS($AD$54),ROWS($AD$54:AD341))),"")</f>
        <v/>
      </c>
      <c r="BM342" s="148" t="str" cm="1">
        <f t="array" ref="BM342">IF(ROWS($AD$54:AD341)&lt;=BM$53,INDEX($AB$54:$AB$102,_xlfn.AGGREGATE(15,3,($AD$54:$AD$102=Mapping!$BM$54)/($AD$54:$AD$102=Mapping!$BM$53)*ROW($AD$2:$AD$50)-ROWS($AD$54),ROWS($AD$54:AD341))),"")</f>
        <v/>
      </c>
      <c r="BN342" s="148" t="str" cm="1">
        <f t="array" ref="BN342">IF(ROWS($AD$54:AD341)&lt;=BN$53,INDEX($AB$54:$AB$102,_xlfn.AGGREGATE(15,3,($AD$54:$AD$102=Mapping!$BN$54)/($AD$54:$AD$102=Mapping!$BN$54)*ROW($AD$2:$AD$50)-ROWS($AD$54),ROWS($AD$54:AD341))),"")</f>
        <v/>
      </c>
    </row>
    <row r="343" spans="1:66">
      <c r="A343" s="152" t="str">
        <f>Background!L14</f>
        <v>Health &amp; safety</v>
      </c>
      <c r="B343" s="148" t="str" cm="1">
        <f t="array" ref="B343">IF(ROWS($AC$2:AC290)&lt;=B$53,INDEX($AB$54:$AB$102,_xlfn.AGGREGATE(15,3,($AC$54:$AC$102=Mapping!$B$54)/($AC$54:$AC$102=Mapping!$B$54)*ROW($AC$2:$AC$50)-ROWS($AC$2),ROWS($AC$54:AC342))),"")</f>
        <v/>
      </c>
      <c r="C343" s="148" t="str" cm="1">
        <f t="array" ref="C343">IF(ROWS($AC$2:AC290)&lt;=C$53,INDEX($AB$54:$AB$102,_xlfn.AGGREGATE(15,3,($AC$54:$AC$102=Mapping!$C$54)/($AC$54:$AC$102=Mapping!$C$54)*ROW($AC$2:$AC$50)-ROWS($AC$54),ROWS($AC$54:AC342))),"")</f>
        <v/>
      </c>
      <c r="D343" s="148" t="str" cm="1">
        <f t="array" ref="D343">IF(ROWS($AC$2:AC290)&lt;=D$53,INDEX($AB$54:$AB$102,_xlfn.AGGREGATE(15,3,($AC$54:$AC$102=Mapping!$D$54)/($AC$54:$AC$102=Mapping!$D$54)*ROW($AC$2:$AC$50)-ROWS($AC$54),ROWS($AC$54:AC342))),"")</f>
        <v/>
      </c>
      <c r="E343" s="148" t="str" cm="1">
        <f t="array" ref="E343">IF(ROWS($AC$2:AC290)&lt;=E$53,INDEX($AB$54:$AB$102,_xlfn.AGGREGATE(15,3,($AC$54:$AC$102=Mapping!$E$54)/($AC$54:$AC$102=Mapping!$E$54)*ROW($AC$2:$AC$50)-ROWS($AC$54),ROWS($AC$54:AC342))),"")</f>
        <v/>
      </c>
      <c r="F343" s="148" t="str" cm="1">
        <f t="array" ref="F343">IF(ROWS($AC$2:AC290)&lt;=F$53,INDEX($AB$54:$AB$102,_xlfn.AGGREGATE(15,3,($AC$54:$AC$102=Mapping!$F$54)/($AC$54:$AC$102=Mapping!$F$54)*ROW($AC$2:$AC$50)-ROWS($AC$54),ROWS($AC$54:AC342))),"")</f>
        <v/>
      </c>
      <c r="G343" s="148" t="str" cm="1">
        <f t="array" ref="G343">IF(ROWS($AC$2:AC290)&lt;=G$53,INDEX($AB$54:$AB$102,_xlfn.AGGREGATE(15,3,($AC$54:$AC$102=Mapping!$G$54)/($AC$54:$AC$102=Mapping!$G$54)*ROW($AC$2:$AC$50)-ROWS($AC$54),ROWS($AC$54:AC342))),"")</f>
        <v/>
      </c>
      <c r="H343" s="148" t="str" cm="1">
        <f t="array" ref="H343">IF(ROWS($AC$2:AC290)&lt;=H$53,INDEX($AB$54:$AB$102,_xlfn.AGGREGATE(15,3,($AC$54:$AC$102=Mapping!$H$54)/($AC$54:$AC$102=Mapping!$H$54)*ROW($AC$2:$AC$50)-ROWS($AC$54),ROWS($AC$54:AC342))),"")</f>
        <v/>
      </c>
      <c r="I343" s="148" t="str" cm="1">
        <f t="array" ref="I343">IF(ROWS($AC$2:AC290)&lt;=I$53,INDEX($AB$54:$AB$102,_xlfn.AGGREGATE(15,3,($AC$54:$AC$102=Mapping!$I$54)/($AC$54:$AC$102=Mapping!$I$54)*ROW($AC$2:$AC$50)-ROWS($AC$54),ROWS($AC$54:AC342))),"")</f>
        <v/>
      </c>
      <c r="J343" s="148" t="str" cm="1">
        <f t="array" ref="J343">IF(ROWS($AC$2:AC342)&lt;=J$1,INDEX($AB$2:$AB$50,_xlfn.AGGREGATE(15,3,($AC$2:$AC$50=Mapping!$J$2)/($AC$2:$AC$50=Mapping!$J$2)*ROW($AC$2:$AC$50)-ROWS($AC$2),ROWS($AC$2:AC342))),"")</f>
        <v/>
      </c>
      <c r="K343" s="148" t="str" cm="1">
        <f t="array" ref="K343">IF(ROWS($AC$2:AC290)&lt;=K$53,INDEX($AB$54:$AB$102,_xlfn.AGGREGATE(15,3,($AC$54:$AC$102=Mapping!$K$54)/($AC$54:$AC$102=Mapping!$K$54)*ROW($AC$2:$AC$50)-ROWS($AC$54),ROWS($AC$54:AC342))),"")</f>
        <v/>
      </c>
      <c r="L343" s="148" t="str" cm="1">
        <f t="array" ref="L343">IF(ROWS($AC$2:AC290)&lt;=L$53,INDEX($AB$54:$AB$102,_xlfn.AGGREGATE(15,3,($AC$54:$AC$102=Mapping!$L$54)/($AC$54:$AC$102=Mapping!$L$54)*ROW($AC$2:$AC$50)-ROWS($AC$54),ROWS($AC$54:AC342))),"")</f>
        <v/>
      </c>
      <c r="M343" s="148" t="str" cm="1">
        <f t="array" ref="M343">IF(ROWS($AC$2:AC290)&lt;=M$53,INDEX($AB$54:$AB$102,_xlfn.AGGREGATE(15,3,($AC$54:$AC$102=Mapping!$M$54)/($AC$54:$AC$102=Mapping!$M$54)*ROW($AC$2:$AC$50)-ROWS($AC$54),ROWS($AC$54:AC342))),"")</f>
        <v/>
      </c>
      <c r="N343" s="148" t="str" cm="1">
        <f t="array" ref="N343">IF(ROWS($AC$2:AC290)&lt;=N$53,INDEX($AB$54:$AB$102,_xlfn.AGGREGATE(15,3,($AC$54:$AC$102=Mapping!$N$54)/($AC$54:$AC$102=Mapping!$N$54)*ROW($AC$2:$AC$50)-ROWS($AC$54),ROWS($AC$54:AC342))),"")</f>
        <v/>
      </c>
      <c r="O343" s="148" t="str" cm="1">
        <f t="array" ref="O343">IF(ROWS($AC$2:AC290)&lt;=O$53,INDEX($AB$54:$AB$102,_xlfn.AGGREGATE(15,3,($AC$54:$AC$102=Mapping!$O$54)/($AC$54:$AC$102=Mapping!$O$54)*ROW($AC$2:$AC$50)-ROWS($AC$54),ROWS($AC$54:AC342))),"")</f>
        <v/>
      </c>
      <c r="P343" s="148" t="str" cm="1">
        <f t="array" ref="P343">IF(ROWS($AC$2:AC290)&lt;=P$53,INDEX($AB$54:$AB$102,_xlfn.AGGREGATE(15,3,($AC$54:$AC$102=Mapping!$P$54)/($AC$54:$AC$102=Mapping!$P$54)*ROW($AC$2:$AC$50)-ROWS($AC$54),ROWS($AC$54:AC342))),"")</f>
        <v/>
      </c>
      <c r="Q343" s="148" t="str" cm="1">
        <f t="array" ref="Q343">IF(ROWS($AC$2:AC290)&lt;=Q$53,INDEX($AB$54:$AB$102,_xlfn.AGGREGATE(15,3,($AC$54:$AC$102=Mapping!$Q$54)/($AC$54:$AC$102=Mapping!$Q$54)*ROW($AC$2:$AC$50)-ROWS($AC$54),ROWS($AC$54:AC342))),"")</f>
        <v/>
      </c>
      <c r="R343" s="148" t="str" cm="1">
        <f t="array" ref="R343">IF(ROWS($AC$2:AC290)&lt;=R$53,INDEX($AB$54:$AB$102,_xlfn.AGGREGATE(15,3,($AC$54:$AC$102=Mapping!$R$54)/($AC$54:$AC$102=Mapping!$R$54)*ROW($AC$2:$AC$50)-ROWS($AC$54),ROWS($AC$54:AC342))),"")</f>
        <v/>
      </c>
      <c r="S343" s="148" t="str" cm="1">
        <f t="array" ref="S343">IF(ROWS($AC$2:AC290)&lt;=S$53,INDEX($AB$54:$AB$102,_xlfn.AGGREGATE(15,3,($AC$54:$AC$102=Mapping!$S$54)/($AC$54:$AC$102=Mapping!$S$54)*ROW($AC$2:$AC$50)-ROWS($AC$54),ROWS($AC$54:AC342))),"")</f>
        <v/>
      </c>
      <c r="AA343" s="126"/>
      <c r="AB343" s="127" t="str" cm="1">
        <f t="array" ref="AB343">IF(ROWS(BA!$G$2:G62)&lt;=AB$334,INDEX(BA!$P$2:$P$547,_xlfn.AGGREGATE(15,3,(BA!$G$2:$G$547=Mapping!$AA$336)/(BA!$G$2:$G$547=Mapping!$AA$336)*ROW(BA!$G$2:$G$547)-ROWS(BA!$G$2),ROWS(BA!$G$2:G62))),"")</f>
        <v/>
      </c>
      <c r="AC343" s="127" t="str">
        <f>IFERROR(INDEX(BA!$L$57:$L$547,MATCH($AB343,BA!$P$57:$P$547,0)),"")</f>
        <v/>
      </c>
      <c r="AD343" s="127" t="e">
        <f>INDEX(BA!$M$57:$M$547,MATCH($AB343,BA!$P$57:$P$547,0))</f>
        <v>#N/A</v>
      </c>
      <c r="AE343" s="127" t="e">
        <f>INDEX(BA!J383:J879,MATCH(Table46721[[#This Row],[Indicator]],BA!P381:P879,0))</f>
        <v>#N/A</v>
      </c>
      <c r="AF343" s="127" t="e">
        <f>INDEX(BA!$N$57:$N$547,MATCH($AB343,BA!$P$57:$P$547,0))</f>
        <v>#N/A</v>
      </c>
      <c r="AG343" s="148" t="e">
        <f>INDEX(BA!#REF!,MATCH($AB343,BA!$P$57:$P$547,0))</f>
        <v>#REF!</v>
      </c>
      <c r="AH343" s="148" t="e">
        <f>INDEX(BA!$Q$57:$Q$547,MATCH($AB343,BA!$P$57:$P$547,0))</f>
        <v>#N/A</v>
      </c>
      <c r="AI343" s="148" t="e">
        <f>INDEX(BA!$S$57:$S$547,MATCH($AB343,BA!$P$57:$P$547,0))</f>
        <v>#N/A</v>
      </c>
      <c r="AJ343" s="148" t="e">
        <f>INDEX(BA!$T$57:$T$547,MATCH($AB343,BA!$P$57:$P$547,0))</f>
        <v>#N/A</v>
      </c>
      <c r="AK343" s="148" t="e">
        <f>INDEX(BA!$U$57:$U$547,MATCH($AB343,BA!$P$57:$P$547,0))</f>
        <v>#N/A</v>
      </c>
      <c r="AL343" s="148" t="e">
        <f>INDEX(BA!$V$57:$V$547,MATCH($AB343,BA!$P$57:$P$547,0))</f>
        <v>#N/A</v>
      </c>
      <c r="AM343" s="148" t="e">
        <f>INDEX(BA!$W$57:$W$547,MATCH($AB343,BA!$P$57:$P$547,0))</f>
        <v>#N/A</v>
      </c>
      <c r="AN343" s="148" t="e">
        <f>INDEX(BA!$R$57:$R$547,MATCH($AB343,BA!$P$57:$P$547,0))</f>
        <v>#N/A</v>
      </c>
      <c r="AO343" s="148" t="e">
        <f>INDEX(BA!$Y$57:$Y$547,MATCH($AB343,BA!$P$57:$P$547,0))</f>
        <v>#N/A</v>
      </c>
      <c r="AP343" s="117" t="e">
        <f>INDEX(BA!$Z$57:$Z$547,MATCH($AB343,BA!$P$57:$P$547,0))</f>
        <v>#N/A</v>
      </c>
      <c r="AQ343" s="117" t="e">
        <f>INDEX(BA!$AA$57:$AA$547,MATCH($AB343,BA!$P$57:$P$547,0))</f>
        <v>#N/A</v>
      </c>
      <c r="AR343" s="117" t="e">
        <f>INDEX(BA!$AB$57:$AB$547,MATCH($AB343,BA!$P$57:$P$547,0))</f>
        <v>#N/A</v>
      </c>
      <c r="AX343" s="148" t="str" cm="1">
        <f t="array" ref="AX343">IF(ROWS($AD$54:AD342)&lt;=AX$53,INDEX($AB$54:$AB$102,_xlfn.AGGREGATE(15,3,($AD$54:$AD$102=Mapping!$AX$54)/($AD$54:$AD$102=Mapping!$AX$54)*ROW($AD$2:$AD$50)-ROWS($AD$54),ROWS($AD$54:AD342))),"")</f>
        <v/>
      </c>
      <c r="AY343" s="148" t="str" cm="1">
        <f t="array" ref="AY343">IF(ROWS($AD$54:AD342)&lt;=AY$53,INDEX($AB$54:$AB$102,_xlfn.AGGREGATE(15,3,($AD$54:$AD$102=Mapping!$AY$54)/($AD$54:$AD$102=Mapping!$AY$54)*ROW($AD$2:$AD$50)-ROWS($AD$54),ROWS($AD$54:AD342))),"")</f>
        <v/>
      </c>
      <c r="AZ343" s="148" t="str" cm="1">
        <f t="array" ref="AZ343">IF(ROWS($AD$54:AD342)&lt;=AZ$53,INDEX($AB$54:$AB$102,_xlfn.AGGREGATE(15,3,($AD$54:$AD$102=Mapping!$AZ$54)/($AD$54:$AD$102=Mapping!$AZ$54)*ROW($AD$2:$AD$50)-ROWS($AD$54),ROWS($AD$54:AD342))),"")</f>
        <v/>
      </c>
      <c r="BA343" s="148" t="str" cm="1">
        <f t="array" ref="BA343">IF(ROWS($AD$54:AD342)&lt;=BA$53,INDEX($AB$54:$AB$102,_xlfn.AGGREGATE(15,3,($AD$54:$AD$102=Mapping!$BA$54)/($AD$54:$AD$102=Mapping!$BA$54)*ROW($AD$2:$AD$50)-ROWS($AD$54),ROWS($AD$54:AD342))),"")</f>
        <v/>
      </c>
      <c r="BB343" s="148" t="str" cm="1">
        <f t="array" ref="BB343">IF(ROWS($AD$54:AD342)&lt;=BB$53,INDEX($AB$54:$AB$102,_xlfn.AGGREGATE(15,3,($AD$54:$AD$102=Mapping!$BB$54)/($AD$54:$AD$102=Mapping!$BB$54)*ROW($AD$2:$AD$50)-ROWS($AD$54),ROWS($AD$54:AD342))),"")</f>
        <v/>
      </c>
      <c r="BC343" s="148" t="str" cm="1">
        <f t="array" ref="BC343">IF(ROWS($AD$54:AD342)&lt;=BC$53,INDEX($AB$54:$AB$102,_xlfn.AGGREGATE(15,3,($AD$54:$AD$102=Mapping!$BC$54)/($AD$54:$AD$102=Mapping!$BC$54)*ROW($AD$2:$AD$50)-ROWS($AD$54),ROWS($AD$54:AD342))),"")</f>
        <v/>
      </c>
      <c r="BD343" s="148" t="str" cm="1">
        <f t="array" ref="BD343">IF(ROWS($AD$54:AD342)&lt;=BD$53,INDEX($AB$54:$AB$102,_xlfn.AGGREGATE(15,3,($AD$54:$AD$102=Mapping!$BD$54)/($AD$54:$AD$102=Mapping!$BD$54)*ROW($AD$2:$AD$50)-ROWS($AD$54),ROWS($AD$54:AD342))),"")</f>
        <v/>
      </c>
      <c r="BE343" s="148" t="str" cm="1">
        <f t="array" ref="BE343">IF(ROWS($AD$54:AD342)&lt;=BE$53,INDEX($AB$54:$AB$102,_xlfn.AGGREGATE(15,3,($AD$54:$AD$102=Mapping!$BE$54)/($AD$54:$AD$102=Mapping!$BE$54)*ROW($AD$2:$AD$50)-ROWS($AD$54),ROWS($AD$54:AD342))),"")</f>
        <v/>
      </c>
      <c r="BF343" s="148" t="str" cm="1">
        <f t="array" ref="BF343">IF(ROWS($AD$54:AD342)&lt;=BF$53,INDEX($AB$54:$AB$102,_xlfn.AGGREGATE(15,3,($AD$54:$AD$102=Mapping!$BF$54)/($AD$54:$AD$102=Mapping!$BF$54)*ROW($AD$2:$AD$50)-ROWS($AD$54),ROWS($AD$54:AD342))),"")</f>
        <v/>
      </c>
      <c r="BG343" s="148" t="str" cm="1">
        <f t="array" ref="BG343">IF(ROWS($AD$54:AD342)&lt;=BG$53,INDEX($AB$54:$AB$102,_xlfn.AGGREGATE(15,3,($AD$54:$AD$102=Mapping!$BG$54)/($AD$54:$AD$102=Mapping!$BG$54)*ROW($AD$2:$AD$50)-ROWS($AD$54),ROWS($AD$54:AD342))),"")</f>
        <v/>
      </c>
      <c r="BH343" s="148" t="str" cm="1">
        <f t="array" ref="BH343">IF(ROWS($AD$54:AD342)&lt;=BH$53,INDEX($AB$54:$AB$102,_xlfn.AGGREGATE(15,3,($AD$54:$AD$102=Mapping!$BH$54)/($AD$54:$AD$102=Mapping!$BH$54)*ROW($AD$2:$AD$50)-ROWS($AD$54),ROWS($AD$54:AD342))),"")</f>
        <v/>
      </c>
      <c r="BI343" s="148" t="str" cm="1">
        <f t="array" ref="BI343">IF(ROWS($AD$54:AD342)&lt;=BI$53,INDEX($AB$54:$AB$102,_xlfn.AGGREGATE(15,3,($AD$54:$AD$102=Mapping!$BI$54)/($AD$54:$AD$102=Mapping!$BI$54)*ROW($AD$2:$AD$50)-ROWS($AD$54),ROWS($AD$54:AD342))),"")</f>
        <v/>
      </c>
      <c r="BJ343" s="148" t="str" cm="1">
        <f t="array" ref="BJ343">IF(ROWS($AD$54:AD342)&lt;=BJ$53,INDEX($AB$54:$AB$102,_xlfn.AGGREGATE(15,3,($AD$54:$AD$102=Mapping!$BJ$54)/($AD$54:$AD$102=Mapping!$BJ$54)*ROW($AD$2:$AD$50)-ROWS($AD$54),ROWS($AD$54:AD342))),"")</f>
        <v/>
      </c>
      <c r="BK343" s="148" t="str" cm="1">
        <f t="array" ref="BK343">IF(ROWS($AD$54:AD342)&lt;=BK$53,INDEX($AB$54:$AB$102,_xlfn.AGGREGATE(15,3,($AD$54:$AD$102=Mapping!$BK$54)/($AD$54:$AD$102=Mapping!$BK$54)*ROW($AD$2:$AD$50)-ROWS($AD$54),ROWS($AD$54:AD342))),"")</f>
        <v/>
      </c>
      <c r="BL343" s="148" t="str" cm="1">
        <f t="array" ref="BL343">IF(ROWS($AD$54:AD342)&lt;=BL$53,INDEX($AB$54:$AB$102,_xlfn.AGGREGATE(15,3,($AD$54:$AD$102=Mapping!$BL$54)/($AD$54:$AD$102=Mapping!$BL$54)*ROW($AD$2:$AD$50)-ROWS($AD$54),ROWS($AD$54:AD342))),"")</f>
        <v/>
      </c>
      <c r="BM343" s="148" t="str" cm="1">
        <f t="array" ref="BM343">IF(ROWS($AD$54:AD342)&lt;=BM$53,INDEX($AB$54:$AB$102,_xlfn.AGGREGATE(15,3,($AD$54:$AD$102=Mapping!$BM$54)/($AD$54:$AD$102=Mapping!$BM$53)*ROW($AD$2:$AD$50)-ROWS($AD$54),ROWS($AD$54:AD342))),"")</f>
        <v/>
      </c>
      <c r="BN343" s="148" t="str" cm="1">
        <f t="array" ref="BN343">IF(ROWS($AD$54:AD342)&lt;=BN$53,INDEX($AB$54:$AB$102,_xlfn.AGGREGATE(15,3,($AD$54:$AD$102=Mapping!$BN$54)/($AD$54:$AD$102=Mapping!$BN$54)*ROW($AD$2:$AD$50)-ROWS($AD$54),ROWS($AD$54:AD342))),"")</f>
        <v/>
      </c>
    </row>
    <row r="344" spans="1:66">
      <c r="A344" s="152" t="str">
        <f>Background!L15</f>
        <v>Employment</v>
      </c>
      <c r="B344" s="148" t="str" cm="1">
        <f t="array" ref="B344">IF(ROWS($AC$2:AC291)&lt;=B$53,INDEX($AB$54:$AB$102,_xlfn.AGGREGATE(15,3,($AC$54:$AC$102=Mapping!$B$54)/($AC$54:$AC$102=Mapping!$B$54)*ROW($AC$2:$AC$50)-ROWS($AC$2),ROWS($AC$54:AC343))),"")</f>
        <v/>
      </c>
      <c r="C344" s="148" t="str" cm="1">
        <f t="array" ref="C344">IF(ROWS($AC$2:AC291)&lt;=C$53,INDEX($AB$54:$AB$102,_xlfn.AGGREGATE(15,3,($AC$54:$AC$102=Mapping!$C$54)/($AC$54:$AC$102=Mapping!$C$54)*ROW($AC$2:$AC$50)-ROWS($AC$54),ROWS($AC$54:AC343))),"")</f>
        <v/>
      </c>
      <c r="D344" s="148" t="str" cm="1">
        <f t="array" ref="D344">IF(ROWS($AC$2:AC291)&lt;=D$53,INDEX($AB$54:$AB$102,_xlfn.AGGREGATE(15,3,($AC$54:$AC$102=Mapping!$D$54)/($AC$54:$AC$102=Mapping!$D$54)*ROW($AC$2:$AC$50)-ROWS($AC$54),ROWS($AC$54:AC343))),"")</f>
        <v/>
      </c>
      <c r="E344" s="148" t="str" cm="1">
        <f t="array" ref="E344">IF(ROWS($AC$2:AC291)&lt;=E$53,INDEX($AB$54:$AB$102,_xlfn.AGGREGATE(15,3,($AC$54:$AC$102=Mapping!$E$54)/($AC$54:$AC$102=Mapping!$E$54)*ROW($AC$2:$AC$50)-ROWS($AC$54),ROWS($AC$54:AC343))),"")</f>
        <v/>
      </c>
      <c r="F344" s="148" t="str" cm="1">
        <f t="array" ref="F344">IF(ROWS($AC$2:AC291)&lt;=F$53,INDEX($AB$54:$AB$102,_xlfn.AGGREGATE(15,3,($AC$54:$AC$102=Mapping!$F$54)/($AC$54:$AC$102=Mapping!$F$54)*ROW($AC$2:$AC$50)-ROWS($AC$54),ROWS($AC$54:AC343))),"")</f>
        <v/>
      </c>
      <c r="G344" s="148" t="str" cm="1">
        <f t="array" ref="G344">IF(ROWS($AC$2:AC291)&lt;=G$53,INDEX($AB$54:$AB$102,_xlfn.AGGREGATE(15,3,($AC$54:$AC$102=Mapping!$G$54)/($AC$54:$AC$102=Mapping!$G$54)*ROW($AC$2:$AC$50)-ROWS($AC$54),ROWS($AC$54:AC343))),"")</f>
        <v/>
      </c>
      <c r="H344" s="148" t="str" cm="1">
        <f t="array" ref="H344">IF(ROWS($AC$2:AC291)&lt;=H$53,INDEX($AB$54:$AB$102,_xlfn.AGGREGATE(15,3,($AC$54:$AC$102=Mapping!$H$54)/($AC$54:$AC$102=Mapping!$H$54)*ROW($AC$2:$AC$50)-ROWS($AC$54),ROWS($AC$54:AC343))),"")</f>
        <v/>
      </c>
      <c r="I344" s="148" t="str" cm="1">
        <f t="array" ref="I344">IF(ROWS($AC$2:AC291)&lt;=I$53,INDEX($AB$54:$AB$102,_xlfn.AGGREGATE(15,3,($AC$54:$AC$102=Mapping!$I$54)/($AC$54:$AC$102=Mapping!$I$54)*ROW($AC$2:$AC$50)-ROWS($AC$54),ROWS($AC$54:AC343))),"")</f>
        <v/>
      </c>
      <c r="J344" s="148" t="str" cm="1">
        <f t="array" ref="J344">IF(ROWS($AC$2:AC343)&lt;=J$1,INDEX($AB$2:$AB$50,_xlfn.AGGREGATE(15,3,($AC$2:$AC$50=Mapping!$J$2)/($AC$2:$AC$50=Mapping!$J$2)*ROW($AC$2:$AC$50)-ROWS($AC$2),ROWS($AC$2:AC343))),"")</f>
        <v/>
      </c>
      <c r="K344" s="148" t="str" cm="1">
        <f t="array" ref="K344">IF(ROWS($AC$2:AC291)&lt;=K$53,INDEX($AB$54:$AB$102,_xlfn.AGGREGATE(15,3,($AC$54:$AC$102=Mapping!$K$54)/($AC$54:$AC$102=Mapping!$K$54)*ROW($AC$2:$AC$50)-ROWS($AC$54),ROWS($AC$54:AC343))),"")</f>
        <v/>
      </c>
      <c r="L344" s="148" t="str" cm="1">
        <f t="array" ref="L344">IF(ROWS($AC$2:AC291)&lt;=L$53,INDEX($AB$54:$AB$102,_xlfn.AGGREGATE(15,3,($AC$54:$AC$102=Mapping!$L$54)/($AC$54:$AC$102=Mapping!$L$54)*ROW($AC$2:$AC$50)-ROWS($AC$54),ROWS($AC$54:AC343))),"")</f>
        <v/>
      </c>
      <c r="M344" s="148" t="str" cm="1">
        <f t="array" ref="M344">IF(ROWS($AC$2:AC291)&lt;=M$53,INDEX($AB$54:$AB$102,_xlfn.AGGREGATE(15,3,($AC$54:$AC$102=Mapping!$M$54)/($AC$54:$AC$102=Mapping!$M$54)*ROW($AC$2:$AC$50)-ROWS($AC$54),ROWS($AC$54:AC343))),"")</f>
        <v/>
      </c>
      <c r="N344" s="148" t="str" cm="1">
        <f t="array" ref="N344">IF(ROWS($AC$2:AC291)&lt;=N$53,INDEX($AB$54:$AB$102,_xlfn.AGGREGATE(15,3,($AC$54:$AC$102=Mapping!$N$54)/($AC$54:$AC$102=Mapping!$N$54)*ROW($AC$2:$AC$50)-ROWS($AC$54),ROWS($AC$54:AC343))),"")</f>
        <v/>
      </c>
      <c r="O344" s="148" t="str" cm="1">
        <f t="array" ref="O344">IF(ROWS($AC$2:AC291)&lt;=O$53,INDEX($AB$54:$AB$102,_xlfn.AGGREGATE(15,3,($AC$54:$AC$102=Mapping!$O$54)/($AC$54:$AC$102=Mapping!$O$54)*ROW($AC$2:$AC$50)-ROWS($AC$54),ROWS($AC$54:AC343))),"")</f>
        <v/>
      </c>
      <c r="P344" s="148" t="str" cm="1">
        <f t="array" ref="P344">IF(ROWS($AC$2:AC291)&lt;=P$53,INDEX($AB$54:$AB$102,_xlfn.AGGREGATE(15,3,($AC$54:$AC$102=Mapping!$P$54)/($AC$54:$AC$102=Mapping!$P$54)*ROW($AC$2:$AC$50)-ROWS($AC$54),ROWS($AC$54:AC343))),"")</f>
        <v/>
      </c>
      <c r="Q344" s="148" t="str" cm="1">
        <f t="array" ref="Q344">IF(ROWS($AC$2:AC291)&lt;=Q$53,INDEX($AB$54:$AB$102,_xlfn.AGGREGATE(15,3,($AC$54:$AC$102=Mapping!$Q$54)/($AC$54:$AC$102=Mapping!$Q$54)*ROW($AC$2:$AC$50)-ROWS($AC$54),ROWS($AC$54:AC343))),"")</f>
        <v/>
      </c>
      <c r="R344" s="148" t="str" cm="1">
        <f t="array" ref="R344">IF(ROWS($AC$2:AC291)&lt;=R$53,INDEX($AB$54:$AB$102,_xlfn.AGGREGATE(15,3,($AC$54:$AC$102=Mapping!$R$54)/($AC$54:$AC$102=Mapping!$R$54)*ROW($AC$2:$AC$50)-ROWS($AC$54),ROWS($AC$54:AC343))),"")</f>
        <v/>
      </c>
      <c r="S344" s="148" t="str" cm="1">
        <f t="array" ref="S344">IF(ROWS($AC$2:AC291)&lt;=S$53,INDEX($AB$54:$AB$102,_xlfn.AGGREGATE(15,3,($AC$54:$AC$102=Mapping!$S$54)/($AC$54:$AC$102=Mapping!$S$54)*ROW($AC$2:$AC$50)-ROWS($AC$54),ROWS($AC$54:AC343))),"")</f>
        <v/>
      </c>
      <c r="AA344" s="126"/>
      <c r="AB344" s="127" t="str" cm="1">
        <f t="array" ref="AB344">IF(ROWS(BA!$G$2:G63)&lt;=AB$334,INDEX(BA!$P$2:$P$547,_xlfn.AGGREGATE(15,3,(BA!$G$2:$G$547=Mapping!$AA$336)/(BA!$G$2:$G$547=Mapping!$AA$336)*ROW(BA!$G$2:$G$547)-ROWS(BA!$G$2),ROWS(BA!$G$2:G63))),"")</f>
        <v/>
      </c>
      <c r="AC344" s="127" t="str">
        <f>IFERROR(INDEX(BA!$L$57:$L$547,MATCH($AB344,BA!$P$57:$P$547,0)),"")</f>
        <v/>
      </c>
      <c r="AD344" s="127" t="e">
        <f>INDEX(BA!$M$57:$M$547,MATCH($AB344,BA!$P$57:$P$547,0))</f>
        <v>#N/A</v>
      </c>
      <c r="AE344" s="127" t="e">
        <f>INDEX(BA!J384:J880,MATCH(Table46721[[#This Row],[Indicator]],BA!P382:P880,0))</f>
        <v>#N/A</v>
      </c>
      <c r="AF344" s="127" t="e">
        <f>INDEX(BA!$N$57:$N$547,MATCH($AB344,BA!$P$57:$P$547,0))</f>
        <v>#N/A</v>
      </c>
      <c r="AG344" s="148" t="e">
        <f>INDEX(BA!#REF!,MATCH($AB344,BA!$P$57:$P$547,0))</f>
        <v>#REF!</v>
      </c>
      <c r="AH344" s="148" t="e">
        <f>INDEX(BA!$Q$57:$Q$547,MATCH($AB344,BA!$P$57:$P$547,0))</f>
        <v>#N/A</v>
      </c>
      <c r="AI344" s="148" t="e">
        <f>INDEX(BA!$S$57:$S$547,MATCH($AB344,BA!$P$57:$P$547,0))</f>
        <v>#N/A</v>
      </c>
      <c r="AJ344" s="148" t="e">
        <f>INDEX(BA!$T$57:$T$547,MATCH($AB344,BA!$P$57:$P$547,0))</f>
        <v>#N/A</v>
      </c>
      <c r="AK344" s="148" t="e">
        <f>INDEX(BA!$U$57:$U$547,MATCH($AB344,BA!$P$57:$P$547,0))</f>
        <v>#N/A</v>
      </c>
      <c r="AL344" s="148" t="e">
        <f>INDEX(BA!$V$57:$V$547,MATCH($AB344,BA!$P$57:$P$547,0))</f>
        <v>#N/A</v>
      </c>
      <c r="AM344" s="148" t="e">
        <f>INDEX(BA!$W$57:$W$547,MATCH($AB344,BA!$P$57:$P$547,0))</f>
        <v>#N/A</v>
      </c>
      <c r="AN344" s="148" t="e">
        <f>INDEX(BA!$R$57:$R$547,MATCH($AB344,BA!$P$57:$P$547,0))</f>
        <v>#N/A</v>
      </c>
      <c r="AO344" s="148" t="e">
        <f>INDEX(BA!$Y$57:$Y$547,MATCH($AB344,BA!$P$57:$P$547,0))</f>
        <v>#N/A</v>
      </c>
      <c r="AP344" s="117" t="e">
        <f>INDEX(BA!$Z$57:$Z$547,MATCH($AB344,BA!$P$57:$P$547,0))</f>
        <v>#N/A</v>
      </c>
      <c r="AQ344" s="117" t="e">
        <f>INDEX(BA!$AA$57:$AA$547,MATCH($AB344,BA!$P$57:$P$547,0))</f>
        <v>#N/A</v>
      </c>
      <c r="AR344" s="117" t="e">
        <f>INDEX(BA!$AB$57:$AB$547,MATCH($AB344,BA!$P$57:$P$547,0))</f>
        <v>#N/A</v>
      </c>
      <c r="AX344" s="148" t="str" cm="1">
        <f t="array" ref="AX344">IF(ROWS($AD$54:AD343)&lt;=AX$53,INDEX($AB$54:$AB$102,_xlfn.AGGREGATE(15,3,($AD$54:$AD$102=Mapping!$AX$54)/($AD$54:$AD$102=Mapping!$AX$54)*ROW($AD$2:$AD$50)-ROWS($AD$54),ROWS($AD$54:AD343))),"")</f>
        <v/>
      </c>
      <c r="AY344" s="148" t="str" cm="1">
        <f t="array" ref="AY344">IF(ROWS($AD$54:AD343)&lt;=AY$53,INDEX($AB$54:$AB$102,_xlfn.AGGREGATE(15,3,($AD$54:$AD$102=Mapping!$AY$54)/($AD$54:$AD$102=Mapping!$AY$54)*ROW($AD$2:$AD$50)-ROWS($AD$54),ROWS($AD$54:AD343))),"")</f>
        <v/>
      </c>
      <c r="AZ344" s="148" t="str" cm="1">
        <f t="array" ref="AZ344">IF(ROWS($AD$54:AD343)&lt;=AZ$53,INDEX($AB$54:$AB$102,_xlfn.AGGREGATE(15,3,($AD$54:$AD$102=Mapping!$AZ$54)/($AD$54:$AD$102=Mapping!$AZ$54)*ROW($AD$2:$AD$50)-ROWS($AD$54),ROWS($AD$54:AD343))),"")</f>
        <v/>
      </c>
      <c r="BA344" s="148" t="str" cm="1">
        <f t="array" ref="BA344">IF(ROWS($AD$54:AD343)&lt;=BA$53,INDEX($AB$54:$AB$102,_xlfn.AGGREGATE(15,3,($AD$54:$AD$102=Mapping!$BA$54)/($AD$54:$AD$102=Mapping!$BA$54)*ROW($AD$2:$AD$50)-ROWS($AD$54),ROWS($AD$54:AD343))),"")</f>
        <v/>
      </c>
      <c r="BB344" s="148" t="str" cm="1">
        <f t="array" ref="BB344">IF(ROWS($AD$54:AD343)&lt;=BB$53,INDEX($AB$54:$AB$102,_xlfn.AGGREGATE(15,3,($AD$54:$AD$102=Mapping!$BB$54)/($AD$54:$AD$102=Mapping!$BB$54)*ROW($AD$2:$AD$50)-ROWS($AD$54),ROWS($AD$54:AD343))),"")</f>
        <v/>
      </c>
      <c r="BC344" s="148" t="str" cm="1">
        <f t="array" ref="BC344">IF(ROWS($AD$54:AD343)&lt;=BC$53,INDEX($AB$54:$AB$102,_xlfn.AGGREGATE(15,3,($AD$54:$AD$102=Mapping!$BC$54)/($AD$54:$AD$102=Mapping!$BC$54)*ROW($AD$2:$AD$50)-ROWS($AD$54),ROWS($AD$54:AD343))),"")</f>
        <v/>
      </c>
      <c r="BD344" s="148" t="str" cm="1">
        <f t="array" ref="BD344">IF(ROWS($AD$54:AD343)&lt;=BD$53,INDEX($AB$54:$AB$102,_xlfn.AGGREGATE(15,3,($AD$54:$AD$102=Mapping!$BD$54)/($AD$54:$AD$102=Mapping!$BD$54)*ROW($AD$2:$AD$50)-ROWS($AD$54),ROWS($AD$54:AD343))),"")</f>
        <v/>
      </c>
      <c r="BE344" s="148" t="str" cm="1">
        <f t="array" ref="BE344">IF(ROWS($AD$54:AD343)&lt;=BE$53,INDEX($AB$54:$AB$102,_xlfn.AGGREGATE(15,3,($AD$54:$AD$102=Mapping!$BE$54)/($AD$54:$AD$102=Mapping!$BE$54)*ROW($AD$2:$AD$50)-ROWS($AD$54),ROWS($AD$54:AD343))),"")</f>
        <v/>
      </c>
      <c r="BF344" s="148" t="str" cm="1">
        <f t="array" ref="BF344">IF(ROWS($AD$54:AD343)&lt;=BF$53,INDEX($AB$54:$AB$102,_xlfn.AGGREGATE(15,3,($AD$54:$AD$102=Mapping!$BF$54)/($AD$54:$AD$102=Mapping!$BF$54)*ROW($AD$2:$AD$50)-ROWS($AD$54),ROWS($AD$54:AD343))),"")</f>
        <v/>
      </c>
      <c r="BG344" s="148" t="str" cm="1">
        <f t="array" ref="BG344">IF(ROWS($AD$54:AD343)&lt;=BG$53,INDEX($AB$54:$AB$102,_xlfn.AGGREGATE(15,3,($AD$54:$AD$102=Mapping!$BG$54)/($AD$54:$AD$102=Mapping!$BG$54)*ROW($AD$2:$AD$50)-ROWS($AD$54),ROWS($AD$54:AD343))),"")</f>
        <v/>
      </c>
      <c r="BH344" s="148" t="str" cm="1">
        <f t="array" ref="BH344">IF(ROWS($AD$54:AD343)&lt;=BH$53,INDEX($AB$54:$AB$102,_xlfn.AGGREGATE(15,3,($AD$54:$AD$102=Mapping!$BH$54)/($AD$54:$AD$102=Mapping!$BH$54)*ROW($AD$2:$AD$50)-ROWS($AD$54),ROWS($AD$54:AD343))),"")</f>
        <v/>
      </c>
      <c r="BI344" s="148" t="str" cm="1">
        <f t="array" ref="BI344">IF(ROWS($AD$54:AD343)&lt;=BI$53,INDEX($AB$54:$AB$102,_xlfn.AGGREGATE(15,3,($AD$54:$AD$102=Mapping!$BI$54)/($AD$54:$AD$102=Mapping!$BI$54)*ROW($AD$2:$AD$50)-ROWS($AD$54),ROWS($AD$54:AD343))),"")</f>
        <v/>
      </c>
      <c r="BJ344" s="148" t="str" cm="1">
        <f t="array" ref="BJ344">IF(ROWS($AD$54:AD343)&lt;=BJ$53,INDEX($AB$54:$AB$102,_xlfn.AGGREGATE(15,3,($AD$54:$AD$102=Mapping!$BJ$54)/($AD$54:$AD$102=Mapping!$BJ$54)*ROW($AD$2:$AD$50)-ROWS($AD$54),ROWS($AD$54:AD343))),"")</f>
        <v/>
      </c>
      <c r="BK344" s="148" t="str" cm="1">
        <f t="array" ref="BK344">IF(ROWS($AD$54:AD343)&lt;=BK$53,INDEX($AB$54:$AB$102,_xlfn.AGGREGATE(15,3,($AD$54:$AD$102=Mapping!$BK$54)/($AD$54:$AD$102=Mapping!$BK$54)*ROW($AD$2:$AD$50)-ROWS($AD$54),ROWS($AD$54:AD343))),"")</f>
        <v/>
      </c>
      <c r="BL344" s="148" t="str" cm="1">
        <f t="array" ref="BL344">IF(ROWS($AD$54:AD343)&lt;=BL$53,INDEX($AB$54:$AB$102,_xlfn.AGGREGATE(15,3,($AD$54:$AD$102=Mapping!$BL$54)/($AD$54:$AD$102=Mapping!$BL$54)*ROW($AD$2:$AD$50)-ROWS($AD$54),ROWS($AD$54:AD343))),"")</f>
        <v/>
      </c>
      <c r="BM344" s="148" t="str" cm="1">
        <f t="array" ref="BM344">IF(ROWS($AD$54:AD343)&lt;=BM$53,INDEX($AB$54:$AB$102,_xlfn.AGGREGATE(15,3,($AD$54:$AD$102=Mapping!$BM$54)/($AD$54:$AD$102=Mapping!$BM$53)*ROW($AD$2:$AD$50)-ROWS($AD$54),ROWS($AD$54:AD343))),"")</f>
        <v/>
      </c>
      <c r="BN344" s="148" t="str" cm="1">
        <f t="array" ref="BN344">IF(ROWS($AD$54:AD343)&lt;=BN$53,INDEX($AB$54:$AB$102,_xlfn.AGGREGATE(15,3,($AD$54:$AD$102=Mapping!$BN$54)/($AD$54:$AD$102=Mapping!$BN$54)*ROW($AD$2:$AD$50)-ROWS($AD$54),ROWS($AD$54:AD343))),"")</f>
        <v/>
      </c>
    </row>
    <row r="345" spans="1:66">
      <c r="A345" s="152" t="str">
        <f>Background!L16</f>
        <v>Livelihood</v>
      </c>
      <c r="B345" s="148" t="str" cm="1">
        <f t="array" ref="B345">IF(ROWS($AC$2:AC292)&lt;=B$53,INDEX($AB$54:$AB$102,_xlfn.AGGREGATE(15,3,($AC$54:$AC$102=Mapping!$B$54)/($AC$54:$AC$102=Mapping!$B$54)*ROW($AC$2:$AC$50)-ROWS($AC$2),ROWS($AC$54:AC344))),"")</f>
        <v/>
      </c>
      <c r="C345" s="148" t="str" cm="1">
        <f t="array" ref="C345">IF(ROWS($AC$2:AC292)&lt;=C$53,INDEX($AB$54:$AB$102,_xlfn.AGGREGATE(15,3,($AC$54:$AC$102=Mapping!$C$54)/($AC$54:$AC$102=Mapping!$C$54)*ROW($AC$2:$AC$50)-ROWS($AC$54),ROWS($AC$54:AC344))),"")</f>
        <v/>
      </c>
      <c r="D345" s="148" t="str" cm="1">
        <f t="array" ref="D345">IF(ROWS($AC$2:AC292)&lt;=D$53,INDEX($AB$54:$AB$102,_xlfn.AGGREGATE(15,3,($AC$54:$AC$102=Mapping!$D$54)/($AC$54:$AC$102=Mapping!$D$54)*ROW($AC$2:$AC$50)-ROWS($AC$54),ROWS($AC$54:AC344))),"")</f>
        <v/>
      </c>
      <c r="E345" s="148" t="str" cm="1">
        <f t="array" ref="E345">IF(ROWS($AC$2:AC292)&lt;=E$53,INDEX($AB$54:$AB$102,_xlfn.AGGREGATE(15,3,($AC$54:$AC$102=Mapping!$E$54)/($AC$54:$AC$102=Mapping!$E$54)*ROW($AC$2:$AC$50)-ROWS($AC$54),ROWS($AC$54:AC344))),"")</f>
        <v/>
      </c>
      <c r="F345" s="148" t="str" cm="1">
        <f t="array" ref="F345">IF(ROWS($AC$2:AC292)&lt;=F$53,INDEX($AB$54:$AB$102,_xlfn.AGGREGATE(15,3,($AC$54:$AC$102=Mapping!$F$54)/($AC$54:$AC$102=Mapping!$F$54)*ROW($AC$2:$AC$50)-ROWS($AC$54),ROWS($AC$54:AC344))),"")</f>
        <v/>
      </c>
      <c r="G345" s="148" t="str" cm="1">
        <f t="array" ref="G345">IF(ROWS($AC$2:AC292)&lt;=G$53,INDEX($AB$54:$AB$102,_xlfn.AGGREGATE(15,3,($AC$54:$AC$102=Mapping!$G$54)/($AC$54:$AC$102=Mapping!$G$54)*ROW($AC$2:$AC$50)-ROWS($AC$54),ROWS($AC$54:AC344))),"")</f>
        <v/>
      </c>
      <c r="H345" s="148" t="str" cm="1">
        <f t="array" ref="H345">IF(ROWS($AC$2:AC292)&lt;=H$53,INDEX($AB$54:$AB$102,_xlfn.AGGREGATE(15,3,($AC$54:$AC$102=Mapping!$H$54)/($AC$54:$AC$102=Mapping!$H$54)*ROW($AC$2:$AC$50)-ROWS($AC$54),ROWS($AC$54:AC344))),"")</f>
        <v/>
      </c>
      <c r="I345" s="148" t="str" cm="1">
        <f t="array" ref="I345">IF(ROWS($AC$2:AC292)&lt;=I$53,INDEX($AB$54:$AB$102,_xlfn.AGGREGATE(15,3,($AC$54:$AC$102=Mapping!$I$54)/($AC$54:$AC$102=Mapping!$I$54)*ROW($AC$2:$AC$50)-ROWS($AC$54),ROWS($AC$54:AC344))),"")</f>
        <v/>
      </c>
      <c r="J345" s="148" t="str" cm="1">
        <f t="array" ref="J345">IF(ROWS($AC$2:AC344)&lt;=J$1,INDEX($AB$2:$AB$50,_xlfn.AGGREGATE(15,3,($AC$2:$AC$50=Mapping!$J$2)/($AC$2:$AC$50=Mapping!$J$2)*ROW($AC$2:$AC$50)-ROWS($AC$2),ROWS($AC$2:AC344))),"")</f>
        <v/>
      </c>
      <c r="K345" s="148" t="str" cm="1">
        <f t="array" ref="K345">IF(ROWS($AC$2:AC292)&lt;=K$53,INDEX($AB$54:$AB$102,_xlfn.AGGREGATE(15,3,($AC$54:$AC$102=Mapping!$K$54)/($AC$54:$AC$102=Mapping!$K$54)*ROW($AC$2:$AC$50)-ROWS($AC$54),ROWS($AC$54:AC344))),"")</f>
        <v/>
      </c>
      <c r="L345" s="148" t="str" cm="1">
        <f t="array" ref="L345">IF(ROWS($AC$2:AC292)&lt;=L$53,INDEX($AB$54:$AB$102,_xlfn.AGGREGATE(15,3,($AC$54:$AC$102=Mapping!$L$54)/($AC$54:$AC$102=Mapping!$L$54)*ROW($AC$2:$AC$50)-ROWS($AC$54),ROWS($AC$54:AC344))),"")</f>
        <v/>
      </c>
      <c r="M345" s="148" t="str" cm="1">
        <f t="array" ref="M345">IF(ROWS($AC$2:AC292)&lt;=M$53,INDEX($AB$54:$AB$102,_xlfn.AGGREGATE(15,3,($AC$54:$AC$102=Mapping!$M$54)/($AC$54:$AC$102=Mapping!$M$54)*ROW($AC$2:$AC$50)-ROWS($AC$54),ROWS($AC$54:AC344))),"")</f>
        <v/>
      </c>
      <c r="N345" s="148" t="str" cm="1">
        <f t="array" ref="N345">IF(ROWS($AC$2:AC292)&lt;=N$53,INDEX($AB$54:$AB$102,_xlfn.AGGREGATE(15,3,($AC$54:$AC$102=Mapping!$N$54)/($AC$54:$AC$102=Mapping!$N$54)*ROW($AC$2:$AC$50)-ROWS($AC$54),ROWS($AC$54:AC344))),"")</f>
        <v/>
      </c>
      <c r="O345" s="148" t="str" cm="1">
        <f t="array" ref="O345">IF(ROWS($AC$2:AC292)&lt;=O$53,INDEX($AB$54:$AB$102,_xlfn.AGGREGATE(15,3,($AC$54:$AC$102=Mapping!$O$54)/($AC$54:$AC$102=Mapping!$O$54)*ROW($AC$2:$AC$50)-ROWS($AC$54),ROWS($AC$54:AC344))),"")</f>
        <v/>
      </c>
      <c r="P345" s="148" t="str" cm="1">
        <f t="array" ref="P345">IF(ROWS($AC$2:AC292)&lt;=P$53,INDEX($AB$54:$AB$102,_xlfn.AGGREGATE(15,3,($AC$54:$AC$102=Mapping!$P$54)/($AC$54:$AC$102=Mapping!$P$54)*ROW($AC$2:$AC$50)-ROWS($AC$54),ROWS($AC$54:AC344))),"")</f>
        <v/>
      </c>
      <c r="Q345" s="148" t="str" cm="1">
        <f t="array" ref="Q345">IF(ROWS($AC$2:AC292)&lt;=Q$53,INDEX($AB$54:$AB$102,_xlfn.AGGREGATE(15,3,($AC$54:$AC$102=Mapping!$Q$54)/($AC$54:$AC$102=Mapping!$Q$54)*ROW($AC$2:$AC$50)-ROWS($AC$54),ROWS($AC$54:AC344))),"")</f>
        <v/>
      </c>
      <c r="R345" s="148" t="str" cm="1">
        <f t="array" ref="R345">IF(ROWS($AC$2:AC292)&lt;=R$53,INDEX($AB$54:$AB$102,_xlfn.AGGREGATE(15,3,($AC$54:$AC$102=Mapping!$R$54)/($AC$54:$AC$102=Mapping!$R$54)*ROW($AC$2:$AC$50)-ROWS($AC$54),ROWS($AC$54:AC344))),"")</f>
        <v/>
      </c>
      <c r="S345" s="148" t="str" cm="1">
        <f t="array" ref="S345">IF(ROWS($AC$2:AC292)&lt;=S$53,INDEX($AB$54:$AB$102,_xlfn.AGGREGATE(15,3,($AC$54:$AC$102=Mapping!$S$54)/($AC$54:$AC$102=Mapping!$S$54)*ROW($AC$2:$AC$50)-ROWS($AC$54),ROWS($AC$54:AC344))),"")</f>
        <v/>
      </c>
      <c r="AA345" s="126"/>
      <c r="AB345" s="127" t="str" cm="1">
        <f t="array" ref="AB345">IF(ROWS(BA!$G$2:G64)&lt;=AB$334,INDEX(BA!$P$2:$P$547,_xlfn.AGGREGATE(15,3,(BA!$G$2:$G$547=Mapping!$AA$336)/(BA!$G$2:$G$547=Mapping!$AA$336)*ROW(BA!$G$2:$G$547)-ROWS(BA!$G$2),ROWS(BA!$G$2:G64))),"")</f>
        <v/>
      </c>
      <c r="AC345" s="127" t="str">
        <f>IFERROR(INDEX(BA!$L$57:$L$547,MATCH($AB345,BA!$P$57:$P$547,0)),"")</f>
        <v/>
      </c>
      <c r="AD345" s="127" t="e">
        <f>INDEX(BA!$M$57:$M$547,MATCH($AB345,BA!$P$57:$P$547,0))</f>
        <v>#N/A</v>
      </c>
      <c r="AE345" s="127" t="e">
        <f>INDEX(BA!J385:J881,MATCH(Table46721[[#This Row],[Indicator]],BA!P383:P881,0))</f>
        <v>#N/A</v>
      </c>
      <c r="AF345" s="127" t="e">
        <f>INDEX(BA!$N$57:$N$547,MATCH($AB345,BA!$P$57:$P$547,0))</f>
        <v>#N/A</v>
      </c>
      <c r="AG345" s="148" t="e">
        <f>INDEX(BA!#REF!,MATCH($AB345,BA!$P$57:$P$547,0))</f>
        <v>#REF!</v>
      </c>
      <c r="AH345" s="148" t="e">
        <f>INDEX(BA!$Q$57:$Q$547,MATCH($AB345,BA!$P$57:$P$547,0))</f>
        <v>#N/A</v>
      </c>
      <c r="AI345" s="148" t="e">
        <f>INDEX(BA!$S$57:$S$547,MATCH($AB345,BA!$P$57:$P$547,0))</f>
        <v>#N/A</v>
      </c>
      <c r="AJ345" s="148" t="e">
        <f>INDEX(BA!$T$57:$T$547,MATCH($AB345,BA!$P$57:$P$547,0))</f>
        <v>#N/A</v>
      </c>
      <c r="AK345" s="148" t="e">
        <f>INDEX(BA!$U$57:$U$547,MATCH($AB345,BA!$P$57:$P$547,0))</f>
        <v>#N/A</v>
      </c>
      <c r="AL345" s="148" t="e">
        <f>INDEX(BA!$V$57:$V$547,MATCH($AB345,BA!$P$57:$P$547,0))</f>
        <v>#N/A</v>
      </c>
      <c r="AM345" s="148" t="e">
        <f>INDEX(BA!$W$57:$W$547,MATCH($AB345,BA!$P$57:$P$547,0))</f>
        <v>#N/A</v>
      </c>
      <c r="AN345" s="148" t="e">
        <f>INDEX(BA!$R$57:$R$547,MATCH($AB345,BA!$P$57:$P$547,0))</f>
        <v>#N/A</v>
      </c>
      <c r="AO345" s="148" t="e">
        <f>INDEX(BA!$Y$57:$Y$547,MATCH($AB345,BA!$P$57:$P$547,0))</f>
        <v>#N/A</v>
      </c>
      <c r="AP345" s="117" t="e">
        <f>INDEX(BA!$Z$57:$Z$547,MATCH($AB345,BA!$P$57:$P$547,0))</f>
        <v>#N/A</v>
      </c>
      <c r="AQ345" s="117" t="e">
        <f>INDEX(BA!$AA$57:$AA$547,MATCH($AB345,BA!$P$57:$P$547,0))</f>
        <v>#N/A</v>
      </c>
      <c r="AR345" s="117" t="e">
        <f>INDEX(BA!$AB$57:$AB$547,MATCH($AB345,BA!$P$57:$P$547,0))</f>
        <v>#N/A</v>
      </c>
      <c r="AX345" s="148" t="str" cm="1">
        <f t="array" ref="AX345">IF(ROWS($AD$54:AD344)&lt;=AX$53,INDEX($AB$54:$AB$102,_xlfn.AGGREGATE(15,3,($AD$54:$AD$102=Mapping!$AX$54)/($AD$54:$AD$102=Mapping!$AX$54)*ROW($AD$2:$AD$50)-ROWS($AD$54),ROWS($AD$54:AD344))),"")</f>
        <v/>
      </c>
      <c r="AY345" s="148" t="str" cm="1">
        <f t="array" ref="AY345">IF(ROWS($AD$54:AD344)&lt;=AY$53,INDEX($AB$54:$AB$102,_xlfn.AGGREGATE(15,3,($AD$54:$AD$102=Mapping!$AY$54)/($AD$54:$AD$102=Mapping!$AY$54)*ROW($AD$2:$AD$50)-ROWS($AD$54),ROWS($AD$54:AD344))),"")</f>
        <v/>
      </c>
      <c r="AZ345" s="148" t="str" cm="1">
        <f t="array" ref="AZ345">IF(ROWS($AD$54:AD344)&lt;=AZ$53,INDEX($AB$54:$AB$102,_xlfn.AGGREGATE(15,3,($AD$54:$AD$102=Mapping!$AZ$54)/($AD$54:$AD$102=Mapping!$AZ$54)*ROW($AD$2:$AD$50)-ROWS($AD$54),ROWS($AD$54:AD344))),"")</f>
        <v/>
      </c>
      <c r="BA345" s="148" t="str" cm="1">
        <f t="array" ref="BA345">IF(ROWS($AD$54:AD344)&lt;=BA$53,INDEX($AB$54:$AB$102,_xlfn.AGGREGATE(15,3,($AD$54:$AD$102=Mapping!$BA$54)/($AD$54:$AD$102=Mapping!$BA$54)*ROW($AD$2:$AD$50)-ROWS($AD$54),ROWS($AD$54:AD344))),"")</f>
        <v/>
      </c>
      <c r="BB345" s="148" t="str" cm="1">
        <f t="array" ref="BB345">IF(ROWS($AD$54:AD344)&lt;=BB$53,INDEX($AB$54:$AB$102,_xlfn.AGGREGATE(15,3,($AD$54:$AD$102=Mapping!$BB$54)/($AD$54:$AD$102=Mapping!$BB$54)*ROW($AD$2:$AD$50)-ROWS($AD$54),ROWS($AD$54:AD344))),"")</f>
        <v/>
      </c>
      <c r="BC345" s="148" t="str" cm="1">
        <f t="array" ref="BC345">IF(ROWS($AD$54:AD344)&lt;=BC$53,INDEX($AB$54:$AB$102,_xlfn.AGGREGATE(15,3,($AD$54:$AD$102=Mapping!$BC$54)/($AD$54:$AD$102=Mapping!$BC$54)*ROW($AD$2:$AD$50)-ROWS($AD$54),ROWS($AD$54:AD344))),"")</f>
        <v/>
      </c>
      <c r="BD345" s="148" t="str" cm="1">
        <f t="array" ref="BD345">IF(ROWS($AD$54:AD344)&lt;=BD$53,INDEX($AB$54:$AB$102,_xlfn.AGGREGATE(15,3,($AD$54:$AD$102=Mapping!$BD$54)/($AD$54:$AD$102=Mapping!$BD$54)*ROW($AD$2:$AD$50)-ROWS($AD$54),ROWS($AD$54:AD344))),"")</f>
        <v/>
      </c>
      <c r="BE345" s="148" t="str" cm="1">
        <f t="array" ref="BE345">IF(ROWS($AD$54:AD344)&lt;=BE$53,INDEX($AB$54:$AB$102,_xlfn.AGGREGATE(15,3,($AD$54:$AD$102=Mapping!$BE$54)/($AD$54:$AD$102=Mapping!$BE$54)*ROW($AD$2:$AD$50)-ROWS($AD$54),ROWS($AD$54:AD344))),"")</f>
        <v/>
      </c>
      <c r="BF345" s="148" t="str" cm="1">
        <f t="array" ref="BF345">IF(ROWS($AD$54:AD344)&lt;=BF$53,INDEX($AB$54:$AB$102,_xlfn.AGGREGATE(15,3,($AD$54:$AD$102=Mapping!$BF$54)/($AD$54:$AD$102=Mapping!$BF$54)*ROW($AD$2:$AD$50)-ROWS($AD$54),ROWS($AD$54:AD344))),"")</f>
        <v/>
      </c>
      <c r="BG345" s="148" t="str" cm="1">
        <f t="array" ref="BG345">IF(ROWS($AD$54:AD344)&lt;=BG$53,INDEX($AB$54:$AB$102,_xlfn.AGGREGATE(15,3,($AD$54:$AD$102=Mapping!$BG$54)/($AD$54:$AD$102=Mapping!$BG$54)*ROW($AD$2:$AD$50)-ROWS($AD$54),ROWS($AD$54:AD344))),"")</f>
        <v/>
      </c>
      <c r="BH345" s="148" t="str" cm="1">
        <f t="array" ref="BH345">IF(ROWS($AD$54:AD344)&lt;=BH$53,INDEX($AB$54:$AB$102,_xlfn.AGGREGATE(15,3,($AD$54:$AD$102=Mapping!$BH$54)/($AD$54:$AD$102=Mapping!$BH$54)*ROW($AD$2:$AD$50)-ROWS($AD$54),ROWS($AD$54:AD344))),"")</f>
        <v/>
      </c>
      <c r="BI345" s="148" t="str" cm="1">
        <f t="array" ref="BI345">IF(ROWS($AD$54:AD344)&lt;=BI$53,INDEX($AB$54:$AB$102,_xlfn.AGGREGATE(15,3,($AD$54:$AD$102=Mapping!$BI$54)/($AD$54:$AD$102=Mapping!$BI$54)*ROW($AD$2:$AD$50)-ROWS($AD$54),ROWS($AD$54:AD344))),"")</f>
        <v/>
      </c>
      <c r="BJ345" s="148" t="str" cm="1">
        <f t="array" ref="BJ345">IF(ROWS($AD$54:AD344)&lt;=BJ$53,INDEX($AB$54:$AB$102,_xlfn.AGGREGATE(15,3,($AD$54:$AD$102=Mapping!$BJ$54)/($AD$54:$AD$102=Mapping!$BJ$54)*ROW($AD$2:$AD$50)-ROWS($AD$54),ROWS($AD$54:AD344))),"")</f>
        <v/>
      </c>
      <c r="BK345" s="148" t="str" cm="1">
        <f t="array" ref="BK345">IF(ROWS($AD$54:AD344)&lt;=BK$53,INDEX($AB$54:$AB$102,_xlfn.AGGREGATE(15,3,($AD$54:$AD$102=Mapping!$BK$54)/($AD$54:$AD$102=Mapping!$BK$54)*ROW($AD$2:$AD$50)-ROWS($AD$54),ROWS($AD$54:AD344))),"")</f>
        <v/>
      </c>
      <c r="BL345" s="148" t="str" cm="1">
        <f t="array" ref="BL345">IF(ROWS($AD$54:AD344)&lt;=BL$53,INDEX($AB$54:$AB$102,_xlfn.AGGREGATE(15,3,($AD$54:$AD$102=Mapping!$BL$54)/($AD$54:$AD$102=Mapping!$BL$54)*ROW($AD$2:$AD$50)-ROWS($AD$54),ROWS($AD$54:AD344))),"")</f>
        <v/>
      </c>
      <c r="BM345" s="148" t="str" cm="1">
        <f t="array" ref="BM345">IF(ROWS($AD$54:AD344)&lt;=BM$53,INDEX($AB$54:$AB$102,_xlfn.AGGREGATE(15,3,($AD$54:$AD$102=Mapping!$BM$54)/($AD$54:$AD$102=Mapping!$BM$53)*ROW($AD$2:$AD$50)-ROWS($AD$54),ROWS($AD$54:AD344))),"")</f>
        <v/>
      </c>
      <c r="BN345" s="148" t="str" cm="1">
        <f t="array" ref="BN345">IF(ROWS($AD$54:AD344)&lt;=BN$53,INDEX($AB$54:$AB$102,_xlfn.AGGREGATE(15,3,($AD$54:$AD$102=Mapping!$BN$54)/($AD$54:$AD$102=Mapping!$BN$54)*ROW($AD$2:$AD$50)-ROWS($AD$54),ROWS($AD$54:AD344))),"")</f>
        <v/>
      </c>
    </row>
    <row r="346" spans="1:66">
      <c r="A346" s="152" t="str">
        <f>Background!L17</f>
        <v>Gender</v>
      </c>
      <c r="B346" s="148" t="str" cm="1">
        <f t="array" ref="B346">IF(ROWS($AC$2:AC293)&lt;=B$53,INDEX($AB$54:$AB$102,_xlfn.AGGREGATE(15,3,($AC$54:$AC$102=Mapping!$B$54)/($AC$54:$AC$102=Mapping!$B$54)*ROW($AC$2:$AC$50)-ROWS($AC$2),ROWS($AC$54:AC345))),"")</f>
        <v/>
      </c>
      <c r="C346" s="148" t="str" cm="1">
        <f t="array" ref="C346">IF(ROWS($AC$2:AC293)&lt;=C$53,INDEX($AB$54:$AB$102,_xlfn.AGGREGATE(15,3,($AC$54:$AC$102=Mapping!$C$54)/($AC$54:$AC$102=Mapping!$C$54)*ROW($AC$2:$AC$50)-ROWS($AC$54),ROWS($AC$54:AC345))),"")</f>
        <v/>
      </c>
      <c r="D346" s="148" t="str" cm="1">
        <f t="array" ref="D346">IF(ROWS($AC$2:AC293)&lt;=D$53,INDEX($AB$54:$AB$102,_xlfn.AGGREGATE(15,3,($AC$54:$AC$102=Mapping!$D$54)/($AC$54:$AC$102=Mapping!$D$54)*ROW($AC$2:$AC$50)-ROWS($AC$54),ROWS($AC$54:AC345))),"")</f>
        <v/>
      </c>
      <c r="E346" s="148" t="str" cm="1">
        <f t="array" ref="E346">IF(ROWS($AC$2:AC293)&lt;=E$53,INDEX($AB$54:$AB$102,_xlfn.AGGREGATE(15,3,($AC$54:$AC$102=Mapping!$E$54)/($AC$54:$AC$102=Mapping!$E$54)*ROW($AC$2:$AC$50)-ROWS($AC$54),ROWS($AC$54:AC345))),"")</f>
        <v/>
      </c>
      <c r="F346" s="148" t="str" cm="1">
        <f t="array" ref="F346">IF(ROWS($AC$2:AC293)&lt;=F$53,INDEX($AB$54:$AB$102,_xlfn.AGGREGATE(15,3,($AC$54:$AC$102=Mapping!$F$54)/($AC$54:$AC$102=Mapping!$F$54)*ROW($AC$2:$AC$50)-ROWS($AC$54),ROWS($AC$54:AC345))),"")</f>
        <v/>
      </c>
      <c r="G346" s="148" t="str" cm="1">
        <f t="array" ref="G346">IF(ROWS($AC$2:AC293)&lt;=G$53,INDEX($AB$54:$AB$102,_xlfn.AGGREGATE(15,3,($AC$54:$AC$102=Mapping!$G$54)/($AC$54:$AC$102=Mapping!$G$54)*ROW($AC$2:$AC$50)-ROWS($AC$54),ROWS($AC$54:AC345))),"")</f>
        <v/>
      </c>
      <c r="H346" s="148" t="str" cm="1">
        <f t="array" ref="H346">IF(ROWS($AC$2:AC293)&lt;=H$53,INDEX($AB$54:$AB$102,_xlfn.AGGREGATE(15,3,($AC$54:$AC$102=Mapping!$H$54)/($AC$54:$AC$102=Mapping!$H$54)*ROW($AC$2:$AC$50)-ROWS($AC$54),ROWS($AC$54:AC345))),"")</f>
        <v/>
      </c>
      <c r="I346" s="148" t="str" cm="1">
        <f t="array" ref="I346">IF(ROWS($AC$2:AC293)&lt;=I$53,INDEX($AB$54:$AB$102,_xlfn.AGGREGATE(15,3,($AC$54:$AC$102=Mapping!$I$54)/($AC$54:$AC$102=Mapping!$I$54)*ROW($AC$2:$AC$50)-ROWS($AC$54),ROWS($AC$54:AC345))),"")</f>
        <v/>
      </c>
      <c r="J346" s="148" t="str" cm="1">
        <f t="array" ref="J346">IF(ROWS($AC$2:AC345)&lt;=J$1,INDEX($AB$2:$AB$50,_xlfn.AGGREGATE(15,3,($AC$2:$AC$50=Mapping!$J$2)/($AC$2:$AC$50=Mapping!$J$2)*ROW($AC$2:$AC$50)-ROWS($AC$2),ROWS($AC$2:AC345))),"")</f>
        <v/>
      </c>
      <c r="K346" s="148" t="str" cm="1">
        <f t="array" ref="K346">IF(ROWS($AC$2:AC293)&lt;=K$53,INDEX($AB$54:$AB$102,_xlfn.AGGREGATE(15,3,($AC$54:$AC$102=Mapping!$K$54)/($AC$54:$AC$102=Mapping!$K$54)*ROW($AC$2:$AC$50)-ROWS($AC$54),ROWS($AC$54:AC345))),"")</f>
        <v/>
      </c>
      <c r="L346" s="148" t="str" cm="1">
        <f t="array" ref="L346">IF(ROWS($AC$2:AC293)&lt;=L$53,INDEX($AB$54:$AB$102,_xlfn.AGGREGATE(15,3,($AC$54:$AC$102=Mapping!$L$54)/($AC$54:$AC$102=Mapping!$L$54)*ROW($AC$2:$AC$50)-ROWS($AC$54),ROWS($AC$54:AC345))),"")</f>
        <v/>
      </c>
      <c r="M346" s="148" t="str" cm="1">
        <f t="array" ref="M346">IF(ROWS($AC$2:AC293)&lt;=M$53,INDEX($AB$54:$AB$102,_xlfn.AGGREGATE(15,3,($AC$54:$AC$102=Mapping!$M$54)/($AC$54:$AC$102=Mapping!$M$54)*ROW($AC$2:$AC$50)-ROWS($AC$54),ROWS($AC$54:AC345))),"")</f>
        <v/>
      </c>
      <c r="N346" s="148" t="str" cm="1">
        <f t="array" ref="N346">IF(ROWS($AC$2:AC293)&lt;=N$53,INDEX($AB$54:$AB$102,_xlfn.AGGREGATE(15,3,($AC$54:$AC$102=Mapping!$N$54)/($AC$54:$AC$102=Mapping!$N$54)*ROW($AC$2:$AC$50)-ROWS($AC$54),ROWS($AC$54:AC345))),"")</f>
        <v/>
      </c>
      <c r="O346" s="148" t="str" cm="1">
        <f t="array" ref="O346">IF(ROWS($AC$2:AC293)&lt;=O$53,INDEX($AB$54:$AB$102,_xlfn.AGGREGATE(15,3,($AC$54:$AC$102=Mapping!$O$54)/($AC$54:$AC$102=Mapping!$O$54)*ROW($AC$2:$AC$50)-ROWS($AC$54),ROWS($AC$54:AC345))),"")</f>
        <v/>
      </c>
      <c r="P346" s="148" t="str" cm="1">
        <f t="array" ref="P346">IF(ROWS($AC$2:AC293)&lt;=P$53,INDEX($AB$54:$AB$102,_xlfn.AGGREGATE(15,3,($AC$54:$AC$102=Mapping!$P$54)/($AC$54:$AC$102=Mapping!$P$54)*ROW($AC$2:$AC$50)-ROWS($AC$54),ROWS($AC$54:AC345))),"")</f>
        <v/>
      </c>
      <c r="Q346" s="148" t="str" cm="1">
        <f t="array" ref="Q346">IF(ROWS($AC$2:AC293)&lt;=Q$53,INDEX($AB$54:$AB$102,_xlfn.AGGREGATE(15,3,($AC$54:$AC$102=Mapping!$Q$54)/($AC$54:$AC$102=Mapping!$Q$54)*ROW($AC$2:$AC$50)-ROWS($AC$54),ROWS($AC$54:AC345))),"")</f>
        <v/>
      </c>
      <c r="R346" s="148" t="str" cm="1">
        <f t="array" ref="R346">IF(ROWS($AC$2:AC293)&lt;=R$53,INDEX($AB$54:$AB$102,_xlfn.AGGREGATE(15,3,($AC$54:$AC$102=Mapping!$R$54)/($AC$54:$AC$102=Mapping!$R$54)*ROW($AC$2:$AC$50)-ROWS($AC$54),ROWS($AC$54:AC345))),"")</f>
        <v/>
      </c>
      <c r="S346" s="148" t="str" cm="1">
        <f t="array" ref="S346">IF(ROWS($AC$2:AC293)&lt;=S$53,INDEX($AB$54:$AB$102,_xlfn.AGGREGATE(15,3,($AC$54:$AC$102=Mapping!$S$54)/($AC$54:$AC$102=Mapping!$S$54)*ROW($AC$2:$AC$50)-ROWS($AC$54),ROWS($AC$54:AC345))),"")</f>
        <v/>
      </c>
      <c r="AA346" s="126"/>
      <c r="AB346" s="127" t="str" cm="1">
        <f t="array" ref="AB346">IF(ROWS(BA!$G$2:G65)&lt;=AB$334,INDEX(BA!$P$2:$P$547,_xlfn.AGGREGATE(15,3,(BA!$G$2:$G$547=Mapping!$AA$336)/(BA!$G$2:$G$547=Mapping!$AA$336)*ROW(BA!$G$2:$G$547)-ROWS(BA!$G$2),ROWS(BA!$G$2:G65))),"")</f>
        <v/>
      </c>
      <c r="AC346" s="127" t="str">
        <f>IFERROR(INDEX(BA!$L$57:$L$547,MATCH($AB346,BA!$P$57:$P$547,0)),"")</f>
        <v/>
      </c>
      <c r="AD346" s="127" t="e">
        <f>INDEX(BA!$M$57:$M$547,MATCH($AB346,BA!$P$57:$P$547,0))</f>
        <v>#N/A</v>
      </c>
      <c r="AE346" s="127" t="e">
        <f>INDEX(BA!J386:J882,MATCH(Table46721[[#This Row],[Indicator]],BA!P384:P882,0))</f>
        <v>#N/A</v>
      </c>
      <c r="AF346" s="127" t="e">
        <f>INDEX(BA!$N$57:$N$547,MATCH($AB346,BA!$P$57:$P$547,0))</f>
        <v>#N/A</v>
      </c>
      <c r="AG346" s="148" t="e">
        <f>INDEX(BA!#REF!,MATCH($AB346,BA!$P$57:$P$547,0))</f>
        <v>#REF!</v>
      </c>
      <c r="AH346" s="148" t="e">
        <f>INDEX(BA!$Q$57:$Q$547,MATCH($AB346,BA!$P$57:$P$547,0))</f>
        <v>#N/A</v>
      </c>
      <c r="AI346" s="148" t="e">
        <f>INDEX(BA!$S$57:$S$547,MATCH($AB346,BA!$P$57:$P$547,0))</f>
        <v>#N/A</v>
      </c>
      <c r="AJ346" s="148" t="e">
        <f>INDEX(BA!$T$57:$T$547,MATCH($AB346,BA!$P$57:$P$547,0))</f>
        <v>#N/A</v>
      </c>
      <c r="AK346" s="148" t="e">
        <f>INDEX(BA!$U$57:$U$547,MATCH($AB346,BA!$P$57:$P$547,0))</f>
        <v>#N/A</v>
      </c>
      <c r="AL346" s="148" t="e">
        <f>INDEX(BA!$V$57:$V$547,MATCH($AB346,BA!$P$57:$P$547,0))</f>
        <v>#N/A</v>
      </c>
      <c r="AM346" s="148" t="e">
        <f>INDEX(BA!$W$57:$W$547,MATCH($AB346,BA!$P$57:$P$547,0))</f>
        <v>#N/A</v>
      </c>
      <c r="AN346" s="148" t="e">
        <f>INDEX(BA!$R$57:$R$547,MATCH($AB346,BA!$P$57:$P$547,0))</f>
        <v>#N/A</v>
      </c>
      <c r="AO346" s="148" t="e">
        <f>INDEX(BA!$Y$57:$Y$547,MATCH($AB346,BA!$P$57:$P$547,0))</f>
        <v>#N/A</v>
      </c>
      <c r="AP346" s="117" t="e">
        <f>INDEX(BA!$Z$57:$Z$547,MATCH($AB346,BA!$P$57:$P$547,0))</f>
        <v>#N/A</v>
      </c>
      <c r="AQ346" s="117" t="e">
        <f>INDEX(BA!$AA$57:$AA$547,MATCH($AB346,BA!$P$57:$P$547,0))</f>
        <v>#N/A</v>
      </c>
      <c r="AR346" s="117" t="e">
        <f>INDEX(BA!$AB$57:$AB$547,MATCH($AB346,BA!$P$57:$P$547,0))</f>
        <v>#N/A</v>
      </c>
      <c r="AX346" s="148" t="str" cm="1">
        <f t="array" ref="AX346">IF(ROWS($AD$54:AD345)&lt;=AX$53,INDEX($AB$54:$AB$102,_xlfn.AGGREGATE(15,3,($AD$54:$AD$102=Mapping!$AX$54)/($AD$54:$AD$102=Mapping!$AX$54)*ROW($AD$2:$AD$50)-ROWS($AD$54),ROWS($AD$54:AD345))),"")</f>
        <v/>
      </c>
      <c r="AY346" s="148" t="str" cm="1">
        <f t="array" ref="AY346">IF(ROWS($AD$54:AD345)&lt;=AY$53,INDEX($AB$54:$AB$102,_xlfn.AGGREGATE(15,3,($AD$54:$AD$102=Mapping!$AY$54)/($AD$54:$AD$102=Mapping!$AY$54)*ROW($AD$2:$AD$50)-ROWS($AD$54),ROWS($AD$54:AD345))),"")</f>
        <v/>
      </c>
      <c r="AZ346" s="148" t="str" cm="1">
        <f t="array" ref="AZ346">IF(ROWS($AD$54:AD345)&lt;=AZ$53,INDEX($AB$54:$AB$102,_xlfn.AGGREGATE(15,3,($AD$54:$AD$102=Mapping!$AZ$54)/($AD$54:$AD$102=Mapping!$AZ$54)*ROW($AD$2:$AD$50)-ROWS($AD$54),ROWS($AD$54:AD345))),"")</f>
        <v/>
      </c>
      <c r="BA346" s="148" t="str" cm="1">
        <f t="array" ref="BA346">IF(ROWS($AD$54:AD345)&lt;=BA$53,INDEX($AB$54:$AB$102,_xlfn.AGGREGATE(15,3,($AD$54:$AD$102=Mapping!$BA$54)/($AD$54:$AD$102=Mapping!$BA$54)*ROW($AD$2:$AD$50)-ROWS($AD$54),ROWS($AD$54:AD345))),"")</f>
        <v/>
      </c>
      <c r="BB346" s="148" t="str" cm="1">
        <f t="array" ref="BB346">IF(ROWS($AD$54:AD345)&lt;=BB$53,INDEX($AB$54:$AB$102,_xlfn.AGGREGATE(15,3,($AD$54:$AD$102=Mapping!$BB$54)/($AD$54:$AD$102=Mapping!$BB$54)*ROW($AD$2:$AD$50)-ROWS($AD$54),ROWS($AD$54:AD345))),"")</f>
        <v/>
      </c>
      <c r="BC346" s="148" t="str" cm="1">
        <f t="array" ref="BC346">IF(ROWS($AD$54:AD345)&lt;=BC$53,INDEX($AB$54:$AB$102,_xlfn.AGGREGATE(15,3,($AD$54:$AD$102=Mapping!$BC$54)/($AD$54:$AD$102=Mapping!$BC$54)*ROW($AD$2:$AD$50)-ROWS($AD$54),ROWS($AD$54:AD345))),"")</f>
        <v/>
      </c>
      <c r="BD346" s="148" t="str" cm="1">
        <f t="array" ref="BD346">IF(ROWS($AD$54:AD345)&lt;=BD$53,INDEX($AB$54:$AB$102,_xlfn.AGGREGATE(15,3,($AD$54:$AD$102=Mapping!$BD$54)/($AD$54:$AD$102=Mapping!$BD$54)*ROW($AD$2:$AD$50)-ROWS($AD$54),ROWS($AD$54:AD345))),"")</f>
        <v/>
      </c>
      <c r="BE346" s="148" t="str" cm="1">
        <f t="array" ref="BE346">IF(ROWS($AD$54:AD345)&lt;=BE$53,INDEX($AB$54:$AB$102,_xlfn.AGGREGATE(15,3,($AD$54:$AD$102=Mapping!$BE$54)/($AD$54:$AD$102=Mapping!$BE$54)*ROW($AD$2:$AD$50)-ROWS($AD$54),ROWS($AD$54:AD345))),"")</f>
        <v/>
      </c>
      <c r="BF346" s="148" t="str" cm="1">
        <f t="array" ref="BF346">IF(ROWS($AD$54:AD345)&lt;=BF$53,INDEX($AB$54:$AB$102,_xlfn.AGGREGATE(15,3,($AD$54:$AD$102=Mapping!$BF$54)/($AD$54:$AD$102=Mapping!$BF$54)*ROW($AD$2:$AD$50)-ROWS($AD$54),ROWS($AD$54:AD345))),"")</f>
        <v/>
      </c>
      <c r="BG346" s="148" t="str" cm="1">
        <f t="array" ref="BG346">IF(ROWS($AD$54:AD345)&lt;=BG$53,INDEX($AB$54:$AB$102,_xlfn.AGGREGATE(15,3,($AD$54:$AD$102=Mapping!$BG$54)/($AD$54:$AD$102=Mapping!$BG$54)*ROW($AD$2:$AD$50)-ROWS($AD$54),ROWS($AD$54:AD345))),"")</f>
        <v/>
      </c>
      <c r="BH346" s="148" t="str" cm="1">
        <f t="array" ref="BH346">IF(ROWS($AD$54:AD345)&lt;=BH$53,INDEX($AB$54:$AB$102,_xlfn.AGGREGATE(15,3,($AD$54:$AD$102=Mapping!$BH$54)/($AD$54:$AD$102=Mapping!$BH$54)*ROW($AD$2:$AD$50)-ROWS($AD$54),ROWS($AD$54:AD345))),"")</f>
        <v/>
      </c>
      <c r="BI346" s="148" t="str" cm="1">
        <f t="array" ref="BI346">IF(ROWS($AD$54:AD345)&lt;=BI$53,INDEX($AB$54:$AB$102,_xlfn.AGGREGATE(15,3,($AD$54:$AD$102=Mapping!$BI$54)/($AD$54:$AD$102=Mapping!$BI$54)*ROW($AD$2:$AD$50)-ROWS($AD$54),ROWS($AD$54:AD345))),"")</f>
        <v/>
      </c>
      <c r="BJ346" s="148" t="str" cm="1">
        <f t="array" ref="BJ346">IF(ROWS($AD$54:AD345)&lt;=BJ$53,INDEX($AB$54:$AB$102,_xlfn.AGGREGATE(15,3,($AD$54:$AD$102=Mapping!$BJ$54)/($AD$54:$AD$102=Mapping!$BJ$54)*ROW($AD$2:$AD$50)-ROWS($AD$54),ROWS($AD$54:AD345))),"")</f>
        <v/>
      </c>
      <c r="BK346" s="148" t="str" cm="1">
        <f t="array" ref="BK346">IF(ROWS($AD$54:AD345)&lt;=BK$53,INDEX($AB$54:$AB$102,_xlfn.AGGREGATE(15,3,($AD$54:$AD$102=Mapping!$BK$54)/($AD$54:$AD$102=Mapping!$BK$54)*ROW($AD$2:$AD$50)-ROWS($AD$54),ROWS($AD$54:AD345))),"")</f>
        <v/>
      </c>
      <c r="BL346" s="148" t="str" cm="1">
        <f t="array" ref="BL346">IF(ROWS($AD$54:AD345)&lt;=BL$53,INDEX($AB$54:$AB$102,_xlfn.AGGREGATE(15,3,($AD$54:$AD$102=Mapping!$BL$54)/($AD$54:$AD$102=Mapping!$BL$54)*ROW($AD$2:$AD$50)-ROWS($AD$54),ROWS($AD$54:AD345))),"")</f>
        <v/>
      </c>
      <c r="BM346" s="148" t="str" cm="1">
        <f t="array" ref="BM346">IF(ROWS($AD$54:AD345)&lt;=BM$53,INDEX($AB$54:$AB$102,_xlfn.AGGREGATE(15,3,($AD$54:$AD$102=Mapping!$BM$54)/($AD$54:$AD$102=Mapping!$BM$53)*ROW($AD$2:$AD$50)-ROWS($AD$54),ROWS($AD$54:AD345))),"")</f>
        <v/>
      </c>
      <c r="BN346" s="148" t="str" cm="1">
        <f t="array" ref="BN346">IF(ROWS($AD$54:AD345)&lt;=BN$53,INDEX($AB$54:$AB$102,_xlfn.AGGREGATE(15,3,($AD$54:$AD$102=Mapping!$BN$54)/($AD$54:$AD$102=Mapping!$BN$54)*ROW($AD$2:$AD$50)-ROWS($AD$54),ROWS($AD$54:AD345))),"")</f>
        <v/>
      </c>
    </row>
    <row r="347" spans="1:66">
      <c r="A347" s="152" t="str">
        <f>Background!L18</f>
        <v>Energy generation, efficiency &amp; access</v>
      </c>
      <c r="B347" s="148" t="str" cm="1">
        <f t="array" ref="B347">IF(ROWS($AC$2:AC294)&lt;=B$53,INDEX($AB$54:$AB$102,_xlfn.AGGREGATE(15,3,($AC$54:$AC$102=Mapping!$B$54)/($AC$54:$AC$102=Mapping!$B$54)*ROW($AC$2:$AC$50)-ROWS($AC$2),ROWS($AC$54:AC346))),"")</f>
        <v/>
      </c>
      <c r="C347" s="148" t="str" cm="1">
        <f t="array" ref="C347">IF(ROWS($AC$2:AC294)&lt;=C$53,INDEX($AB$54:$AB$102,_xlfn.AGGREGATE(15,3,($AC$54:$AC$102=Mapping!$C$54)/($AC$54:$AC$102=Mapping!$C$54)*ROW($AC$2:$AC$50)-ROWS($AC$54),ROWS($AC$54:AC346))),"")</f>
        <v/>
      </c>
      <c r="D347" s="148" t="str" cm="1">
        <f t="array" ref="D347">IF(ROWS($AC$2:AC294)&lt;=D$53,INDEX($AB$54:$AB$102,_xlfn.AGGREGATE(15,3,($AC$54:$AC$102=Mapping!$D$54)/($AC$54:$AC$102=Mapping!$D$54)*ROW($AC$2:$AC$50)-ROWS($AC$54),ROWS($AC$54:AC346))),"")</f>
        <v/>
      </c>
      <c r="E347" s="148" t="str" cm="1">
        <f t="array" ref="E347">IF(ROWS($AC$2:AC294)&lt;=E$53,INDEX($AB$54:$AB$102,_xlfn.AGGREGATE(15,3,($AC$54:$AC$102=Mapping!$E$54)/($AC$54:$AC$102=Mapping!$E$54)*ROW($AC$2:$AC$50)-ROWS($AC$54),ROWS($AC$54:AC346))),"")</f>
        <v/>
      </c>
      <c r="F347" s="148" t="str" cm="1">
        <f t="array" ref="F347">IF(ROWS($AC$2:AC294)&lt;=F$53,INDEX($AB$54:$AB$102,_xlfn.AGGREGATE(15,3,($AC$54:$AC$102=Mapping!$F$54)/($AC$54:$AC$102=Mapping!$F$54)*ROW($AC$2:$AC$50)-ROWS($AC$54),ROWS($AC$54:AC346))),"")</f>
        <v/>
      </c>
      <c r="G347" s="148" t="str" cm="1">
        <f t="array" ref="G347">IF(ROWS($AC$2:AC294)&lt;=G$53,INDEX($AB$54:$AB$102,_xlfn.AGGREGATE(15,3,($AC$54:$AC$102=Mapping!$G$54)/($AC$54:$AC$102=Mapping!$G$54)*ROW($AC$2:$AC$50)-ROWS($AC$54),ROWS($AC$54:AC346))),"")</f>
        <v/>
      </c>
      <c r="H347" s="148" t="str" cm="1">
        <f t="array" ref="H347">IF(ROWS($AC$2:AC294)&lt;=H$53,INDEX($AB$54:$AB$102,_xlfn.AGGREGATE(15,3,($AC$54:$AC$102=Mapping!$H$54)/($AC$54:$AC$102=Mapping!$H$54)*ROW($AC$2:$AC$50)-ROWS($AC$54),ROWS($AC$54:AC346))),"")</f>
        <v/>
      </c>
      <c r="I347" s="148" t="str" cm="1">
        <f t="array" ref="I347">IF(ROWS($AC$2:AC294)&lt;=I$53,INDEX($AB$54:$AB$102,_xlfn.AGGREGATE(15,3,($AC$54:$AC$102=Mapping!$I$54)/($AC$54:$AC$102=Mapping!$I$54)*ROW($AC$2:$AC$50)-ROWS($AC$54),ROWS($AC$54:AC346))),"")</f>
        <v/>
      </c>
      <c r="J347" s="148" t="str" cm="1">
        <f t="array" ref="J347">IF(ROWS($AC$2:AC346)&lt;=J$1,INDEX($AB$2:$AB$50,_xlfn.AGGREGATE(15,3,($AC$2:$AC$50=Mapping!$J$2)/($AC$2:$AC$50=Mapping!$J$2)*ROW($AC$2:$AC$50)-ROWS($AC$2),ROWS($AC$2:AC346))),"")</f>
        <v/>
      </c>
      <c r="K347" s="148" t="str" cm="1">
        <f t="array" ref="K347">IF(ROWS($AC$2:AC294)&lt;=K$53,INDEX($AB$54:$AB$102,_xlfn.AGGREGATE(15,3,($AC$54:$AC$102=Mapping!$K$54)/($AC$54:$AC$102=Mapping!$K$54)*ROW($AC$2:$AC$50)-ROWS($AC$54),ROWS($AC$54:AC346))),"")</f>
        <v/>
      </c>
      <c r="L347" s="148" t="str" cm="1">
        <f t="array" ref="L347">IF(ROWS($AC$2:AC294)&lt;=L$53,INDEX($AB$54:$AB$102,_xlfn.AGGREGATE(15,3,($AC$54:$AC$102=Mapping!$L$54)/($AC$54:$AC$102=Mapping!$L$54)*ROW($AC$2:$AC$50)-ROWS($AC$54),ROWS($AC$54:AC346))),"")</f>
        <v/>
      </c>
      <c r="M347" s="148" t="str" cm="1">
        <f t="array" ref="M347">IF(ROWS($AC$2:AC294)&lt;=M$53,INDEX($AB$54:$AB$102,_xlfn.AGGREGATE(15,3,($AC$54:$AC$102=Mapping!$M$54)/($AC$54:$AC$102=Mapping!$M$54)*ROW($AC$2:$AC$50)-ROWS($AC$54),ROWS($AC$54:AC346))),"")</f>
        <v/>
      </c>
      <c r="N347" s="148" t="str" cm="1">
        <f t="array" ref="N347">IF(ROWS($AC$2:AC294)&lt;=N$53,INDEX($AB$54:$AB$102,_xlfn.AGGREGATE(15,3,($AC$54:$AC$102=Mapping!$N$54)/($AC$54:$AC$102=Mapping!$N$54)*ROW($AC$2:$AC$50)-ROWS($AC$54),ROWS($AC$54:AC346))),"")</f>
        <v/>
      </c>
      <c r="O347" s="148" t="str" cm="1">
        <f t="array" ref="O347">IF(ROWS($AC$2:AC294)&lt;=O$53,INDEX($AB$54:$AB$102,_xlfn.AGGREGATE(15,3,($AC$54:$AC$102=Mapping!$O$54)/($AC$54:$AC$102=Mapping!$O$54)*ROW($AC$2:$AC$50)-ROWS($AC$54),ROWS($AC$54:AC346))),"")</f>
        <v/>
      </c>
      <c r="P347" s="148" t="str" cm="1">
        <f t="array" ref="P347">IF(ROWS($AC$2:AC294)&lt;=P$53,INDEX($AB$54:$AB$102,_xlfn.AGGREGATE(15,3,($AC$54:$AC$102=Mapping!$P$54)/($AC$54:$AC$102=Mapping!$P$54)*ROW($AC$2:$AC$50)-ROWS($AC$54),ROWS($AC$54:AC346))),"")</f>
        <v/>
      </c>
      <c r="Q347" s="148" t="str" cm="1">
        <f t="array" ref="Q347">IF(ROWS($AC$2:AC294)&lt;=Q$53,INDEX($AB$54:$AB$102,_xlfn.AGGREGATE(15,3,($AC$54:$AC$102=Mapping!$Q$54)/($AC$54:$AC$102=Mapping!$Q$54)*ROW($AC$2:$AC$50)-ROWS($AC$54),ROWS($AC$54:AC346))),"")</f>
        <v/>
      </c>
      <c r="R347" s="148" t="str" cm="1">
        <f t="array" ref="R347">IF(ROWS($AC$2:AC294)&lt;=R$53,INDEX($AB$54:$AB$102,_xlfn.AGGREGATE(15,3,($AC$54:$AC$102=Mapping!$R$54)/($AC$54:$AC$102=Mapping!$R$54)*ROW($AC$2:$AC$50)-ROWS($AC$54),ROWS($AC$54:AC346))),"")</f>
        <v/>
      </c>
      <c r="S347" s="148" t="str" cm="1">
        <f t="array" ref="S347">IF(ROWS($AC$2:AC294)&lt;=S$53,INDEX($AB$54:$AB$102,_xlfn.AGGREGATE(15,3,($AC$54:$AC$102=Mapping!$S$54)/($AC$54:$AC$102=Mapping!$S$54)*ROW($AC$2:$AC$50)-ROWS($AC$54),ROWS($AC$54:AC346))),"")</f>
        <v/>
      </c>
      <c r="AA347" s="126"/>
      <c r="AB347" s="127" t="str" cm="1">
        <f t="array" ref="AB347">IF(ROWS(BA!$G$2:G66)&lt;=AB$334,INDEX(BA!$P$2:$P$547,_xlfn.AGGREGATE(15,3,(BA!$G$2:$G$547=Mapping!$AA$336)/(BA!$G$2:$G$547=Mapping!$AA$336)*ROW(BA!$G$2:$G$547)-ROWS(BA!$G$2),ROWS(BA!$G$2:G66))),"")</f>
        <v/>
      </c>
      <c r="AC347" s="127" t="str">
        <f>IFERROR(INDEX(BA!$L$57:$L$547,MATCH($AB347,BA!$P$57:$P$547,0)),"")</f>
        <v/>
      </c>
      <c r="AD347" s="127" t="e">
        <f>INDEX(BA!$M$57:$M$547,MATCH($AB347,BA!$P$57:$P$547,0))</f>
        <v>#N/A</v>
      </c>
      <c r="AE347" s="127" t="e">
        <f>INDEX(BA!J387:J883,MATCH(Table46721[[#This Row],[Indicator]],BA!P385:P883,0))</f>
        <v>#N/A</v>
      </c>
      <c r="AF347" s="127" t="e">
        <f>INDEX(BA!$N$57:$N$547,MATCH($AB347,BA!$P$57:$P$547,0))</f>
        <v>#N/A</v>
      </c>
      <c r="AG347" s="148" t="e">
        <f>INDEX(BA!#REF!,MATCH($AB347,BA!$P$57:$P$547,0))</f>
        <v>#REF!</v>
      </c>
      <c r="AH347" s="148" t="e">
        <f>INDEX(BA!$Q$57:$Q$547,MATCH($AB347,BA!$P$57:$P$547,0))</f>
        <v>#N/A</v>
      </c>
      <c r="AI347" s="148" t="e">
        <f>INDEX(BA!$S$57:$S$547,MATCH($AB347,BA!$P$57:$P$547,0))</f>
        <v>#N/A</v>
      </c>
      <c r="AJ347" s="148" t="e">
        <f>INDEX(BA!$T$57:$T$547,MATCH($AB347,BA!$P$57:$P$547,0))</f>
        <v>#N/A</v>
      </c>
      <c r="AK347" s="148" t="e">
        <f>INDEX(BA!$U$57:$U$547,MATCH($AB347,BA!$P$57:$P$547,0))</f>
        <v>#N/A</v>
      </c>
      <c r="AL347" s="148" t="e">
        <f>INDEX(BA!$V$57:$V$547,MATCH($AB347,BA!$P$57:$P$547,0))</f>
        <v>#N/A</v>
      </c>
      <c r="AM347" s="148" t="e">
        <f>INDEX(BA!$W$57:$W$547,MATCH($AB347,BA!$P$57:$P$547,0))</f>
        <v>#N/A</v>
      </c>
      <c r="AN347" s="148" t="e">
        <f>INDEX(BA!$R$57:$R$547,MATCH($AB347,BA!$P$57:$P$547,0))</f>
        <v>#N/A</v>
      </c>
      <c r="AO347" s="148" t="e">
        <f>INDEX(BA!$Y$57:$Y$547,MATCH($AB347,BA!$P$57:$P$547,0))</f>
        <v>#N/A</v>
      </c>
      <c r="AP347" s="117" t="e">
        <f>INDEX(BA!$Z$57:$Z$547,MATCH($AB347,BA!$P$57:$P$547,0))</f>
        <v>#N/A</v>
      </c>
      <c r="AQ347" s="117" t="e">
        <f>INDEX(BA!$AA$57:$AA$547,MATCH($AB347,BA!$P$57:$P$547,0))</f>
        <v>#N/A</v>
      </c>
      <c r="AR347" s="117" t="e">
        <f>INDEX(BA!$AB$57:$AB$547,MATCH($AB347,BA!$P$57:$P$547,0))</f>
        <v>#N/A</v>
      </c>
      <c r="AX347" s="148" t="str" cm="1">
        <f t="array" ref="AX347">IF(ROWS($AD$54:AD346)&lt;=AX$53,INDEX($AB$54:$AB$102,_xlfn.AGGREGATE(15,3,($AD$54:$AD$102=Mapping!$AX$54)/($AD$54:$AD$102=Mapping!$AX$54)*ROW($AD$2:$AD$50)-ROWS($AD$54),ROWS($AD$54:AD346))),"")</f>
        <v/>
      </c>
      <c r="AY347" s="148" t="str" cm="1">
        <f t="array" ref="AY347">IF(ROWS($AD$54:AD346)&lt;=AY$53,INDEX($AB$54:$AB$102,_xlfn.AGGREGATE(15,3,($AD$54:$AD$102=Mapping!$AY$54)/($AD$54:$AD$102=Mapping!$AY$54)*ROW($AD$2:$AD$50)-ROWS($AD$54),ROWS($AD$54:AD346))),"")</f>
        <v/>
      </c>
      <c r="AZ347" s="148" t="str" cm="1">
        <f t="array" ref="AZ347">IF(ROWS($AD$54:AD346)&lt;=AZ$53,INDEX($AB$54:$AB$102,_xlfn.AGGREGATE(15,3,($AD$54:$AD$102=Mapping!$AZ$54)/($AD$54:$AD$102=Mapping!$AZ$54)*ROW($AD$2:$AD$50)-ROWS($AD$54),ROWS($AD$54:AD346))),"")</f>
        <v/>
      </c>
      <c r="BA347" s="148" t="str" cm="1">
        <f t="array" ref="BA347">IF(ROWS($AD$54:AD346)&lt;=BA$53,INDEX($AB$54:$AB$102,_xlfn.AGGREGATE(15,3,($AD$54:$AD$102=Mapping!$BA$54)/($AD$54:$AD$102=Mapping!$BA$54)*ROW($AD$2:$AD$50)-ROWS($AD$54),ROWS($AD$54:AD346))),"")</f>
        <v/>
      </c>
      <c r="BB347" s="148" t="str" cm="1">
        <f t="array" ref="BB347">IF(ROWS($AD$54:AD346)&lt;=BB$53,INDEX($AB$54:$AB$102,_xlfn.AGGREGATE(15,3,($AD$54:$AD$102=Mapping!$BB$54)/($AD$54:$AD$102=Mapping!$BB$54)*ROW($AD$2:$AD$50)-ROWS($AD$54),ROWS($AD$54:AD346))),"")</f>
        <v/>
      </c>
      <c r="BC347" s="148" t="str" cm="1">
        <f t="array" ref="BC347">IF(ROWS($AD$54:AD346)&lt;=BC$53,INDEX($AB$54:$AB$102,_xlfn.AGGREGATE(15,3,($AD$54:$AD$102=Mapping!$BC$54)/($AD$54:$AD$102=Mapping!$BC$54)*ROW($AD$2:$AD$50)-ROWS($AD$54),ROWS($AD$54:AD346))),"")</f>
        <v/>
      </c>
      <c r="BD347" s="148" t="str" cm="1">
        <f t="array" ref="BD347">IF(ROWS($AD$54:AD346)&lt;=BD$53,INDEX($AB$54:$AB$102,_xlfn.AGGREGATE(15,3,($AD$54:$AD$102=Mapping!$BD$54)/($AD$54:$AD$102=Mapping!$BD$54)*ROW($AD$2:$AD$50)-ROWS($AD$54),ROWS($AD$54:AD346))),"")</f>
        <v/>
      </c>
      <c r="BE347" s="148" t="str" cm="1">
        <f t="array" ref="BE347">IF(ROWS($AD$54:AD346)&lt;=BE$53,INDEX($AB$54:$AB$102,_xlfn.AGGREGATE(15,3,($AD$54:$AD$102=Mapping!$BE$54)/($AD$54:$AD$102=Mapping!$BE$54)*ROW($AD$2:$AD$50)-ROWS($AD$54),ROWS($AD$54:AD346))),"")</f>
        <v/>
      </c>
      <c r="BF347" s="148" t="str" cm="1">
        <f t="array" ref="BF347">IF(ROWS($AD$54:AD346)&lt;=BF$53,INDEX($AB$54:$AB$102,_xlfn.AGGREGATE(15,3,($AD$54:$AD$102=Mapping!$BF$54)/($AD$54:$AD$102=Mapping!$BF$54)*ROW($AD$2:$AD$50)-ROWS($AD$54),ROWS($AD$54:AD346))),"")</f>
        <v/>
      </c>
      <c r="BG347" s="148" t="str" cm="1">
        <f t="array" ref="BG347">IF(ROWS($AD$54:AD346)&lt;=BG$53,INDEX($AB$54:$AB$102,_xlfn.AGGREGATE(15,3,($AD$54:$AD$102=Mapping!$BG$54)/($AD$54:$AD$102=Mapping!$BG$54)*ROW($AD$2:$AD$50)-ROWS($AD$54),ROWS($AD$54:AD346))),"")</f>
        <v/>
      </c>
      <c r="BH347" s="148" t="str" cm="1">
        <f t="array" ref="BH347">IF(ROWS($AD$54:AD346)&lt;=BH$53,INDEX($AB$54:$AB$102,_xlfn.AGGREGATE(15,3,($AD$54:$AD$102=Mapping!$BH$54)/($AD$54:$AD$102=Mapping!$BH$54)*ROW($AD$2:$AD$50)-ROWS($AD$54),ROWS($AD$54:AD346))),"")</f>
        <v/>
      </c>
      <c r="BI347" s="148" t="str" cm="1">
        <f t="array" ref="BI347">IF(ROWS($AD$54:AD346)&lt;=BI$53,INDEX($AB$54:$AB$102,_xlfn.AGGREGATE(15,3,($AD$54:$AD$102=Mapping!$BI$54)/($AD$54:$AD$102=Mapping!$BI$54)*ROW($AD$2:$AD$50)-ROWS($AD$54),ROWS($AD$54:AD346))),"")</f>
        <v/>
      </c>
      <c r="BJ347" s="148" t="str" cm="1">
        <f t="array" ref="BJ347">IF(ROWS($AD$54:AD346)&lt;=BJ$53,INDEX($AB$54:$AB$102,_xlfn.AGGREGATE(15,3,($AD$54:$AD$102=Mapping!$BJ$54)/($AD$54:$AD$102=Mapping!$BJ$54)*ROW($AD$2:$AD$50)-ROWS($AD$54),ROWS($AD$54:AD346))),"")</f>
        <v/>
      </c>
      <c r="BK347" s="148" t="str" cm="1">
        <f t="array" ref="BK347">IF(ROWS($AD$54:AD346)&lt;=BK$53,INDEX($AB$54:$AB$102,_xlfn.AGGREGATE(15,3,($AD$54:$AD$102=Mapping!$BK$54)/($AD$54:$AD$102=Mapping!$BK$54)*ROW($AD$2:$AD$50)-ROWS($AD$54),ROWS($AD$54:AD346))),"")</f>
        <v/>
      </c>
      <c r="BL347" s="148" t="str" cm="1">
        <f t="array" ref="BL347">IF(ROWS($AD$54:AD346)&lt;=BL$53,INDEX($AB$54:$AB$102,_xlfn.AGGREGATE(15,3,($AD$54:$AD$102=Mapping!$BL$54)/($AD$54:$AD$102=Mapping!$BL$54)*ROW($AD$2:$AD$50)-ROWS($AD$54),ROWS($AD$54:AD346))),"")</f>
        <v/>
      </c>
      <c r="BM347" s="148" t="str" cm="1">
        <f t="array" ref="BM347">IF(ROWS($AD$54:AD346)&lt;=BM$53,INDEX($AB$54:$AB$102,_xlfn.AGGREGATE(15,3,($AD$54:$AD$102=Mapping!$BM$54)/($AD$54:$AD$102=Mapping!$BM$53)*ROW($AD$2:$AD$50)-ROWS($AD$54),ROWS($AD$54:AD346))),"")</f>
        <v/>
      </c>
      <c r="BN347" s="148" t="str" cm="1">
        <f t="array" ref="BN347">IF(ROWS($AD$54:AD346)&lt;=BN$53,INDEX($AB$54:$AB$102,_xlfn.AGGREGATE(15,3,($AD$54:$AD$102=Mapping!$BN$54)/($AD$54:$AD$102=Mapping!$BN$54)*ROW($AD$2:$AD$50)-ROWS($AD$54),ROWS($AD$54:AD346))),"")</f>
        <v/>
      </c>
    </row>
    <row r="348" spans="1:66">
      <c r="A348" s="152" t="str">
        <f>Background!L19</f>
        <v>Access to basic services</v>
      </c>
      <c r="B348" s="148" t="str" cm="1">
        <f t="array" ref="B348">IF(ROWS($AC$2:AC295)&lt;=B$53,INDEX($AB$54:$AB$102,_xlfn.AGGREGATE(15,3,($AC$54:$AC$102=Mapping!$B$54)/($AC$54:$AC$102=Mapping!$B$54)*ROW($AC$2:$AC$50)-ROWS($AC$2),ROWS($AC$54:AC347))),"")</f>
        <v/>
      </c>
      <c r="C348" s="148" t="str" cm="1">
        <f t="array" ref="C348">IF(ROWS($AC$2:AC295)&lt;=C$53,INDEX($AB$54:$AB$102,_xlfn.AGGREGATE(15,3,($AC$54:$AC$102=Mapping!$C$54)/($AC$54:$AC$102=Mapping!$C$54)*ROW($AC$2:$AC$50)-ROWS($AC$54),ROWS($AC$54:AC347))),"")</f>
        <v/>
      </c>
      <c r="D348" s="148" t="str" cm="1">
        <f t="array" ref="D348">IF(ROWS($AC$2:AC295)&lt;=D$53,INDEX($AB$54:$AB$102,_xlfn.AGGREGATE(15,3,($AC$54:$AC$102=Mapping!$D$54)/($AC$54:$AC$102=Mapping!$D$54)*ROW($AC$2:$AC$50)-ROWS($AC$54),ROWS($AC$54:AC347))),"")</f>
        <v/>
      </c>
      <c r="E348" s="148" t="str" cm="1">
        <f t="array" ref="E348">IF(ROWS($AC$2:AC295)&lt;=E$53,INDEX($AB$54:$AB$102,_xlfn.AGGREGATE(15,3,($AC$54:$AC$102=Mapping!$E$54)/($AC$54:$AC$102=Mapping!$E$54)*ROW($AC$2:$AC$50)-ROWS($AC$54),ROWS($AC$54:AC347))),"")</f>
        <v/>
      </c>
      <c r="F348" s="148" t="str" cm="1">
        <f t="array" ref="F348">IF(ROWS($AC$2:AC295)&lt;=F$53,INDEX($AB$54:$AB$102,_xlfn.AGGREGATE(15,3,($AC$54:$AC$102=Mapping!$F$54)/($AC$54:$AC$102=Mapping!$F$54)*ROW($AC$2:$AC$50)-ROWS($AC$54),ROWS($AC$54:AC347))),"")</f>
        <v/>
      </c>
      <c r="G348" s="148" t="str" cm="1">
        <f t="array" ref="G348">IF(ROWS($AC$2:AC295)&lt;=G$53,INDEX($AB$54:$AB$102,_xlfn.AGGREGATE(15,3,($AC$54:$AC$102=Mapping!$G$54)/($AC$54:$AC$102=Mapping!$G$54)*ROW($AC$2:$AC$50)-ROWS($AC$54),ROWS($AC$54:AC347))),"")</f>
        <v/>
      </c>
      <c r="H348" s="148" t="str" cm="1">
        <f t="array" ref="H348">IF(ROWS($AC$2:AC295)&lt;=H$53,INDEX($AB$54:$AB$102,_xlfn.AGGREGATE(15,3,($AC$54:$AC$102=Mapping!$H$54)/($AC$54:$AC$102=Mapping!$H$54)*ROW($AC$2:$AC$50)-ROWS($AC$54),ROWS($AC$54:AC347))),"")</f>
        <v/>
      </c>
      <c r="I348" s="148" t="str" cm="1">
        <f t="array" ref="I348">IF(ROWS($AC$2:AC295)&lt;=I$53,INDEX($AB$54:$AB$102,_xlfn.AGGREGATE(15,3,($AC$54:$AC$102=Mapping!$I$54)/($AC$54:$AC$102=Mapping!$I$54)*ROW($AC$2:$AC$50)-ROWS($AC$54),ROWS($AC$54:AC347))),"")</f>
        <v/>
      </c>
      <c r="J348" s="148" t="str" cm="1">
        <f t="array" ref="J348">IF(ROWS($AC$2:AC347)&lt;=J$1,INDEX($AB$2:$AB$50,_xlfn.AGGREGATE(15,3,($AC$2:$AC$50=Mapping!$J$2)/($AC$2:$AC$50=Mapping!$J$2)*ROW($AC$2:$AC$50)-ROWS($AC$2),ROWS($AC$2:AC347))),"")</f>
        <v/>
      </c>
      <c r="K348" s="148" t="str" cm="1">
        <f t="array" ref="K348">IF(ROWS($AC$2:AC295)&lt;=K$53,INDEX($AB$54:$AB$102,_xlfn.AGGREGATE(15,3,($AC$54:$AC$102=Mapping!$K$54)/($AC$54:$AC$102=Mapping!$K$54)*ROW($AC$2:$AC$50)-ROWS($AC$54),ROWS($AC$54:AC347))),"")</f>
        <v/>
      </c>
      <c r="L348" s="148" t="str" cm="1">
        <f t="array" ref="L348">IF(ROWS($AC$2:AC295)&lt;=L$53,INDEX($AB$54:$AB$102,_xlfn.AGGREGATE(15,3,($AC$54:$AC$102=Mapping!$L$54)/($AC$54:$AC$102=Mapping!$L$54)*ROW($AC$2:$AC$50)-ROWS($AC$54),ROWS($AC$54:AC347))),"")</f>
        <v/>
      </c>
      <c r="M348" s="148" t="str" cm="1">
        <f t="array" ref="M348">IF(ROWS($AC$2:AC295)&lt;=M$53,INDEX($AB$54:$AB$102,_xlfn.AGGREGATE(15,3,($AC$54:$AC$102=Mapping!$M$54)/($AC$54:$AC$102=Mapping!$M$54)*ROW($AC$2:$AC$50)-ROWS($AC$54),ROWS($AC$54:AC347))),"")</f>
        <v/>
      </c>
      <c r="N348" s="148" t="str" cm="1">
        <f t="array" ref="N348">IF(ROWS($AC$2:AC295)&lt;=N$53,INDEX($AB$54:$AB$102,_xlfn.AGGREGATE(15,3,($AC$54:$AC$102=Mapping!$N$54)/($AC$54:$AC$102=Mapping!$N$54)*ROW($AC$2:$AC$50)-ROWS($AC$54),ROWS($AC$54:AC347))),"")</f>
        <v/>
      </c>
      <c r="O348" s="148" t="str" cm="1">
        <f t="array" ref="O348">IF(ROWS($AC$2:AC295)&lt;=O$53,INDEX($AB$54:$AB$102,_xlfn.AGGREGATE(15,3,($AC$54:$AC$102=Mapping!$O$54)/($AC$54:$AC$102=Mapping!$O$54)*ROW($AC$2:$AC$50)-ROWS($AC$54),ROWS($AC$54:AC347))),"")</f>
        <v/>
      </c>
      <c r="P348" s="148" t="str" cm="1">
        <f t="array" ref="P348">IF(ROWS($AC$2:AC295)&lt;=P$53,INDEX($AB$54:$AB$102,_xlfn.AGGREGATE(15,3,($AC$54:$AC$102=Mapping!$P$54)/($AC$54:$AC$102=Mapping!$P$54)*ROW($AC$2:$AC$50)-ROWS($AC$54),ROWS($AC$54:AC347))),"")</f>
        <v/>
      </c>
      <c r="Q348" s="148" t="str" cm="1">
        <f t="array" ref="Q348">IF(ROWS($AC$2:AC295)&lt;=Q$53,INDEX($AB$54:$AB$102,_xlfn.AGGREGATE(15,3,($AC$54:$AC$102=Mapping!$Q$54)/($AC$54:$AC$102=Mapping!$Q$54)*ROW($AC$2:$AC$50)-ROWS($AC$54),ROWS($AC$54:AC347))),"")</f>
        <v/>
      </c>
      <c r="R348" s="148" t="str" cm="1">
        <f t="array" ref="R348">IF(ROWS($AC$2:AC295)&lt;=R$53,INDEX($AB$54:$AB$102,_xlfn.AGGREGATE(15,3,($AC$54:$AC$102=Mapping!$R$54)/($AC$54:$AC$102=Mapping!$R$54)*ROW($AC$2:$AC$50)-ROWS($AC$54),ROWS($AC$54:AC347))),"")</f>
        <v/>
      </c>
      <c r="S348" s="148" t="str" cm="1">
        <f t="array" ref="S348">IF(ROWS($AC$2:AC295)&lt;=S$53,INDEX($AB$54:$AB$102,_xlfn.AGGREGATE(15,3,($AC$54:$AC$102=Mapping!$S$54)/($AC$54:$AC$102=Mapping!$S$54)*ROW($AC$2:$AC$50)-ROWS($AC$54),ROWS($AC$54:AC347))),"")</f>
        <v/>
      </c>
      <c r="AA348" s="126"/>
      <c r="AB348" s="127" t="str" cm="1">
        <f t="array" ref="AB348">IF(ROWS(BA!$G$2:G67)&lt;=AB$334,INDEX(BA!$P$2:$P$547,_xlfn.AGGREGATE(15,3,(BA!$G$2:$G$547=Mapping!$AA$336)/(BA!$G$2:$G$547=Mapping!$AA$336)*ROW(BA!$G$2:$G$547)-ROWS(BA!$G$2),ROWS(BA!$G$2:G67))),"")</f>
        <v/>
      </c>
      <c r="AC348" s="127" t="str">
        <f>IFERROR(INDEX(BA!$L$57:$L$547,MATCH($AB348,BA!$P$57:$P$547,0)),"")</f>
        <v/>
      </c>
      <c r="AD348" s="127" t="e">
        <f>INDEX(BA!$M$57:$M$547,MATCH($AB348,BA!$P$57:$P$547,0))</f>
        <v>#N/A</v>
      </c>
      <c r="AE348" s="127" t="e">
        <f>INDEX(BA!J388:J884,MATCH(Table46721[[#This Row],[Indicator]],BA!P386:P884,0))</f>
        <v>#N/A</v>
      </c>
      <c r="AF348" s="127" t="e">
        <f>INDEX(BA!$N$57:$N$547,MATCH($AB348,BA!$P$57:$P$547,0))</f>
        <v>#N/A</v>
      </c>
      <c r="AG348" s="148" t="e">
        <f>INDEX(BA!#REF!,MATCH($AB348,BA!$P$57:$P$547,0))</f>
        <v>#REF!</v>
      </c>
      <c r="AH348" s="148" t="e">
        <f>INDEX(BA!$Q$57:$Q$547,MATCH($AB348,BA!$P$57:$P$547,0))</f>
        <v>#N/A</v>
      </c>
      <c r="AI348" s="148" t="e">
        <f>INDEX(BA!$S$57:$S$547,MATCH($AB348,BA!$P$57:$P$547,0))</f>
        <v>#N/A</v>
      </c>
      <c r="AJ348" s="148" t="e">
        <f>INDEX(BA!$T$57:$T$547,MATCH($AB348,BA!$P$57:$P$547,0))</f>
        <v>#N/A</v>
      </c>
      <c r="AK348" s="148" t="e">
        <f>INDEX(BA!$U$57:$U$547,MATCH($AB348,BA!$P$57:$P$547,0))</f>
        <v>#N/A</v>
      </c>
      <c r="AL348" s="148" t="e">
        <f>INDEX(BA!$V$57:$V$547,MATCH($AB348,BA!$P$57:$P$547,0))</f>
        <v>#N/A</v>
      </c>
      <c r="AM348" s="148" t="e">
        <f>INDEX(BA!$W$57:$W$547,MATCH($AB348,BA!$P$57:$P$547,0))</f>
        <v>#N/A</v>
      </c>
      <c r="AN348" s="148" t="e">
        <f>INDEX(BA!$R$57:$R$547,MATCH($AB348,BA!$P$57:$P$547,0))</f>
        <v>#N/A</v>
      </c>
      <c r="AO348" s="148" t="e">
        <f>INDEX(BA!$Y$57:$Y$547,MATCH($AB348,BA!$P$57:$P$547,0))</f>
        <v>#N/A</v>
      </c>
      <c r="AP348" s="117" t="e">
        <f>INDEX(BA!$Z$57:$Z$547,MATCH($AB348,BA!$P$57:$P$547,0))</f>
        <v>#N/A</v>
      </c>
      <c r="AQ348" s="117" t="e">
        <f>INDEX(BA!$AA$57:$AA$547,MATCH($AB348,BA!$P$57:$P$547,0))</f>
        <v>#N/A</v>
      </c>
      <c r="AR348" s="117" t="e">
        <f>INDEX(BA!$AB$57:$AB$547,MATCH($AB348,BA!$P$57:$P$547,0))</f>
        <v>#N/A</v>
      </c>
      <c r="AX348" s="148" t="str" cm="1">
        <f t="array" ref="AX348">IF(ROWS($AD$54:AD347)&lt;=AX$53,INDEX($AB$54:$AB$102,_xlfn.AGGREGATE(15,3,($AD$54:$AD$102=Mapping!$AX$54)/($AD$54:$AD$102=Mapping!$AX$54)*ROW($AD$2:$AD$50)-ROWS($AD$54),ROWS($AD$54:AD347))),"")</f>
        <v/>
      </c>
      <c r="AY348" s="148" t="str" cm="1">
        <f t="array" ref="AY348">IF(ROWS($AD$54:AD347)&lt;=AY$53,INDEX($AB$54:$AB$102,_xlfn.AGGREGATE(15,3,($AD$54:$AD$102=Mapping!$AY$54)/($AD$54:$AD$102=Mapping!$AY$54)*ROW($AD$2:$AD$50)-ROWS($AD$54),ROWS($AD$54:AD347))),"")</f>
        <v/>
      </c>
      <c r="AZ348" s="148" t="str" cm="1">
        <f t="array" ref="AZ348">IF(ROWS($AD$54:AD347)&lt;=AZ$53,INDEX($AB$54:$AB$102,_xlfn.AGGREGATE(15,3,($AD$54:$AD$102=Mapping!$AZ$54)/($AD$54:$AD$102=Mapping!$AZ$54)*ROW($AD$2:$AD$50)-ROWS($AD$54),ROWS($AD$54:AD347))),"")</f>
        <v/>
      </c>
      <c r="BA348" s="148" t="str" cm="1">
        <f t="array" ref="BA348">IF(ROWS($AD$54:AD347)&lt;=BA$53,INDEX($AB$54:$AB$102,_xlfn.AGGREGATE(15,3,($AD$54:$AD$102=Mapping!$BA$54)/($AD$54:$AD$102=Mapping!$BA$54)*ROW($AD$2:$AD$50)-ROWS($AD$54),ROWS($AD$54:AD347))),"")</f>
        <v/>
      </c>
      <c r="BB348" s="148" t="str" cm="1">
        <f t="array" ref="BB348">IF(ROWS($AD$54:AD347)&lt;=BB$53,INDEX($AB$54:$AB$102,_xlfn.AGGREGATE(15,3,($AD$54:$AD$102=Mapping!$BB$54)/($AD$54:$AD$102=Mapping!$BB$54)*ROW($AD$2:$AD$50)-ROWS($AD$54),ROWS($AD$54:AD347))),"")</f>
        <v/>
      </c>
      <c r="BC348" s="148" t="str" cm="1">
        <f t="array" ref="BC348">IF(ROWS($AD$54:AD347)&lt;=BC$53,INDEX($AB$54:$AB$102,_xlfn.AGGREGATE(15,3,($AD$54:$AD$102=Mapping!$BC$54)/($AD$54:$AD$102=Mapping!$BC$54)*ROW($AD$2:$AD$50)-ROWS($AD$54),ROWS($AD$54:AD347))),"")</f>
        <v/>
      </c>
      <c r="BD348" s="148" t="str" cm="1">
        <f t="array" ref="BD348">IF(ROWS($AD$54:AD347)&lt;=BD$53,INDEX($AB$54:$AB$102,_xlfn.AGGREGATE(15,3,($AD$54:$AD$102=Mapping!$BD$54)/($AD$54:$AD$102=Mapping!$BD$54)*ROW($AD$2:$AD$50)-ROWS($AD$54),ROWS($AD$54:AD347))),"")</f>
        <v/>
      </c>
      <c r="BE348" s="148" t="str" cm="1">
        <f t="array" ref="BE348">IF(ROWS($AD$54:AD347)&lt;=BE$53,INDEX($AB$54:$AB$102,_xlfn.AGGREGATE(15,3,($AD$54:$AD$102=Mapping!$BE$54)/($AD$54:$AD$102=Mapping!$BE$54)*ROW($AD$2:$AD$50)-ROWS($AD$54),ROWS($AD$54:AD347))),"")</f>
        <v/>
      </c>
      <c r="BF348" s="148" t="str" cm="1">
        <f t="array" ref="BF348">IF(ROWS($AD$54:AD347)&lt;=BF$53,INDEX($AB$54:$AB$102,_xlfn.AGGREGATE(15,3,($AD$54:$AD$102=Mapping!$BF$54)/($AD$54:$AD$102=Mapping!$BF$54)*ROW($AD$2:$AD$50)-ROWS($AD$54),ROWS($AD$54:AD347))),"")</f>
        <v/>
      </c>
      <c r="BG348" s="148" t="str" cm="1">
        <f t="array" ref="BG348">IF(ROWS($AD$54:AD347)&lt;=BG$53,INDEX($AB$54:$AB$102,_xlfn.AGGREGATE(15,3,($AD$54:$AD$102=Mapping!$BG$54)/($AD$54:$AD$102=Mapping!$BG$54)*ROW($AD$2:$AD$50)-ROWS($AD$54),ROWS($AD$54:AD347))),"")</f>
        <v/>
      </c>
      <c r="BH348" s="148" t="str" cm="1">
        <f t="array" ref="BH348">IF(ROWS($AD$54:AD347)&lt;=BH$53,INDEX($AB$54:$AB$102,_xlfn.AGGREGATE(15,3,($AD$54:$AD$102=Mapping!$BH$54)/($AD$54:$AD$102=Mapping!$BH$54)*ROW($AD$2:$AD$50)-ROWS($AD$54),ROWS($AD$54:AD347))),"")</f>
        <v/>
      </c>
      <c r="BI348" s="148" t="str" cm="1">
        <f t="array" ref="BI348">IF(ROWS($AD$54:AD347)&lt;=BI$53,INDEX($AB$54:$AB$102,_xlfn.AGGREGATE(15,3,($AD$54:$AD$102=Mapping!$BI$54)/($AD$54:$AD$102=Mapping!$BI$54)*ROW($AD$2:$AD$50)-ROWS($AD$54),ROWS($AD$54:AD347))),"")</f>
        <v/>
      </c>
      <c r="BJ348" s="148" t="str" cm="1">
        <f t="array" ref="BJ348">IF(ROWS($AD$54:AD347)&lt;=BJ$53,INDEX($AB$54:$AB$102,_xlfn.AGGREGATE(15,3,($AD$54:$AD$102=Mapping!$BJ$54)/($AD$54:$AD$102=Mapping!$BJ$54)*ROW($AD$2:$AD$50)-ROWS($AD$54),ROWS($AD$54:AD347))),"")</f>
        <v/>
      </c>
      <c r="BK348" s="148" t="str" cm="1">
        <f t="array" ref="BK348">IF(ROWS($AD$54:AD347)&lt;=BK$53,INDEX($AB$54:$AB$102,_xlfn.AGGREGATE(15,3,($AD$54:$AD$102=Mapping!$BK$54)/($AD$54:$AD$102=Mapping!$BK$54)*ROW($AD$2:$AD$50)-ROWS($AD$54),ROWS($AD$54:AD347))),"")</f>
        <v/>
      </c>
      <c r="BL348" s="148" t="str" cm="1">
        <f t="array" ref="BL348">IF(ROWS($AD$54:AD347)&lt;=BL$53,INDEX($AB$54:$AB$102,_xlfn.AGGREGATE(15,3,($AD$54:$AD$102=Mapping!$BL$54)/($AD$54:$AD$102=Mapping!$BL$54)*ROW($AD$2:$AD$50)-ROWS($AD$54),ROWS($AD$54:AD347))),"")</f>
        <v/>
      </c>
      <c r="BM348" s="148" t="str" cm="1">
        <f t="array" ref="BM348">IF(ROWS($AD$54:AD347)&lt;=BM$53,INDEX($AB$54:$AB$102,_xlfn.AGGREGATE(15,3,($AD$54:$AD$102=Mapping!$BM$54)/($AD$54:$AD$102=Mapping!$BM$53)*ROW($AD$2:$AD$50)-ROWS($AD$54),ROWS($AD$54:AD347))),"")</f>
        <v/>
      </c>
      <c r="BN348" s="148" t="str" cm="1">
        <f t="array" ref="BN348">IF(ROWS($AD$54:AD347)&lt;=BN$53,INDEX($AB$54:$AB$102,_xlfn.AGGREGATE(15,3,($AD$54:$AD$102=Mapping!$BN$54)/($AD$54:$AD$102=Mapping!$BN$54)*ROW($AD$2:$AD$50)-ROWS($AD$54),ROWS($AD$54:AD347))),"")</f>
        <v/>
      </c>
    </row>
    <row r="349" spans="1:66">
      <c r="A349" s="152" t="str">
        <f>Background!L20</f>
        <v>Access to infrastructure</v>
      </c>
      <c r="B349" s="148" t="str" cm="1">
        <f t="array" ref="B349">IF(ROWS($AC$2:AC296)&lt;=B$53,INDEX($AB$54:$AB$102,_xlfn.AGGREGATE(15,3,($AC$54:$AC$102=Mapping!$B$54)/($AC$54:$AC$102=Mapping!$B$54)*ROW($AC$2:$AC$50)-ROWS($AC$2),ROWS($AC$54:AC348))),"")</f>
        <v/>
      </c>
      <c r="C349" s="148" t="str" cm="1">
        <f t="array" ref="C349">IF(ROWS($AC$2:AC296)&lt;=C$53,INDEX($AB$54:$AB$102,_xlfn.AGGREGATE(15,3,($AC$54:$AC$102=Mapping!$C$54)/($AC$54:$AC$102=Mapping!$C$54)*ROW($AC$2:$AC$50)-ROWS($AC$54),ROWS($AC$54:AC348))),"")</f>
        <v/>
      </c>
      <c r="D349" s="148" t="str" cm="1">
        <f t="array" ref="D349">IF(ROWS($AC$2:AC296)&lt;=D$53,INDEX($AB$54:$AB$102,_xlfn.AGGREGATE(15,3,($AC$54:$AC$102=Mapping!$D$54)/($AC$54:$AC$102=Mapping!$D$54)*ROW($AC$2:$AC$50)-ROWS($AC$54),ROWS($AC$54:AC348))),"")</f>
        <v/>
      </c>
      <c r="E349" s="148" t="str" cm="1">
        <f t="array" ref="E349">IF(ROWS($AC$2:AC296)&lt;=E$53,INDEX($AB$54:$AB$102,_xlfn.AGGREGATE(15,3,($AC$54:$AC$102=Mapping!$E$54)/($AC$54:$AC$102=Mapping!$E$54)*ROW($AC$2:$AC$50)-ROWS($AC$54),ROWS($AC$54:AC348))),"")</f>
        <v/>
      </c>
      <c r="F349" s="148" t="str" cm="1">
        <f t="array" ref="F349">IF(ROWS($AC$2:AC296)&lt;=F$53,INDEX($AB$54:$AB$102,_xlfn.AGGREGATE(15,3,($AC$54:$AC$102=Mapping!$F$54)/($AC$54:$AC$102=Mapping!$F$54)*ROW($AC$2:$AC$50)-ROWS($AC$54),ROWS($AC$54:AC348))),"")</f>
        <v/>
      </c>
      <c r="G349" s="148" t="str" cm="1">
        <f t="array" ref="G349">IF(ROWS($AC$2:AC296)&lt;=G$53,INDEX($AB$54:$AB$102,_xlfn.AGGREGATE(15,3,($AC$54:$AC$102=Mapping!$G$54)/($AC$54:$AC$102=Mapping!$G$54)*ROW($AC$2:$AC$50)-ROWS($AC$54),ROWS($AC$54:AC348))),"")</f>
        <v/>
      </c>
      <c r="H349" s="148" t="str" cm="1">
        <f t="array" ref="H349">IF(ROWS($AC$2:AC296)&lt;=H$53,INDEX($AB$54:$AB$102,_xlfn.AGGREGATE(15,3,($AC$54:$AC$102=Mapping!$H$54)/($AC$54:$AC$102=Mapping!$H$54)*ROW($AC$2:$AC$50)-ROWS($AC$54),ROWS($AC$54:AC348))),"")</f>
        <v/>
      </c>
      <c r="I349" s="148" t="str" cm="1">
        <f t="array" ref="I349">IF(ROWS($AC$2:AC296)&lt;=I$53,INDEX($AB$54:$AB$102,_xlfn.AGGREGATE(15,3,($AC$54:$AC$102=Mapping!$I$54)/($AC$54:$AC$102=Mapping!$I$54)*ROW($AC$2:$AC$50)-ROWS($AC$54),ROWS($AC$54:AC348))),"")</f>
        <v/>
      </c>
      <c r="J349" s="148" t="str" cm="1">
        <f t="array" ref="J349">IF(ROWS($AC$2:AC348)&lt;=J$1,INDEX($AB$2:$AB$50,_xlfn.AGGREGATE(15,3,($AC$2:$AC$50=Mapping!$J$2)/($AC$2:$AC$50=Mapping!$J$2)*ROW($AC$2:$AC$50)-ROWS($AC$2),ROWS($AC$2:AC348))),"")</f>
        <v/>
      </c>
      <c r="K349" s="148" t="str" cm="1">
        <f t="array" ref="K349">IF(ROWS($AC$2:AC296)&lt;=K$53,INDEX($AB$54:$AB$102,_xlfn.AGGREGATE(15,3,($AC$54:$AC$102=Mapping!$K$54)/($AC$54:$AC$102=Mapping!$K$54)*ROW($AC$2:$AC$50)-ROWS($AC$54),ROWS($AC$54:AC348))),"")</f>
        <v/>
      </c>
      <c r="L349" s="148" t="str" cm="1">
        <f t="array" ref="L349">IF(ROWS($AC$2:AC296)&lt;=L$53,INDEX($AB$54:$AB$102,_xlfn.AGGREGATE(15,3,($AC$54:$AC$102=Mapping!$L$54)/($AC$54:$AC$102=Mapping!$L$54)*ROW($AC$2:$AC$50)-ROWS($AC$54),ROWS($AC$54:AC348))),"")</f>
        <v/>
      </c>
      <c r="M349" s="148" t="str" cm="1">
        <f t="array" ref="M349">IF(ROWS($AC$2:AC296)&lt;=M$53,INDEX($AB$54:$AB$102,_xlfn.AGGREGATE(15,3,($AC$54:$AC$102=Mapping!$M$54)/($AC$54:$AC$102=Mapping!$M$54)*ROW($AC$2:$AC$50)-ROWS($AC$54),ROWS($AC$54:AC348))),"")</f>
        <v/>
      </c>
      <c r="N349" s="148" t="str" cm="1">
        <f t="array" ref="N349">IF(ROWS($AC$2:AC296)&lt;=N$53,INDEX($AB$54:$AB$102,_xlfn.AGGREGATE(15,3,($AC$54:$AC$102=Mapping!$N$54)/($AC$54:$AC$102=Mapping!$N$54)*ROW($AC$2:$AC$50)-ROWS($AC$54),ROWS($AC$54:AC348))),"")</f>
        <v/>
      </c>
      <c r="O349" s="148" t="str" cm="1">
        <f t="array" ref="O349">IF(ROWS($AC$2:AC296)&lt;=O$53,INDEX($AB$54:$AB$102,_xlfn.AGGREGATE(15,3,($AC$54:$AC$102=Mapping!$O$54)/($AC$54:$AC$102=Mapping!$O$54)*ROW($AC$2:$AC$50)-ROWS($AC$54),ROWS($AC$54:AC348))),"")</f>
        <v/>
      </c>
      <c r="P349" s="148" t="str" cm="1">
        <f t="array" ref="P349">IF(ROWS($AC$2:AC296)&lt;=P$53,INDEX($AB$54:$AB$102,_xlfn.AGGREGATE(15,3,($AC$54:$AC$102=Mapping!$P$54)/($AC$54:$AC$102=Mapping!$P$54)*ROW($AC$2:$AC$50)-ROWS($AC$54),ROWS($AC$54:AC348))),"")</f>
        <v/>
      </c>
      <c r="Q349" s="148" t="str" cm="1">
        <f t="array" ref="Q349">IF(ROWS($AC$2:AC296)&lt;=Q$53,INDEX($AB$54:$AB$102,_xlfn.AGGREGATE(15,3,($AC$54:$AC$102=Mapping!$Q$54)/($AC$54:$AC$102=Mapping!$Q$54)*ROW($AC$2:$AC$50)-ROWS($AC$54),ROWS($AC$54:AC348))),"")</f>
        <v/>
      </c>
      <c r="R349" s="148" t="str" cm="1">
        <f t="array" ref="R349">IF(ROWS($AC$2:AC296)&lt;=R$53,INDEX($AB$54:$AB$102,_xlfn.AGGREGATE(15,3,($AC$54:$AC$102=Mapping!$R$54)/($AC$54:$AC$102=Mapping!$R$54)*ROW($AC$2:$AC$50)-ROWS($AC$54),ROWS($AC$54:AC348))),"")</f>
        <v/>
      </c>
      <c r="S349" s="148" t="str" cm="1">
        <f t="array" ref="S349">IF(ROWS($AC$2:AC296)&lt;=S$53,INDEX($AB$54:$AB$102,_xlfn.AGGREGATE(15,3,($AC$54:$AC$102=Mapping!$S$54)/($AC$54:$AC$102=Mapping!$S$54)*ROW($AC$2:$AC$50)-ROWS($AC$54),ROWS($AC$54:AC348))),"")</f>
        <v/>
      </c>
      <c r="AA349" s="126"/>
      <c r="AB349" s="127" t="str" cm="1">
        <f t="array" ref="AB349">IF(ROWS(BA!$G$2:G68)&lt;=AB$334,INDEX(BA!$P$2:$P$547,_xlfn.AGGREGATE(15,3,(BA!$G$2:$G$547=Mapping!$AA$336)/(BA!$G$2:$G$547=Mapping!$AA$336)*ROW(BA!$G$2:$G$547)-ROWS(BA!$G$2),ROWS(BA!$G$2:G68))),"")</f>
        <v/>
      </c>
      <c r="AC349" s="127" t="str">
        <f>IFERROR(INDEX(BA!$L$57:$L$547,MATCH($AB349,BA!$P$57:$P$547,0)),"")</f>
        <v/>
      </c>
      <c r="AD349" s="127" t="e">
        <f>INDEX(BA!$M$57:$M$547,MATCH($AB349,BA!$P$57:$P$547,0))</f>
        <v>#N/A</v>
      </c>
      <c r="AE349" s="127" t="e">
        <f>INDEX(BA!J389:J885,MATCH(Table46721[[#This Row],[Indicator]],BA!P387:P885,0))</f>
        <v>#N/A</v>
      </c>
      <c r="AF349" s="127" t="e">
        <f>INDEX(BA!$N$57:$N$547,MATCH($AB349,BA!$P$57:$P$547,0))</f>
        <v>#N/A</v>
      </c>
      <c r="AG349" s="148" t="e">
        <f>INDEX(BA!#REF!,MATCH($AB349,BA!$P$57:$P$547,0))</f>
        <v>#REF!</v>
      </c>
      <c r="AH349" s="148" t="e">
        <f>INDEX(BA!$Q$57:$Q$547,MATCH($AB349,BA!$P$57:$P$547,0))</f>
        <v>#N/A</v>
      </c>
      <c r="AI349" s="148" t="e">
        <f>INDEX(BA!$S$57:$S$547,MATCH($AB349,BA!$P$57:$P$547,0))</f>
        <v>#N/A</v>
      </c>
      <c r="AJ349" s="148" t="e">
        <f>INDEX(BA!$T$57:$T$547,MATCH($AB349,BA!$P$57:$P$547,0))</f>
        <v>#N/A</v>
      </c>
      <c r="AK349" s="148" t="e">
        <f>INDEX(BA!$U$57:$U$547,MATCH($AB349,BA!$P$57:$P$547,0))</f>
        <v>#N/A</v>
      </c>
      <c r="AL349" s="148" t="e">
        <f>INDEX(BA!$V$57:$V$547,MATCH($AB349,BA!$P$57:$P$547,0))</f>
        <v>#N/A</v>
      </c>
      <c r="AM349" s="148" t="e">
        <f>INDEX(BA!$W$57:$W$547,MATCH($AB349,BA!$P$57:$P$547,0))</f>
        <v>#N/A</v>
      </c>
      <c r="AN349" s="148" t="e">
        <f>INDEX(BA!$R$57:$R$547,MATCH($AB349,BA!$P$57:$P$547,0))</f>
        <v>#N/A</v>
      </c>
      <c r="AO349" s="148" t="e">
        <f>INDEX(BA!$Y$57:$Y$547,MATCH($AB349,BA!$P$57:$P$547,0))</f>
        <v>#N/A</v>
      </c>
      <c r="AP349" s="117" t="e">
        <f>INDEX(BA!$Z$57:$Z$547,MATCH($AB349,BA!$P$57:$P$547,0))</f>
        <v>#N/A</v>
      </c>
      <c r="AQ349" s="117" t="e">
        <f>INDEX(BA!$AA$57:$AA$547,MATCH($AB349,BA!$P$57:$P$547,0))</f>
        <v>#N/A</v>
      </c>
      <c r="AR349" s="117" t="e">
        <f>INDEX(BA!$AB$57:$AB$547,MATCH($AB349,BA!$P$57:$P$547,0))</f>
        <v>#N/A</v>
      </c>
      <c r="AX349" s="148" t="str" cm="1">
        <f t="array" ref="AX349">IF(ROWS($AD$54:AD348)&lt;=AX$53,INDEX($AB$54:$AB$102,_xlfn.AGGREGATE(15,3,($AD$54:$AD$102=Mapping!$AX$54)/($AD$54:$AD$102=Mapping!$AX$54)*ROW($AD$2:$AD$50)-ROWS($AD$54),ROWS($AD$54:AD348))),"")</f>
        <v/>
      </c>
      <c r="AY349" s="148" t="str" cm="1">
        <f t="array" ref="AY349">IF(ROWS($AD$54:AD348)&lt;=AY$53,INDEX($AB$54:$AB$102,_xlfn.AGGREGATE(15,3,($AD$54:$AD$102=Mapping!$AY$54)/($AD$54:$AD$102=Mapping!$AY$54)*ROW($AD$2:$AD$50)-ROWS($AD$54),ROWS($AD$54:AD348))),"")</f>
        <v/>
      </c>
      <c r="AZ349" s="148" t="str" cm="1">
        <f t="array" ref="AZ349">IF(ROWS($AD$54:AD348)&lt;=AZ$53,INDEX($AB$54:$AB$102,_xlfn.AGGREGATE(15,3,($AD$54:$AD$102=Mapping!$AZ$54)/($AD$54:$AD$102=Mapping!$AZ$54)*ROW($AD$2:$AD$50)-ROWS($AD$54),ROWS($AD$54:AD348))),"")</f>
        <v/>
      </c>
      <c r="BA349" s="148" t="str" cm="1">
        <f t="array" ref="BA349">IF(ROWS($AD$54:AD348)&lt;=BA$53,INDEX($AB$54:$AB$102,_xlfn.AGGREGATE(15,3,($AD$54:$AD$102=Mapping!$BA$54)/($AD$54:$AD$102=Mapping!$BA$54)*ROW($AD$2:$AD$50)-ROWS($AD$54),ROWS($AD$54:AD348))),"")</f>
        <v/>
      </c>
      <c r="BB349" s="148" t="str" cm="1">
        <f t="array" ref="BB349">IF(ROWS($AD$54:AD348)&lt;=BB$53,INDEX($AB$54:$AB$102,_xlfn.AGGREGATE(15,3,($AD$54:$AD$102=Mapping!$BB$54)/($AD$54:$AD$102=Mapping!$BB$54)*ROW($AD$2:$AD$50)-ROWS($AD$54),ROWS($AD$54:AD348))),"")</f>
        <v/>
      </c>
      <c r="BC349" s="148" t="str" cm="1">
        <f t="array" ref="BC349">IF(ROWS($AD$54:AD348)&lt;=BC$53,INDEX($AB$54:$AB$102,_xlfn.AGGREGATE(15,3,($AD$54:$AD$102=Mapping!$BC$54)/($AD$54:$AD$102=Mapping!$BC$54)*ROW($AD$2:$AD$50)-ROWS($AD$54),ROWS($AD$54:AD348))),"")</f>
        <v/>
      </c>
      <c r="BD349" s="148" t="str" cm="1">
        <f t="array" ref="BD349">IF(ROWS($AD$54:AD348)&lt;=BD$53,INDEX($AB$54:$AB$102,_xlfn.AGGREGATE(15,3,($AD$54:$AD$102=Mapping!$BD$54)/($AD$54:$AD$102=Mapping!$BD$54)*ROW($AD$2:$AD$50)-ROWS($AD$54),ROWS($AD$54:AD348))),"")</f>
        <v/>
      </c>
      <c r="BE349" s="148" t="str" cm="1">
        <f t="array" ref="BE349">IF(ROWS($AD$54:AD348)&lt;=BE$53,INDEX($AB$54:$AB$102,_xlfn.AGGREGATE(15,3,($AD$54:$AD$102=Mapping!$BE$54)/($AD$54:$AD$102=Mapping!$BE$54)*ROW($AD$2:$AD$50)-ROWS($AD$54),ROWS($AD$54:AD348))),"")</f>
        <v/>
      </c>
      <c r="BF349" s="148" t="str" cm="1">
        <f t="array" ref="BF349">IF(ROWS($AD$54:AD348)&lt;=BF$53,INDEX($AB$54:$AB$102,_xlfn.AGGREGATE(15,3,($AD$54:$AD$102=Mapping!$BF$54)/($AD$54:$AD$102=Mapping!$BF$54)*ROW($AD$2:$AD$50)-ROWS($AD$54),ROWS($AD$54:AD348))),"")</f>
        <v/>
      </c>
      <c r="BG349" s="148" t="str" cm="1">
        <f t="array" ref="BG349">IF(ROWS($AD$54:AD348)&lt;=BG$53,INDEX($AB$54:$AB$102,_xlfn.AGGREGATE(15,3,($AD$54:$AD$102=Mapping!$BG$54)/($AD$54:$AD$102=Mapping!$BG$54)*ROW($AD$2:$AD$50)-ROWS($AD$54),ROWS($AD$54:AD348))),"")</f>
        <v/>
      </c>
      <c r="BH349" s="148" t="str" cm="1">
        <f t="array" ref="BH349">IF(ROWS($AD$54:AD348)&lt;=BH$53,INDEX($AB$54:$AB$102,_xlfn.AGGREGATE(15,3,($AD$54:$AD$102=Mapping!$BH$54)/($AD$54:$AD$102=Mapping!$BH$54)*ROW($AD$2:$AD$50)-ROWS($AD$54),ROWS($AD$54:AD348))),"")</f>
        <v/>
      </c>
      <c r="BI349" s="148" t="str" cm="1">
        <f t="array" ref="BI349">IF(ROWS($AD$54:AD348)&lt;=BI$53,INDEX($AB$54:$AB$102,_xlfn.AGGREGATE(15,3,($AD$54:$AD$102=Mapping!$BI$54)/($AD$54:$AD$102=Mapping!$BI$54)*ROW($AD$2:$AD$50)-ROWS($AD$54),ROWS($AD$54:AD348))),"")</f>
        <v/>
      </c>
      <c r="BJ349" s="148" t="str" cm="1">
        <f t="array" ref="BJ349">IF(ROWS($AD$54:AD348)&lt;=BJ$53,INDEX($AB$54:$AB$102,_xlfn.AGGREGATE(15,3,($AD$54:$AD$102=Mapping!$BJ$54)/($AD$54:$AD$102=Mapping!$BJ$54)*ROW($AD$2:$AD$50)-ROWS($AD$54),ROWS($AD$54:AD348))),"")</f>
        <v/>
      </c>
      <c r="BK349" s="148" t="str" cm="1">
        <f t="array" ref="BK349">IF(ROWS($AD$54:AD348)&lt;=BK$53,INDEX($AB$54:$AB$102,_xlfn.AGGREGATE(15,3,($AD$54:$AD$102=Mapping!$BK$54)/($AD$54:$AD$102=Mapping!$BK$54)*ROW($AD$2:$AD$50)-ROWS($AD$54),ROWS($AD$54:AD348))),"")</f>
        <v/>
      </c>
      <c r="BL349" s="148" t="str" cm="1">
        <f t="array" ref="BL349">IF(ROWS($AD$54:AD348)&lt;=BL$53,INDEX($AB$54:$AB$102,_xlfn.AGGREGATE(15,3,($AD$54:$AD$102=Mapping!$BL$54)/($AD$54:$AD$102=Mapping!$BL$54)*ROW($AD$2:$AD$50)-ROWS($AD$54),ROWS($AD$54:AD348))),"")</f>
        <v/>
      </c>
      <c r="BM349" s="148" t="str" cm="1">
        <f t="array" ref="BM349">IF(ROWS($AD$54:AD348)&lt;=BM$53,INDEX($AB$54:$AB$102,_xlfn.AGGREGATE(15,3,($AD$54:$AD$102=Mapping!$BM$54)/($AD$54:$AD$102=Mapping!$BM$53)*ROW($AD$2:$AD$50)-ROWS($AD$54),ROWS($AD$54:AD348))),"")</f>
        <v/>
      </c>
      <c r="BN349" s="148" t="str" cm="1">
        <f t="array" ref="BN349">IF(ROWS($AD$54:AD348)&lt;=BN$53,INDEX($AB$54:$AB$102,_xlfn.AGGREGATE(15,3,($AD$54:$AD$102=Mapping!$BN$54)/($AD$54:$AD$102=Mapping!$BN$54)*ROW($AD$2:$AD$50)-ROWS($AD$54),ROWS($AD$54:AD348))),"")</f>
        <v/>
      </c>
    </row>
    <row r="350" spans="1:66">
      <c r="A350" s="152" t="str">
        <f>Background!L21</f>
        <v>Food security</v>
      </c>
      <c r="B350" s="148" t="str" cm="1">
        <f t="array" ref="B350">IF(ROWS($AC$2:AC297)&lt;=B$53,INDEX($AB$54:$AB$102,_xlfn.AGGREGATE(15,3,($AC$54:$AC$102=Mapping!$B$54)/($AC$54:$AC$102=Mapping!$B$54)*ROW($AC$2:$AC$50)-ROWS($AC$2),ROWS($AC$54:AC349))),"")</f>
        <v/>
      </c>
      <c r="C350" s="148" t="str" cm="1">
        <f t="array" ref="C350">IF(ROWS($AC$2:AC297)&lt;=C$53,INDEX($AB$54:$AB$102,_xlfn.AGGREGATE(15,3,($AC$54:$AC$102=Mapping!$C$54)/($AC$54:$AC$102=Mapping!$C$54)*ROW($AC$2:$AC$50)-ROWS($AC$54),ROWS($AC$54:AC349))),"")</f>
        <v/>
      </c>
      <c r="D350" s="148" t="str" cm="1">
        <f t="array" ref="D350">IF(ROWS($AC$2:AC297)&lt;=D$53,INDEX($AB$54:$AB$102,_xlfn.AGGREGATE(15,3,($AC$54:$AC$102=Mapping!$D$54)/($AC$54:$AC$102=Mapping!$D$54)*ROW($AC$2:$AC$50)-ROWS($AC$54),ROWS($AC$54:AC349))),"")</f>
        <v/>
      </c>
      <c r="E350" s="148" t="str" cm="1">
        <f t="array" ref="E350">IF(ROWS($AC$2:AC297)&lt;=E$53,INDEX($AB$54:$AB$102,_xlfn.AGGREGATE(15,3,($AC$54:$AC$102=Mapping!$E$54)/($AC$54:$AC$102=Mapping!$E$54)*ROW($AC$2:$AC$50)-ROWS($AC$54),ROWS($AC$54:AC349))),"")</f>
        <v/>
      </c>
      <c r="F350" s="148" t="str" cm="1">
        <f t="array" ref="F350">IF(ROWS($AC$2:AC297)&lt;=F$53,INDEX($AB$54:$AB$102,_xlfn.AGGREGATE(15,3,($AC$54:$AC$102=Mapping!$F$54)/($AC$54:$AC$102=Mapping!$F$54)*ROW($AC$2:$AC$50)-ROWS($AC$54),ROWS($AC$54:AC349))),"")</f>
        <v/>
      </c>
      <c r="G350" s="148" t="str" cm="1">
        <f t="array" ref="G350">IF(ROWS($AC$2:AC297)&lt;=G$53,INDEX($AB$54:$AB$102,_xlfn.AGGREGATE(15,3,($AC$54:$AC$102=Mapping!$G$54)/($AC$54:$AC$102=Mapping!$G$54)*ROW($AC$2:$AC$50)-ROWS($AC$54),ROWS($AC$54:AC349))),"")</f>
        <v/>
      </c>
      <c r="H350" s="148" t="str" cm="1">
        <f t="array" ref="H350">IF(ROWS($AC$2:AC297)&lt;=H$53,INDEX($AB$54:$AB$102,_xlfn.AGGREGATE(15,3,($AC$54:$AC$102=Mapping!$H$54)/($AC$54:$AC$102=Mapping!$H$54)*ROW($AC$2:$AC$50)-ROWS($AC$54),ROWS($AC$54:AC349))),"")</f>
        <v/>
      </c>
      <c r="I350" s="148" t="str" cm="1">
        <f t="array" ref="I350">IF(ROWS($AC$2:AC297)&lt;=I$53,INDEX($AB$54:$AB$102,_xlfn.AGGREGATE(15,3,($AC$54:$AC$102=Mapping!$I$54)/($AC$54:$AC$102=Mapping!$I$54)*ROW($AC$2:$AC$50)-ROWS($AC$54),ROWS($AC$54:AC349))),"")</f>
        <v/>
      </c>
      <c r="J350" s="148" t="str" cm="1">
        <f t="array" ref="J350">IF(ROWS($AC$2:AC349)&lt;=J$1,INDEX($AB$2:$AB$50,_xlfn.AGGREGATE(15,3,($AC$2:$AC$50=Mapping!$J$2)/($AC$2:$AC$50=Mapping!$J$2)*ROW($AC$2:$AC$50)-ROWS($AC$2),ROWS($AC$2:AC349))),"")</f>
        <v/>
      </c>
      <c r="K350" s="148" t="str" cm="1">
        <f t="array" ref="K350">IF(ROWS($AC$2:AC297)&lt;=K$53,INDEX($AB$54:$AB$102,_xlfn.AGGREGATE(15,3,($AC$54:$AC$102=Mapping!$K$54)/($AC$54:$AC$102=Mapping!$K$54)*ROW($AC$2:$AC$50)-ROWS($AC$54),ROWS($AC$54:AC349))),"")</f>
        <v/>
      </c>
      <c r="L350" s="148" t="str" cm="1">
        <f t="array" ref="L350">IF(ROWS($AC$2:AC297)&lt;=L$53,INDEX($AB$54:$AB$102,_xlfn.AGGREGATE(15,3,($AC$54:$AC$102=Mapping!$L$54)/($AC$54:$AC$102=Mapping!$L$54)*ROW($AC$2:$AC$50)-ROWS($AC$54),ROWS($AC$54:AC349))),"")</f>
        <v/>
      </c>
      <c r="M350" s="148" t="str" cm="1">
        <f t="array" ref="M350">IF(ROWS($AC$2:AC297)&lt;=M$53,INDEX($AB$54:$AB$102,_xlfn.AGGREGATE(15,3,($AC$54:$AC$102=Mapping!$M$54)/($AC$54:$AC$102=Mapping!$M$54)*ROW($AC$2:$AC$50)-ROWS($AC$54),ROWS($AC$54:AC349))),"")</f>
        <v/>
      </c>
      <c r="N350" s="148" t="str" cm="1">
        <f t="array" ref="N350">IF(ROWS($AC$2:AC297)&lt;=N$53,INDEX($AB$54:$AB$102,_xlfn.AGGREGATE(15,3,($AC$54:$AC$102=Mapping!$N$54)/($AC$54:$AC$102=Mapping!$N$54)*ROW($AC$2:$AC$50)-ROWS($AC$54),ROWS($AC$54:AC349))),"")</f>
        <v/>
      </c>
      <c r="O350" s="148" t="str" cm="1">
        <f t="array" ref="O350">IF(ROWS($AC$2:AC297)&lt;=O$53,INDEX($AB$54:$AB$102,_xlfn.AGGREGATE(15,3,($AC$54:$AC$102=Mapping!$O$54)/($AC$54:$AC$102=Mapping!$O$54)*ROW($AC$2:$AC$50)-ROWS($AC$54),ROWS($AC$54:AC349))),"")</f>
        <v/>
      </c>
      <c r="P350" s="148" t="str" cm="1">
        <f t="array" ref="P350">IF(ROWS($AC$2:AC297)&lt;=P$53,INDEX($AB$54:$AB$102,_xlfn.AGGREGATE(15,3,($AC$54:$AC$102=Mapping!$P$54)/($AC$54:$AC$102=Mapping!$P$54)*ROW($AC$2:$AC$50)-ROWS($AC$54),ROWS($AC$54:AC349))),"")</f>
        <v/>
      </c>
      <c r="Q350" s="148" t="str" cm="1">
        <f t="array" ref="Q350">IF(ROWS($AC$2:AC297)&lt;=Q$53,INDEX($AB$54:$AB$102,_xlfn.AGGREGATE(15,3,($AC$54:$AC$102=Mapping!$Q$54)/($AC$54:$AC$102=Mapping!$Q$54)*ROW($AC$2:$AC$50)-ROWS($AC$54),ROWS($AC$54:AC349))),"")</f>
        <v/>
      </c>
      <c r="R350" s="148" t="str" cm="1">
        <f t="array" ref="R350">IF(ROWS($AC$2:AC297)&lt;=R$53,INDEX($AB$54:$AB$102,_xlfn.AGGREGATE(15,3,($AC$54:$AC$102=Mapping!$R$54)/($AC$54:$AC$102=Mapping!$R$54)*ROW($AC$2:$AC$50)-ROWS($AC$54),ROWS($AC$54:AC349))),"")</f>
        <v/>
      </c>
      <c r="S350" s="148" t="str" cm="1">
        <f t="array" ref="S350">IF(ROWS($AC$2:AC297)&lt;=S$53,INDEX($AB$54:$AB$102,_xlfn.AGGREGATE(15,3,($AC$54:$AC$102=Mapping!$S$54)/($AC$54:$AC$102=Mapping!$S$54)*ROW($AC$2:$AC$50)-ROWS($AC$54),ROWS($AC$54:AC349))),"")</f>
        <v/>
      </c>
      <c r="AA350" s="126"/>
      <c r="AB350" s="127" t="str" cm="1">
        <f t="array" ref="AB350">IF(ROWS(BA!$G$2:G69)&lt;=AB$334,INDEX(BA!$P$2:$P$547,_xlfn.AGGREGATE(15,3,(BA!$G$2:$G$547=Mapping!$AA$336)/(BA!$G$2:$G$547=Mapping!$AA$336)*ROW(BA!$G$2:$G$547)-ROWS(BA!$G$2),ROWS(BA!$G$2:G69))),"")</f>
        <v/>
      </c>
      <c r="AC350" s="127" t="str">
        <f>IFERROR(INDEX(BA!$L$57:$L$547,MATCH($AB350,BA!$P$57:$P$547,0)),"")</f>
        <v/>
      </c>
      <c r="AD350" s="127" t="e">
        <f>INDEX(BA!$M$57:$M$547,MATCH($AB350,BA!$P$57:$P$547,0))</f>
        <v>#N/A</v>
      </c>
      <c r="AE350" s="127" t="e">
        <f>INDEX(BA!J390:J886,MATCH(Table46721[[#This Row],[Indicator]],BA!P388:P886,0))</f>
        <v>#N/A</v>
      </c>
      <c r="AF350" s="127" t="e">
        <f>INDEX(BA!$N$57:$N$547,MATCH($AB350,BA!$P$57:$P$547,0))</f>
        <v>#N/A</v>
      </c>
      <c r="AG350" s="148" t="e">
        <f>INDEX(BA!#REF!,MATCH($AB350,BA!$P$57:$P$547,0))</f>
        <v>#REF!</v>
      </c>
      <c r="AH350" s="148" t="e">
        <f>INDEX(BA!$Q$57:$Q$547,MATCH($AB350,BA!$P$57:$P$547,0))</f>
        <v>#N/A</v>
      </c>
      <c r="AI350" s="148" t="e">
        <f>INDEX(BA!$S$57:$S$547,MATCH($AB350,BA!$P$57:$P$547,0))</f>
        <v>#N/A</v>
      </c>
      <c r="AJ350" s="148" t="e">
        <f>INDEX(BA!$T$57:$T$547,MATCH($AB350,BA!$P$57:$P$547,0))</f>
        <v>#N/A</v>
      </c>
      <c r="AK350" s="148" t="e">
        <f>INDEX(BA!$U$57:$U$547,MATCH($AB350,BA!$P$57:$P$547,0))</f>
        <v>#N/A</v>
      </c>
      <c r="AL350" s="148" t="e">
        <f>INDEX(BA!$V$57:$V$547,MATCH($AB350,BA!$P$57:$P$547,0))</f>
        <v>#N/A</v>
      </c>
      <c r="AM350" s="148" t="e">
        <f>INDEX(BA!$W$57:$W$547,MATCH($AB350,BA!$P$57:$P$547,0))</f>
        <v>#N/A</v>
      </c>
      <c r="AN350" s="148" t="e">
        <f>INDEX(BA!$R$57:$R$547,MATCH($AB350,BA!$P$57:$P$547,0))</f>
        <v>#N/A</v>
      </c>
      <c r="AO350" s="148" t="e">
        <f>INDEX(BA!$Y$57:$Y$547,MATCH($AB350,BA!$P$57:$P$547,0))</f>
        <v>#N/A</v>
      </c>
      <c r="AP350" s="117" t="e">
        <f>INDEX(BA!$Z$57:$Z$547,MATCH($AB350,BA!$P$57:$P$547,0))</f>
        <v>#N/A</v>
      </c>
      <c r="AQ350" s="117" t="e">
        <f>INDEX(BA!$AA$57:$AA$547,MATCH($AB350,BA!$P$57:$P$547,0))</f>
        <v>#N/A</v>
      </c>
      <c r="AR350" s="117" t="e">
        <f>INDEX(BA!$AB$57:$AB$547,MATCH($AB350,BA!$P$57:$P$547,0))</f>
        <v>#N/A</v>
      </c>
      <c r="AX350" s="148" t="str" cm="1">
        <f t="array" ref="AX350">IF(ROWS($AD$54:AD349)&lt;=AX$53,INDEX($AB$54:$AB$102,_xlfn.AGGREGATE(15,3,($AD$54:$AD$102=Mapping!$AX$54)/($AD$54:$AD$102=Mapping!$AX$54)*ROW($AD$2:$AD$50)-ROWS($AD$54),ROWS($AD$54:AD349))),"")</f>
        <v/>
      </c>
      <c r="AY350" s="148" t="str" cm="1">
        <f t="array" ref="AY350">IF(ROWS($AD$54:AD349)&lt;=AY$53,INDEX($AB$54:$AB$102,_xlfn.AGGREGATE(15,3,($AD$54:$AD$102=Mapping!$AY$54)/($AD$54:$AD$102=Mapping!$AY$54)*ROW($AD$2:$AD$50)-ROWS($AD$54),ROWS($AD$54:AD349))),"")</f>
        <v/>
      </c>
      <c r="AZ350" s="148" t="str" cm="1">
        <f t="array" ref="AZ350">IF(ROWS($AD$54:AD349)&lt;=AZ$53,INDEX($AB$54:$AB$102,_xlfn.AGGREGATE(15,3,($AD$54:$AD$102=Mapping!$AZ$54)/($AD$54:$AD$102=Mapping!$AZ$54)*ROW($AD$2:$AD$50)-ROWS($AD$54),ROWS($AD$54:AD349))),"")</f>
        <v/>
      </c>
      <c r="BA350" s="148" t="str" cm="1">
        <f t="array" ref="BA350">IF(ROWS($AD$54:AD349)&lt;=BA$53,INDEX($AB$54:$AB$102,_xlfn.AGGREGATE(15,3,($AD$54:$AD$102=Mapping!$BA$54)/($AD$54:$AD$102=Mapping!$BA$54)*ROW($AD$2:$AD$50)-ROWS($AD$54),ROWS($AD$54:AD349))),"")</f>
        <v/>
      </c>
      <c r="BB350" s="148" t="str" cm="1">
        <f t="array" ref="BB350">IF(ROWS($AD$54:AD349)&lt;=BB$53,INDEX($AB$54:$AB$102,_xlfn.AGGREGATE(15,3,($AD$54:$AD$102=Mapping!$BB$54)/($AD$54:$AD$102=Mapping!$BB$54)*ROW($AD$2:$AD$50)-ROWS($AD$54),ROWS($AD$54:AD349))),"")</f>
        <v/>
      </c>
      <c r="BC350" s="148" t="str" cm="1">
        <f t="array" ref="BC350">IF(ROWS($AD$54:AD349)&lt;=BC$53,INDEX($AB$54:$AB$102,_xlfn.AGGREGATE(15,3,($AD$54:$AD$102=Mapping!$BC$54)/($AD$54:$AD$102=Mapping!$BC$54)*ROW($AD$2:$AD$50)-ROWS($AD$54),ROWS($AD$54:AD349))),"")</f>
        <v/>
      </c>
      <c r="BD350" s="148" t="str" cm="1">
        <f t="array" ref="BD350">IF(ROWS($AD$54:AD349)&lt;=BD$53,INDEX($AB$54:$AB$102,_xlfn.AGGREGATE(15,3,($AD$54:$AD$102=Mapping!$BD$54)/($AD$54:$AD$102=Mapping!$BD$54)*ROW($AD$2:$AD$50)-ROWS($AD$54),ROWS($AD$54:AD349))),"")</f>
        <v/>
      </c>
      <c r="BE350" s="148" t="str" cm="1">
        <f t="array" ref="BE350">IF(ROWS($AD$54:AD349)&lt;=BE$53,INDEX($AB$54:$AB$102,_xlfn.AGGREGATE(15,3,($AD$54:$AD$102=Mapping!$BE$54)/($AD$54:$AD$102=Mapping!$BE$54)*ROW($AD$2:$AD$50)-ROWS($AD$54),ROWS($AD$54:AD349))),"")</f>
        <v/>
      </c>
      <c r="BF350" s="148" t="str" cm="1">
        <f t="array" ref="BF350">IF(ROWS($AD$54:AD349)&lt;=BF$53,INDEX($AB$54:$AB$102,_xlfn.AGGREGATE(15,3,($AD$54:$AD$102=Mapping!$BF$54)/($AD$54:$AD$102=Mapping!$BF$54)*ROW($AD$2:$AD$50)-ROWS($AD$54),ROWS($AD$54:AD349))),"")</f>
        <v/>
      </c>
      <c r="BG350" s="148" t="str" cm="1">
        <f t="array" ref="BG350">IF(ROWS($AD$54:AD349)&lt;=BG$53,INDEX($AB$54:$AB$102,_xlfn.AGGREGATE(15,3,($AD$54:$AD$102=Mapping!$BG$54)/($AD$54:$AD$102=Mapping!$BG$54)*ROW($AD$2:$AD$50)-ROWS($AD$54),ROWS($AD$54:AD349))),"")</f>
        <v/>
      </c>
      <c r="BH350" s="148" t="str" cm="1">
        <f t="array" ref="BH350">IF(ROWS($AD$54:AD349)&lt;=BH$53,INDEX($AB$54:$AB$102,_xlfn.AGGREGATE(15,3,($AD$54:$AD$102=Mapping!$BH$54)/($AD$54:$AD$102=Mapping!$BH$54)*ROW($AD$2:$AD$50)-ROWS($AD$54),ROWS($AD$54:AD349))),"")</f>
        <v/>
      </c>
      <c r="BI350" s="148" t="str" cm="1">
        <f t="array" ref="BI350">IF(ROWS($AD$54:AD349)&lt;=BI$53,INDEX($AB$54:$AB$102,_xlfn.AGGREGATE(15,3,($AD$54:$AD$102=Mapping!$BI$54)/($AD$54:$AD$102=Mapping!$BI$54)*ROW($AD$2:$AD$50)-ROWS($AD$54),ROWS($AD$54:AD349))),"")</f>
        <v/>
      </c>
      <c r="BJ350" s="148" t="str" cm="1">
        <f t="array" ref="BJ350">IF(ROWS($AD$54:AD349)&lt;=BJ$53,INDEX($AB$54:$AB$102,_xlfn.AGGREGATE(15,3,($AD$54:$AD$102=Mapping!$BJ$54)/($AD$54:$AD$102=Mapping!$BJ$54)*ROW($AD$2:$AD$50)-ROWS($AD$54),ROWS($AD$54:AD349))),"")</f>
        <v/>
      </c>
      <c r="BK350" s="148" t="str" cm="1">
        <f t="array" ref="BK350">IF(ROWS($AD$54:AD349)&lt;=BK$53,INDEX($AB$54:$AB$102,_xlfn.AGGREGATE(15,3,($AD$54:$AD$102=Mapping!$BK$54)/($AD$54:$AD$102=Mapping!$BK$54)*ROW($AD$2:$AD$50)-ROWS($AD$54),ROWS($AD$54:AD349))),"")</f>
        <v/>
      </c>
      <c r="BL350" s="148" t="str" cm="1">
        <f t="array" ref="BL350">IF(ROWS($AD$54:AD349)&lt;=BL$53,INDEX($AB$54:$AB$102,_xlfn.AGGREGATE(15,3,($AD$54:$AD$102=Mapping!$BL$54)/($AD$54:$AD$102=Mapping!$BL$54)*ROW($AD$2:$AD$50)-ROWS($AD$54),ROWS($AD$54:AD349))),"")</f>
        <v/>
      </c>
      <c r="BM350" s="148" t="str" cm="1">
        <f t="array" ref="BM350">IF(ROWS($AD$54:AD349)&lt;=BM$53,INDEX($AB$54:$AB$102,_xlfn.AGGREGATE(15,3,($AD$54:$AD$102=Mapping!$BM$54)/($AD$54:$AD$102=Mapping!$BM$53)*ROW($AD$2:$AD$50)-ROWS($AD$54),ROWS($AD$54:AD349))),"")</f>
        <v/>
      </c>
      <c r="BN350" s="148" t="str" cm="1">
        <f t="array" ref="BN350">IF(ROWS($AD$54:AD349)&lt;=BN$53,INDEX($AB$54:$AB$102,_xlfn.AGGREGATE(15,3,($AD$54:$AD$102=Mapping!$BN$54)/($AD$54:$AD$102=Mapping!$BN$54)*ROW($AD$2:$AD$50)-ROWS($AD$54),ROWS($AD$54:AD349))),"")</f>
        <v/>
      </c>
    </row>
    <row r="351" spans="1:66">
      <c r="A351" s="152" t="str">
        <f>Background!L22</f>
        <v>Technology transfer</v>
      </c>
      <c r="B351" s="148" t="str" cm="1">
        <f t="array" ref="B351">IF(ROWS($AC$2:AC298)&lt;=B$53,INDEX($AB$54:$AB$102,_xlfn.AGGREGATE(15,3,($AC$54:$AC$102=Mapping!$B$54)/($AC$54:$AC$102=Mapping!$B$54)*ROW($AC$2:$AC$50)-ROWS($AC$2),ROWS($AC$54:AC350))),"")</f>
        <v/>
      </c>
      <c r="C351" s="148" t="str" cm="1">
        <f t="array" ref="C351">IF(ROWS($AC$2:AC298)&lt;=C$53,INDEX($AB$54:$AB$102,_xlfn.AGGREGATE(15,3,($AC$54:$AC$102=Mapping!$C$54)/($AC$54:$AC$102=Mapping!$C$54)*ROW($AC$2:$AC$50)-ROWS($AC$54),ROWS($AC$54:AC350))),"")</f>
        <v/>
      </c>
      <c r="D351" s="148" t="str" cm="1">
        <f t="array" ref="D351">IF(ROWS($AC$2:AC298)&lt;=D$53,INDEX($AB$54:$AB$102,_xlfn.AGGREGATE(15,3,($AC$54:$AC$102=Mapping!$D$54)/($AC$54:$AC$102=Mapping!$D$54)*ROW($AC$2:$AC$50)-ROWS($AC$54),ROWS($AC$54:AC350))),"")</f>
        <v/>
      </c>
      <c r="E351" s="148" t="str" cm="1">
        <f t="array" ref="E351">IF(ROWS($AC$2:AC298)&lt;=E$53,INDEX($AB$54:$AB$102,_xlfn.AGGREGATE(15,3,($AC$54:$AC$102=Mapping!$E$54)/($AC$54:$AC$102=Mapping!$E$54)*ROW($AC$2:$AC$50)-ROWS($AC$54),ROWS($AC$54:AC350))),"")</f>
        <v/>
      </c>
      <c r="F351" s="148" t="str" cm="1">
        <f t="array" ref="F351">IF(ROWS($AC$2:AC298)&lt;=F$53,INDEX($AB$54:$AB$102,_xlfn.AGGREGATE(15,3,($AC$54:$AC$102=Mapping!$F$54)/($AC$54:$AC$102=Mapping!$F$54)*ROW($AC$2:$AC$50)-ROWS($AC$54),ROWS($AC$54:AC350))),"")</f>
        <v/>
      </c>
      <c r="G351" s="148" t="str" cm="1">
        <f t="array" ref="G351">IF(ROWS($AC$2:AC298)&lt;=G$53,INDEX($AB$54:$AB$102,_xlfn.AGGREGATE(15,3,($AC$54:$AC$102=Mapping!$G$54)/($AC$54:$AC$102=Mapping!$G$54)*ROW($AC$2:$AC$50)-ROWS($AC$54),ROWS($AC$54:AC350))),"")</f>
        <v/>
      </c>
      <c r="H351" s="148" t="str" cm="1">
        <f t="array" ref="H351">IF(ROWS($AC$2:AC298)&lt;=H$53,INDEX($AB$54:$AB$102,_xlfn.AGGREGATE(15,3,($AC$54:$AC$102=Mapping!$H$54)/($AC$54:$AC$102=Mapping!$H$54)*ROW($AC$2:$AC$50)-ROWS($AC$54),ROWS($AC$54:AC350))),"")</f>
        <v/>
      </c>
      <c r="I351" s="148" t="str" cm="1">
        <f t="array" ref="I351">IF(ROWS($AC$2:AC298)&lt;=I$53,INDEX($AB$54:$AB$102,_xlfn.AGGREGATE(15,3,($AC$54:$AC$102=Mapping!$I$54)/($AC$54:$AC$102=Mapping!$I$54)*ROW($AC$2:$AC$50)-ROWS($AC$54),ROWS($AC$54:AC350))),"")</f>
        <v/>
      </c>
      <c r="J351" s="148" t="str" cm="1">
        <f t="array" ref="J351">IF(ROWS($AC$2:AC350)&lt;=J$1,INDEX($AB$2:$AB$50,_xlfn.AGGREGATE(15,3,($AC$2:$AC$50=Mapping!$J$2)/($AC$2:$AC$50=Mapping!$J$2)*ROW($AC$2:$AC$50)-ROWS($AC$2),ROWS($AC$2:AC350))),"")</f>
        <v/>
      </c>
      <c r="K351" s="148" t="str" cm="1">
        <f t="array" ref="K351">IF(ROWS($AC$2:AC298)&lt;=K$53,INDEX($AB$54:$AB$102,_xlfn.AGGREGATE(15,3,($AC$54:$AC$102=Mapping!$K$54)/($AC$54:$AC$102=Mapping!$K$54)*ROW($AC$2:$AC$50)-ROWS($AC$54),ROWS($AC$54:AC350))),"")</f>
        <v/>
      </c>
      <c r="L351" s="148" t="str" cm="1">
        <f t="array" ref="L351">IF(ROWS($AC$2:AC298)&lt;=L$53,INDEX($AB$54:$AB$102,_xlfn.AGGREGATE(15,3,($AC$54:$AC$102=Mapping!$L$54)/($AC$54:$AC$102=Mapping!$L$54)*ROW($AC$2:$AC$50)-ROWS($AC$54),ROWS($AC$54:AC350))),"")</f>
        <v/>
      </c>
      <c r="M351" s="148" t="str" cm="1">
        <f t="array" ref="M351">IF(ROWS($AC$2:AC298)&lt;=M$53,INDEX($AB$54:$AB$102,_xlfn.AGGREGATE(15,3,($AC$54:$AC$102=Mapping!$M$54)/($AC$54:$AC$102=Mapping!$M$54)*ROW($AC$2:$AC$50)-ROWS($AC$54),ROWS($AC$54:AC350))),"")</f>
        <v/>
      </c>
      <c r="N351" s="148" t="str" cm="1">
        <f t="array" ref="N351">IF(ROWS($AC$2:AC298)&lt;=N$53,INDEX($AB$54:$AB$102,_xlfn.AGGREGATE(15,3,($AC$54:$AC$102=Mapping!$N$54)/($AC$54:$AC$102=Mapping!$N$54)*ROW($AC$2:$AC$50)-ROWS($AC$54),ROWS($AC$54:AC350))),"")</f>
        <v/>
      </c>
      <c r="O351" s="148" t="str" cm="1">
        <f t="array" ref="O351">IF(ROWS($AC$2:AC298)&lt;=O$53,INDEX($AB$54:$AB$102,_xlfn.AGGREGATE(15,3,($AC$54:$AC$102=Mapping!$O$54)/($AC$54:$AC$102=Mapping!$O$54)*ROW($AC$2:$AC$50)-ROWS($AC$54),ROWS($AC$54:AC350))),"")</f>
        <v/>
      </c>
      <c r="P351" s="148" t="str" cm="1">
        <f t="array" ref="P351">IF(ROWS($AC$2:AC298)&lt;=P$53,INDEX($AB$54:$AB$102,_xlfn.AGGREGATE(15,3,($AC$54:$AC$102=Mapping!$P$54)/($AC$54:$AC$102=Mapping!$P$54)*ROW($AC$2:$AC$50)-ROWS($AC$54),ROWS($AC$54:AC350))),"")</f>
        <v/>
      </c>
      <c r="Q351" s="148" t="str" cm="1">
        <f t="array" ref="Q351">IF(ROWS($AC$2:AC298)&lt;=Q$53,INDEX($AB$54:$AB$102,_xlfn.AGGREGATE(15,3,($AC$54:$AC$102=Mapping!$Q$54)/($AC$54:$AC$102=Mapping!$Q$54)*ROW($AC$2:$AC$50)-ROWS($AC$54),ROWS($AC$54:AC350))),"")</f>
        <v/>
      </c>
      <c r="R351" s="148" t="str" cm="1">
        <f t="array" ref="R351">IF(ROWS($AC$2:AC298)&lt;=R$53,INDEX($AB$54:$AB$102,_xlfn.AGGREGATE(15,3,($AC$54:$AC$102=Mapping!$R$54)/($AC$54:$AC$102=Mapping!$R$54)*ROW($AC$2:$AC$50)-ROWS($AC$54),ROWS($AC$54:AC350))),"")</f>
        <v/>
      </c>
      <c r="S351" s="148" t="str" cm="1">
        <f t="array" ref="S351">IF(ROWS($AC$2:AC298)&lt;=S$53,INDEX($AB$54:$AB$102,_xlfn.AGGREGATE(15,3,($AC$54:$AC$102=Mapping!$S$54)/($AC$54:$AC$102=Mapping!$S$54)*ROW($AC$2:$AC$50)-ROWS($AC$54),ROWS($AC$54:AC350))),"")</f>
        <v/>
      </c>
      <c r="AA351" s="126"/>
      <c r="AB351" s="127" t="str" cm="1">
        <f t="array" ref="AB351">IF(ROWS(BA!$G$2:G69)&lt;=AB$334,INDEX(BA!$P$2:$P$547,_xlfn.AGGREGATE(15,3,(BA!$G$2:$G$547=Mapping!$AA$336)/(BA!$G$2:$G$547=Mapping!$AA$336)*ROW(BA!$G$2:$G$547)-ROWS(BA!$G$2),ROWS(BA!$G$2:G69))),"")</f>
        <v/>
      </c>
      <c r="AC351" s="127" t="str">
        <f>IFERROR(INDEX(BA!$L$57:$L$547,MATCH($AB351,BA!$P$57:$P$547,0)),"")</f>
        <v/>
      </c>
      <c r="AD351" s="127" t="e">
        <f>INDEX(BA!$M$57:$M$547,MATCH($AB351,BA!$P$57:$P$547,0))</f>
        <v>#N/A</v>
      </c>
      <c r="AE351" s="127" t="e">
        <f>INDEX(BA!J391:J887,MATCH(Table46721[[#This Row],[Indicator]],BA!P389:P887,0))</f>
        <v>#N/A</v>
      </c>
      <c r="AF351" s="127" t="e">
        <f>INDEX(BA!$N$57:$N$547,MATCH($AB351,BA!$P$57:$P$547,0))</f>
        <v>#N/A</v>
      </c>
      <c r="AG351" s="148" t="e">
        <f>INDEX(BA!#REF!,MATCH($AB351,BA!$P$57:$P$547,0))</f>
        <v>#REF!</v>
      </c>
      <c r="AH351" s="148" t="e">
        <f>INDEX(BA!$Q$57:$Q$547,MATCH($AB351,BA!$P$57:$P$547,0))</f>
        <v>#N/A</v>
      </c>
      <c r="AI351" s="148" t="e">
        <f>INDEX(BA!$S$57:$S$547,MATCH($AB351,BA!$P$57:$P$547,0))</f>
        <v>#N/A</v>
      </c>
      <c r="AJ351" s="148" t="e">
        <f>INDEX(BA!$T$57:$T$547,MATCH($AB351,BA!$P$57:$P$547,0))</f>
        <v>#N/A</v>
      </c>
      <c r="AK351" s="148" t="e">
        <f>INDEX(BA!$U$57:$U$547,MATCH($AB351,BA!$P$57:$P$547,0))</f>
        <v>#N/A</v>
      </c>
      <c r="AL351" s="148" t="e">
        <f>INDEX(BA!$V$57:$V$547,MATCH($AB351,BA!$P$57:$P$547,0))</f>
        <v>#N/A</v>
      </c>
      <c r="AM351" s="148" t="e">
        <f>INDEX(BA!$W$57:$W$547,MATCH($AB351,BA!$P$57:$P$547,0))</f>
        <v>#N/A</v>
      </c>
      <c r="AN351" s="148" t="e">
        <f>INDEX(BA!$R$57:$R$547,MATCH($AB351,BA!$P$57:$P$547,0))</f>
        <v>#N/A</v>
      </c>
      <c r="AO351" s="148" t="e">
        <f>INDEX(BA!$Y$57:$Y$547,MATCH($AB351,BA!$P$57:$P$547,0))</f>
        <v>#N/A</v>
      </c>
      <c r="AP351" s="117" t="e">
        <f>INDEX(BA!$Z$57:$Z$547,MATCH($AB351,BA!$P$57:$P$547,0))</f>
        <v>#N/A</v>
      </c>
      <c r="AQ351" s="117" t="e">
        <f>INDEX(BA!$AA$57:$AA$547,MATCH($AB351,BA!$P$57:$P$547,0))</f>
        <v>#N/A</v>
      </c>
      <c r="AR351" s="117" t="e">
        <f>INDEX(BA!$AB$57:$AB$547,MATCH($AB351,BA!$P$57:$P$547,0))</f>
        <v>#N/A</v>
      </c>
      <c r="AX351" s="148" t="str" cm="1">
        <f t="array" ref="AX351">IF(ROWS($AD$54:AD350)&lt;=AX$53,INDEX($AB$54:$AB$102,_xlfn.AGGREGATE(15,3,($AD$54:$AD$102=Mapping!$AX$54)/($AD$54:$AD$102=Mapping!$AX$54)*ROW($AD$2:$AD$50)-ROWS($AD$54),ROWS($AD$54:AD350))),"")</f>
        <v/>
      </c>
      <c r="AY351" s="148" t="str" cm="1">
        <f t="array" ref="AY351">IF(ROWS($AD$54:AD350)&lt;=AY$53,INDEX($AB$54:$AB$102,_xlfn.AGGREGATE(15,3,($AD$54:$AD$102=Mapping!$AY$54)/($AD$54:$AD$102=Mapping!$AY$54)*ROW($AD$2:$AD$50)-ROWS($AD$54),ROWS($AD$54:AD350))),"")</f>
        <v/>
      </c>
      <c r="AZ351" s="148" t="str" cm="1">
        <f t="array" ref="AZ351">IF(ROWS($AD$54:AD350)&lt;=AZ$53,INDEX($AB$54:$AB$102,_xlfn.AGGREGATE(15,3,($AD$54:$AD$102=Mapping!$AZ$54)/($AD$54:$AD$102=Mapping!$AZ$54)*ROW($AD$2:$AD$50)-ROWS($AD$54),ROWS($AD$54:AD350))),"")</f>
        <v/>
      </c>
      <c r="BA351" s="148" t="str" cm="1">
        <f t="array" ref="BA351">IF(ROWS($AD$54:AD350)&lt;=BA$53,INDEX($AB$54:$AB$102,_xlfn.AGGREGATE(15,3,($AD$54:$AD$102=Mapping!$BA$54)/($AD$54:$AD$102=Mapping!$BA$54)*ROW($AD$2:$AD$50)-ROWS($AD$54),ROWS($AD$54:AD350))),"")</f>
        <v/>
      </c>
      <c r="BB351" s="148" t="str" cm="1">
        <f t="array" ref="BB351">IF(ROWS($AD$54:AD350)&lt;=BB$53,INDEX($AB$54:$AB$102,_xlfn.AGGREGATE(15,3,($AD$54:$AD$102=Mapping!$BB$54)/($AD$54:$AD$102=Mapping!$BB$54)*ROW($AD$2:$AD$50)-ROWS($AD$54),ROWS($AD$54:AD350))),"")</f>
        <v/>
      </c>
      <c r="BC351" s="148" t="str" cm="1">
        <f t="array" ref="BC351">IF(ROWS($AD$54:AD350)&lt;=BC$53,INDEX($AB$54:$AB$102,_xlfn.AGGREGATE(15,3,($AD$54:$AD$102=Mapping!$BC$54)/($AD$54:$AD$102=Mapping!$BC$54)*ROW($AD$2:$AD$50)-ROWS($AD$54),ROWS($AD$54:AD350))),"")</f>
        <v/>
      </c>
      <c r="BD351" s="148" t="str" cm="1">
        <f t="array" ref="BD351">IF(ROWS($AD$54:AD350)&lt;=BD$53,INDEX($AB$54:$AB$102,_xlfn.AGGREGATE(15,3,($AD$54:$AD$102=Mapping!$BD$54)/($AD$54:$AD$102=Mapping!$BD$54)*ROW($AD$2:$AD$50)-ROWS($AD$54),ROWS($AD$54:AD350))),"")</f>
        <v/>
      </c>
      <c r="BE351" s="148" t="str" cm="1">
        <f t="array" ref="BE351">IF(ROWS($AD$54:AD350)&lt;=BE$53,INDEX($AB$54:$AB$102,_xlfn.AGGREGATE(15,3,($AD$54:$AD$102=Mapping!$BE$54)/($AD$54:$AD$102=Mapping!$BE$54)*ROW($AD$2:$AD$50)-ROWS($AD$54),ROWS($AD$54:AD350))),"")</f>
        <v/>
      </c>
      <c r="BF351" s="148" t="str" cm="1">
        <f t="array" ref="BF351">IF(ROWS($AD$54:AD350)&lt;=BF$53,INDEX($AB$54:$AB$102,_xlfn.AGGREGATE(15,3,($AD$54:$AD$102=Mapping!$BF$54)/($AD$54:$AD$102=Mapping!$BF$54)*ROW($AD$2:$AD$50)-ROWS($AD$54),ROWS($AD$54:AD350))),"")</f>
        <v/>
      </c>
      <c r="BG351" s="148" t="str" cm="1">
        <f t="array" ref="BG351">IF(ROWS($AD$54:AD350)&lt;=BG$53,INDEX($AB$54:$AB$102,_xlfn.AGGREGATE(15,3,($AD$54:$AD$102=Mapping!$BG$54)/($AD$54:$AD$102=Mapping!$BG$54)*ROW($AD$2:$AD$50)-ROWS($AD$54),ROWS($AD$54:AD350))),"")</f>
        <v/>
      </c>
      <c r="BH351" s="148" t="str" cm="1">
        <f t="array" ref="BH351">IF(ROWS($AD$54:AD350)&lt;=BH$53,INDEX($AB$54:$AB$102,_xlfn.AGGREGATE(15,3,($AD$54:$AD$102=Mapping!$BH$54)/($AD$54:$AD$102=Mapping!$BH$54)*ROW($AD$2:$AD$50)-ROWS($AD$54),ROWS($AD$54:AD350))),"")</f>
        <v/>
      </c>
      <c r="BI351" s="148" t="str" cm="1">
        <f t="array" ref="BI351">IF(ROWS($AD$54:AD350)&lt;=BI$53,INDEX($AB$54:$AB$102,_xlfn.AGGREGATE(15,3,($AD$54:$AD$102=Mapping!$BI$54)/($AD$54:$AD$102=Mapping!$BI$54)*ROW($AD$2:$AD$50)-ROWS($AD$54),ROWS($AD$54:AD350))),"")</f>
        <v/>
      </c>
      <c r="BJ351" s="148" t="str" cm="1">
        <f t="array" ref="BJ351">IF(ROWS($AD$54:AD350)&lt;=BJ$53,INDEX($AB$54:$AB$102,_xlfn.AGGREGATE(15,3,($AD$54:$AD$102=Mapping!$BJ$54)/($AD$54:$AD$102=Mapping!$BJ$54)*ROW($AD$2:$AD$50)-ROWS($AD$54),ROWS($AD$54:AD350))),"")</f>
        <v/>
      </c>
      <c r="BK351" s="148" t="str" cm="1">
        <f t="array" ref="BK351">IF(ROWS($AD$54:AD350)&lt;=BK$53,INDEX($AB$54:$AB$102,_xlfn.AGGREGATE(15,3,($AD$54:$AD$102=Mapping!$BK$54)/($AD$54:$AD$102=Mapping!$BK$54)*ROW($AD$2:$AD$50)-ROWS($AD$54),ROWS($AD$54:AD350))),"")</f>
        <v/>
      </c>
      <c r="BL351" s="148" t="str" cm="1">
        <f t="array" ref="BL351">IF(ROWS($AD$54:AD350)&lt;=BL$53,INDEX($AB$54:$AB$102,_xlfn.AGGREGATE(15,3,($AD$54:$AD$102=Mapping!$BL$54)/($AD$54:$AD$102=Mapping!$BL$54)*ROW($AD$2:$AD$50)-ROWS($AD$54),ROWS($AD$54:AD350))),"")</f>
        <v/>
      </c>
      <c r="BM351" s="148" t="str" cm="1">
        <f t="array" ref="BM351">IF(ROWS($AD$54:AD350)&lt;=BM$53,INDEX($AB$54:$AB$102,_xlfn.AGGREGATE(15,3,($AD$54:$AD$102=Mapping!$BM$54)/($AD$54:$AD$102=Mapping!$BM$53)*ROW($AD$2:$AD$50)-ROWS($AD$54),ROWS($AD$54:AD350))),"")</f>
        <v/>
      </c>
      <c r="BN351" s="148" t="str" cm="1">
        <f t="array" ref="BN351">IF(ROWS($AD$54:AD350)&lt;=BN$53,INDEX($AB$54:$AB$102,_xlfn.AGGREGATE(15,3,($AD$54:$AD$102=Mapping!$BN$54)/($AD$54:$AD$102=Mapping!$BN$54)*ROW($AD$2:$AD$50)-ROWS($AD$54),ROWS($AD$54:AD350))),"")</f>
        <v/>
      </c>
    </row>
    <row r="352" spans="1:66">
      <c r="A352" s="152" t="str">
        <f>Background!L23</f>
        <v>Capacity building</v>
      </c>
      <c r="B352" s="148" t="str" cm="1">
        <f t="array" ref="B352">IF(ROWS($AC$2:AC299)&lt;=B$53,INDEX($AB$54:$AB$102,_xlfn.AGGREGATE(15,3,($AC$54:$AC$102=Mapping!$B$54)/($AC$54:$AC$102=Mapping!$B$54)*ROW($AC$2:$AC$50)-ROWS($AC$2),ROWS($AC$54:AC351))),"")</f>
        <v/>
      </c>
      <c r="C352" s="148" t="str" cm="1">
        <f t="array" ref="C352">IF(ROWS($AC$2:AC299)&lt;=C$53,INDEX($AB$54:$AB$102,_xlfn.AGGREGATE(15,3,($AC$54:$AC$102=Mapping!$C$54)/($AC$54:$AC$102=Mapping!$C$54)*ROW($AC$2:$AC$50)-ROWS($AC$54),ROWS($AC$54:AC351))),"")</f>
        <v/>
      </c>
      <c r="D352" s="148" t="str" cm="1">
        <f t="array" ref="D352">IF(ROWS($AC$2:AC299)&lt;=D$53,INDEX($AB$54:$AB$102,_xlfn.AGGREGATE(15,3,($AC$54:$AC$102=Mapping!$D$54)/($AC$54:$AC$102=Mapping!$D$54)*ROW($AC$2:$AC$50)-ROWS($AC$54),ROWS($AC$54:AC351))),"")</f>
        <v/>
      </c>
      <c r="E352" s="148" t="str" cm="1">
        <f t="array" ref="E352">IF(ROWS($AC$2:AC299)&lt;=E$53,INDEX($AB$54:$AB$102,_xlfn.AGGREGATE(15,3,($AC$54:$AC$102=Mapping!$E$54)/($AC$54:$AC$102=Mapping!$E$54)*ROW($AC$2:$AC$50)-ROWS($AC$54),ROWS($AC$54:AC351))),"")</f>
        <v/>
      </c>
      <c r="F352" s="148" t="str" cm="1">
        <f t="array" ref="F352">IF(ROWS($AC$2:AC299)&lt;=F$53,INDEX($AB$54:$AB$102,_xlfn.AGGREGATE(15,3,($AC$54:$AC$102=Mapping!$F$54)/($AC$54:$AC$102=Mapping!$F$54)*ROW($AC$2:$AC$50)-ROWS($AC$54),ROWS($AC$54:AC351))),"")</f>
        <v/>
      </c>
      <c r="G352" s="148" t="str" cm="1">
        <f t="array" ref="G352">IF(ROWS($AC$2:AC299)&lt;=G$53,INDEX($AB$54:$AB$102,_xlfn.AGGREGATE(15,3,($AC$54:$AC$102=Mapping!$G$54)/($AC$54:$AC$102=Mapping!$G$54)*ROW($AC$2:$AC$50)-ROWS($AC$54),ROWS($AC$54:AC351))),"")</f>
        <v/>
      </c>
      <c r="H352" s="148" t="str" cm="1">
        <f t="array" ref="H352">IF(ROWS($AC$2:AC299)&lt;=H$53,INDEX($AB$54:$AB$102,_xlfn.AGGREGATE(15,3,($AC$54:$AC$102=Mapping!$H$54)/($AC$54:$AC$102=Mapping!$H$54)*ROW($AC$2:$AC$50)-ROWS($AC$54),ROWS($AC$54:AC351))),"")</f>
        <v/>
      </c>
      <c r="I352" s="148" t="str" cm="1">
        <f t="array" ref="I352">IF(ROWS($AC$2:AC299)&lt;=I$53,INDEX($AB$54:$AB$102,_xlfn.AGGREGATE(15,3,($AC$54:$AC$102=Mapping!$I$54)/($AC$54:$AC$102=Mapping!$I$54)*ROW($AC$2:$AC$50)-ROWS($AC$54),ROWS($AC$54:AC351))),"")</f>
        <v/>
      </c>
      <c r="J352" s="148" t="str" cm="1">
        <f t="array" ref="J352">IF(ROWS($AC$2:AC351)&lt;=J$1,INDEX($AB$2:$AB$50,_xlfn.AGGREGATE(15,3,($AC$2:$AC$50=Mapping!$J$2)/($AC$2:$AC$50=Mapping!$J$2)*ROW($AC$2:$AC$50)-ROWS($AC$2),ROWS($AC$2:AC351))),"")</f>
        <v/>
      </c>
      <c r="K352" s="148" t="str" cm="1">
        <f t="array" ref="K352">IF(ROWS($AC$2:AC299)&lt;=K$53,INDEX($AB$54:$AB$102,_xlfn.AGGREGATE(15,3,($AC$54:$AC$102=Mapping!$K$54)/($AC$54:$AC$102=Mapping!$K$54)*ROW($AC$2:$AC$50)-ROWS($AC$54),ROWS($AC$54:AC351))),"")</f>
        <v/>
      </c>
      <c r="L352" s="148" t="str" cm="1">
        <f t="array" ref="L352">IF(ROWS($AC$2:AC299)&lt;=L$53,INDEX($AB$54:$AB$102,_xlfn.AGGREGATE(15,3,($AC$54:$AC$102=Mapping!$L$54)/($AC$54:$AC$102=Mapping!$L$54)*ROW($AC$2:$AC$50)-ROWS($AC$54),ROWS($AC$54:AC351))),"")</f>
        <v/>
      </c>
      <c r="M352" s="148" t="str" cm="1">
        <f t="array" ref="M352">IF(ROWS($AC$2:AC299)&lt;=M$53,INDEX($AB$54:$AB$102,_xlfn.AGGREGATE(15,3,($AC$54:$AC$102=Mapping!$M$54)/($AC$54:$AC$102=Mapping!$M$54)*ROW($AC$2:$AC$50)-ROWS($AC$54),ROWS($AC$54:AC351))),"")</f>
        <v/>
      </c>
      <c r="N352" s="148" t="str" cm="1">
        <f t="array" ref="N352">IF(ROWS($AC$2:AC299)&lt;=N$53,INDEX($AB$54:$AB$102,_xlfn.AGGREGATE(15,3,($AC$54:$AC$102=Mapping!$N$54)/($AC$54:$AC$102=Mapping!$N$54)*ROW($AC$2:$AC$50)-ROWS($AC$54),ROWS($AC$54:AC351))),"")</f>
        <v/>
      </c>
      <c r="O352" s="148" t="str" cm="1">
        <f t="array" ref="O352">IF(ROWS($AC$2:AC299)&lt;=O$53,INDEX($AB$54:$AB$102,_xlfn.AGGREGATE(15,3,($AC$54:$AC$102=Mapping!$O$54)/($AC$54:$AC$102=Mapping!$O$54)*ROW($AC$2:$AC$50)-ROWS($AC$54),ROWS($AC$54:AC351))),"")</f>
        <v/>
      </c>
      <c r="P352" s="148" t="str" cm="1">
        <f t="array" ref="P352">IF(ROWS($AC$2:AC299)&lt;=P$53,INDEX($AB$54:$AB$102,_xlfn.AGGREGATE(15,3,($AC$54:$AC$102=Mapping!$P$54)/($AC$54:$AC$102=Mapping!$P$54)*ROW($AC$2:$AC$50)-ROWS($AC$54),ROWS($AC$54:AC351))),"")</f>
        <v/>
      </c>
      <c r="Q352" s="148" t="str" cm="1">
        <f t="array" ref="Q352">IF(ROWS($AC$2:AC299)&lt;=Q$53,INDEX($AB$54:$AB$102,_xlfn.AGGREGATE(15,3,($AC$54:$AC$102=Mapping!$Q$54)/($AC$54:$AC$102=Mapping!$Q$54)*ROW($AC$2:$AC$50)-ROWS($AC$54),ROWS($AC$54:AC351))),"")</f>
        <v/>
      </c>
      <c r="R352" s="148" t="str" cm="1">
        <f t="array" ref="R352">IF(ROWS($AC$2:AC299)&lt;=R$53,INDEX($AB$54:$AB$102,_xlfn.AGGREGATE(15,3,($AC$54:$AC$102=Mapping!$R$54)/($AC$54:$AC$102=Mapping!$R$54)*ROW($AC$2:$AC$50)-ROWS($AC$54),ROWS($AC$54:AC351))),"")</f>
        <v/>
      </c>
      <c r="S352" s="148" t="str" cm="1">
        <f t="array" ref="S352">IF(ROWS($AC$2:AC299)&lt;=S$53,INDEX($AB$54:$AB$102,_xlfn.AGGREGATE(15,3,($AC$54:$AC$102=Mapping!$S$54)/($AC$54:$AC$102=Mapping!$S$54)*ROW($AC$2:$AC$50)-ROWS($AC$54),ROWS($AC$54:AC351))),"")</f>
        <v/>
      </c>
      <c r="AA352" s="126"/>
      <c r="AB352" s="127" t="str" cm="1">
        <f t="array" ref="AB352">IF(ROWS(BA!$G$2:G70)&lt;=AB$334,INDEX(BA!$P$2:$P$547,_xlfn.AGGREGATE(15,3,(BA!$G$2:$G$547=Mapping!$AA$336)/(BA!$G$2:$G$547=Mapping!$AA$336)*ROW(BA!$G$2:$G$547)-ROWS(BA!$G$2),ROWS(BA!$G$2:G70))),"")</f>
        <v/>
      </c>
      <c r="AC352" s="127" t="str">
        <f>IFERROR(INDEX(BA!$L$57:$L$547,MATCH($AB352,BA!$P$57:$P$547,0)),"")</f>
        <v/>
      </c>
      <c r="AD352" s="127" t="e">
        <f>INDEX(BA!$M$57:$M$547,MATCH($AB352,BA!$P$57:$P$547,0))</f>
        <v>#N/A</v>
      </c>
      <c r="AE352" s="127" t="e">
        <f>INDEX(BA!J392:J888,MATCH(Table46721[[#This Row],[Indicator]],BA!P390:P888,0))</f>
        <v>#N/A</v>
      </c>
      <c r="AF352" s="127" t="e">
        <f>INDEX(BA!$N$57:$N$547,MATCH($AB352,BA!$P$57:$P$547,0))</f>
        <v>#N/A</v>
      </c>
      <c r="AG352" s="148" t="e">
        <f>INDEX(BA!#REF!,MATCH($AB352,BA!$P$57:$P$547,0))</f>
        <v>#REF!</v>
      </c>
      <c r="AH352" s="148" t="e">
        <f>INDEX(BA!$Q$57:$Q$547,MATCH($AB352,BA!$P$57:$P$547,0))</f>
        <v>#N/A</v>
      </c>
      <c r="AI352" s="148" t="e">
        <f>INDEX(BA!$S$57:$S$547,MATCH($AB352,BA!$P$57:$P$547,0))</f>
        <v>#N/A</v>
      </c>
      <c r="AJ352" s="148" t="e">
        <f>INDEX(BA!$T$57:$T$547,MATCH($AB352,BA!$P$57:$P$547,0))</f>
        <v>#N/A</v>
      </c>
      <c r="AK352" s="148" t="e">
        <f>INDEX(BA!$U$57:$U$547,MATCH($AB352,BA!$P$57:$P$547,0))</f>
        <v>#N/A</v>
      </c>
      <c r="AL352" s="148" t="e">
        <f>INDEX(BA!$V$57:$V$547,MATCH($AB352,BA!$P$57:$P$547,0))</f>
        <v>#N/A</v>
      </c>
      <c r="AM352" s="148" t="e">
        <f>INDEX(BA!$W$57:$W$547,MATCH($AB352,BA!$P$57:$P$547,0))</f>
        <v>#N/A</v>
      </c>
      <c r="AN352" s="148" t="e">
        <f>INDEX(BA!$R$57:$R$547,MATCH($AB352,BA!$P$57:$P$547,0))</f>
        <v>#N/A</v>
      </c>
      <c r="AO352" s="148" t="e">
        <f>INDEX(BA!$Y$57:$Y$547,MATCH($AB352,BA!$P$57:$P$547,0))</f>
        <v>#N/A</v>
      </c>
      <c r="AP352" s="117" t="e">
        <f>INDEX(BA!$Z$57:$Z$547,MATCH($AB352,BA!$P$57:$P$547,0))</f>
        <v>#N/A</v>
      </c>
      <c r="AQ352" s="117" t="e">
        <f>INDEX(BA!$AA$57:$AA$547,MATCH($AB352,BA!$P$57:$P$547,0))</f>
        <v>#N/A</v>
      </c>
      <c r="AR352" s="117" t="e">
        <f>INDEX(BA!$AB$57:$AB$547,MATCH($AB352,BA!$P$57:$P$547,0))</f>
        <v>#N/A</v>
      </c>
      <c r="AX352" s="148" t="str" cm="1">
        <f t="array" ref="AX352">IF(ROWS($AD$54:AD351)&lt;=AX$53,INDEX($AB$54:$AB$102,_xlfn.AGGREGATE(15,3,($AD$54:$AD$102=Mapping!$AX$54)/($AD$54:$AD$102=Mapping!$AX$54)*ROW($AD$2:$AD$50)-ROWS($AD$54),ROWS($AD$54:AD351))),"")</f>
        <v/>
      </c>
      <c r="AY352" s="148" t="str" cm="1">
        <f t="array" ref="AY352">IF(ROWS($AD$54:AD351)&lt;=AY$53,INDEX($AB$54:$AB$102,_xlfn.AGGREGATE(15,3,($AD$54:$AD$102=Mapping!$AY$54)/($AD$54:$AD$102=Mapping!$AY$54)*ROW($AD$2:$AD$50)-ROWS($AD$54),ROWS($AD$54:AD351))),"")</f>
        <v/>
      </c>
      <c r="AZ352" s="148" t="str" cm="1">
        <f t="array" ref="AZ352">IF(ROWS($AD$54:AD351)&lt;=AZ$53,INDEX($AB$54:$AB$102,_xlfn.AGGREGATE(15,3,($AD$54:$AD$102=Mapping!$AZ$54)/($AD$54:$AD$102=Mapping!$AZ$54)*ROW($AD$2:$AD$50)-ROWS($AD$54),ROWS($AD$54:AD351))),"")</f>
        <v/>
      </c>
      <c r="BA352" s="148" t="str" cm="1">
        <f t="array" ref="BA352">IF(ROWS($AD$54:AD351)&lt;=BA$53,INDEX($AB$54:$AB$102,_xlfn.AGGREGATE(15,3,($AD$54:$AD$102=Mapping!$BA$54)/($AD$54:$AD$102=Mapping!$BA$54)*ROW($AD$2:$AD$50)-ROWS($AD$54),ROWS($AD$54:AD351))),"")</f>
        <v/>
      </c>
      <c r="BB352" s="148" t="str" cm="1">
        <f t="array" ref="BB352">IF(ROWS($AD$54:AD351)&lt;=BB$53,INDEX($AB$54:$AB$102,_xlfn.AGGREGATE(15,3,($AD$54:$AD$102=Mapping!$BB$54)/($AD$54:$AD$102=Mapping!$BB$54)*ROW($AD$2:$AD$50)-ROWS($AD$54),ROWS($AD$54:AD351))),"")</f>
        <v/>
      </c>
      <c r="BC352" s="148" t="str" cm="1">
        <f t="array" ref="BC352">IF(ROWS($AD$54:AD351)&lt;=BC$53,INDEX($AB$54:$AB$102,_xlfn.AGGREGATE(15,3,($AD$54:$AD$102=Mapping!$BC$54)/($AD$54:$AD$102=Mapping!$BC$54)*ROW($AD$2:$AD$50)-ROWS($AD$54),ROWS($AD$54:AD351))),"")</f>
        <v/>
      </c>
      <c r="BD352" s="148" t="str" cm="1">
        <f t="array" ref="BD352">IF(ROWS($AD$54:AD351)&lt;=BD$53,INDEX($AB$54:$AB$102,_xlfn.AGGREGATE(15,3,($AD$54:$AD$102=Mapping!$BD$54)/($AD$54:$AD$102=Mapping!$BD$54)*ROW($AD$2:$AD$50)-ROWS($AD$54),ROWS($AD$54:AD351))),"")</f>
        <v/>
      </c>
      <c r="BE352" s="148" t="str" cm="1">
        <f t="array" ref="BE352">IF(ROWS($AD$54:AD351)&lt;=BE$53,INDEX($AB$54:$AB$102,_xlfn.AGGREGATE(15,3,($AD$54:$AD$102=Mapping!$BE$54)/($AD$54:$AD$102=Mapping!$BE$54)*ROW($AD$2:$AD$50)-ROWS($AD$54),ROWS($AD$54:AD351))),"")</f>
        <v/>
      </c>
      <c r="BF352" s="148" t="str" cm="1">
        <f t="array" ref="BF352">IF(ROWS($AD$54:AD351)&lt;=BF$53,INDEX($AB$54:$AB$102,_xlfn.AGGREGATE(15,3,($AD$54:$AD$102=Mapping!$BF$54)/($AD$54:$AD$102=Mapping!$BF$54)*ROW($AD$2:$AD$50)-ROWS($AD$54),ROWS($AD$54:AD351))),"")</f>
        <v/>
      </c>
      <c r="BG352" s="148" t="str" cm="1">
        <f t="array" ref="BG352">IF(ROWS($AD$54:AD351)&lt;=BG$53,INDEX($AB$54:$AB$102,_xlfn.AGGREGATE(15,3,($AD$54:$AD$102=Mapping!$BG$54)/($AD$54:$AD$102=Mapping!$BG$54)*ROW($AD$2:$AD$50)-ROWS($AD$54),ROWS($AD$54:AD351))),"")</f>
        <v/>
      </c>
      <c r="BH352" s="148" t="str" cm="1">
        <f t="array" ref="BH352">IF(ROWS($AD$54:AD351)&lt;=BH$53,INDEX($AB$54:$AB$102,_xlfn.AGGREGATE(15,3,($AD$54:$AD$102=Mapping!$BH$54)/($AD$54:$AD$102=Mapping!$BH$54)*ROW($AD$2:$AD$50)-ROWS($AD$54),ROWS($AD$54:AD351))),"")</f>
        <v/>
      </c>
      <c r="BI352" s="148" t="str" cm="1">
        <f t="array" ref="BI352">IF(ROWS($AD$54:AD351)&lt;=BI$53,INDEX($AB$54:$AB$102,_xlfn.AGGREGATE(15,3,($AD$54:$AD$102=Mapping!$BI$54)/($AD$54:$AD$102=Mapping!$BI$54)*ROW($AD$2:$AD$50)-ROWS($AD$54),ROWS($AD$54:AD351))),"")</f>
        <v/>
      </c>
      <c r="BJ352" s="148" t="str" cm="1">
        <f t="array" ref="BJ352">IF(ROWS($AD$54:AD351)&lt;=BJ$53,INDEX($AB$54:$AB$102,_xlfn.AGGREGATE(15,3,($AD$54:$AD$102=Mapping!$BJ$54)/($AD$54:$AD$102=Mapping!$BJ$54)*ROW($AD$2:$AD$50)-ROWS($AD$54),ROWS($AD$54:AD351))),"")</f>
        <v/>
      </c>
      <c r="BK352" s="148" t="str" cm="1">
        <f t="array" ref="BK352">IF(ROWS($AD$54:AD351)&lt;=BK$53,INDEX($AB$54:$AB$102,_xlfn.AGGREGATE(15,3,($AD$54:$AD$102=Mapping!$BK$54)/($AD$54:$AD$102=Mapping!$BK$54)*ROW($AD$2:$AD$50)-ROWS($AD$54),ROWS($AD$54:AD351))),"")</f>
        <v/>
      </c>
      <c r="BL352" s="148" t="str" cm="1">
        <f t="array" ref="BL352">IF(ROWS($AD$54:AD351)&lt;=BL$53,INDEX($AB$54:$AB$102,_xlfn.AGGREGATE(15,3,($AD$54:$AD$102=Mapping!$BL$54)/($AD$54:$AD$102=Mapping!$BL$54)*ROW($AD$2:$AD$50)-ROWS($AD$54),ROWS($AD$54:AD351))),"")</f>
        <v/>
      </c>
      <c r="BM352" s="148" t="str" cm="1">
        <f t="array" ref="BM352">IF(ROWS($AD$54:AD351)&lt;=BM$53,INDEX($AB$54:$AB$102,_xlfn.AGGREGATE(15,3,($AD$54:$AD$102=Mapping!$BM$54)/($AD$54:$AD$102=Mapping!$BM$53)*ROW($AD$2:$AD$50)-ROWS($AD$54),ROWS($AD$54:AD351))),"")</f>
        <v/>
      </c>
      <c r="BN352" s="148" t="str" cm="1">
        <f t="array" ref="BN352">IF(ROWS($AD$54:AD351)&lt;=BN$53,INDEX($AB$54:$AB$102,_xlfn.AGGREGATE(15,3,($AD$54:$AD$102=Mapping!$BN$54)/($AD$54:$AD$102=Mapping!$BN$54)*ROW($AD$2:$AD$50)-ROWS($AD$54),ROWS($AD$54:AD351))),"")</f>
        <v/>
      </c>
    </row>
    <row r="353" spans="1:66">
      <c r="A353" s="152" t="str">
        <f>Background!L24</f>
        <v>Other</v>
      </c>
      <c r="B353" s="148" t="str" cm="1">
        <f t="array" ref="B353">IF(ROWS($AC$2:AC300)&lt;=B$53,INDEX($AB$54:$AB$102,_xlfn.AGGREGATE(15,3,($AC$54:$AC$102=Mapping!$B$54)/($AC$54:$AC$102=Mapping!$B$54)*ROW($AC$2:$AC$50)-ROWS($AC$2),ROWS($AC$54:AC352))),"")</f>
        <v/>
      </c>
      <c r="C353" s="148" t="str" cm="1">
        <f t="array" ref="C353">IF(ROWS($AC$2:AC300)&lt;=C$53,INDEX($AB$54:$AB$102,_xlfn.AGGREGATE(15,3,($AC$54:$AC$102=Mapping!$C$54)/($AC$54:$AC$102=Mapping!$C$54)*ROW($AC$2:$AC$50)-ROWS($AC$54),ROWS($AC$54:AC352))),"")</f>
        <v/>
      </c>
      <c r="D353" s="148" t="str" cm="1">
        <f t="array" ref="D353">IF(ROWS($AC$2:AC300)&lt;=D$53,INDEX($AB$54:$AB$102,_xlfn.AGGREGATE(15,3,($AC$54:$AC$102=Mapping!$D$54)/($AC$54:$AC$102=Mapping!$D$54)*ROW($AC$2:$AC$50)-ROWS($AC$54),ROWS($AC$54:AC352))),"")</f>
        <v/>
      </c>
      <c r="E353" s="148" t="str" cm="1">
        <f t="array" ref="E353">IF(ROWS($AC$2:AC300)&lt;=E$53,INDEX($AB$54:$AB$102,_xlfn.AGGREGATE(15,3,($AC$54:$AC$102=Mapping!$E$54)/($AC$54:$AC$102=Mapping!$E$54)*ROW($AC$2:$AC$50)-ROWS($AC$54),ROWS($AC$54:AC352))),"")</f>
        <v/>
      </c>
      <c r="F353" s="148" t="str" cm="1">
        <f t="array" ref="F353">IF(ROWS($AC$2:AC300)&lt;=F$53,INDEX($AB$54:$AB$102,_xlfn.AGGREGATE(15,3,($AC$54:$AC$102=Mapping!$F$54)/($AC$54:$AC$102=Mapping!$F$54)*ROW($AC$2:$AC$50)-ROWS($AC$54),ROWS($AC$54:AC352))),"")</f>
        <v/>
      </c>
      <c r="G353" s="148" t="str" cm="1">
        <f t="array" ref="G353">IF(ROWS($AC$2:AC300)&lt;=G$53,INDEX($AB$54:$AB$102,_xlfn.AGGREGATE(15,3,($AC$54:$AC$102=Mapping!$G$54)/($AC$54:$AC$102=Mapping!$G$54)*ROW($AC$2:$AC$50)-ROWS($AC$54),ROWS($AC$54:AC352))),"")</f>
        <v/>
      </c>
      <c r="H353" s="148" t="str" cm="1">
        <f t="array" ref="H353">IF(ROWS($AC$2:AC300)&lt;=H$53,INDEX($AB$54:$AB$102,_xlfn.AGGREGATE(15,3,($AC$54:$AC$102=Mapping!$H$54)/($AC$54:$AC$102=Mapping!$H$54)*ROW($AC$2:$AC$50)-ROWS($AC$54),ROWS($AC$54:AC352))),"")</f>
        <v/>
      </c>
      <c r="I353" s="148" t="str" cm="1">
        <f t="array" ref="I353">IF(ROWS($AC$2:AC300)&lt;=I$53,INDEX($AB$54:$AB$102,_xlfn.AGGREGATE(15,3,($AC$54:$AC$102=Mapping!$I$54)/($AC$54:$AC$102=Mapping!$I$54)*ROW($AC$2:$AC$50)-ROWS($AC$54),ROWS($AC$54:AC352))),"")</f>
        <v/>
      </c>
      <c r="J353" s="148" t="str" cm="1">
        <f t="array" ref="J353">IF(ROWS($AC$2:AC352)&lt;=J$1,INDEX($AB$2:$AB$50,_xlfn.AGGREGATE(15,3,($AC$2:$AC$50=Mapping!$J$2)/($AC$2:$AC$50=Mapping!$J$2)*ROW($AC$2:$AC$50)-ROWS($AC$2),ROWS($AC$2:AC352))),"")</f>
        <v/>
      </c>
      <c r="K353" s="148" t="str" cm="1">
        <f t="array" ref="K353">IF(ROWS($AC$2:AC300)&lt;=K$53,INDEX($AB$54:$AB$102,_xlfn.AGGREGATE(15,3,($AC$54:$AC$102=Mapping!$K$54)/($AC$54:$AC$102=Mapping!$K$54)*ROW($AC$2:$AC$50)-ROWS($AC$54),ROWS($AC$54:AC352))),"")</f>
        <v/>
      </c>
      <c r="L353" s="148" t="str" cm="1">
        <f t="array" ref="L353">IF(ROWS($AC$2:AC300)&lt;=L$53,INDEX($AB$54:$AB$102,_xlfn.AGGREGATE(15,3,($AC$54:$AC$102=Mapping!$L$54)/($AC$54:$AC$102=Mapping!$L$54)*ROW($AC$2:$AC$50)-ROWS($AC$54),ROWS($AC$54:AC352))),"")</f>
        <v/>
      </c>
      <c r="M353" s="148" t="str" cm="1">
        <f t="array" ref="M353">IF(ROWS($AC$2:AC300)&lt;=M$53,INDEX($AB$54:$AB$102,_xlfn.AGGREGATE(15,3,($AC$54:$AC$102=Mapping!$M$54)/($AC$54:$AC$102=Mapping!$M$54)*ROW($AC$2:$AC$50)-ROWS($AC$54),ROWS($AC$54:AC352))),"")</f>
        <v/>
      </c>
      <c r="N353" s="148" t="str" cm="1">
        <f t="array" ref="N353">IF(ROWS($AC$2:AC300)&lt;=N$53,INDEX($AB$54:$AB$102,_xlfn.AGGREGATE(15,3,($AC$54:$AC$102=Mapping!$N$54)/($AC$54:$AC$102=Mapping!$N$54)*ROW($AC$2:$AC$50)-ROWS($AC$54),ROWS($AC$54:AC352))),"")</f>
        <v/>
      </c>
      <c r="O353" s="148" t="str" cm="1">
        <f t="array" ref="O353">IF(ROWS($AC$2:AC300)&lt;=O$53,INDEX($AB$54:$AB$102,_xlfn.AGGREGATE(15,3,($AC$54:$AC$102=Mapping!$O$54)/($AC$54:$AC$102=Mapping!$O$54)*ROW($AC$2:$AC$50)-ROWS($AC$54),ROWS($AC$54:AC352))),"")</f>
        <v/>
      </c>
      <c r="P353" s="148" t="str" cm="1">
        <f t="array" ref="P353">IF(ROWS($AC$2:AC300)&lt;=P$53,INDEX($AB$54:$AB$102,_xlfn.AGGREGATE(15,3,($AC$54:$AC$102=Mapping!$P$54)/($AC$54:$AC$102=Mapping!$P$54)*ROW($AC$2:$AC$50)-ROWS($AC$54),ROWS($AC$54:AC352))),"")</f>
        <v/>
      </c>
      <c r="Q353" s="148" t="str" cm="1">
        <f t="array" ref="Q353">IF(ROWS($AC$2:AC300)&lt;=Q$53,INDEX($AB$54:$AB$102,_xlfn.AGGREGATE(15,3,($AC$54:$AC$102=Mapping!$Q$54)/($AC$54:$AC$102=Mapping!$Q$54)*ROW($AC$2:$AC$50)-ROWS($AC$54),ROWS($AC$54:AC352))),"")</f>
        <v/>
      </c>
      <c r="R353" s="148" t="str" cm="1">
        <f t="array" ref="R353">IF(ROWS($AC$2:AC300)&lt;=R$53,INDEX($AB$54:$AB$102,_xlfn.AGGREGATE(15,3,($AC$54:$AC$102=Mapping!$R$54)/($AC$54:$AC$102=Mapping!$R$54)*ROW($AC$2:$AC$50)-ROWS($AC$54),ROWS($AC$54:AC352))),"")</f>
        <v/>
      </c>
      <c r="S353" s="148" t="str" cm="1">
        <f t="array" ref="S353">IF(ROWS($AC$2:AC300)&lt;=S$53,INDEX($AB$54:$AB$102,_xlfn.AGGREGATE(15,3,($AC$54:$AC$102=Mapping!$S$54)/($AC$54:$AC$102=Mapping!$S$54)*ROW($AC$2:$AC$50)-ROWS($AC$54),ROWS($AC$54:AC352))),"")</f>
        <v/>
      </c>
      <c r="AA353" s="126"/>
      <c r="AB353" s="127" t="str" cm="1">
        <f t="array" ref="AB353">IF(ROWS(BA!$G$2:G71)&lt;=AB$334,INDEX(BA!$P$2:$P$547,_xlfn.AGGREGATE(15,3,(BA!$G$2:$G$547=Mapping!$AA$336)/(BA!$G$2:$G$547=Mapping!$AA$336)*ROW(BA!$G$2:$G$547)-ROWS(BA!$G$2),ROWS(BA!$G$2:G71))),"")</f>
        <v/>
      </c>
      <c r="AC353" s="127" t="str">
        <f>IFERROR(INDEX(BA!$L$57:$L$547,MATCH($AB353,BA!$P$57:$P$547,0)),"")</f>
        <v/>
      </c>
      <c r="AD353" s="127" t="e">
        <f>INDEX(BA!$M$57:$M$547,MATCH($AB353,BA!$P$57:$P$547,0))</f>
        <v>#N/A</v>
      </c>
      <c r="AE353" s="127" t="e">
        <f>INDEX(BA!J393:J889,MATCH(Table46721[[#This Row],[Indicator]],BA!P391:P889,0))</f>
        <v>#N/A</v>
      </c>
      <c r="AF353" s="127" t="e">
        <f>INDEX(BA!$N$57:$N$547,MATCH($AB353,BA!$P$57:$P$547,0))</f>
        <v>#N/A</v>
      </c>
      <c r="AG353" s="148" t="e">
        <f>INDEX(BA!#REF!,MATCH($AB353,BA!$P$57:$P$547,0))</f>
        <v>#REF!</v>
      </c>
      <c r="AH353" s="148" t="e">
        <f>INDEX(BA!$Q$57:$Q$547,MATCH($AB353,BA!$P$57:$P$547,0))</f>
        <v>#N/A</v>
      </c>
      <c r="AI353" s="148" t="e">
        <f>INDEX(BA!$S$57:$S$547,MATCH($AB353,BA!$P$57:$P$547,0))</f>
        <v>#N/A</v>
      </c>
      <c r="AJ353" s="148" t="e">
        <f>INDEX(BA!$T$57:$T$547,MATCH($AB353,BA!$P$57:$P$547,0))</f>
        <v>#N/A</v>
      </c>
      <c r="AK353" s="148" t="e">
        <f>INDEX(BA!$U$57:$U$547,MATCH($AB353,BA!$P$57:$P$547,0))</f>
        <v>#N/A</v>
      </c>
      <c r="AL353" s="148" t="e">
        <f>INDEX(BA!$V$57:$V$547,MATCH($AB353,BA!$P$57:$P$547,0))</f>
        <v>#N/A</v>
      </c>
      <c r="AM353" s="148" t="e">
        <f>INDEX(BA!$W$57:$W$547,MATCH($AB353,BA!$P$57:$P$547,0))</f>
        <v>#N/A</v>
      </c>
      <c r="AN353" s="148" t="e">
        <f>INDEX(BA!$R$57:$R$547,MATCH($AB353,BA!$P$57:$P$547,0))</f>
        <v>#N/A</v>
      </c>
      <c r="AO353" s="148" t="e">
        <f>INDEX(BA!$Y$57:$Y$547,MATCH($AB353,BA!$P$57:$P$547,0))</f>
        <v>#N/A</v>
      </c>
      <c r="AP353" s="117" t="e">
        <f>INDEX(BA!$Z$57:$Z$547,MATCH($AB353,BA!$P$57:$P$547,0))</f>
        <v>#N/A</v>
      </c>
      <c r="AQ353" s="117" t="e">
        <f>INDEX(BA!$AA$57:$AA$547,MATCH($AB353,BA!$P$57:$P$547,0))</f>
        <v>#N/A</v>
      </c>
      <c r="AR353" s="117" t="e">
        <f>INDEX(BA!$AB$57:$AB$547,MATCH($AB353,BA!$P$57:$P$547,0))</f>
        <v>#N/A</v>
      </c>
      <c r="AX353" s="148" t="str" cm="1">
        <f t="array" ref="AX353">IF(ROWS($AD$54:AD352)&lt;=AX$53,INDEX($AB$54:$AB$102,_xlfn.AGGREGATE(15,3,($AD$54:$AD$102=Mapping!$AX$54)/($AD$54:$AD$102=Mapping!$AX$54)*ROW($AD$2:$AD$50)-ROWS($AD$54),ROWS($AD$54:AD352))),"")</f>
        <v/>
      </c>
      <c r="AY353" s="148" t="str" cm="1">
        <f t="array" ref="AY353">IF(ROWS($AD$54:AD352)&lt;=AY$53,INDEX($AB$54:$AB$102,_xlfn.AGGREGATE(15,3,($AD$54:$AD$102=Mapping!$AY$54)/($AD$54:$AD$102=Mapping!$AY$54)*ROW($AD$2:$AD$50)-ROWS($AD$54),ROWS($AD$54:AD352))),"")</f>
        <v/>
      </c>
      <c r="AZ353" s="148" t="str" cm="1">
        <f t="array" ref="AZ353">IF(ROWS($AD$54:AD352)&lt;=AZ$53,INDEX($AB$54:$AB$102,_xlfn.AGGREGATE(15,3,($AD$54:$AD$102=Mapping!$AZ$54)/($AD$54:$AD$102=Mapping!$AZ$54)*ROW($AD$2:$AD$50)-ROWS($AD$54),ROWS($AD$54:AD352))),"")</f>
        <v/>
      </c>
      <c r="BA353" s="148" t="str" cm="1">
        <f t="array" ref="BA353">IF(ROWS($AD$54:AD352)&lt;=BA$53,INDEX($AB$54:$AB$102,_xlfn.AGGREGATE(15,3,($AD$54:$AD$102=Mapping!$BA$54)/($AD$54:$AD$102=Mapping!$BA$54)*ROW($AD$2:$AD$50)-ROWS($AD$54),ROWS($AD$54:AD352))),"")</f>
        <v/>
      </c>
      <c r="BB353" s="148" t="str" cm="1">
        <f t="array" ref="BB353">IF(ROWS($AD$54:AD352)&lt;=BB$53,INDEX($AB$54:$AB$102,_xlfn.AGGREGATE(15,3,($AD$54:$AD$102=Mapping!$BB$54)/($AD$54:$AD$102=Mapping!$BB$54)*ROW($AD$2:$AD$50)-ROWS($AD$54),ROWS($AD$54:AD352))),"")</f>
        <v/>
      </c>
      <c r="BC353" s="148" t="str" cm="1">
        <f t="array" ref="BC353">IF(ROWS($AD$54:AD352)&lt;=BC$53,INDEX($AB$54:$AB$102,_xlfn.AGGREGATE(15,3,($AD$54:$AD$102=Mapping!$BC$54)/($AD$54:$AD$102=Mapping!$BC$54)*ROW($AD$2:$AD$50)-ROWS($AD$54),ROWS($AD$54:AD352))),"")</f>
        <v/>
      </c>
      <c r="BD353" s="148" t="str" cm="1">
        <f t="array" ref="BD353">IF(ROWS($AD$54:AD352)&lt;=BD$53,INDEX($AB$54:$AB$102,_xlfn.AGGREGATE(15,3,($AD$54:$AD$102=Mapping!$BD$54)/($AD$54:$AD$102=Mapping!$BD$54)*ROW($AD$2:$AD$50)-ROWS($AD$54),ROWS($AD$54:AD352))),"")</f>
        <v/>
      </c>
      <c r="BE353" s="148" t="str" cm="1">
        <f t="array" ref="BE353">IF(ROWS($AD$54:AD352)&lt;=BE$53,INDEX($AB$54:$AB$102,_xlfn.AGGREGATE(15,3,($AD$54:$AD$102=Mapping!$BE$54)/($AD$54:$AD$102=Mapping!$BE$54)*ROW($AD$2:$AD$50)-ROWS($AD$54),ROWS($AD$54:AD352))),"")</f>
        <v/>
      </c>
      <c r="BF353" s="148" t="str" cm="1">
        <f t="array" ref="BF353">IF(ROWS($AD$54:AD352)&lt;=BF$53,INDEX($AB$54:$AB$102,_xlfn.AGGREGATE(15,3,($AD$54:$AD$102=Mapping!$BF$54)/($AD$54:$AD$102=Mapping!$BF$54)*ROW($AD$2:$AD$50)-ROWS($AD$54),ROWS($AD$54:AD352))),"")</f>
        <v/>
      </c>
      <c r="BG353" s="148" t="str" cm="1">
        <f t="array" ref="BG353">IF(ROWS($AD$54:AD352)&lt;=BG$53,INDEX($AB$54:$AB$102,_xlfn.AGGREGATE(15,3,($AD$54:$AD$102=Mapping!$BG$54)/($AD$54:$AD$102=Mapping!$BG$54)*ROW($AD$2:$AD$50)-ROWS($AD$54),ROWS($AD$54:AD352))),"")</f>
        <v/>
      </c>
      <c r="BH353" s="148" t="str" cm="1">
        <f t="array" ref="BH353">IF(ROWS($AD$54:AD352)&lt;=BH$53,INDEX($AB$54:$AB$102,_xlfn.AGGREGATE(15,3,($AD$54:$AD$102=Mapping!$BH$54)/($AD$54:$AD$102=Mapping!$BH$54)*ROW($AD$2:$AD$50)-ROWS($AD$54),ROWS($AD$54:AD352))),"")</f>
        <v/>
      </c>
      <c r="BI353" s="148" t="str" cm="1">
        <f t="array" ref="BI353">IF(ROWS($AD$54:AD352)&lt;=BI$53,INDEX($AB$54:$AB$102,_xlfn.AGGREGATE(15,3,($AD$54:$AD$102=Mapping!$BI$54)/($AD$54:$AD$102=Mapping!$BI$54)*ROW($AD$2:$AD$50)-ROWS($AD$54),ROWS($AD$54:AD352))),"")</f>
        <v/>
      </c>
      <c r="BJ353" s="148" t="str" cm="1">
        <f t="array" ref="BJ353">IF(ROWS($AD$54:AD352)&lt;=BJ$53,INDEX($AB$54:$AB$102,_xlfn.AGGREGATE(15,3,($AD$54:$AD$102=Mapping!$BJ$54)/($AD$54:$AD$102=Mapping!$BJ$54)*ROW($AD$2:$AD$50)-ROWS($AD$54),ROWS($AD$54:AD352))),"")</f>
        <v/>
      </c>
      <c r="BK353" s="148" t="str" cm="1">
        <f t="array" ref="BK353">IF(ROWS($AD$54:AD352)&lt;=BK$53,INDEX($AB$54:$AB$102,_xlfn.AGGREGATE(15,3,($AD$54:$AD$102=Mapping!$BK$54)/($AD$54:$AD$102=Mapping!$BK$54)*ROW($AD$2:$AD$50)-ROWS($AD$54),ROWS($AD$54:AD352))),"")</f>
        <v/>
      </c>
      <c r="BL353" s="148" t="str" cm="1">
        <f t="array" ref="BL353">IF(ROWS($AD$54:AD352)&lt;=BL$53,INDEX($AB$54:$AB$102,_xlfn.AGGREGATE(15,3,($AD$54:$AD$102=Mapping!$BL$54)/($AD$54:$AD$102=Mapping!$BL$54)*ROW($AD$2:$AD$50)-ROWS($AD$54),ROWS($AD$54:AD352))),"")</f>
        <v/>
      </c>
      <c r="BM353" s="148" t="str" cm="1">
        <f t="array" ref="BM353">IF(ROWS($AD$54:AD352)&lt;=BM$53,INDEX($AB$54:$AB$102,_xlfn.AGGREGATE(15,3,($AD$54:$AD$102=Mapping!$BM$54)/($AD$54:$AD$102=Mapping!$BM$53)*ROW($AD$2:$AD$50)-ROWS($AD$54),ROWS($AD$54:AD352))),"")</f>
        <v/>
      </c>
      <c r="BN353" s="148" t="str" cm="1">
        <f t="array" ref="BN353">IF(ROWS($AD$54:AD352)&lt;=BN$53,INDEX($AB$54:$AB$102,_xlfn.AGGREGATE(15,3,($AD$54:$AD$102=Mapping!$BN$54)/($AD$54:$AD$102=Mapping!$BN$54)*ROW($AD$2:$AD$50)-ROWS($AD$54),ROWS($AD$54:AD352))),"")</f>
        <v/>
      </c>
    </row>
    <row r="354" spans="1:66">
      <c r="A354" s="155">
        <f>Background!L25</f>
        <v>0</v>
      </c>
      <c r="B354" s="148" t="str" cm="1">
        <f t="array" ref="B354">IF(ROWS($AC$2:AC301)&lt;=B$53,INDEX($AB$54:$AB$102,_xlfn.AGGREGATE(15,3,($AC$54:$AC$102=Mapping!$B$54)/($AC$54:$AC$102=Mapping!$B$54)*ROW($AC$2:$AC$50)-ROWS($AC$2),ROWS($AC$54:AC353))),"")</f>
        <v/>
      </c>
      <c r="C354" s="148" t="str" cm="1">
        <f t="array" ref="C354">IF(ROWS($AC$2:AC301)&lt;=C$53,INDEX($AB$54:$AB$102,_xlfn.AGGREGATE(15,3,($AC$54:$AC$102=Mapping!$C$54)/($AC$54:$AC$102=Mapping!$C$54)*ROW($AC$2:$AC$50)-ROWS($AC$54),ROWS($AC$54:AC353))),"")</f>
        <v/>
      </c>
      <c r="D354" s="148" t="str" cm="1">
        <f t="array" ref="D354">IF(ROWS($AC$2:AC301)&lt;=D$53,INDEX($AB$54:$AB$102,_xlfn.AGGREGATE(15,3,($AC$54:$AC$102=Mapping!$D$54)/($AC$54:$AC$102=Mapping!$D$54)*ROW($AC$2:$AC$50)-ROWS($AC$54),ROWS($AC$54:AC353))),"")</f>
        <v/>
      </c>
      <c r="E354" s="148" t="str" cm="1">
        <f t="array" ref="E354">IF(ROWS($AC$2:AC301)&lt;=E$53,INDEX($AB$54:$AB$102,_xlfn.AGGREGATE(15,3,($AC$54:$AC$102=Mapping!$E$54)/($AC$54:$AC$102=Mapping!$E$54)*ROW($AC$2:$AC$50)-ROWS($AC$54),ROWS($AC$54:AC353))),"")</f>
        <v/>
      </c>
      <c r="F354" s="148" t="str" cm="1">
        <f t="array" ref="F354">IF(ROWS($AC$2:AC301)&lt;=F$53,INDEX($AB$54:$AB$102,_xlfn.AGGREGATE(15,3,($AC$54:$AC$102=Mapping!$F$54)/($AC$54:$AC$102=Mapping!$F$54)*ROW($AC$2:$AC$50)-ROWS($AC$54),ROWS($AC$54:AC353))),"")</f>
        <v/>
      </c>
      <c r="G354" s="148" t="str" cm="1">
        <f t="array" ref="G354">IF(ROWS($AC$2:AC301)&lt;=G$53,INDEX($AB$54:$AB$102,_xlfn.AGGREGATE(15,3,($AC$54:$AC$102=Mapping!$G$54)/($AC$54:$AC$102=Mapping!$G$54)*ROW($AC$2:$AC$50)-ROWS($AC$54),ROWS($AC$54:AC353))),"")</f>
        <v/>
      </c>
      <c r="H354" s="148" t="str" cm="1">
        <f t="array" ref="H354">IF(ROWS($AC$2:AC301)&lt;=H$53,INDEX($AB$54:$AB$102,_xlfn.AGGREGATE(15,3,($AC$54:$AC$102=Mapping!$H$54)/($AC$54:$AC$102=Mapping!$H$54)*ROW($AC$2:$AC$50)-ROWS($AC$54),ROWS($AC$54:AC353))),"")</f>
        <v/>
      </c>
      <c r="I354" s="148" t="str" cm="1">
        <f t="array" ref="I354">IF(ROWS($AC$2:AC301)&lt;=I$53,INDEX($AB$54:$AB$102,_xlfn.AGGREGATE(15,3,($AC$54:$AC$102=Mapping!$I$54)/($AC$54:$AC$102=Mapping!$I$54)*ROW($AC$2:$AC$50)-ROWS($AC$54),ROWS($AC$54:AC353))),"")</f>
        <v/>
      </c>
      <c r="J354" s="148" t="str" cm="1">
        <f t="array" ref="J354">IF(ROWS($AC$2:AC353)&lt;=J$1,INDEX($AB$2:$AB$50,_xlfn.AGGREGATE(15,3,($AC$2:$AC$50=Mapping!$J$2)/($AC$2:$AC$50=Mapping!$J$2)*ROW($AC$2:$AC$50)-ROWS($AC$2),ROWS($AC$2:AC353))),"")</f>
        <v/>
      </c>
      <c r="K354" s="148" t="str" cm="1">
        <f t="array" ref="K354">IF(ROWS($AC$2:AC301)&lt;=K$53,INDEX($AB$54:$AB$102,_xlfn.AGGREGATE(15,3,($AC$54:$AC$102=Mapping!$K$54)/($AC$54:$AC$102=Mapping!$K$54)*ROW($AC$2:$AC$50)-ROWS($AC$54),ROWS($AC$54:AC353))),"")</f>
        <v/>
      </c>
      <c r="L354" s="148" t="str" cm="1">
        <f t="array" ref="L354">IF(ROWS($AC$2:AC301)&lt;=L$53,INDEX($AB$54:$AB$102,_xlfn.AGGREGATE(15,3,($AC$54:$AC$102=Mapping!$L$54)/($AC$54:$AC$102=Mapping!$L$54)*ROW($AC$2:$AC$50)-ROWS($AC$54),ROWS($AC$54:AC353))),"")</f>
        <v/>
      </c>
      <c r="M354" s="148" t="str" cm="1">
        <f t="array" ref="M354">IF(ROWS($AC$2:AC301)&lt;=M$53,INDEX($AB$54:$AB$102,_xlfn.AGGREGATE(15,3,($AC$54:$AC$102=Mapping!$M$54)/($AC$54:$AC$102=Mapping!$M$54)*ROW($AC$2:$AC$50)-ROWS($AC$54),ROWS($AC$54:AC353))),"")</f>
        <v/>
      </c>
      <c r="N354" s="148" t="str" cm="1">
        <f t="array" ref="N354">IF(ROWS($AC$2:AC301)&lt;=N$53,INDEX($AB$54:$AB$102,_xlfn.AGGREGATE(15,3,($AC$54:$AC$102=Mapping!$N$54)/($AC$54:$AC$102=Mapping!$N$54)*ROW($AC$2:$AC$50)-ROWS($AC$54),ROWS($AC$54:AC353))),"")</f>
        <v/>
      </c>
      <c r="O354" s="148" t="str" cm="1">
        <f t="array" ref="O354">IF(ROWS($AC$2:AC301)&lt;=O$53,INDEX($AB$54:$AB$102,_xlfn.AGGREGATE(15,3,($AC$54:$AC$102=Mapping!$O$54)/($AC$54:$AC$102=Mapping!$O$54)*ROW($AC$2:$AC$50)-ROWS($AC$54),ROWS($AC$54:AC353))),"")</f>
        <v/>
      </c>
      <c r="P354" s="148" t="str" cm="1">
        <f t="array" ref="P354">IF(ROWS($AC$2:AC301)&lt;=P$53,INDEX($AB$54:$AB$102,_xlfn.AGGREGATE(15,3,($AC$54:$AC$102=Mapping!$P$54)/($AC$54:$AC$102=Mapping!$P$54)*ROW($AC$2:$AC$50)-ROWS($AC$54),ROWS($AC$54:AC353))),"")</f>
        <v/>
      </c>
      <c r="Q354" s="148" t="str" cm="1">
        <f t="array" ref="Q354">IF(ROWS($AC$2:AC301)&lt;=Q$53,INDEX($AB$54:$AB$102,_xlfn.AGGREGATE(15,3,($AC$54:$AC$102=Mapping!$Q$54)/($AC$54:$AC$102=Mapping!$Q$54)*ROW($AC$2:$AC$50)-ROWS($AC$54),ROWS($AC$54:AC353))),"")</f>
        <v/>
      </c>
      <c r="R354" s="148" t="str" cm="1">
        <f t="array" ref="R354">IF(ROWS($AC$2:AC301)&lt;=R$53,INDEX($AB$54:$AB$102,_xlfn.AGGREGATE(15,3,($AC$54:$AC$102=Mapping!$R$54)/($AC$54:$AC$102=Mapping!$R$54)*ROW($AC$2:$AC$50)-ROWS($AC$54),ROWS($AC$54:AC353))),"")</f>
        <v/>
      </c>
      <c r="S354" s="148" t="str" cm="1">
        <f t="array" ref="S354">IF(ROWS($AC$2:AC301)&lt;=S$53,INDEX($AB$54:$AB$102,_xlfn.AGGREGATE(15,3,($AC$54:$AC$102=Mapping!$S$54)/($AC$54:$AC$102=Mapping!$S$54)*ROW($AC$2:$AC$50)-ROWS($AC$54),ROWS($AC$54:AC353))),"")</f>
        <v/>
      </c>
      <c r="AA354" s="136"/>
      <c r="AB354" s="127" t="str" cm="1">
        <f t="array" ref="AB354">IF(ROWS(BA!$G$2:G72)&lt;=AB$334,INDEX(BA!$P$2:$P$547,_xlfn.AGGREGATE(15,3,(BA!$G$2:$G$547=Mapping!$AA$336)/(BA!$G$2:$G$547=Mapping!$AA$336)*ROW(BA!$G$2:$G$547)-ROWS(BA!$G$2),ROWS(BA!$G$2:G72))),"")</f>
        <v/>
      </c>
      <c r="AC354" s="127" t="str">
        <f>IFERROR(INDEX(BA!$L$57:$L$547,MATCH($AB354,BA!$P$57:$P$547,0)),"")</f>
        <v/>
      </c>
      <c r="AD354" s="127" t="e">
        <f>INDEX(BA!$M$57:$M$547,MATCH($AB354,BA!$P$57:$P$547,0))</f>
        <v>#N/A</v>
      </c>
      <c r="AE354" s="127" t="e">
        <f>INDEX(BA!J394:J890,MATCH(Table46721[[#This Row],[Indicator]],BA!P392:P890,0))</f>
        <v>#N/A</v>
      </c>
      <c r="AF354" s="127" t="e">
        <f>INDEX(BA!$N$57:$N$547,MATCH($AB354,BA!$P$57:$P$547,0))</f>
        <v>#N/A</v>
      </c>
      <c r="AG354" s="148" t="e">
        <f>INDEX(BA!#REF!,MATCH($AB354,BA!$P$57:$P$547,0))</f>
        <v>#REF!</v>
      </c>
      <c r="AH354" s="148" t="e">
        <f>INDEX(BA!$Q$57:$Q$547,MATCH($AB354,BA!$P$57:$P$547,0))</f>
        <v>#N/A</v>
      </c>
      <c r="AI354" s="148" t="e">
        <f>INDEX(BA!$S$57:$S$547,MATCH($AB354,BA!$P$57:$P$547,0))</f>
        <v>#N/A</v>
      </c>
      <c r="AJ354" s="148" t="e">
        <f>INDEX(BA!$T$57:$T$547,MATCH($AB354,BA!$P$57:$P$547,0))</f>
        <v>#N/A</v>
      </c>
      <c r="AK354" s="148" t="e">
        <f>INDEX(BA!$U$57:$U$547,MATCH($AB354,BA!$P$57:$P$547,0))</f>
        <v>#N/A</v>
      </c>
      <c r="AL354" s="148" t="e">
        <f>INDEX(BA!$V$57:$V$547,MATCH($AB354,BA!$P$57:$P$547,0))</f>
        <v>#N/A</v>
      </c>
      <c r="AM354" s="148" t="e">
        <f>INDEX(BA!$W$57:$W$547,MATCH($AB354,BA!$P$57:$P$547,0))</f>
        <v>#N/A</v>
      </c>
      <c r="AN354" s="148" t="e">
        <f>INDEX(BA!$R$57:$R$547,MATCH($AB354,BA!$P$57:$P$547,0))</f>
        <v>#N/A</v>
      </c>
      <c r="AO354" s="148" t="e">
        <f>INDEX(BA!$Y$57:$Y$547,MATCH($AB354,BA!$P$57:$P$547,0))</f>
        <v>#N/A</v>
      </c>
      <c r="AP354" s="117" t="e">
        <f>INDEX(BA!$Z$57:$Z$547,MATCH($AB354,BA!$P$57:$P$547,0))</f>
        <v>#N/A</v>
      </c>
      <c r="AQ354" s="117" t="e">
        <f>INDEX(BA!$AA$57:$AA$547,MATCH($AB354,BA!$P$57:$P$547,0))</f>
        <v>#N/A</v>
      </c>
      <c r="AR354" s="117" t="e">
        <f>INDEX(BA!$AB$57:$AB$547,MATCH($AB354,BA!$P$57:$P$547,0))</f>
        <v>#N/A</v>
      </c>
      <c r="AX354" s="148" t="str" cm="1">
        <f t="array" ref="AX354">IF(ROWS($AD$54:AD353)&lt;=AX$53,INDEX($AB$54:$AB$102,_xlfn.AGGREGATE(15,3,($AD$54:$AD$102=Mapping!$AX$54)/($AD$54:$AD$102=Mapping!$AX$54)*ROW($AD$2:$AD$50)-ROWS($AD$54),ROWS($AD$54:AD353))),"")</f>
        <v/>
      </c>
      <c r="AY354" s="148" t="str" cm="1">
        <f t="array" ref="AY354">IF(ROWS($AD$54:AD353)&lt;=AY$53,INDEX($AB$54:$AB$102,_xlfn.AGGREGATE(15,3,($AD$54:$AD$102=Mapping!$AY$54)/($AD$54:$AD$102=Mapping!$AY$54)*ROW($AD$2:$AD$50)-ROWS($AD$54),ROWS($AD$54:AD353))),"")</f>
        <v/>
      </c>
      <c r="AZ354" s="148" t="str" cm="1">
        <f t="array" ref="AZ354">IF(ROWS($AD$54:AD353)&lt;=AZ$53,INDEX($AB$54:$AB$102,_xlfn.AGGREGATE(15,3,($AD$54:$AD$102=Mapping!$AZ$54)/($AD$54:$AD$102=Mapping!$AZ$54)*ROW($AD$2:$AD$50)-ROWS($AD$54),ROWS($AD$54:AD353))),"")</f>
        <v/>
      </c>
      <c r="BA354" s="148" t="str" cm="1">
        <f t="array" ref="BA354">IF(ROWS($AD$54:AD353)&lt;=BA$53,INDEX($AB$54:$AB$102,_xlfn.AGGREGATE(15,3,($AD$54:$AD$102=Mapping!$BA$54)/($AD$54:$AD$102=Mapping!$BA$54)*ROW($AD$2:$AD$50)-ROWS($AD$54),ROWS($AD$54:AD353))),"")</f>
        <v/>
      </c>
      <c r="BB354" s="148" t="str" cm="1">
        <f t="array" ref="BB354">IF(ROWS($AD$54:AD353)&lt;=BB$53,INDEX($AB$54:$AB$102,_xlfn.AGGREGATE(15,3,($AD$54:$AD$102=Mapping!$BB$54)/($AD$54:$AD$102=Mapping!$BB$54)*ROW($AD$2:$AD$50)-ROWS($AD$54),ROWS($AD$54:AD353))),"")</f>
        <v/>
      </c>
      <c r="BC354" s="148" t="str" cm="1">
        <f t="array" ref="BC354">IF(ROWS($AD$54:AD353)&lt;=BC$53,INDEX($AB$54:$AB$102,_xlfn.AGGREGATE(15,3,($AD$54:$AD$102=Mapping!$BC$54)/($AD$54:$AD$102=Mapping!$BC$54)*ROW($AD$2:$AD$50)-ROWS($AD$54),ROWS($AD$54:AD353))),"")</f>
        <v/>
      </c>
      <c r="BD354" s="148" t="str" cm="1">
        <f t="array" ref="BD354">IF(ROWS($AD$54:AD353)&lt;=BD$53,INDEX($AB$54:$AB$102,_xlfn.AGGREGATE(15,3,($AD$54:$AD$102=Mapping!$BD$54)/($AD$54:$AD$102=Mapping!$BD$54)*ROW($AD$2:$AD$50)-ROWS($AD$54),ROWS($AD$54:AD353))),"")</f>
        <v/>
      </c>
      <c r="BE354" s="148" t="str" cm="1">
        <f t="array" ref="BE354">IF(ROWS($AD$54:AD353)&lt;=BE$53,INDEX($AB$54:$AB$102,_xlfn.AGGREGATE(15,3,($AD$54:$AD$102=Mapping!$BE$54)/($AD$54:$AD$102=Mapping!$BE$54)*ROW($AD$2:$AD$50)-ROWS($AD$54),ROWS($AD$54:AD353))),"")</f>
        <v/>
      </c>
      <c r="BF354" s="148" t="str" cm="1">
        <f t="array" ref="BF354">IF(ROWS($AD$54:AD353)&lt;=BF$53,INDEX($AB$54:$AB$102,_xlfn.AGGREGATE(15,3,($AD$54:$AD$102=Mapping!$BF$54)/($AD$54:$AD$102=Mapping!$BF$54)*ROW($AD$2:$AD$50)-ROWS($AD$54),ROWS($AD$54:AD353))),"")</f>
        <v/>
      </c>
      <c r="BG354" s="148" t="str" cm="1">
        <f t="array" ref="BG354">IF(ROWS($AD$54:AD353)&lt;=BG$53,INDEX($AB$54:$AB$102,_xlfn.AGGREGATE(15,3,($AD$54:$AD$102=Mapping!$BG$54)/($AD$54:$AD$102=Mapping!$BG$54)*ROW($AD$2:$AD$50)-ROWS($AD$54),ROWS($AD$54:AD353))),"")</f>
        <v/>
      </c>
      <c r="BH354" s="148" t="str" cm="1">
        <f t="array" ref="BH354">IF(ROWS($AD$54:AD353)&lt;=BH$53,INDEX($AB$54:$AB$102,_xlfn.AGGREGATE(15,3,($AD$54:$AD$102=Mapping!$BH$54)/($AD$54:$AD$102=Mapping!$BH$54)*ROW($AD$2:$AD$50)-ROWS($AD$54),ROWS($AD$54:AD353))),"")</f>
        <v/>
      </c>
      <c r="BI354" s="148" t="str" cm="1">
        <f t="array" ref="BI354">IF(ROWS($AD$54:AD353)&lt;=BI$53,INDEX($AB$54:$AB$102,_xlfn.AGGREGATE(15,3,($AD$54:$AD$102=Mapping!$BI$54)/($AD$54:$AD$102=Mapping!$BI$54)*ROW($AD$2:$AD$50)-ROWS($AD$54),ROWS($AD$54:AD353))),"")</f>
        <v/>
      </c>
      <c r="BJ354" s="148" t="str" cm="1">
        <f t="array" ref="BJ354">IF(ROWS($AD$54:AD353)&lt;=BJ$53,INDEX($AB$54:$AB$102,_xlfn.AGGREGATE(15,3,($AD$54:$AD$102=Mapping!$BJ$54)/($AD$54:$AD$102=Mapping!$BJ$54)*ROW($AD$2:$AD$50)-ROWS($AD$54),ROWS($AD$54:AD353))),"")</f>
        <v/>
      </c>
      <c r="BK354" s="148" t="str" cm="1">
        <f t="array" ref="BK354">IF(ROWS($AD$54:AD353)&lt;=BK$53,INDEX($AB$54:$AB$102,_xlfn.AGGREGATE(15,3,($AD$54:$AD$102=Mapping!$BK$54)/($AD$54:$AD$102=Mapping!$BK$54)*ROW($AD$2:$AD$50)-ROWS($AD$54),ROWS($AD$54:AD353))),"")</f>
        <v/>
      </c>
      <c r="BL354" s="148" t="str" cm="1">
        <f t="array" ref="BL354">IF(ROWS($AD$54:AD353)&lt;=BL$53,INDEX($AB$54:$AB$102,_xlfn.AGGREGATE(15,3,($AD$54:$AD$102=Mapping!$BL$54)/($AD$54:$AD$102=Mapping!$BL$54)*ROW($AD$2:$AD$50)-ROWS($AD$54),ROWS($AD$54:AD353))),"")</f>
        <v/>
      </c>
      <c r="BM354" s="148" t="str" cm="1">
        <f t="array" ref="BM354">IF(ROWS($AD$54:AD353)&lt;=BM$53,INDEX($AB$54:$AB$102,_xlfn.AGGREGATE(15,3,($AD$54:$AD$102=Mapping!$BM$54)/($AD$54:$AD$102=Mapping!$BM$53)*ROW($AD$2:$AD$50)-ROWS($AD$54),ROWS($AD$54:AD353))),"")</f>
        <v/>
      </c>
      <c r="BN354" s="148" t="str" cm="1">
        <f t="array" ref="BN354">IF(ROWS($AD$54:AD353)&lt;=BN$53,INDEX($AB$54:$AB$102,_xlfn.AGGREGATE(15,3,($AD$54:$AD$102=Mapping!$BN$54)/($AD$54:$AD$102=Mapping!$BN$54)*ROW($AD$2:$AD$50)-ROWS($AD$54),ROWS($AD$54:AD353))),"")</f>
        <v/>
      </c>
    </row>
    <row r="355" spans="1:66">
      <c r="A355" s="155">
        <f>Background!L26</f>
        <v>0</v>
      </c>
      <c r="B355" s="148" t="str" cm="1">
        <f t="array" ref="B355">IF(ROWS($AC$2:AC302)&lt;=B$53,INDEX($AB$54:$AB$102,_xlfn.AGGREGATE(15,3,($AC$54:$AC$102=Mapping!$B$54)/($AC$54:$AC$102=Mapping!$B$54)*ROW($AC$2:$AC$50)-ROWS($AC$2),ROWS($AC$54:AC354))),"")</f>
        <v/>
      </c>
      <c r="C355" s="117" t="str" cm="1">
        <f t="array" ref="C355">IF(ROWS($AC$2:AC302)&lt;=C$53,INDEX($AB$54:$AB$102,_xlfn.AGGREGATE(15,3,($AC$54:$AC$102=Mapping!$C$54)/($AC$54:$AC$102=Mapping!$C$54)*ROW($AC$2:$AC$50)-ROWS($AC$54),ROWS($AC$54:AC354))),"")</f>
        <v/>
      </c>
      <c r="D355" s="117" t="str" cm="1">
        <f t="array" ref="D355">IF(ROWS($AC$2:AC302)&lt;=D$53,INDEX($AB$54:$AB$102,_xlfn.AGGREGATE(15,3,($AC$54:$AC$102=Mapping!$D$54)/($AC$54:$AC$102=Mapping!$D$54)*ROW($AC$2:$AC$50)-ROWS($AC$54),ROWS($AC$54:AC354))),"")</f>
        <v/>
      </c>
      <c r="E355" s="117" t="str" cm="1">
        <f t="array" ref="E355">IF(ROWS($AC$2:AC302)&lt;=E$53,INDEX($AB$54:$AB$102,_xlfn.AGGREGATE(15,3,($AC$54:$AC$102=Mapping!$E$54)/($AC$54:$AC$102=Mapping!$E$54)*ROW($AC$2:$AC$50)-ROWS($AC$54),ROWS($AC$54:AC354))),"")</f>
        <v/>
      </c>
      <c r="F355" s="117" t="str" cm="1">
        <f t="array" ref="F355">IF(ROWS($AC$2:AC302)&lt;=F$53,INDEX($AB$54:$AB$102,_xlfn.AGGREGATE(15,3,($AC$54:$AC$102=Mapping!$F$54)/($AC$54:$AC$102=Mapping!$F$54)*ROW($AC$2:$AC$50)-ROWS($AC$54),ROWS($AC$54:AC354))),"")</f>
        <v/>
      </c>
      <c r="G355" s="117" t="str" cm="1">
        <f t="array" ref="G355">IF(ROWS($AC$2:AC302)&lt;=G$53,INDEX($AB$54:$AB$102,_xlfn.AGGREGATE(15,3,($AC$54:$AC$102=Mapping!$G$54)/($AC$54:$AC$102=Mapping!$G$54)*ROW($AC$2:$AC$50)-ROWS($AC$54),ROWS($AC$54:AC354))),"")</f>
        <v/>
      </c>
      <c r="H355" s="117" t="str" cm="1">
        <f t="array" ref="H355">IF(ROWS($AC$2:AC302)&lt;=H$53,INDEX($AB$54:$AB$102,_xlfn.AGGREGATE(15,3,($AC$54:$AC$102=Mapping!$H$54)/($AC$54:$AC$102=Mapping!$H$54)*ROW($AC$2:$AC$50)-ROWS($AC$54),ROWS($AC$54:AC354))),"")</f>
        <v/>
      </c>
      <c r="I355" s="117" t="str" cm="1">
        <f t="array" ref="I355">IF(ROWS($AC$2:AC302)&lt;=I$53,INDEX($AB$54:$AB$102,_xlfn.AGGREGATE(15,3,($AC$54:$AC$102=Mapping!$I$54)/($AC$54:$AC$102=Mapping!$I$54)*ROW($AC$2:$AC$50)-ROWS($AC$54),ROWS($AC$54:AC354))),"")</f>
        <v/>
      </c>
      <c r="J355" s="117" t="str" cm="1">
        <f t="array" ref="J355">IF(ROWS($AC$2:AC354)&lt;=J$1,INDEX($AB$2:$AB$50,_xlfn.AGGREGATE(15,3,($AC$2:$AC$50=Mapping!$J$2)/($AC$2:$AC$50=Mapping!$J$2)*ROW($AC$2:$AC$50)-ROWS($AC$2),ROWS($AC$2:AC354))),"")</f>
        <v/>
      </c>
      <c r="K355" s="117" t="str" cm="1">
        <f t="array" ref="K355">IF(ROWS($AC$2:AC302)&lt;=K$53,INDEX($AB$54:$AB$102,_xlfn.AGGREGATE(15,3,($AC$54:$AC$102=Mapping!$K$54)/($AC$54:$AC$102=Mapping!$K$54)*ROW($AC$2:$AC$50)-ROWS($AC$54),ROWS($AC$54:AC354))),"")</f>
        <v/>
      </c>
      <c r="L355" s="117" t="str" cm="1">
        <f t="array" ref="L355">IF(ROWS($AC$2:AC302)&lt;=L$53,INDEX($AB$54:$AB$102,_xlfn.AGGREGATE(15,3,($AC$54:$AC$102=Mapping!$L$54)/($AC$54:$AC$102=Mapping!$L$54)*ROW($AC$2:$AC$50)-ROWS($AC$54),ROWS($AC$54:AC354))),"")</f>
        <v/>
      </c>
      <c r="M355" s="117" t="str" cm="1">
        <f t="array" ref="M355">IF(ROWS($AC$2:AC302)&lt;=M$53,INDEX($AB$54:$AB$102,_xlfn.AGGREGATE(15,3,($AC$54:$AC$102=Mapping!$M$54)/($AC$54:$AC$102=Mapping!$M$54)*ROW($AC$2:$AC$50)-ROWS($AC$54),ROWS($AC$54:AC354))),"")</f>
        <v/>
      </c>
      <c r="N355" s="117" t="str" cm="1">
        <f t="array" ref="N355">IF(ROWS($AC$2:AC302)&lt;=N$53,INDEX($AB$54:$AB$102,_xlfn.AGGREGATE(15,3,($AC$54:$AC$102=Mapping!$N$54)/($AC$54:$AC$102=Mapping!$N$54)*ROW($AC$2:$AC$50)-ROWS($AC$54),ROWS($AC$54:AC354))),"")</f>
        <v/>
      </c>
      <c r="O355" s="117" t="str" cm="1">
        <f t="array" ref="O355">IF(ROWS($AC$2:AC302)&lt;=O$53,INDEX($AB$54:$AB$102,_xlfn.AGGREGATE(15,3,($AC$54:$AC$102=Mapping!$O$54)/($AC$54:$AC$102=Mapping!$O$54)*ROW($AC$2:$AC$50)-ROWS($AC$54),ROWS($AC$54:AC354))),"")</f>
        <v/>
      </c>
      <c r="P355" s="117" t="str" cm="1">
        <f t="array" ref="P355">IF(ROWS($AC$2:AC302)&lt;=P$53,INDEX($AB$54:$AB$102,_xlfn.AGGREGATE(15,3,($AC$54:$AC$102=Mapping!$P$54)/($AC$54:$AC$102=Mapping!$P$54)*ROW($AC$2:$AC$50)-ROWS($AC$54),ROWS($AC$54:AC354))),"")</f>
        <v/>
      </c>
      <c r="Q355" s="117" t="str" cm="1">
        <f t="array" ref="Q355">IF(ROWS($AC$2:AC302)&lt;=Q$53,INDEX($AB$54:$AB$102,_xlfn.AGGREGATE(15,3,($AC$54:$AC$102=Mapping!$Q$54)/($AC$54:$AC$102=Mapping!$Q$54)*ROW($AC$2:$AC$50)-ROWS($AC$54),ROWS($AC$54:AC354))),"")</f>
        <v/>
      </c>
      <c r="R355" s="117" t="str" cm="1">
        <f t="array" ref="R355">IF(ROWS($AC$2:AC302)&lt;=R$53,INDEX($AB$54:$AB$102,_xlfn.AGGREGATE(15,3,($AC$54:$AC$102=Mapping!$R$54)/($AC$54:$AC$102=Mapping!$R$54)*ROW($AC$2:$AC$50)-ROWS($AC$54),ROWS($AC$54:AC354))),"")</f>
        <v/>
      </c>
      <c r="S355" s="117" t="str" cm="1">
        <f t="array" ref="S355">IF(ROWS($AC$2:AC302)&lt;=S$53,INDEX($AB$54:$AB$102,_xlfn.AGGREGATE(15,3,($AC$54:$AC$102=Mapping!$S$54)/($AC$54:$AC$102=Mapping!$S$54)*ROW($AC$2:$AC$50)-ROWS($AC$54),ROWS($AC$54:AC354))),"")</f>
        <v/>
      </c>
      <c r="AA355" s="136"/>
      <c r="AB355" s="127" t="str" cm="1">
        <f t="array" ref="AB355">IF(ROWS(BA!$G$2:G73)&lt;=AB$334,INDEX(BA!$P$2:$P$547,_xlfn.AGGREGATE(15,3,(BA!$G$2:$G$547=Mapping!$AA$336)/(BA!$G$2:$G$547=Mapping!$AA$336)*ROW(BA!$G$2:$G$547)-ROWS(BA!$G$2),ROWS(BA!$G$2:G73))),"")</f>
        <v/>
      </c>
      <c r="AC355" s="135" t="str">
        <f>IFERROR(INDEX(BA!$L$57:$L$547,MATCH($AB355,BA!$P$57:$P$547,0)),"")</f>
        <v/>
      </c>
      <c r="AD355" s="135" t="e">
        <f>INDEX(BA!$M$57:$M$547,MATCH($AB355,BA!$P$57:$P$547,0))</f>
        <v>#N/A</v>
      </c>
      <c r="AE355" s="135" t="e">
        <f>INDEX(BA!J395:J891,MATCH(Table46721[[#This Row],[Indicator]],BA!P393:P891,0))</f>
        <v>#N/A</v>
      </c>
      <c r="AF355" s="135" t="e">
        <f>INDEX(BA!$N$57:$N$547,MATCH($AB355,BA!$P$57:$P$547,0))</f>
        <v>#N/A</v>
      </c>
      <c r="AG355" s="117" t="e">
        <f>INDEX(BA!#REF!,MATCH($AB355,BA!$P$57:$P$547,0))</f>
        <v>#REF!</v>
      </c>
      <c r="AH355" s="117" t="e">
        <f>INDEX(BA!$Q$57:$Q$547,MATCH($AB355,BA!$P$57:$P$547,0))</f>
        <v>#N/A</v>
      </c>
      <c r="AI355" s="117" t="e">
        <f>INDEX(BA!$S$57:$S$547,MATCH($AB355,BA!$P$57:$P$547,0))</f>
        <v>#N/A</v>
      </c>
      <c r="AJ355" s="117" t="e">
        <f>INDEX(BA!$T$57:$T$547,MATCH($AB355,BA!$P$57:$P$547,0))</f>
        <v>#N/A</v>
      </c>
      <c r="AK355" s="117" t="e">
        <f>INDEX(BA!$U$57:$U$547,MATCH($AB355,BA!$P$57:$P$547,0))</f>
        <v>#N/A</v>
      </c>
      <c r="AL355" s="117" t="e">
        <f>INDEX(BA!$V$57:$V$547,MATCH($AB355,BA!$P$57:$P$547,0))</f>
        <v>#N/A</v>
      </c>
      <c r="AM355" s="117" t="e">
        <f>INDEX(BA!$W$57:$W$547,MATCH($AB355,BA!$P$57:$P$547,0))</f>
        <v>#N/A</v>
      </c>
      <c r="AN355" s="117" t="e">
        <f>INDEX(BA!$R$57:$R$547,MATCH($AB355,BA!$P$57:$P$547,0))</f>
        <v>#N/A</v>
      </c>
      <c r="AO355" s="117" t="e">
        <f>INDEX(BA!$Y$57:$Y$547,MATCH($AB355,BA!$P$57:$P$547,0))</f>
        <v>#N/A</v>
      </c>
      <c r="AP355" s="117" t="e">
        <f>INDEX(BA!$Z$57:$Z$547,MATCH($AB355,BA!$P$57:$P$547,0))</f>
        <v>#N/A</v>
      </c>
      <c r="AQ355" s="117" t="e">
        <f>INDEX(BA!$AA$57:$AA$547,MATCH($AB355,BA!$P$57:$P$547,0))</f>
        <v>#N/A</v>
      </c>
      <c r="AR355" s="117" t="e">
        <f>INDEX(BA!$AB$57:$AB$547,MATCH($AB355,BA!$P$57:$P$547,0))</f>
        <v>#N/A</v>
      </c>
      <c r="AX355" s="117" t="str" cm="1">
        <f t="array" ref="AX355">IF(ROWS($AD$54:AD354)&lt;=AX$53,INDEX($AB$54:$AB$102,_xlfn.AGGREGATE(15,3,($AD$54:$AD$102=Mapping!$AX$54)/($AD$54:$AD$102=Mapping!$AX$54)*ROW($AD$2:$AD$50)-ROWS($AD$54),ROWS($AD$54:AD354))),"")</f>
        <v/>
      </c>
      <c r="AY355" s="117" t="str" cm="1">
        <f t="array" ref="AY355">IF(ROWS($AD$54:AD354)&lt;=AY$53,INDEX($AB$54:$AB$102,_xlfn.AGGREGATE(15,3,($AD$54:$AD$102=Mapping!$AY$54)/($AD$54:$AD$102=Mapping!$AY$54)*ROW($AD$2:$AD$50)-ROWS($AD$54),ROWS($AD$54:AD354))),"")</f>
        <v/>
      </c>
      <c r="AZ355" s="117" t="str" cm="1">
        <f t="array" ref="AZ355">IF(ROWS($AD$54:AD354)&lt;=AZ$53,INDEX($AB$54:$AB$102,_xlfn.AGGREGATE(15,3,($AD$54:$AD$102=Mapping!$AZ$54)/($AD$54:$AD$102=Mapping!$AZ$54)*ROW($AD$2:$AD$50)-ROWS($AD$54),ROWS($AD$54:AD354))),"")</f>
        <v/>
      </c>
      <c r="BA355" s="117" t="str" cm="1">
        <f t="array" ref="BA355">IF(ROWS($AD$54:AD354)&lt;=BA$53,INDEX($AB$54:$AB$102,_xlfn.AGGREGATE(15,3,($AD$54:$AD$102=Mapping!$BA$54)/($AD$54:$AD$102=Mapping!$BA$54)*ROW($AD$2:$AD$50)-ROWS($AD$54),ROWS($AD$54:AD354))),"")</f>
        <v/>
      </c>
      <c r="BB355" s="117" t="str" cm="1">
        <f t="array" ref="BB355">IF(ROWS($AD$54:AD354)&lt;=BB$53,INDEX($AB$54:$AB$102,_xlfn.AGGREGATE(15,3,($AD$54:$AD$102=Mapping!$BB$54)/($AD$54:$AD$102=Mapping!$BB$54)*ROW($AD$2:$AD$50)-ROWS($AD$54),ROWS($AD$54:AD354))),"")</f>
        <v/>
      </c>
      <c r="BC355" s="117" t="str" cm="1">
        <f t="array" ref="BC355">IF(ROWS($AD$54:AD354)&lt;=BC$53,INDEX($AB$54:$AB$102,_xlfn.AGGREGATE(15,3,($AD$54:$AD$102=Mapping!$BC$54)/($AD$54:$AD$102=Mapping!$BC$54)*ROW($AD$2:$AD$50)-ROWS($AD$54),ROWS($AD$54:AD354))),"")</f>
        <v/>
      </c>
      <c r="BD355" s="117" t="str" cm="1">
        <f t="array" ref="BD355">IF(ROWS($AD$54:AD354)&lt;=BD$53,INDEX($AB$54:$AB$102,_xlfn.AGGREGATE(15,3,($AD$54:$AD$102=Mapping!$BD$54)/($AD$54:$AD$102=Mapping!$BD$54)*ROW($AD$2:$AD$50)-ROWS($AD$54),ROWS($AD$54:AD354))),"")</f>
        <v/>
      </c>
      <c r="BE355" s="117" t="str" cm="1">
        <f t="array" ref="BE355">IF(ROWS($AD$54:AD354)&lt;=BE$53,INDEX($AB$54:$AB$102,_xlfn.AGGREGATE(15,3,($AD$54:$AD$102=Mapping!$BE$54)/($AD$54:$AD$102=Mapping!$BE$54)*ROW($AD$2:$AD$50)-ROWS($AD$54),ROWS($AD$54:AD354))),"")</f>
        <v/>
      </c>
      <c r="BF355" s="117" t="str" cm="1">
        <f t="array" ref="BF355">IF(ROWS($AD$54:AD354)&lt;=BF$53,INDEX($AB$54:$AB$102,_xlfn.AGGREGATE(15,3,($AD$54:$AD$102=Mapping!$BF$54)/($AD$54:$AD$102=Mapping!$BF$54)*ROW($AD$2:$AD$50)-ROWS($AD$54),ROWS($AD$54:AD354))),"")</f>
        <v/>
      </c>
      <c r="BG355" s="117" t="str" cm="1">
        <f t="array" ref="BG355">IF(ROWS($AD$54:AD354)&lt;=BG$53,INDEX($AB$54:$AB$102,_xlfn.AGGREGATE(15,3,($AD$54:$AD$102=Mapping!$BG$54)/($AD$54:$AD$102=Mapping!$BG$54)*ROW($AD$2:$AD$50)-ROWS($AD$54),ROWS($AD$54:AD354))),"")</f>
        <v/>
      </c>
      <c r="BH355" s="117" t="str" cm="1">
        <f t="array" ref="BH355">IF(ROWS($AD$54:AD354)&lt;=BH$53,INDEX($AB$54:$AB$102,_xlfn.AGGREGATE(15,3,($AD$54:$AD$102=Mapping!$BH$54)/($AD$54:$AD$102=Mapping!$BH$54)*ROW($AD$2:$AD$50)-ROWS($AD$54),ROWS($AD$54:AD354))),"")</f>
        <v/>
      </c>
      <c r="BI355" s="117" t="str" cm="1">
        <f t="array" ref="BI355">IF(ROWS($AD$54:AD354)&lt;=BI$53,INDEX($AB$54:$AB$102,_xlfn.AGGREGATE(15,3,($AD$54:$AD$102=Mapping!$BI$54)/($AD$54:$AD$102=Mapping!$BI$54)*ROW($AD$2:$AD$50)-ROWS($AD$54),ROWS($AD$54:AD354))),"")</f>
        <v/>
      </c>
      <c r="BJ355" s="117" t="str" cm="1">
        <f t="array" ref="BJ355">IF(ROWS($AD$54:AD354)&lt;=BJ$53,INDEX($AB$54:$AB$102,_xlfn.AGGREGATE(15,3,($AD$54:$AD$102=Mapping!$BJ$54)/($AD$54:$AD$102=Mapping!$BJ$54)*ROW($AD$2:$AD$50)-ROWS($AD$54),ROWS($AD$54:AD354))),"")</f>
        <v/>
      </c>
      <c r="BK355" s="117" t="str" cm="1">
        <f t="array" ref="BK355">IF(ROWS($AD$54:AD354)&lt;=BK$53,INDEX($AB$54:$AB$102,_xlfn.AGGREGATE(15,3,($AD$54:$AD$102=Mapping!$BK$54)/($AD$54:$AD$102=Mapping!$BK$54)*ROW($AD$2:$AD$50)-ROWS($AD$54),ROWS($AD$54:AD354))),"")</f>
        <v/>
      </c>
      <c r="BL355" s="117" t="str" cm="1">
        <f t="array" ref="BL355">IF(ROWS($AD$54:AD354)&lt;=BL$53,INDEX($AB$54:$AB$102,_xlfn.AGGREGATE(15,3,($AD$54:$AD$102=Mapping!$BL$54)/($AD$54:$AD$102=Mapping!$BL$54)*ROW($AD$2:$AD$50)-ROWS($AD$54),ROWS($AD$54:AD354))),"")</f>
        <v/>
      </c>
      <c r="BM355" s="117" t="str" cm="1">
        <f t="array" ref="BM355">IF(ROWS($AD$54:AD354)&lt;=BM$53,INDEX($AB$54:$AB$102,_xlfn.AGGREGATE(15,3,($AD$54:$AD$102=Mapping!$BM$54)/($AD$54:$AD$102=Mapping!$BM$53)*ROW($AD$2:$AD$50)-ROWS($AD$54),ROWS($AD$54:AD354))),"")</f>
        <v/>
      </c>
      <c r="BN355" s="117" t="str" cm="1">
        <f t="array" ref="BN355">IF(ROWS($AD$54:AD354)&lt;=BN$53,INDEX($AB$54:$AB$102,_xlfn.AGGREGATE(15,3,($AD$54:$AD$102=Mapping!$BN$54)/($AD$54:$AD$102=Mapping!$BN$54)*ROW($AD$2:$AD$50)-ROWS($AD$54),ROWS($AD$54:AD354))),"")</f>
        <v/>
      </c>
    </row>
    <row r="356" spans="1:66">
      <c r="A356" s="117">
        <f>Background!L28</f>
        <v>0</v>
      </c>
      <c r="B356" s="148" t="str" cm="1">
        <f t="array" ref="B356">IF(ROWS($AC$2:AC303)&lt;=B$53,INDEX($AB$54:$AB$102,_xlfn.AGGREGATE(15,3,($AC$54:$AC$102=Mapping!$B$54)/($AC$54:$AC$102=Mapping!$B$54)*ROW($AC$2:$AC$50)-ROWS($AC$2),ROWS($AC$54:AC355))),"")</f>
        <v/>
      </c>
      <c r="C356" s="117" t="str" cm="1">
        <f t="array" ref="C356">IF(ROWS($AC$2:AC303)&lt;=C$53,INDEX($AB$54:$AB$102,_xlfn.AGGREGATE(15,3,($AC$54:$AC$102=Mapping!$C$54)/($AC$54:$AC$102=Mapping!$C$54)*ROW($AC$2:$AC$50)-ROWS($AC$54),ROWS($AC$54:AC355))),"")</f>
        <v/>
      </c>
      <c r="D356" s="117" t="str" cm="1">
        <f t="array" ref="D356">IF(ROWS($AC$2:AC303)&lt;=D$53,INDEX($AB$54:$AB$102,_xlfn.AGGREGATE(15,3,($AC$54:$AC$102=Mapping!$D$54)/($AC$54:$AC$102=Mapping!$D$54)*ROW($AC$2:$AC$50)-ROWS($AC$54),ROWS($AC$54:AC355))),"")</f>
        <v/>
      </c>
      <c r="E356" s="117" t="str" cm="1">
        <f t="array" ref="E356">IF(ROWS($AC$2:AC303)&lt;=E$53,INDEX($AB$54:$AB$102,_xlfn.AGGREGATE(15,3,($AC$54:$AC$102=Mapping!$E$54)/($AC$54:$AC$102=Mapping!$E$54)*ROW($AC$2:$AC$50)-ROWS($AC$54),ROWS($AC$54:AC355))),"")</f>
        <v/>
      </c>
      <c r="F356" s="117" t="str" cm="1">
        <f t="array" ref="F356">IF(ROWS($AC$2:AC303)&lt;=F$53,INDEX($AB$54:$AB$102,_xlfn.AGGREGATE(15,3,($AC$54:$AC$102=Mapping!$F$54)/($AC$54:$AC$102=Mapping!$F$54)*ROW($AC$2:$AC$50)-ROWS($AC$54),ROWS($AC$54:AC355))),"")</f>
        <v/>
      </c>
      <c r="G356" s="117" t="str" cm="1">
        <f t="array" ref="G356">IF(ROWS($AC$2:AC303)&lt;=G$53,INDEX($AB$54:$AB$102,_xlfn.AGGREGATE(15,3,($AC$54:$AC$102=Mapping!$G$54)/($AC$54:$AC$102=Mapping!$G$54)*ROW($AC$2:$AC$50)-ROWS($AC$54),ROWS($AC$54:AC355))),"")</f>
        <v/>
      </c>
      <c r="H356" s="117" t="str" cm="1">
        <f t="array" ref="H356">IF(ROWS($AC$2:AC303)&lt;=H$53,INDEX($AB$54:$AB$102,_xlfn.AGGREGATE(15,3,($AC$54:$AC$102=Mapping!$H$54)/($AC$54:$AC$102=Mapping!$H$54)*ROW($AC$2:$AC$50)-ROWS($AC$54),ROWS($AC$54:AC355))),"")</f>
        <v/>
      </c>
      <c r="I356" s="117" t="str" cm="1">
        <f t="array" ref="I356">IF(ROWS($AC$2:AC303)&lt;=I$53,INDEX($AB$54:$AB$102,_xlfn.AGGREGATE(15,3,($AC$54:$AC$102=Mapping!$I$54)/($AC$54:$AC$102=Mapping!$I$54)*ROW($AC$2:$AC$50)-ROWS($AC$54),ROWS($AC$54:AC355))),"")</f>
        <v/>
      </c>
      <c r="J356" s="117" t="str" cm="1">
        <f t="array" ref="J356">IF(ROWS($AC$2:AC355)&lt;=J$1,INDEX($AB$2:$AB$50,_xlfn.AGGREGATE(15,3,($AC$2:$AC$50=Mapping!$J$2)/($AC$2:$AC$50=Mapping!$J$2)*ROW($AC$2:$AC$50)-ROWS($AC$2),ROWS($AC$2:AC355))),"")</f>
        <v/>
      </c>
      <c r="K356" s="117" t="str" cm="1">
        <f t="array" ref="K356">IF(ROWS($AC$2:AC303)&lt;=K$53,INDEX($AB$54:$AB$102,_xlfn.AGGREGATE(15,3,($AC$54:$AC$102=Mapping!$K$54)/($AC$54:$AC$102=Mapping!$K$54)*ROW($AC$2:$AC$50)-ROWS($AC$54),ROWS($AC$54:AC355))),"")</f>
        <v/>
      </c>
      <c r="L356" s="117" t="str" cm="1">
        <f t="array" ref="L356">IF(ROWS($AC$2:AC303)&lt;=L$53,INDEX($AB$54:$AB$102,_xlfn.AGGREGATE(15,3,($AC$54:$AC$102=Mapping!$L$54)/($AC$54:$AC$102=Mapping!$L$54)*ROW($AC$2:$AC$50)-ROWS($AC$54),ROWS($AC$54:AC355))),"")</f>
        <v/>
      </c>
      <c r="M356" s="117" t="str" cm="1">
        <f t="array" ref="M356">IF(ROWS($AC$2:AC303)&lt;=M$53,INDEX($AB$54:$AB$102,_xlfn.AGGREGATE(15,3,($AC$54:$AC$102=Mapping!$M$54)/($AC$54:$AC$102=Mapping!$M$54)*ROW($AC$2:$AC$50)-ROWS($AC$54),ROWS($AC$54:AC355))),"")</f>
        <v/>
      </c>
      <c r="N356" s="117" t="str" cm="1">
        <f t="array" ref="N356">IF(ROWS($AC$2:AC303)&lt;=N$53,INDEX($AB$54:$AB$102,_xlfn.AGGREGATE(15,3,($AC$54:$AC$102=Mapping!$N$54)/($AC$54:$AC$102=Mapping!$N$54)*ROW($AC$2:$AC$50)-ROWS($AC$54),ROWS($AC$54:AC355))),"")</f>
        <v/>
      </c>
      <c r="O356" s="117" t="str" cm="1">
        <f t="array" ref="O356">IF(ROWS($AC$2:AC303)&lt;=O$53,INDEX($AB$54:$AB$102,_xlfn.AGGREGATE(15,3,($AC$54:$AC$102=Mapping!$O$54)/($AC$54:$AC$102=Mapping!$O$54)*ROW($AC$2:$AC$50)-ROWS($AC$54),ROWS($AC$54:AC355))),"")</f>
        <v/>
      </c>
      <c r="P356" s="117" t="str" cm="1">
        <f t="array" ref="P356">IF(ROWS($AC$2:AC303)&lt;=P$53,INDEX($AB$54:$AB$102,_xlfn.AGGREGATE(15,3,($AC$54:$AC$102=Mapping!$P$54)/($AC$54:$AC$102=Mapping!$P$54)*ROW($AC$2:$AC$50)-ROWS($AC$54),ROWS($AC$54:AC355))),"")</f>
        <v/>
      </c>
      <c r="Q356" s="117" t="str" cm="1">
        <f t="array" ref="Q356">IF(ROWS($AC$2:AC303)&lt;=Q$53,INDEX($AB$54:$AB$102,_xlfn.AGGREGATE(15,3,($AC$54:$AC$102=Mapping!$Q$54)/($AC$54:$AC$102=Mapping!$Q$54)*ROW($AC$2:$AC$50)-ROWS($AC$54),ROWS($AC$54:AC355))),"")</f>
        <v/>
      </c>
      <c r="R356" s="117" t="str" cm="1">
        <f t="array" ref="R356">IF(ROWS($AC$2:AC303)&lt;=R$53,INDEX($AB$54:$AB$102,_xlfn.AGGREGATE(15,3,($AC$54:$AC$102=Mapping!$R$54)/($AC$54:$AC$102=Mapping!$R$54)*ROW($AC$2:$AC$50)-ROWS($AC$54),ROWS($AC$54:AC355))),"")</f>
        <v/>
      </c>
      <c r="S356" s="117" t="str" cm="1">
        <f t="array" ref="S356">IF(ROWS($AC$2:AC303)&lt;=S$53,INDEX($AB$54:$AB$102,_xlfn.AGGREGATE(15,3,($AC$54:$AC$102=Mapping!$S$54)/($AC$54:$AC$102=Mapping!$S$54)*ROW($AC$2:$AC$50)-ROWS($AC$54),ROWS($AC$54:AC355))),"")</f>
        <v/>
      </c>
      <c r="AB356" s="127" t="str" cm="1">
        <f t="array" ref="AB356">IF(ROWS(BA!$G$2:G74)&lt;=AB$334,INDEX(BA!$P$2:$P$547,_xlfn.AGGREGATE(15,3,(BA!$G$2:$G$547=Mapping!$AA$336)/(BA!$G$2:$G$547=Mapping!$AA$336)*ROW(BA!$G$2:$G$547)-ROWS(BA!$G$2),ROWS(BA!$G$2:G74))),"")</f>
        <v/>
      </c>
      <c r="AC356" s="135" t="str">
        <f>IFERROR(INDEX(BA!$L$57:$L$547,MATCH($AB356,BA!$P$57:$P$547,0)),"")</f>
        <v/>
      </c>
      <c r="AD356" s="135" t="e">
        <f>INDEX(BA!$M$57:$M$547,MATCH($AB356,BA!$P$57:$P$547,0))</f>
        <v>#N/A</v>
      </c>
      <c r="AE356" s="135" t="e">
        <f>INDEX(BA!J396:J892,MATCH(Table46721[[#This Row],[Indicator]],BA!P394:P892,0))</f>
        <v>#N/A</v>
      </c>
      <c r="AF356" s="135" t="e">
        <f>INDEX(BA!$N$57:$N$547,MATCH($AB356,BA!$P$57:$P$547,0))</f>
        <v>#N/A</v>
      </c>
      <c r="AG356" s="117" t="e">
        <f>INDEX(BA!#REF!,MATCH($AB356,BA!$P$57:$P$547,0))</f>
        <v>#REF!</v>
      </c>
      <c r="AH356" s="117" t="e">
        <f>INDEX(BA!$Q$57:$Q$547,MATCH($AB356,BA!$P$57:$P$547,0))</f>
        <v>#N/A</v>
      </c>
      <c r="AI356" s="117" t="e">
        <f>INDEX(BA!$S$57:$S$547,MATCH($AB356,BA!$P$57:$P$547,0))</f>
        <v>#N/A</v>
      </c>
      <c r="AJ356" s="117" t="e">
        <f>INDEX(BA!$T$57:$T$547,MATCH($AB356,BA!$P$57:$P$547,0))</f>
        <v>#N/A</v>
      </c>
      <c r="AK356" s="117" t="e">
        <f>INDEX(BA!$U$57:$U$547,MATCH($AB356,BA!$P$57:$P$547,0))</f>
        <v>#N/A</v>
      </c>
      <c r="AL356" s="117" t="e">
        <f>INDEX(BA!$V$57:$V$547,MATCH($AB356,BA!$P$57:$P$547,0))</f>
        <v>#N/A</v>
      </c>
      <c r="AM356" s="117" t="e">
        <f>INDEX(BA!$W$57:$W$547,MATCH($AB356,BA!$P$57:$P$547,0))</f>
        <v>#N/A</v>
      </c>
      <c r="AN356" s="117" t="e">
        <f>INDEX(BA!$R$57:$R$547,MATCH($AB356,BA!$P$57:$P$547,0))</f>
        <v>#N/A</v>
      </c>
      <c r="AO356" s="117" t="e">
        <f>INDEX(BA!$Y$57:$Y$547,MATCH($AB356,BA!$P$57:$P$547,0))</f>
        <v>#N/A</v>
      </c>
      <c r="AP356" s="117" t="e">
        <f>INDEX(BA!$Z$57:$Z$547,MATCH($AB356,BA!$P$57:$P$547,0))</f>
        <v>#N/A</v>
      </c>
      <c r="AQ356" s="117" t="e">
        <f>INDEX(BA!$AA$57:$AA$547,MATCH($AB356,BA!$P$57:$P$547,0))</f>
        <v>#N/A</v>
      </c>
      <c r="AR356" s="117" t="e">
        <f>INDEX(BA!$AB$57:$AB$547,MATCH($AB356,BA!$P$57:$P$547,0))</f>
        <v>#N/A</v>
      </c>
      <c r="AX356" s="117" t="str" cm="1">
        <f t="array" ref="AX356">IF(ROWS($AD$54:AD355)&lt;=AX$53,INDEX($AB$54:$AB$102,_xlfn.AGGREGATE(15,3,($AD$54:$AD$102=Mapping!$AX$54)/($AD$54:$AD$102=Mapping!$AX$54)*ROW($AD$2:$AD$50)-ROWS($AD$54),ROWS($AD$54:AD355))),"")</f>
        <v/>
      </c>
      <c r="AY356" s="117" t="str" cm="1">
        <f t="array" ref="AY356">IF(ROWS($AD$54:AD355)&lt;=AY$53,INDEX($AB$54:$AB$102,_xlfn.AGGREGATE(15,3,($AD$54:$AD$102=Mapping!$AY$54)/($AD$54:$AD$102=Mapping!$AY$54)*ROW($AD$2:$AD$50)-ROWS($AD$54),ROWS($AD$54:AD355))),"")</f>
        <v/>
      </c>
      <c r="AZ356" s="117" t="str" cm="1">
        <f t="array" ref="AZ356">IF(ROWS($AD$54:AD355)&lt;=AZ$53,INDEX($AB$54:$AB$102,_xlfn.AGGREGATE(15,3,($AD$54:$AD$102=Mapping!$AZ$54)/($AD$54:$AD$102=Mapping!$AZ$54)*ROW($AD$2:$AD$50)-ROWS($AD$54),ROWS($AD$54:AD355))),"")</f>
        <v/>
      </c>
      <c r="BA356" s="117" t="str" cm="1">
        <f t="array" ref="BA356">IF(ROWS($AD$54:AD355)&lt;=BA$53,INDEX($AB$54:$AB$102,_xlfn.AGGREGATE(15,3,($AD$54:$AD$102=Mapping!$BA$54)/($AD$54:$AD$102=Mapping!$BA$54)*ROW($AD$2:$AD$50)-ROWS($AD$54),ROWS($AD$54:AD355))),"")</f>
        <v/>
      </c>
      <c r="BB356" s="117" t="str" cm="1">
        <f t="array" ref="BB356">IF(ROWS($AD$54:AD355)&lt;=BB$53,INDEX($AB$54:$AB$102,_xlfn.AGGREGATE(15,3,($AD$54:$AD$102=Mapping!$BB$54)/($AD$54:$AD$102=Mapping!$BB$54)*ROW($AD$2:$AD$50)-ROWS($AD$54),ROWS($AD$54:AD355))),"")</f>
        <v/>
      </c>
      <c r="BC356" s="117" t="str" cm="1">
        <f t="array" ref="BC356">IF(ROWS($AD$54:AD355)&lt;=BC$53,INDEX($AB$54:$AB$102,_xlfn.AGGREGATE(15,3,($AD$54:$AD$102=Mapping!$BC$54)/($AD$54:$AD$102=Mapping!$BC$54)*ROW($AD$2:$AD$50)-ROWS($AD$54),ROWS($AD$54:AD355))),"")</f>
        <v/>
      </c>
      <c r="BD356" s="117" t="str" cm="1">
        <f t="array" ref="BD356">IF(ROWS($AD$54:AD355)&lt;=BD$53,INDEX($AB$54:$AB$102,_xlfn.AGGREGATE(15,3,($AD$54:$AD$102=Mapping!$BD$54)/($AD$54:$AD$102=Mapping!$BD$54)*ROW($AD$2:$AD$50)-ROWS($AD$54),ROWS($AD$54:AD355))),"")</f>
        <v/>
      </c>
      <c r="BE356" s="117" t="str" cm="1">
        <f t="array" ref="BE356">IF(ROWS($AD$54:AD355)&lt;=BE$53,INDEX($AB$54:$AB$102,_xlfn.AGGREGATE(15,3,($AD$54:$AD$102=Mapping!$BE$54)/($AD$54:$AD$102=Mapping!$BE$54)*ROW($AD$2:$AD$50)-ROWS($AD$54),ROWS($AD$54:AD355))),"")</f>
        <v/>
      </c>
      <c r="BF356" s="117" t="str" cm="1">
        <f t="array" ref="BF356">IF(ROWS($AD$54:AD355)&lt;=BF$53,INDEX($AB$54:$AB$102,_xlfn.AGGREGATE(15,3,($AD$54:$AD$102=Mapping!$BF$54)/($AD$54:$AD$102=Mapping!$BF$54)*ROW($AD$2:$AD$50)-ROWS($AD$54),ROWS($AD$54:AD355))),"")</f>
        <v/>
      </c>
      <c r="BG356" s="117" t="str" cm="1">
        <f t="array" ref="BG356">IF(ROWS($AD$54:AD355)&lt;=BG$53,INDEX($AB$54:$AB$102,_xlfn.AGGREGATE(15,3,($AD$54:$AD$102=Mapping!$BG$54)/($AD$54:$AD$102=Mapping!$BG$54)*ROW($AD$2:$AD$50)-ROWS($AD$54),ROWS($AD$54:AD355))),"")</f>
        <v/>
      </c>
      <c r="BH356" s="117" t="str" cm="1">
        <f t="array" ref="BH356">IF(ROWS($AD$54:AD355)&lt;=BH$53,INDEX($AB$54:$AB$102,_xlfn.AGGREGATE(15,3,($AD$54:$AD$102=Mapping!$BH$54)/($AD$54:$AD$102=Mapping!$BH$54)*ROW($AD$2:$AD$50)-ROWS($AD$54),ROWS($AD$54:AD355))),"")</f>
        <v/>
      </c>
      <c r="BI356" s="117" t="str" cm="1">
        <f t="array" ref="BI356">IF(ROWS($AD$54:AD355)&lt;=BI$53,INDEX($AB$54:$AB$102,_xlfn.AGGREGATE(15,3,($AD$54:$AD$102=Mapping!$BI$54)/($AD$54:$AD$102=Mapping!$BI$54)*ROW($AD$2:$AD$50)-ROWS($AD$54),ROWS($AD$54:AD355))),"")</f>
        <v/>
      </c>
      <c r="BJ356" s="117" t="str" cm="1">
        <f t="array" ref="BJ356">IF(ROWS($AD$54:AD355)&lt;=BJ$53,INDEX($AB$54:$AB$102,_xlfn.AGGREGATE(15,3,($AD$54:$AD$102=Mapping!$BJ$54)/($AD$54:$AD$102=Mapping!$BJ$54)*ROW($AD$2:$AD$50)-ROWS($AD$54),ROWS($AD$54:AD355))),"")</f>
        <v/>
      </c>
      <c r="BK356" s="117" t="str" cm="1">
        <f t="array" ref="BK356">IF(ROWS($AD$54:AD355)&lt;=BK$53,INDEX($AB$54:$AB$102,_xlfn.AGGREGATE(15,3,($AD$54:$AD$102=Mapping!$BK$54)/($AD$54:$AD$102=Mapping!$BK$54)*ROW($AD$2:$AD$50)-ROWS($AD$54),ROWS($AD$54:AD355))),"")</f>
        <v/>
      </c>
      <c r="BL356" s="117" t="str" cm="1">
        <f t="array" ref="BL356">IF(ROWS($AD$54:AD355)&lt;=BL$53,INDEX($AB$54:$AB$102,_xlfn.AGGREGATE(15,3,($AD$54:$AD$102=Mapping!$BL$54)/($AD$54:$AD$102=Mapping!$BL$54)*ROW($AD$2:$AD$50)-ROWS($AD$54),ROWS($AD$54:AD355))),"")</f>
        <v/>
      </c>
      <c r="BM356" s="117" t="str" cm="1">
        <f t="array" ref="BM356">IF(ROWS($AD$54:AD355)&lt;=BM$53,INDEX($AB$54:$AB$102,_xlfn.AGGREGATE(15,3,($AD$54:$AD$102=Mapping!$BM$54)/($AD$54:$AD$102=Mapping!$BM$53)*ROW($AD$2:$AD$50)-ROWS($AD$54),ROWS($AD$54:AD355))),"")</f>
        <v/>
      </c>
      <c r="BN356" s="117" t="str" cm="1">
        <f t="array" ref="BN356">IF(ROWS($AD$54:AD355)&lt;=BN$53,INDEX($AB$54:$AB$102,_xlfn.AGGREGATE(15,3,($AD$54:$AD$102=Mapping!$BN$54)/($AD$54:$AD$102=Mapping!$BN$54)*ROW($AD$2:$AD$50)-ROWS($AD$54),ROWS($AD$54:AD355))),"")</f>
        <v/>
      </c>
    </row>
    <row r="357" spans="1:66">
      <c r="A357" s="117" t="e">
        <f>Background!#REF!</f>
        <v>#REF!</v>
      </c>
      <c r="B357" s="117" t="str" cm="1">
        <f t="array" ref="B357">IF(ROWS($AC$2:AC304)&lt;=B$53,INDEX($AB$54:$AB$102,_xlfn.AGGREGATE(15,3,($AC$54:$AC$102=Mapping!$B$54)/($AC$54:$AC$102=Mapping!$B$54)*ROW($AC$2:$AC$50)-ROWS($AC$2),ROWS($AC$54:AC356))),"")</f>
        <v/>
      </c>
      <c r="C357" s="117" t="str" cm="1">
        <f t="array" ref="C357">IF(ROWS($AC$2:AC304)&lt;=C$53,INDEX($AB$54:$AB$102,_xlfn.AGGREGATE(15,3,($AC$54:$AC$102=Mapping!$C$54)/($AC$54:$AC$102=Mapping!$C$54)*ROW($AC$2:$AC$50)-ROWS($AC$54),ROWS($AC$54:AC356))),"")</f>
        <v/>
      </c>
      <c r="D357" s="117" t="str" cm="1">
        <f t="array" ref="D357">IF(ROWS($AC$2:AC304)&lt;=D$53,INDEX($AB$54:$AB$102,_xlfn.AGGREGATE(15,3,($AC$54:$AC$102=Mapping!$D$54)/($AC$54:$AC$102=Mapping!$D$54)*ROW($AC$2:$AC$50)-ROWS($AC$54),ROWS($AC$54:AC356))),"")</f>
        <v/>
      </c>
      <c r="E357" s="117" t="str" cm="1">
        <f t="array" ref="E357">IF(ROWS($AC$2:AC304)&lt;=E$53,INDEX($AB$54:$AB$102,_xlfn.AGGREGATE(15,3,($AC$54:$AC$102=Mapping!$E$54)/($AC$54:$AC$102=Mapping!$E$54)*ROW($AC$2:$AC$50)-ROWS($AC$54),ROWS($AC$54:AC356))),"")</f>
        <v/>
      </c>
      <c r="F357" s="117" t="str" cm="1">
        <f t="array" ref="F357">IF(ROWS($AC$2:AC304)&lt;=F$53,INDEX($AB$54:$AB$102,_xlfn.AGGREGATE(15,3,($AC$54:$AC$102=Mapping!$F$54)/($AC$54:$AC$102=Mapping!$F$54)*ROW($AC$2:$AC$50)-ROWS($AC$54),ROWS($AC$54:AC356))),"")</f>
        <v/>
      </c>
      <c r="G357" s="117" t="str" cm="1">
        <f t="array" ref="G357">IF(ROWS($AC$2:AC304)&lt;=G$53,INDEX($AB$54:$AB$102,_xlfn.AGGREGATE(15,3,($AC$54:$AC$102=Mapping!$G$54)/($AC$54:$AC$102=Mapping!$G$54)*ROW($AC$2:$AC$50)-ROWS($AC$54),ROWS($AC$54:AC356))),"")</f>
        <v/>
      </c>
      <c r="H357" s="117" t="str" cm="1">
        <f t="array" ref="H357">IF(ROWS($AC$2:AC304)&lt;=H$53,INDEX($AB$54:$AB$102,_xlfn.AGGREGATE(15,3,($AC$54:$AC$102=Mapping!$H$54)/($AC$54:$AC$102=Mapping!$H$54)*ROW($AC$2:$AC$50)-ROWS($AC$54),ROWS($AC$54:AC356))),"")</f>
        <v/>
      </c>
      <c r="I357" s="117" t="str" cm="1">
        <f t="array" ref="I357">IF(ROWS($AC$2:AC304)&lt;=I$53,INDEX($AB$54:$AB$102,_xlfn.AGGREGATE(15,3,($AC$54:$AC$102=Mapping!$I$54)/($AC$54:$AC$102=Mapping!$I$54)*ROW($AC$2:$AC$50)-ROWS($AC$54),ROWS($AC$54:AC356))),"")</f>
        <v/>
      </c>
      <c r="J357" s="117" t="str" cm="1">
        <f t="array" ref="J357">IF(ROWS($AC$2:AC356)&lt;=J$1,INDEX($AB$2:$AB$50,_xlfn.AGGREGATE(15,3,($AC$2:$AC$50=Mapping!$J$2)/($AC$2:$AC$50=Mapping!$J$2)*ROW($AC$2:$AC$50)-ROWS($AC$2),ROWS($AC$2:AC356))),"")</f>
        <v/>
      </c>
      <c r="K357" s="117" t="str" cm="1">
        <f t="array" ref="K357">IF(ROWS($AC$2:AC304)&lt;=K$53,INDEX($AB$54:$AB$102,_xlfn.AGGREGATE(15,3,($AC$54:$AC$102=Mapping!$K$54)/($AC$54:$AC$102=Mapping!$K$54)*ROW($AC$2:$AC$50)-ROWS($AC$54),ROWS($AC$54:AC356))),"")</f>
        <v/>
      </c>
      <c r="L357" s="117" t="str" cm="1">
        <f t="array" ref="L357">IF(ROWS($AC$2:AC304)&lt;=L$53,INDEX($AB$54:$AB$102,_xlfn.AGGREGATE(15,3,($AC$54:$AC$102=Mapping!$L$54)/($AC$54:$AC$102=Mapping!$L$54)*ROW($AC$2:$AC$50)-ROWS($AC$54),ROWS($AC$54:AC356))),"")</f>
        <v/>
      </c>
      <c r="M357" s="117" t="str" cm="1">
        <f t="array" ref="M357">IF(ROWS($AC$2:AC304)&lt;=M$53,INDEX($AB$54:$AB$102,_xlfn.AGGREGATE(15,3,($AC$54:$AC$102=Mapping!$M$54)/($AC$54:$AC$102=Mapping!$M$54)*ROW($AC$2:$AC$50)-ROWS($AC$54),ROWS($AC$54:AC356))),"")</f>
        <v/>
      </c>
      <c r="N357" s="117" t="str" cm="1">
        <f t="array" ref="N357">IF(ROWS($AC$2:AC304)&lt;=N$53,INDEX($AB$54:$AB$102,_xlfn.AGGREGATE(15,3,($AC$54:$AC$102=Mapping!$N$54)/($AC$54:$AC$102=Mapping!$N$54)*ROW($AC$2:$AC$50)-ROWS($AC$54),ROWS($AC$54:AC356))),"")</f>
        <v/>
      </c>
      <c r="O357" s="117" t="str" cm="1">
        <f t="array" ref="O357">IF(ROWS($AC$2:AC304)&lt;=O$53,INDEX($AB$54:$AB$102,_xlfn.AGGREGATE(15,3,($AC$54:$AC$102=Mapping!$O$54)/($AC$54:$AC$102=Mapping!$O$54)*ROW($AC$2:$AC$50)-ROWS($AC$54),ROWS($AC$54:AC356))),"")</f>
        <v/>
      </c>
      <c r="P357" s="117" t="str" cm="1">
        <f t="array" ref="P357">IF(ROWS($AC$2:AC304)&lt;=P$53,INDEX($AB$54:$AB$102,_xlfn.AGGREGATE(15,3,($AC$54:$AC$102=Mapping!$P$54)/($AC$54:$AC$102=Mapping!$P$54)*ROW($AC$2:$AC$50)-ROWS($AC$54),ROWS($AC$54:AC356))),"")</f>
        <v/>
      </c>
      <c r="Q357" s="117" t="str" cm="1">
        <f t="array" ref="Q357">IF(ROWS($AC$2:AC304)&lt;=Q$53,INDEX($AB$54:$AB$102,_xlfn.AGGREGATE(15,3,($AC$54:$AC$102=Mapping!$Q$54)/($AC$54:$AC$102=Mapping!$Q$54)*ROW($AC$2:$AC$50)-ROWS($AC$54),ROWS($AC$54:AC356))),"")</f>
        <v/>
      </c>
      <c r="R357" s="117" t="str" cm="1">
        <f t="array" ref="R357">IF(ROWS($AC$2:AC304)&lt;=R$53,INDEX($AB$54:$AB$102,_xlfn.AGGREGATE(15,3,($AC$54:$AC$102=Mapping!$R$54)/($AC$54:$AC$102=Mapping!$R$54)*ROW($AC$2:$AC$50)-ROWS($AC$54),ROWS($AC$54:AC356))),"")</f>
        <v/>
      </c>
      <c r="S357" s="117" t="str" cm="1">
        <f t="array" ref="S357">IF(ROWS($AC$2:AC304)&lt;=S$53,INDEX($AB$54:$AB$102,_xlfn.AGGREGATE(15,3,($AC$54:$AC$102=Mapping!$S$54)/($AC$54:$AC$102=Mapping!$S$54)*ROW($AC$2:$AC$50)-ROWS($AC$54),ROWS($AC$54:AC356))),"")</f>
        <v/>
      </c>
      <c r="AB357" s="135" t="str" cm="1">
        <f t="array" ref="AB357">IF(ROWS(BA!$G$2:G75)&lt;=AB$334,INDEX(BA!$P$2:$P$547,_xlfn.AGGREGATE(15,3,(BA!$G$2:$G$547=Mapping!$AA$336)/(BA!$G$2:$G$547=Mapping!$AA$336)*ROW(BA!$G$2:$G$547)-ROWS(BA!$G$2),ROWS(BA!$G$2:G75))),"")</f>
        <v/>
      </c>
      <c r="AC357" s="135" t="str">
        <f>IFERROR(INDEX(BA!$L$57:$L$547,MATCH($AB357,BA!$P$57:$P$547,0)),"")</f>
        <v/>
      </c>
      <c r="AD357" s="135" t="e">
        <f>INDEX(BA!$M$57:$M$547,MATCH($AB357,BA!$P$57:$P$547,0))</f>
        <v>#N/A</v>
      </c>
      <c r="AE357" s="135" t="e">
        <f>INDEX(BA!J397:J893,MATCH(Table46721[[#This Row],[Indicator]],BA!P395:P893,0))</f>
        <v>#N/A</v>
      </c>
      <c r="AF357" s="135" t="e">
        <f>INDEX(BA!$N$57:$N$547,MATCH($AB357,BA!$P$57:$P$547,0))</f>
        <v>#N/A</v>
      </c>
      <c r="AG357" s="117" t="e">
        <f>INDEX(BA!#REF!,MATCH($AB357,BA!$P$57:$P$547,0))</f>
        <v>#REF!</v>
      </c>
      <c r="AH357" s="117" t="e">
        <f>INDEX(BA!$Q$57:$Q$547,MATCH($AB357,BA!$P$57:$P$547,0))</f>
        <v>#N/A</v>
      </c>
      <c r="AI357" s="117" t="e">
        <f>INDEX(BA!$S$57:$S$547,MATCH($AB357,BA!$P$57:$P$547,0))</f>
        <v>#N/A</v>
      </c>
      <c r="AJ357" s="117" t="e">
        <f>INDEX(BA!$T$57:$T$547,MATCH($AB357,BA!$P$57:$P$547,0))</f>
        <v>#N/A</v>
      </c>
      <c r="AK357" s="117" t="e">
        <f>INDEX(BA!$U$57:$U$547,MATCH($AB357,BA!$P$57:$P$547,0))</f>
        <v>#N/A</v>
      </c>
      <c r="AL357" s="117" t="e">
        <f>INDEX(BA!$V$57:$V$547,MATCH($AB357,BA!$P$57:$P$547,0))</f>
        <v>#N/A</v>
      </c>
      <c r="AM357" s="117" t="e">
        <f>INDEX(BA!$W$57:$W$547,MATCH($AB357,BA!$P$57:$P$547,0))</f>
        <v>#N/A</v>
      </c>
      <c r="AN357" s="117" t="e">
        <f>INDEX(BA!$R$57:$R$547,MATCH($AB357,BA!$P$57:$P$547,0))</f>
        <v>#N/A</v>
      </c>
      <c r="AO357" s="117" t="e">
        <f>INDEX(BA!$Y$57:$Y$547,MATCH($AB357,BA!$P$57:$P$547,0))</f>
        <v>#N/A</v>
      </c>
      <c r="AP357" s="117" t="e">
        <f>INDEX(BA!$Z$57:$Z$547,MATCH($AB357,BA!$P$57:$P$547,0))</f>
        <v>#N/A</v>
      </c>
      <c r="AQ357" s="117" t="e">
        <f>INDEX(BA!$AA$57:$AA$547,MATCH($AB357,BA!$P$57:$P$547,0))</f>
        <v>#N/A</v>
      </c>
      <c r="AR357" s="117" t="e">
        <f>INDEX(BA!$AB$57:$AB$547,MATCH($AB357,BA!$P$57:$P$547,0))</f>
        <v>#N/A</v>
      </c>
      <c r="AX357" s="117" t="str" cm="1">
        <f t="array" ref="AX357">IF(ROWS($AD$54:AD356)&lt;=AX$53,INDEX($AB$54:$AB$102,_xlfn.AGGREGATE(15,3,($AD$54:$AD$102=Mapping!$AX$54)/($AD$54:$AD$102=Mapping!$AX$54)*ROW($AD$2:$AD$50)-ROWS($AD$54),ROWS($AD$54:AD356))),"")</f>
        <v/>
      </c>
      <c r="AY357" s="117" t="str" cm="1">
        <f t="array" ref="AY357">IF(ROWS($AD$54:AD356)&lt;=AY$53,INDEX($AB$54:$AB$102,_xlfn.AGGREGATE(15,3,($AD$54:$AD$102=Mapping!$AY$54)/($AD$54:$AD$102=Mapping!$AY$54)*ROW($AD$2:$AD$50)-ROWS($AD$54),ROWS($AD$54:AD356))),"")</f>
        <v/>
      </c>
      <c r="AZ357" s="117" t="str" cm="1">
        <f t="array" ref="AZ357">IF(ROWS($AD$54:AD356)&lt;=AZ$53,INDEX($AB$54:$AB$102,_xlfn.AGGREGATE(15,3,($AD$54:$AD$102=Mapping!$AZ$54)/($AD$54:$AD$102=Mapping!$AZ$54)*ROW($AD$2:$AD$50)-ROWS($AD$54),ROWS($AD$54:AD356))),"")</f>
        <v/>
      </c>
      <c r="BA357" s="117" t="str" cm="1">
        <f t="array" ref="BA357">IF(ROWS($AD$54:AD356)&lt;=BA$53,INDEX($AB$54:$AB$102,_xlfn.AGGREGATE(15,3,($AD$54:$AD$102=Mapping!$BA$54)/($AD$54:$AD$102=Mapping!$BA$54)*ROW($AD$2:$AD$50)-ROWS($AD$54),ROWS($AD$54:AD356))),"")</f>
        <v/>
      </c>
      <c r="BB357" s="117" t="str" cm="1">
        <f t="array" ref="BB357">IF(ROWS($AD$54:AD356)&lt;=BB$53,INDEX($AB$54:$AB$102,_xlfn.AGGREGATE(15,3,($AD$54:$AD$102=Mapping!$BB$54)/($AD$54:$AD$102=Mapping!$BB$54)*ROW($AD$2:$AD$50)-ROWS($AD$54),ROWS($AD$54:AD356))),"")</f>
        <v/>
      </c>
      <c r="BC357" s="117" t="str" cm="1">
        <f t="array" ref="BC357">IF(ROWS($AD$54:AD356)&lt;=BC$53,INDEX($AB$54:$AB$102,_xlfn.AGGREGATE(15,3,($AD$54:$AD$102=Mapping!$BC$54)/($AD$54:$AD$102=Mapping!$BC$54)*ROW($AD$2:$AD$50)-ROWS($AD$54),ROWS($AD$54:AD356))),"")</f>
        <v/>
      </c>
      <c r="BD357" s="117" t="str" cm="1">
        <f t="array" ref="BD357">IF(ROWS($AD$54:AD356)&lt;=BD$53,INDEX($AB$54:$AB$102,_xlfn.AGGREGATE(15,3,($AD$54:$AD$102=Mapping!$BD$54)/($AD$54:$AD$102=Mapping!$BD$54)*ROW($AD$2:$AD$50)-ROWS($AD$54),ROWS($AD$54:AD356))),"")</f>
        <v/>
      </c>
      <c r="BE357" s="117" t="str" cm="1">
        <f t="array" ref="BE357">IF(ROWS($AD$54:AD356)&lt;=BE$53,INDEX($AB$54:$AB$102,_xlfn.AGGREGATE(15,3,($AD$54:$AD$102=Mapping!$BE$54)/($AD$54:$AD$102=Mapping!$BE$54)*ROW($AD$2:$AD$50)-ROWS($AD$54),ROWS($AD$54:AD356))),"")</f>
        <v/>
      </c>
      <c r="BF357" s="117" t="str" cm="1">
        <f t="array" ref="BF357">IF(ROWS($AD$54:AD356)&lt;=BF$53,INDEX($AB$54:$AB$102,_xlfn.AGGREGATE(15,3,($AD$54:$AD$102=Mapping!$BF$54)/($AD$54:$AD$102=Mapping!$BF$54)*ROW($AD$2:$AD$50)-ROWS($AD$54),ROWS($AD$54:AD356))),"")</f>
        <v/>
      </c>
      <c r="BG357" s="117" t="str" cm="1">
        <f t="array" ref="BG357">IF(ROWS($AD$54:AD356)&lt;=BG$53,INDEX($AB$54:$AB$102,_xlfn.AGGREGATE(15,3,($AD$54:$AD$102=Mapping!$BG$54)/($AD$54:$AD$102=Mapping!$BG$54)*ROW($AD$2:$AD$50)-ROWS($AD$54),ROWS($AD$54:AD356))),"")</f>
        <v/>
      </c>
      <c r="BH357" s="117" t="str" cm="1">
        <f t="array" ref="BH357">IF(ROWS($AD$54:AD356)&lt;=BH$53,INDEX($AB$54:$AB$102,_xlfn.AGGREGATE(15,3,($AD$54:$AD$102=Mapping!$BH$54)/($AD$54:$AD$102=Mapping!$BH$54)*ROW($AD$2:$AD$50)-ROWS($AD$54),ROWS($AD$54:AD356))),"")</f>
        <v/>
      </c>
      <c r="BI357" s="117" t="str" cm="1">
        <f t="array" ref="BI357">IF(ROWS($AD$54:AD356)&lt;=BI$53,INDEX($AB$54:$AB$102,_xlfn.AGGREGATE(15,3,($AD$54:$AD$102=Mapping!$BI$54)/($AD$54:$AD$102=Mapping!$BI$54)*ROW($AD$2:$AD$50)-ROWS($AD$54),ROWS($AD$54:AD356))),"")</f>
        <v/>
      </c>
      <c r="BJ357" s="117" t="str" cm="1">
        <f t="array" ref="BJ357">IF(ROWS($AD$54:AD356)&lt;=BJ$53,INDEX($AB$54:$AB$102,_xlfn.AGGREGATE(15,3,($AD$54:$AD$102=Mapping!$BJ$54)/($AD$54:$AD$102=Mapping!$BJ$54)*ROW($AD$2:$AD$50)-ROWS($AD$54),ROWS($AD$54:AD356))),"")</f>
        <v/>
      </c>
      <c r="BK357" s="117" t="str" cm="1">
        <f t="array" ref="BK357">IF(ROWS($AD$54:AD356)&lt;=BK$53,INDEX($AB$54:$AB$102,_xlfn.AGGREGATE(15,3,($AD$54:$AD$102=Mapping!$BK$54)/($AD$54:$AD$102=Mapping!$BK$54)*ROW($AD$2:$AD$50)-ROWS($AD$54),ROWS($AD$54:AD356))),"")</f>
        <v/>
      </c>
      <c r="BL357" s="117" t="str" cm="1">
        <f t="array" ref="BL357">IF(ROWS($AD$54:AD356)&lt;=BL$53,INDEX($AB$54:$AB$102,_xlfn.AGGREGATE(15,3,($AD$54:$AD$102=Mapping!$BL$54)/($AD$54:$AD$102=Mapping!$BL$54)*ROW($AD$2:$AD$50)-ROWS($AD$54),ROWS($AD$54:AD356))),"")</f>
        <v/>
      </c>
      <c r="BM357" s="117" t="str" cm="1">
        <f t="array" ref="BM357">IF(ROWS($AD$54:AD356)&lt;=BM$53,INDEX($AB$54:$AB$102,_xlfn.AGGREGATE(15,3,($AD$54:$AD$102=Mapping!$BM$54)/($AD$54:$AD$102=Mapping!$BM$53)*ROW($AD$2:$AD$50)-ROWS($AD$54),ROWS($AD$54:AD356))),"")</f>
        <v/>
      </c>
      <c r="BN357" s="117" t="str" cm="1">
        <f t="array" ref="BN357">IF(ROWS($AD$54:AD356)&lt;=BN$53,INDEX($AB$54:$AB$102,_xlfn.AGGREGATE(15,3,($AD$54:$AD$102=Mapping!$BN$54)/($AD$54:$AD$102=Mapping!$BN$54)*ROW($AD$2:$AD$50)-ROWS($AD$54),ROWS($AD$54:AD356))),"")</f>
        <v/>
      </c>
    </row>
    <row r="358" spans="1:66">
      <c r="A358" s="117" t="str">
        <f>Background!L29</f>
        <v>Start with impact category</v>
      </c>
      <c r="B358" s="117" t="str" cm="1">
        <f t="array" ref="B358">IF(ROWS($AC$2:AC305)&lt;=B$53,INDEX($AB$54:$AB$102,_xlfn.AGGREGATE(15,3,($AC$54:$AC$102=Mapping!$B$54)/($AC$54:$AC$102=Mapping!$B$54)*ROW($AC$2:$AC$50)-ROWS($AC$2),ROWS($AC$54:AC357))),"")</f>
        <v/>
      </c>
      <c r="C358" s="117" t="str" cm="1">
        <f t="array" ref="C358">IF(ROWS($AC$2:AC305)&lt;=C$53,INDEX($AB$54:$AB$102,_xlfn.AGGREGATE(15,3,($AC$54:$AC$102=Mapping!$C$54)/($AC$54:$AC$102=Mapping!$C$54)*ROW($AC$2:$AC$50)-ROWS($AC$54),ROWS($AC$54:AC357))),"")</f>
        <v/>
      </c>
      <c r="D358" s="117" t="str" cm="1">
        <f t="array" ref="D358">IF(ROWS($AC$2:AC305)&lt;=D$53,INDEX($AB$54:$AB$102,_xlfn.AGGREGATE(15,3,($AC$54:$AC$102=Mapping!$D$54)/($AC$54:$AC$102=Mapping!$D$54)*ROW($AC$2:$AC$50)-ROWS($AC$54),ROWS($AC$54:AC357))),"")</f>
        <v/>
      </c>
      <c r="E358" s="117" t="str" cm="1">
        <f t="array" ref="E358">IF(ROWS($AC$2:AC305)&lt;=E$53,INDEX($AB$54:$AB$102,_xlfn.AGGREGATE(15,3,($AC$54:$AC$102=Mapping!$E$54)/($AC$54:$AC$102=Mapping!$E$54)*ROW($AC$2:$AC$50)-ROWS($AC$54),ROWS($AC$54:AC357))),"")</f>
        <v/>
      </c>
      <c r="F358" s="117" t="str" cm="1">
        <f t="array" ref="F358">IF(ROWS($AC$2:AC305)&lt;=F$53,INDEX($AB$54:$AB$102,_xlfn.AGGREGATE(15,3,($AC$54:$AC$102=Mapping!$F$54)/($AC$54:$AC$102=Mapping!$F$54)*ROW($AC$2:$AC$50)-ROWS($AC$54),ROWS($AC$54:AC357))),"")</f>
        <v/>
      </c>
      <c r="G358" s="117" t="str" cm="1">
        <f t="array" ref="G358">IF(ROWS($AC$2:AC305)&lt;=G$53,INDEX($AB$54:$AB$102,_xlfn.AGGREGATE(15,3,($AC$54:$AC$102=Mapping!$G$54)/($AC$54:$AC$102=Mapping!$G$54)*ROW($AC$2:$AC$50)-ROWS($AC$54),ROWS($AC$54:AC357))),"")</f>
        <v/>
      </c>
      <c r="H358" s="117" t="str" cm="1">
        <f t="array" ref="H358">IF(ROWS($AC$2:AC305)&lt;=H$53,INDEX($AB$54:$AB$102,_xlfn.AGGREGATE(15,3,($AC$54:$AC$102=Mapping!$H$54)/($AC$54:$AC$102=Mapping!$H$54)*ROW($AC$2:$AC$50)-ROWS($AC$54),ROWS($AC$54:AC357))),"")</f>
        <v/>
      </c>
      <c r="I358" s="117" t="str" cm="1">
        <f t="array" ref="I358">IF(ROWS($AC$2:AC305)&lt;=I$53,INDEX($AB$54:$AB$102,_xlfn.AGGREGATE(15,3,($AC$54:$AC$102=Mapping!$I$54)/($AC$54:$AC$102=Mapping!$I$54)*ROW($AC$2:$AC$50)-ROWS($AC$54),ROWS($AC$54:AC357))),"")</f>
        <v/>
      </c>
      <c r="J358" s="117" t="str" cm="1">
        <f t="array" ref="J358">IF(ROWS($AC$2:AC357)&lt;=J$1,INDEX($AB$2:$AB$50,_xlfn.AGGREGATE(15,3,($AC$2:$AC$50=Mapping!$J$2)/($AC$2:$AC$50=Mapping!$J$2)*ROW($AC$2:$AC$50)-ROWS($AC$2),ROWS($AC$2:AC357))),"")</f>
        <v/>
      </c>
      <c r="K358" s="117" t="str" cm="1">
        <f t="array" ref="K358">IF(ROWS($AC$2:AC305)&lt;=K$53,INDEX($AB$54:$AB$102,_xlfn.AGGREGATE(15,3,($AC$54:$AC$102=Mapping!$K$54)/($AC$54:$AC$102=Mapping!$K$54)*ROW($AC$2:$AC$50)-ROWS($AC$54),ROWS($AC$54:AC357))),"")</f>
        <v/>
      </c>
      <c r="L358" s="117" t="str" cm="1">
        <f t="array" ref="L358">IF(ROWS($AC$2:AC305)&lt;=L$53,INDEX($AB$54:$AB$102,_xlfn.AGGREGATE(15,3,($AC$54:$AC$102=Mapping!$L$54)/($AC$54:$AC$102=Mapping!$L$54)*ROW($AC$2:$AC$50)-ROWS($AC$54),ROWS($AC$54:AC357))),"")</f>
        <v/>
      </c>
      <c r="M358" s="117" t="str" cm="1">
        <f t="array" ref="M358">IF(ROWS($AC$2:AC305)&lt;=M$53,INDEX($AB$54:$AB$102,_xlfn.AGGREGATE(15,3,($AC$54:$AC$102=Mapping!$M$54)/($AC$54:$AC$102=Mapping!$M$54)*ROW($AC$2:$AC$50)-ROWS($AC$54),ROWS($AC$54:AC357))),"")</f>
        <v/>
      </c>
      <c r="N358" s="117" t="str" cm="1">
        <f t="array" ref="N358">IF(ROWS($AC$2:AC305)&lt;=N$53,INDEX($AB$54:$AB$102,_xlfn.AGGREGATE(15,3,($AC$54:$AC$102=Mapping!$N$54)/($AC$54:$AC$102=Mapping!$N$54)*ROW($AC$2:$AC$50)-ROWS($AC$54),ROWS($AC$54:AC357))),"")</f>
        <v/>
      </c>
      <c r="O358" s="117" t="str" cm="1">
        <f t="array" ref="O358">IF(ROWS($AC$2:AC305)&lt;=O$53,INDEX($AB$54:$AB$102,_xlfn.AGGREGATE(15,3,($AC$54:$AC$102=Mapping!$O$54)/($AC$54:$AC$102=Mapping!$O$54)*ROW($AC$2:$AC$50)-ROWS($AC$54),ROWS($AC$54:AC357))),"")</f>
        <v/>
      </c>
      <c r="P358" s="117" t="str" cm="1">
        <f t="array" ref="P358">IF(ROWS($AC$2:AC305)&lt;=P$53,INDEX($AB$54:$AB$102,_xlfn.AGGREGATE(15,3,($AC$54:$AC$102=Mapping!$P$54)/($AC$54:$AC$102=Mapping!$P$54)*ROW($AC$2:$AC$50)-ROWS($AC$54),ROWS($AC$54:AC357))),"")</f>
        <v/>
      </c>
      <c r="Q358" s="117" t="str" cm="1">
        <f t="array" ref="Q358">IF(ROWS($AC$2:AC305)&lt;=Q$53,INDEX($AB$54:$AB$102,_xlfn.AGGREGATE(15,3,($AC$54:$AC$102=Mapping!$Q$54)/($AC$54:$AC$102=Mapping!$Q$54)*ROW($AC$2:$AC$50)-ROWS($AC$54),ROWS($AC$54:AC357))),"")</f>
        <v/>
      </c>
      <c r="R358" s="117" t="str" cm="1">
        <f t="array" ref="R358">IF(ROWS($AC$2:AC305)&lt;=R$53,INDEX($AB$54:$AB$102,_xlfn.AGGREGATE(15,3,($AC$54:$AC$102=Mapping!$R$54)/($AC$54:$AC$102=Mapping!$R$54)*ROW($AC$2:$AC$50)-ROWS($AC$54),ROWS($AC$54:AC357))),"")</f>
        <v/>
      </c>
      <c r="S358" s="117" t="str" cm="1">
        <f t="array" ref="S358">IF(ROWS($AC$2:AC305)&lt;=S$53,INDEX($AB$54:$AB$102,_xlfn.AGGREGATE(15,3,($AC$54:$AC$102=Mapping!$S$54)/($AC$54:$AC$102=Mapping!$S$54)*ROW($AC$2:$AC$50)-ROWS($AC$54),ROWS($AC$54:AC357))),"")</f>
        <v/>
      </c>
      <c r="AB358" s="135" t="str" cm="1">
        <f t="array" ref="AB358">IF(ROWS(BA!$G$2:G76)&lt;=AB$334,INDEX(BA!$P$2:$P$547,_xlfn.AGGREGATE(15,3,(BA!$G$2:$G$547=Mapping!$AA$336)/(BA!$G$2:$G$547=Mapping!$AA$336)*ROW(BA!$G$2:$G$547)-ROWS(BA!$G$2),ROWS(BA!$G$2:G76))),"")</f>
        <v/>
      </c>
      <c r="AC358" s="135" t="str">
        <f>IFERROR(INDEX(BA!$L$57:$L$547,MATCH($AB358,BA!$P$57:$P$547,0)),"")</f>
        <v/>
      </c>
      <c r="AD358" s="135" t="e">
        <f>INDEX(BA!$M$57:$M$547,MATCH($AB358,BA!$P$57:$P$547,0))</f>
        <v>#N/A</v>
      </c>
      <c r="AE358" s="135" t="e">
        <f>INDEX(BA!J398:J894,MATCH(Table46721[[#This Row],[Indicator]],BA!P396:P894,0))</f>
        <v>#N/A</v>
      </c>
      <c r="AF358" s="135" t="e">
        <f>INDEX(BA!$N$57:$N$547,MATCH($AB358,BA!$P$57:$P$547,0))</f>
        <v>#N/A</v>
      </c>
      <c r="AG358" s="117" t="e">
        <f>INDEX(BA!#REF!,MATCH($AB358,BA!$P$57:$P$547,0))</f>
        <v>#REF!</v>
      </c>
      <c r="AH358" s="117" t="e">
        <f>INDEX(BA!$Q$57:$Q$547,MATCH($AB358,BA!$P$57:$P$547,0))</f>
        <v>#N/A</v>
      </c>
      <c r="AI358" s="117" t="e">
        <f>INDEX(BA!$S$57:$S$547,MATCH($AB358,BA!$P$57:$P$547,0))</f>
        <v>#N/A</v>
      </c>
      <c r="AJ358" s="117" t="e">
        <f>INDEX(BA!$T$57:$T$547,MATCH($AB358,BA!$P$57:$P$547,0))</f>
        <v>#N/A</v>
      </c>
      <c r="AK358" s="117" t="e">
        <f>INDEX(BA!$U$57:$U$547,MATCH($AB358,BA!$P$57:$P$547,0))</f>
        <v>#N/A</v>
      </c>
      <c r="AL358" s="117" t="e">
        <f>INDEX(BA!$V$57:$V$547,MATCH($AB358,BA!$P$57:$P$547,0))</f>
        <v>#N/A</v>
      </c>
      <c r="AM358" s="117" t="e">
        <f>INDEX(BA!$W$57:$W$547,MATCH($AB358,BA!$P$57:$P$547,0))</f>
        <v>#N/A</v>
      </c>
      <c r="AN358" s="117" t="e">
        <f>INDEX(BA!$R$57:$R$547,MATCH($AB358,BA!$P$57:$P$547,0))</f>
        <v>#N/A</v>
      </c>
      <c r="AO358" s="117" t="e">
        <f>INDEX(BA!$Y$57:$Y$547,MATCH($AB358,BA!$P$57:$P$547,0))</f>
        <v>#N/A</v>
      </c>
      <c r="AP358" s="117" t="e">
        <f>INDEX(BA!$Z$57:$Z$547,MATCH($AB358,BA!$P$57:$P$547,0))</f>
        <v>#N/A</v>
      </c>
      <c r="AQ358" s="117" t="e">
        <f>INDEX(BA!$AA$57:$AA$547,MATCH($AB358,BA!$P$57:$P$547,0))</f>
        <v>#N/A</v>
      </c>
      <c r="AR358" s="117" t="e">
        <f>INDEX(BA!$AB$57:$AB$547,MATCH($AB358,BA!$P$57:$P$547,0))</f>
        <v>#N/A</v>
      </c>
      <c r="AX358" s="117" t="str" cm="1">
        <f t="array" ref="AX358">IF(ROWS($AD$54:AD357)&lt;=AX$53,INDEX($AB$54:$AB$102,_xlfn.AGGREGATE(15,3,($AD$54:$AD$102=Mapping!$AX$54)/($AD$54:$AD$102=Mapping!$AX$54)*ROW($AD$2:$AD$50)-ROWS($AD$54),ROWS($AD$54:AD357))),"")</f>
        <v/>
      </c>
      <c r="AY358" s="117" t="str" cm="1">
        <f t="array" ref="AY358">IF(ROWS($AD$54:AD357)&lt;=AY$53,INDEX($AB$54:$AB$102,_xlfn.AGGREGATE(15,3,($AD$54:$AD$102=Mapping!$AY$54)/($AD$54:$AD$102=Mapping!$AY$54)*ROW($AD$2:$AD$50)-ROWS($AD$54),ROWS($AD$54:AD357))),"")</f>
        <v/>
      </c>
      <c r="AZ358" s="117" t="str" cm="1">
        <f t="array" ref="AZ358">IF(ROWS($AD$54:AD357)&lt;=AZ$53,INDEX($AB$54:$AB$102,_xlfn.AGGREGATE(15,3,($AD$54:$AD$102=Mapping!$AZ$54)/($AD$54:$AD$102=Mapping!$AZ$54)*ROW($AD$2:$AD$50)-ROWS($AD$54),ROWS($AD$54:AD357))),"")</f>
        <v/>
      </c>
      <c r="BA358" s="117" t="str" cm="1">
        <f t="array" ref="BA358">IF(ROWS($AD$54:AD357)&lt;=BA$53,INDEX($AB$54:$AB$102,_xlfn.AGGREGATE(15,3,($AD$54:$AD$102=Mapping!$BA$54)/($AD$54:$AD$102=Mapping!$BA$54)*ROW($AD$2:$AD$50)-ROWS($AD$54),ROWS($AD$54:AD357))),"")</f>
        <v/>
      </c>
      <c r="BB358" s="117" t="str" cm="1">
        <f t="array" ref="BB358">IF(ROWS($AD$54:AD357)&lt;=BB$53,INDEX($AB$54:$AB$102,_xlfn.AGGREGATE(15,3,($AD$54:$AD$102=Mapping!$BB$54)/($AD$54:$AD$102=Mapping!$BB$54)*ROW($AD$2:$AD$50)-ROWS($AD$54),ROWS($AD$54:AD357))),"")</f>
        <v/>
      </c>
      <c r="BC358" s="117" t="str" cm="1">
        <f t="array" ref="BC358">IF(ROWS($AD$54:AD357)&lt;=BC$53,INDEX($AB$54:$AB$102,_xlfn.AGGREGATE(15,3,($AD$54:$AD$102=Mapping!$BC$54)/($AD$54:$AD$102=Mapping!$BC$54)*ROW($AD$2:$AD$50)-ROWS($AD$54),ROWS($AD$54:AD357))),"")</f>
        <v/>
      </c>
      <c r="BD358" s="117" t="str" cm="1">
        <f t="array" ref="BD358">IF(ROWS($AD$54:AD357)&lt;=BD$53,INDEX($AB$54:$AB$102,_xlfn.AGGREGATE(15,3,($AD$54:$AD$102=Mapping!$BD$54)/($AD$54:$AD$102=Mapping!$BD$54)*ROW($AD$2:$AD$50)-ROWS($AD$54),ROWS($AD$54:AD357))),"")</f>
        <v/>
      </c>
      <c r="BE358" s="117" t="str" cm="1">
        <f t="array" ref="BE358">IF(ROWS($AD$54:AD357)&lt;=BE$53,INDEX($AB$54:$AB$102,_xlfn.AGGREGATE(15,3,($AD$54:$AD$102=Mapping!$BE$54)/($AD$54:$AD$102=Mapping!$BE$54)*ROW($AD$2:$AD$50)-ROWS($AD$54),ROWS($AD$54:AD357))),"")</f>
        <v/>
      </c>
      <c r="BF358" s="117" t="str" cm="1">
        <f t="array" ref="BF358">IF(ROWS($AD$54:AD357)&lt;=BF$53,INDEX($AB$54:$AB$102,_xlfn.AGGREGATE(15,3,($AD$54:$AD$102=Mapping!$BF$54)/($AD$54:$AD$102=Mapping!$BF$54)*ROW($AD$2:$AD$50)-ROWS($AD$54),ROWS($AD$54:AD357))),"")</f>
        <v/>
      </c>
      <c r="BG358" s="117" t="str" cm="1">
        <f t="array" ref="BG358">IF(ROWS($AD$54:AD357)&lt;=BG$53,INDEX($AB$54:$AB$102,_xlfn.AGGREGATE(15,3,($AD$54:$AD$102=Mapping!$BG$54)/($AD$54:$AD$102=Mapping!$BG$54)*ROW($AD$2:$AD$50)-ROWS($AD$54),ROWS($AD$54:AD357))),"")</f>
        <v/>
      </c>
      <c r="BH358" s="117" t="str" cm="1">
        <f t="array" ref="BH358">IF(ROWS($AD$54:AD357)&lt;=BH$53,INDEX($AB$54:$AB$102,_xlfn.AGGREGATE(15,3,($AD$54:$AD$102=Mapping!$BH$54)/($AD$54:$AD$102=Mapping!$BH$54)*ROW($AD$2:$AD$50)-ROWS($AD$54),ROWS($AD$54:AD357))),"")</f>
        <v/>
      </c>
      <c r="BI358" s="117" t="str" cm="1">
        <f t="array" ref="BI358">IF(ROWS($AD$54:AD357)&lt;=BI$53,INDEX($AB$54:$AB$102,_xlfn.AGGREGATE(15,3,($AD$54:$AD$102=Mapping!$BI$54)/($AD$54:$AD$102=Mapping!$BI$54)*ROW($AD$2:$AD$50)-ROWS($AD$54),ROWS($AD$54:AD357))),"")</f>
        <v/>
      </c>
      <c r="BJ358" s="117" t="str" cm="1">
        <f t="array" ref="BJ358">IF(ROWS($AD$54:AD357)&lt;=BJ$53,INDEX($AB$54:$AB$102,_xlfn.AGGREGATE(15,3,($AD$54:$AD$102=Mapping!$BJ$54)/($AD$54:$AD$102=Mapping!$BJ$54)*ROW($AD$2:$AD$50)-ROWS($AD$54),ROWS($AD$54:AD357))),"")</f>
        <v/>
      </c>
      <c r="BK358" s="117" t="str" cm="1">
        <f t="array" ref="BK358">IF(ROWS($AD$54:AD357)&lt;=BK$53,INDEX($AB$54:$AB$102,_xlfn.AGGREGATE(15,3,($AD$54:$AD$102=Mapping!$BK$54)/($AD$54:$AD$102=Mapping!$BK$54)*ROW($AD$2:$AD$50)-ROWS($AD$54),ROWS($AD$54:AD357))),"")</f>
        <v/>
      </c>
      <c r="BL358" s="117" t="str" cm="1">
        <f t="array" ref="BL358">IF(ROWS($AD$54:AD357)&lt;=BL$53,INDEX($AB$54:$AB$102,_xlfn.AGGREGATE(15,3,($AD$54:$AD$102=Mapping!$BL$54)/($AD$54:$AD$102=Mapping!$BL$54)*ROW($AD$2:$AD$50)-ROWS($AD$54),ROWS($AD$54:AD357))),"")</f>
        <v/>
      </c>
      <c r="BM358" s="117" t="str" cm="1">
        <f t="array" ref="BM358">IF(ROWS($AD$54:AD357)&lt;=BM$53,INDEX($AB$54:$AB$102,_xlfn.AGGREGATE(15,3,($AD$54:$AD$102=Mapping!$BM$54)/($AD$54:$AD$102=Mapping!$BM$53)*ROW($AD$2:$AD$50)-ROWS($AD$54),ROWS($AD$54:AD357))),"")</f>
        <v/>
      </c>
      <c r="BN358" s="117" t="str" cm="1">
        <f t="array" ref="BN358">IF(ROWS($AD$54:AD357)&lt;=BN$53,INDEX($AB$54:$AB$102,_xlfn.AGGREGATE(15,3,($AD$54:$AD$102=Mapping!$BN$54)/($AD$54:$AD$102=Mapping!$BN$54)*ROW($AD$2:$AD$50)-ROWS($AD$54),ROWS($AD$54:AD357))),"")</f>
        <v/>
      </c>
    </row>
    <row r="359" spans="1:66">
      <c r="A359" s="117" t="str">
        <f>Background!L30</f>
        <v>Start with SDG</v>
      </c>
      <c r="B359" s="117" t="str" cm="1">
        <f t="array" ref="B359">IF(ROWS($AC$2:AC306)&lt;=B$53,INDEX($AB$54:$AB$102,_xlfn.AGGREGATE(15,3,($AC$54:$AC$102=Mapping!$B$54)/($AC$54:$AC$102=Mapping!$B$54)*ROW($AC$2:$AC$50)-ROWS($AC$2),ROWS($AC$54:AC358))),"")</f>
        <v/>
      </c>
      <c r="C359" s="117" t="str" cm="1">
        <f t="array" ref="C359">IF(ROWS($AC$2:AC306)&lt;=C$53,INDEX($AB$54:$AB$102,_xlfn.AGGREGATE(15,3,($AC$54:$AC$102=Mapping!$C$54)/($AC$54:$AC$102=Mapping!$C$54)*ROW($AC$2:$AC$50)-ROWS($AC$54),ROWS($AC$54:AC358))),"")</f>
        <v/>
      </c>
      <c r="D359" s="117" t="str" cm="1">
        <f t="array" ref="D359">IF(ROWS($AC$2:AC306)&lt;=D$53,INDEX($AB$54:$AB$102,_xlfn.AGGREGATE(15,3,($AC$54:$AC$102=Mapping!$D$54)/($AC$54:$AC$102=Mapping!$D$54)*ROW($AC$2:$AC$50)-ROWS($AC$54),ROWS($AC$54:AC358))),"")</f>
        <v/>
      </c>
      <c r="E359" s="117" t="str" cm="1">
        <f t="array" ref="E359">IF(ROWS($AC$2:AC306)&lt;=E$53,INDEX($AB$54:$AB$102,_xlfn.AGGREGATE(15,3,($AC$54:$AC$102=Mapping!$E$54)/($AC$54:$AC$102=Mapping!$E$54)*ROW($AC$2:$AC$50)-ROWS($AC$54),ROWS($AC$54:AC358))),"")</f>
        <v/>
      </c>
      <c r="F359" s="117" t="str" cm="1">
        <f t="array" ref="F359">IF(ROWS($AC$2:AC306)&lt;=F$53,INDEX($AB$54:$AB$102,_xlfn.AGGREGATE(15,3,($AC$54:$AC$102=Mapping!$F$54)/($AC$54:$AC$102=Mapping!$F$54)*ROW($AC$2:$AC$50)-ROWS($AC$54),ROWS($AC$54:AC358))),"")</f>
        <v/>
      </c>
      <c r="G359" s="117" t="str" cm="1">
        <f t="array" ref="G359">IF(ROWS($AC$2:AC306)&lt;=G$53,INDEX($AB$54:$AB$102,_xlfn.AGGREGATE(15,3,($AC$54:$AC$102=Mapping!$G$54)/($AC$54:$AC$102=Mapping!$G$54)*ROW($AC$2:$AC$50)-ROWS($AC$54),ROWS($AC$54:AC358))),"")</f>
        <v/>
      </c>
      <c r="H359" s="117" t="str" cm="1">
        <f t="array" ref="H359">IF(ROWS($AC$2:AC306)&lt;=H$53,INDEX($AB$54:$AB$102,_xlfn.AGGREGATE(15,3,($AC$54:$AC$102=Mapping!$H$54)/($AC$54:$AC$102=Mapping!$H$54)*ROW($AC$2:$AC$50)-ROWS($AC$54),ROWS($AC$54:AC358))),"")</f>
        <v/>
      </c>
      <c r="I359" s="117" t="str" cm="1">
        <f t="array" ref="I359">IF(ROWS($AC$2:AC306)&lt;=I$53,INDEX($AB$54:$AB$102,_xlfn.AGGREGATE(15,3,($AC$54:$AC$102=Mapping!$I$54)/($AC$54:$AC$102=Mapping!$I$54)*ROW($AC$2:$AC$50)-ROWS($AC$54),ROWS($AC$54:AC358))),"")</f>
        <v/>
      </c>
      <c r="J359" s="117" t="str" cm="1">
        <f t="array" ref="J359">IF(ROWS($AC$2:AC358)&lt;=J$1,INDEX($AB$2:$AB$50,_xlfn.AGGREGATE(15,3,($AC$2:$AC$50=Mapping!$J$2)/($AC$2:$AC$50=Mapping!$J$2)*ROW($AC$2:$AC$50)-ROWS($AC$2),ROWS($AC$2:AC358))),"")</f>
        <v/>
      </c>
      <c r="K359" s="117" t="str" cm="1">
        <f t="array" ref="K359">IF(ROWS($AC$2:AC306)&lt;=K$53,INDEX($AB$54:$AB$102,_xlfn.AGGREGATE(15,3,($AC$54:$AC$102=Mapping!$K$54)/($AC$54:$AC$102=Mapping!$K$54)*ROW($AC$2:$AC$50)-ROWS($AC$54),ROWS($AC$54:AC358))),"")</f>
        <v/>
      </c>
      <c r="L359" s="117" t="str" cm="1">
        <f t="array" ref="L359">IF(ROWS($AC$2:AC306)&lt;=L$53,INDEX($AB$54:$AB$102,_xlfn.AGGREGATE(15,3,($AC$54:$AC$102=Mapping!$L$54)/($AC$54:$AC$102=Mapping!$L$54)*ROW($AC$2:$AC$50)-ROWS($AC$54),ROWS($AC$54:AC358))),"")</f>
        <v/>
      </c>
      <c r="M359" s="117" t="str" cm="1">
        <f t="array" ref="M359">IF(ROWS($AC$2:AC306)&lt;=M$53,INDEX($AB$54:$AB$102,_xlfn.AGGREGATE(15,3,($AC$54:$AC$102=Mapping!$M$54)/($AC$54:$AC$102=Mapping!$M$54)*ROW($AC$2:$AC$50)-ROWS($AC$54),ROWS($AC$54:AC358))),"")</f>
        <v/>
      </c>
      <c r="N359" s="117" t="str" cm="1">
        <f t="array" ref="N359">IF(ROWS($AC$2:AC306)&lt;=N$53,INDEX($AB$54:$AB$102,_xlfn.AGGREGATE(15,3,($AC$54:$AC$102=Mapping!$N$54)/($AC$54:$AC$102=Mapping!$N$54)*ROW($AC$2:$AC$50)-ROWS($AC$54),ROWS($AC$54:AC358))),"")</f>
        <v/>
      </c>
      <c r="O359" s="117" t="str" cm="1">
        <f t="array" ref="O359">IF(ROWS($AC$2:AC306)&lt;=O$53,INDEX($AB$54:$AB$102,_xlfn.AGGREGATE(15,3,($AC$54:$AC$102=Mapping!$O$54)/($AC$54:$AC$102=Mapping!$O$54)*ROW($AC$2:$AC$50)-ROWS($AC$54),ROWS($AC$54:AC358))),"")</f>
        <v/>
      </c>
      <c r="P359" s="117" t="str" cm="1">
        <f t="array" ref="P359">IF(ROWS($AC$2:AC306)&lt;=P$53,INDEX($AB$54:$AB$102,_xlfn.AGGREGATE(15,3,($AC$54:$AC$102=Mapping!$P$54)/($AC$54:$AC$102=Mapping!$P$54)*ROW($AC$2:$AC$50)-ROWS($AC$54),ROWS($AC$54:AC358))),"")</f>
        <v/>
      </c>
      <c r="Q359" s="117" t="str" cm="1">
        <f t="array" ref="Q359">IF(ROWS($AC$2:AC306)&lt;=Q$53,INDEX($AB$54:$AB$102,_xlfn.AGGREGATE(15,3,($AC$54:$AC$102=Mapping!$Q$54)/($AC$54:$AC$102=Mapping!$Q$54)*ROW($AC$2:$AC$50)-ROWS($AC$54),ROWS($AC$54:AC358))),"")</f>
        <v/>
      </c>
      <c r="R359" s="117" t="str" cm="1">
        <f t="array" ref="R359">IF(ROWS($AC$2:AC306)&lt;=R$53,INDEX($AB$54:$AB$102,_xlfn.AGGREGATE(15,3,($AC$54:$AC$102=Mapping!$R$54)/($AC$54:$AC$102=Mapping!$R$54)*ROW($AC$2:$AC$50)-ROWS($AC$54),ROWS($AC$54:AC358))),"")</f>
        <v/>
      </c>
      <c r="S359" s="117" t="str" cm="1">
        <f t="array" ref="S359">IF(ROWS($AC$2:AC306)&lt;=S$53,INDEX($AB$54:$AB$102,_xlfn.AGGREGATE(15,3,($AC$54:$AC$102=Mapping!$S$54)/($AC$54:$AC$102=Mapping!$S$54)*ROW($AC$2:$AC$50)-ROWS($AC$54),ROWS($AC$54:AC358))),"")</f>
        <v/>
      </c>
      <c r="AB359" s="135" t="str" cm="1">
        <f t="array" ref="AB359">IF(ROWS(BA!$G$2:G77)&lt;=AB$334,INDEX(BA!$P$2:$P$547,_xlfn.AGGREGATE(15,3,(BA!$G$2:$G$547=Mapping!$AA$336)/(BA!$G$2:$G$547=Mapping!$AA$336)*ROW(BA!$G$2:$G$547)-ROWS(BA!$G$2),ROWS(BA!$G$2:G77))),"")</f>
        <v/>
      </c>
      <c r="AC359" s="135" t="str">
        <f>IFERROR(INDEX(BA!$L$57:$L$547,MATCH($AB359,BA!$P$57:$P$547,0)),"")</f>
        <v/>
      </c>
      <c r="AD359" s="135" t="e">
        <f>INDEX(BA!$M$57:$M$547,MATCH($AB359,BA!$P$57:$P$547,0))</f>
        <v>#N/A</v>
      </c>
      <c r="AE359" s="135" t="e">
        <f>INDEX(BA!J399:J895,MATCH(Table46721[[#This Row],[Indicator]],BA!P397:P895,0))</f>
        <v>#N/A</v>
      </c>
      <c r="AF359" s="135" t="e">
        <f>INDEX(BA!$N$57:$N$547,MATCH($AB359,BA!$P$57:$P$547,0))</f>
        <v>#N/A</v>
      </c>
      <c r="AG359" s="117" t="e">
        <f>INDEX(BA!#REF!,MATCH($AB359,BA!$P$57:$P$547,0))</f>
        <v>#REF!</v>
      </c>
      <c r="AH359" s="117" t="e">
        <f>INDEX(BA!$Q$57:$Q$547,MATCH($AB359,BA!$P$57:$P$547,0))</f>
        <v>#N/A</v>
      </c>
      <c r="AI359" s="117" t="e">
        <f>INDEX(BA!$S$57:$S$547,MATCH($AB359,BA!$P$57:$P$547,0))</f>
        <v>#N/A</v>
      </c>
      <c r="AJ359" s="117" t="e">
        <f>INDEX(BA!$T$57:$T$547,MATCH($AB359,BA!$P$57:$P$547,0))</f>
        <v>#N/A</v>
      </c>
      <c r="AK359" s="117" t="e">
        <f>INDEX(BA!$U$57:$U$547,MATCH($AB359,BA!$P$57:$P$547,0))</f>
        <v>#N/A</v>
      </c>
      <c r="AL359" s="117" t="e">
        <f>INDEX(BA!$V$57:$V$547,MATCH($AB359,BA!$P$57:$P$547,0))</f>
        <v>#N/A</v>
      </c>
      <c r="AM359" s="117" t="e">
        <f>INDEX(BA!$W$57:$W$547,MATCH($AB359,BA!$P$57:$P$547,0))</f>
        <v>#N/A</v>
      </c>
      <c r="AN359" s="117" t="e">
        <f>INDEX(BA!$R$57:$R$547,MATCH($AB359,BA!$P$57:$P$547,0))</f>
        <v>#N/A</v>
      </c>
      <c r="AO359" s="117" t="e">
        <f>INDEX(BA!$Y$57:$Y$547,MATCH($AB359,BA!$P$57:$P$547,0))</f>
        <v>#N/A</v>
      </c>
      <c r="AP359" s="117" t="e">
        <f>INDEX(BA!$Z$57:$Z$547,MATCH($AB359,BA!$P$57:$P$547,0))</f>
        <v>#N/A</v>
      </c>
      <c r="AQ359" s="117" t="e">
        <f>INDEX(BA!$AA$57:$AA$547,MATCH($AB359,BA!$P$57:$P$547,0))</f>
        <v>#N/A</v>
      </c>
      <c r="AR359" s="117" t="e">
        <f>INDEX(BA!$AB$57:$AB$547,MATCH($AB359,BA!$P$57:$P$547,0))</f>
        <v>#N/A</v>
      </c>
      <c r="AX359" s="117" t="str" cm="1">
        <f t="array" ref="AX359">IF(ROWS($AD$54:AD358)&lt;=AX$53,INDEX($AB$54:$AB$102,_xlfn.AGGREGATE(15,3,($AD$54:$AD$102=Mapping!$AX$54)/($AD$54:$AD$102=Mapping!$AX$54)*ROW($AD$2:$AD$50)-ROWS($AD$54),ROWS($AD$54:AD358))),"")</f>
        <v/>
      </c>
      <c r="AY359" s="117" t="str" cm="1">
        <f t="array" ref="AY359">IF(ROWS($AD$54:AD358)&lt;=AY$53,INDEX($AB$54:$AB$102,_xlfn.AGGREGATE(15,3,($AD$54:$AD$102=Mapping!$AY$54)/($AD$54:$AD$102=Mapping!$AY$54)*ROW($AD$2:$AD$50)-ROWS($AD$54),ROWS($AD$54:AD358))),"")</f>
        <v/>
      </c>
      <c r="AZ359" s="117" t="str" cm="1">
        <f t="array" ref="AZ359">IF(ROWS($AD$54:AD358)&lt;=AZ$53,INDEX($AB$54:$AB$102,_xlfn.AGGREGATE(15,3,($AD$54:$AD$102=Mapping!$AZ$54)/($AD$54:$AD$102=Mapping!$AZ$54)*ROW($AD$2:$AD$50)-ROWS($AD$54),ROWS($AD$54:AD358))),"")</f>
        <v/>
      </c>
      <c r="BA359" s="117" t="str" cm="1">
        <f t="array" ref="BA359">IF(ROWS($AD$54:AD358)&lt;=BA$53,INDEX($AB$54:$AB$102,_xlfn.AGGREGATE(15,3,($AD$54:$AD$102=Mapping!$BA$54)/($AD$54:$AD$102=Mapping!$BA$54)*ROW($AD$2:$AD$50)-ROWS($AD$54),ROWS($AD$54:AD358))),"")</f>
        <v/>
      </c>
      <c r="BB359" s="117" t="str" cm="1">
        <f t="array" ref="BB359">IF(ROWS($AD$54:AD358)&lt;=BB$53,INDEX($AB$54:$AB$102,_xlfn.AGGREGATE(15,3,($AD$54:$AD$102=Mapping!$BB$54)/($AD$54:$AD$102=Mapping!$BB$54)*ROW($AD$2:$AD$50)-ROWS($AD$54),ROWS($AD$54:AD358))),"")</f>
        <v/>
      </c>
      <c r="BC359" s="117" t="str" cm="1">
        <f t="array" ref="BC359">IF(ROWS($AD$54:AD358)&lt;=BC$53,INDEX($AB$54:$AB$102,_xlfn.AGGREGATE(15,3,($AD$54:$AD$102=Mapping!$BC$54)/($AD$54:$AD$102=Mapping!$BC$54)*ROW($AD$2:$AD$50)-ROWS($AD$54),ROWS($AD$54:AD358))),"")</f>
        <v/>
      </c>
      <c r="BD359" s="117" t="str" cm="1">
        <f t="array" ref="BD359">IF(ROWS($AD$54:AD358)&lt;=BD$53,INDEX($AB$54:$AB$102,_xlfn.AGGREGATE(15,3,($AD$54:$AD$102=Mapping!$BD$54)/($AD$54:$AD$102=Mapping!$BD$54)*ROW($AD$2:$AD$50)-ROWS($AD$54),ROWS($AD$54:AD358))),"")</f>
        <v/>
      </c>
      <c r="BE359" s="117" t="str" cm="1">
        <f t="array" ref="BE359">IF(ROWS($AD$54:AD358)&lt;=BE$53,INDEX($AB$54:$AB$102,_xlfn.AGGREGATE(15,3,($AD$54:$AD$102=Mapping!$BE$54)/($AD$54:$AD$102=Mapping!$BE$54)*ROW($AD$2:$AD$50)-ROWS($AD$54),ROWS($AD$54:AD358))),"")</f>
        <v/>
      </c>
      <c r="BF359" s="117" t="str" cm="1">
        <f t="array" ref="BF359">IF(ROWS($AD$54:AD358)&lt;=BF$53,INDEX($AB$54:$AB$102,_xlfn.AGGREGATE(15,3,($AD$54:$AD$102=Mapping!$BF$54)/($AD$54:$AD$102=Mapping!$BF$54)*ROW($AD$2:$AD$50)-ROWS($AD$54),ROWS($AD$54:AD358))),"")</f>
        <v/>
      </c>
      <c r="BG359" s="117" t="str" cm="1">
        <f t="array" ref="BG359">IF(ROWS($AD$54:AD358)&lt;=BG$53,INDEX($AB$54:$AB$102,_xlfn.AGGREGATE(15,3,($AD$54:$AD$102=Mapping!$BG$54)/($AD$54:$AD$102=Mapping!$BG$54)*ROW($AD$2:$AD$50)-ROWS($AD$54),ROWS($AD$54:AD358))),"")</f>
        <v/>
      </c>
      <c r="BH359" s="117" t="str" cm="1">
        <f t="array" ref="BH359">IF(ROWS($AD$54:AD358)&lt;=BH$53,INDEX($AB$54:$AB$102,_xlfn.AGGREGATE(15,3,($AD$54:$AD$102=Mapping!$BH$54)/($AD$54:$AD$102=Mapping!$BH$54)*ROW($AD$2:$AD$50)-ROWS($AD$54),ROWS($AD$54:AD358))),"")</f>
        <v/>
      </c>
      <c r="BI359" s="117" t="str" cm="1">
        <f t="array" ref="BI359">IF(ROWS($AD$54:AD358)&lt;=BI$53,INDEX($AB$54:$AB$102,_xlfn.AGGREGATE(15,3,($AD$54:$AD$102=Mapping!$BI$54)/($AD$54:$AD$102=Mapping!$BI$54)*ROW($AD$2:$AD$50)-ROWS($AD$54),ROWS($AD$54:AD358))),"")</f>
        <v/>
      </c>
      <c r="BJ359" s="117" t="str" cm="1">
        <f t="array" ref="BJ359">IF(ROWS($AD$54:AD358)&lt;=BJ$53,INDEX($AB$54:$AB$102,_xlfn.AGGREGATE(15,3,($AD$54:$AD$102=Mapping!$BJ$54)/($AD$54:$AD$102=Mapping!$BJ$54)*ROW($AD$2:$AD$50)-ROWS($AD$54),ROWS($AD$54:AD358))),"")</f>
        <v/>
      </c>
      <c r="BK359" s="117" t="str" cm="1">
        <f t="array" ref="BK359">IF(ROWS($AD$54:AD358)&lt;=BK$53,INDEX($AB$54:$AB$102,_xlfn.AGGREGATE(15,3,($AD$54:$AD$102=Mapping!$BK$54)/($AD$54:$AD$102=Mapping!$BK$54)*ROW($AD$2:$AD$50)-ROWS($AD$54),ROWS($AD$54:AD358))),"")</f>
        <v/>
      </c>
      <c r="BL359" s="117" t="str" cm="1">
        <f t="array" ref="BL359">IF(ROWS($AD$54:AD358)&lt;=BL$53,INDEX($AB$54:$AB$102,_xlfn.AGGREGATE(15,3,($AD$54:$AD$102=Mapping!$BL$54)/($AD$54:$AD$102=Mapping!$BL$54)*ROW($AD$2:$AD$50)-ROWS($AD$54),ROWS($AD$54:AD358))),"")</f>
        <v/>
      </c>
      <c r="BM359" s="117" t="str" cm="1">
        <f t="array" ref="BM359">IF(ROWS($AD$54:AD358)&lt;=BM$53,INDEX($AB$54:$AB$102,_xlfn.AGGREGATE(15,3,($AD$54:$AD$102=Mapping!$BM$54)/($AD$54:$AD$102=Mapping!$BM$53)*ROW($AD$2:$AD$50)-ROWS($AD$54),ROWS($AD$54:AD358))),"")</f>
        <v/>
      </c>
      <c r="BN359" s="117" t="str" cm="1">
        <f t="array" ref="BN359">IF(ROWS($AD$54:AD358)&lt;=BN$53,INDEX($AB$54:$AB$102,_xlfn.AGGREGATE(15,3,($AD$54:$AD$102=Mapping!$BN$54)/($AD$54:$AD$102=Mapping!$BN$54)*ROW($AD$2:$AD$50)-ROWS($AD$54),ROWS($AD$54:AD358))),"")</f>
        <v/>
      </c>
    </row>
    <row r="360" spans="1:66">
      <c r="A360" s="117">
        <f>Background!L31</f>
        <v>0</v>
      </c>
      <c r="B360" s="117" t="str" cm="1">
        <f t="array" ref="B360">IF(ROWS($AC$2:AC307)&lt;=B$53,INDEX($AB$54:$AB$102,_xlfn.AGGREGATE(15,3,($AC$54:$AC$102=Mapping!$B$54)/($AC$54:$AC$102=Mapping!$B$54)*ROW($AC$2:$AC$50)-ROWS($AC$2),ROWS($AC$54:AC359))),"")</f>
        <v/>
      </c>
      <c r="C360" s="117" t="str" cm="1">
        <f t="array" ref="C360">IF(ROWS($AC$2:AC307)&lt;=C$53,INDEX($AB$54:$AB$102,_xlfn.AGGREGATE(15,3,($AC$54:$AC$102=Mapping!$C$54)/($AC$54:$AC$102=Mapping!$C$54)*ROW($AC$2:$AC$50)-ROWS($AC$54),ROWS($AC$54:AC359))),"")</f>
        <v/>
      </c>
      <c r="D360" s="117" t="str" cm="1">
        <f t="array" ref="D360">IF(ROWS($AC$2:AC307)&lt;=D$53,INDEX($AB$54:$AB$102,_xlfn.AGGREGATE(15,3,($AC$54:$AC$102=Mapping!$D$54)/($AC$54:$AC$102=Mapping!$D$54)*ROW($AC$2:$AC$50)-ROWS($AC$54),ROWS($AC$54:AC359))),"")</f>
        <v/>
      </c>
      <c r="E360" s="117" t="str" cm="1">
        <f t="array" ref="E360">IF(ROWS($AC$2:AC307)&lt;=E$53,INDEX($AB$54:$AB$102,_xlfn.AGGREGATE(15,3,($AC$54:$AC$102=Mapping!$E$54)/($AC$54:$AC$102=Mapping!$E$54)*ROW($AC$2:$AC$50)-ROWS($AC$54),ROWS($AC$54:AC359))),"")</f>
        <v/>
      </c>
      <c r="F360" s="117" t="str" cm="1">
        <f t="array" ref="F360">IF(ROWS($AC$2:AC307)&lt;=F$53,INDEX($AB$54:$AB$102,_xlfn.AGGREGATE(15,3,($AC$54:$AC$102=Mapping!$F$54)/($AC$54:$AC$102=Mapping!$F$54)*ROW($AC$2:$AC$50)-ROWS($AC$54),ROWS($AC$54:AC359))),"")</f>
        <v/>
      </c>
      <c r="G360" s="117" t="str" cm="1">
        <f t="array" ref="G360">IF(ROWS($AC$2:AC307)&lt;=G$53,INDEX($AB$54:$AB$102,_xlfn.AGGREGATE(15,3,($AC$54:$AC$102=Mapping!$G$54)/($AC$54:$AC$102=Mapping!$G$54)*ROW($AC$2:$AC$50)-ROWS($AC$54),ROWS($AC$54:AC359))),"")</f>
        <v/>
      </c>
      <c r="H360" s="117" t="str" cm="1">
        <f t="array" ref="H360">IF(ROWS($AC$2:AC307)&lt;=H$53,INDEX($AB$54:$AB$102,_xlfn.AGGREGATE(15,3,($AC$54:$AC$102=Mapping!$H$54)/($AC$54:$AC$102=Mapping!$H$54)*ROW($AC$2:$AC$50)-ROWS($AC$54),ROWS($AC$54:AC359))),"")</f>
        <v/>
      </c>
      <c r="I360" s="117" t="str" cm="1">
        <f t="array" ref="I360">IF(ROWS($AC$2:AC307)&lt;=I$53,INDEX($AB$54:$AB$102,_xlfn.AGGREGATE(15,3,($AC$54:$AC$102=Mapping!$I$54)/($AC$54:$AC$102=Mapping!$I$54)*ROW($AC$2:$AC$50)-ROWS($AC$54),ROWS($AC$54:AC359))),"")</f>
        <v/>
      </c>
      <c r="J360" s="117" t="str" cm="1">
        <f t="array" ref="J360">IF(ROWS($AC$2:AC359)&lt;=J$1,INDEX($AB$2:$AB$50,_xlfn.AGGREGATE(15,3,($AC$2:$AC$50=Mapping!$J$2)/($AC$2:$AC$50=Mapping!$J$2)*ROW($AC$2:$AC$50)-ROWS($AC$2),ROWS($AC$2:AC359))),"")</f>
        <v/>
      </c>
      <c r="K360" s="117" t="str" cm="1">
        <f t="array" ref="K360">IF(ROWS($AC$2:AC307)&lt;=K$53,INDEX($AB$54:$AB$102,_xlfn.AGGREGATE(15,3,($AC$54:$AC$102=Mapping!$K$54)/($AC$54:$AC$102=Mapping!$K$54)*ROW($AC$2:$AC$50)-ROWS($AC$54),ROWS($AC$54:AC359))),"")</f>
        <v/>
      </c>
      <c r="L360" s="117" t="str" cm="1">
        <f t="array" ref="L360">IF(ROWS($AC$2:AC307)&lt;=L$53,INDEX($AB$54:$AB$102,_xlfn.AGGREGATE(15,3,($AC$54:$AC$102=Mapping!$L$54)/($AC$54:$AC$102=Mapping!$L$54)*ROW($AC$2:$AC$50)-ROWS($AC$54),ROWS($AC$54:AC359))),"")</f>
        <v/>
      </c>
      <c r="M360" s="117" t="str" cm="1">
        <f t="array" ref="M360">IF(ROWS($AC$2:AC307)&lt;=M$53,INDEX($AB$54:$AB$102,_xlfn.AGGREGATE(15,3,($AC$54:$AC$102=Mapping!$M$54)/($AC$54:$AC$102=Mapping!$M$54)*ROW($AC$2:$AC$50)-ROWS($AC$54),ROWS($AC$54:AC359))),"")</f>
        <v/>
      </c>
      <c r="N360" s="117" t="str" cm="1">
        <f t="array" ref="N360">IF(ROWS($AC$2:AC307)&lt;=N$53,INDEX($AB$54:$AB$102,_xlfn.AGGREGATE(15,3,($AC$54:$AC$102=Mapping!$N$54)/($AC$54:$AC$102=Mapping!$N$54)*ROW($AC$2:$AC$50)-ROWS($AC$54),ROWS($AC$54:AC359))),"")</f>
        <v/>
      </c>
      <c r="O360" s="117" t="str" cm="1">
        <f t="array" ref="O360">IF(ROWS($AC$2:AC307)&lt;=O$53,INDEX($AB$54:$AB$102,_xlfn.AGGREGATE(15,3,($AC$54:$AC$102=Mapping!$O$54)/($AC$54:$AC$102=Mapping!$O$54)*ROW($AC$2:$AC$50)-ROWS($AC$54),ROWS($AC$54:AC359))),"")</f>
        <v/>
      </c>
      <c r="P360" s="117" t="str" cm="1">
        <f t="array" ref="P360">IF(ROWS($AC$2:AC307)&lt;=P$53,INDEX($AB$54:$AB$102,_xlfn.AGGREGATE(15,3,($AC$54:$AC$102=Mapping!$P$54)/($AC$54:$AC$102=Mapping!$P$54)*ROW($AC$2:$AC$50)-ROWS($AC$54),ROWS($AC$54:AC359))),"")</f>
        <v/>
      </c>
      <c r="Q360" s="117" t="str" cm="1">
        <f t="array" ref="Q360">IF(ROWS($AC$2:AC307)&lt;=Q$53,INDEX($AB$54:$AB$102,_xlfn.AGGREGATE(15,3,($AC$54:$AC$102=Mapping!$Q$54)/($AC$54:$AC$102=Mapping!$Q$54)*ROW($AC$2:$AC$50)-ROWS($AC$54),ROWS($AC$54:AC359))),"")</f>
        <v/>
      </c>
      <c r="R360" s="117" t="str" cm="1">
        <f t="array" ref="R360">IF(ROWS($AC$2:AC307)&lt;=R$53,INDEX($AB$54:$AB$102,_xlfn.AGGREGATE(15,3,($AC$54:$AC$102=Mapping!$R$54)/($AC$54:$AC$102=Mapping!$R$54)*ROW($AC$2:$AC$50)-ROWS($AC$54),ROWS($AC$54:AC359))),"")</f>
        <v/>
      </c>
      <c r="S360" s="117" t="str" cm="1">
        <f t="array" ref="S360">IF(ROWS($AC$2:AC307)&lt;=S$53,INDEX($AB$54:$AB$102,_xlfn.AGGREGATE(15,3,($AC$54:$AC$102=Mapping!$S$54)/($AC$54:$AC$102=Mapping!$S$54)*ROW($AC$2:$AC$50)-ROWS($AC$54),ROWS($AC$54:AC359))),"")</f>
        <v/>
      </c>
      <c r="AB360" s="135" t="str" cm="1">
        <f t="array" ref="AB360">IF(ROWS(BA!$G$2:G78)&lt;=AB$334,INDEX(BA!$P$2:$P$547,_xlfn.AGGREGATE(15,3,(BA!$G$2:$G$547=Mapping!$AA$336)/(BA!$G$2:$G$547=Mapping!$AA$336)*ROW(BA!$G$2:$G$547)-ROWS(BA!$G$2),ROWS(BA!$G$2:G78))),"")</f>
        <v/>
      </c>
      <c r="AC360" s="135" t="str">
        <f>IFERROR(INDEX(BA!$L$57:$L$547,MATCH($AB360,BA!$P$57:$P$547,0)),"")</f>
        <v/>
      </c>
      <c r="AD360" s="135" t="e">
        <f>INDEX(BA!$M$57:$M$547,MATCH($AB360,BA!$P$57:$P$547,0))</f>
        <v>#N/A</v>
      </c>
      <c r="AE360" s="135" t="e">
        <f>INDEX(BA!J400:J896,MATCH(Table46721[[#This Row],[Indicator]],BA!P398:P896,0))</f>
        <v>#N/A</v>
      </c>
      <c r="AF360" s="135" t="e">
        <f>INDEX(BA!$N$57:$N$547,MATCH($AB360,BA!$P$57:$P$547,0))</f>
        <v>#N/A</v>
      </c>
      <c r="AG360" s="117" t="e">
        <f>INDEX(BA!#REF!,MATCH($AB360,BA!$P$57:$P$547,0))</f>
        <v>#REF!</v>
      </c>
      <c r="AH360" s="117" t="e">
        <f>INDEX(BA!$Q$57:$Q$547,MATCH($AB360,BA!$P$57:$P$547,0))</f>
        <v>#N/A</v>
      </c>
      <c r="AI360" s="117" t="e">
        <f>INDEX(BA!$S$57:$S$547,MATCH($AB360,BA!$P$57:$P$547,0))</f>
        <v>#N/A</v>
      </c>
      <c r="AJ360" s="117" t="e">
        <f>INDEX(BA!$T$57:$T$547,MATCH($AB360,BA!$P$57:$P$547,0))</f>
        <v>#N/A</v>
      </c>
      <c r="AK360" s="117" t="e">
        <f>INDEX(BA!$U$57:$U$547,MATCH($AB360,BA!$P$57:$P$547,0))</f>
        <v>#N/A</v>
      </c>
      <c r="AL360" s="117" t="e">
        <f>INDEX(BA!$V$57:$V$547,MATCH($AB360,BA!$P$57:$P$547,0))</f>
        <v>#N/A</v>
      </c>
      <c r="AM360" s="117" t="e">
        <f>INDEX(BA!$W$57:$W$547,MATCH($AB360,BA!$P$57:$P$547,0))</f>
        <v>#N/A</v>
      </c>
      <c r="AN360" s="117" t="e">
        <f>INDEX(BA!$R$57:$R$547,MATCH($AB360,BA!$P$57:$P$547,0))</f>
        <v>#N/A</v>
      </c>
      <c r="AO360" s="117" t="e">
        <f>INDEX(BA!$Y$57:$Y$547,MATCH($AB360,BA!$P$57:$P$547,0))</f>
        <v>#N/A</v>
      </c>
      <c r="AP360" s="117" t="e">
        <f>INDEX(BA!$Z$57:$Z$547,MATCH($AB360,BA!$P$57:$P$547,0))</f>
        <v>#N/A</v>
      </c>
      <c r="AQ360" s="117" t="e">
        <f>INDEX(BA!$AA$57:$AA$547,MATCH($AB360,BA!$P$57:$P$547,0))</f>
        <v>#N/A</v>
      </c>
      <c r="AR360" s="117" t="e">
        <f>INDEX(BA!$AB$57:$AB$547,MATCH($AB360,BA!$P$57:$P$547,0))</f>
        <v>#N/A</v>
      </c>
      <c r="AX360" s="117" t="str" cm="1">
        <f t="array" ref="AX360">IF(ROWS($AD$54:AD359)&lt;=AX$53,INDEX($AB$54:$AB$102,_xlfn.AGGREGATE(15,3,($AD$54:$AD$102=Mapping!$AX$54)/($AD$54:$AD$102=Mapping!$AX$54)*ROW($AD$2:$AD$50)-ROWS($AD$54),ROWS($AD$54:AD359))),"")</f>
        <v/>
      </c>
      <c r="AY360" s="117" t="str" cm="1">
        <f t="array" ref="AY360">IF(ROWS($AD$54:AD359)&lt;=AY$53,INDEX($AB$54:$AB$102,_xlfn.AGGREGATE(15,3,($AD$54:$AD$102=Mapping!$AY$54)/($AD$54:$AD$102=Mapping!$AY$54)*ROW($AD$2:$AD$50)-ROWS($AD$54),ROWS($AD$54:AD359))),"")</f>
        <v/>
      </c>
      <c r="AZ360" s="117" t="str" cm="1">
        <f t="array" ref="AZ360">IF(ROWS($AD$54:AD359)&lt;=AZ$53,INDEX($AB$54:$AB$102,_xlfn.AGGREGATE(15,3,($AD$54:$AD$102=Mapping!$AZ$54)/($AD$54:$AD$102=Mapping!$AZ$54)*ROW($AD$2:$AD$50)-ROWS($AD$54),ROWS($AD$54:AD359))),"")</f>
        <v/>
      </c>
      <c r="BA360" s="117" t="str" cm="1">
        <f t="array" ref="BA360">IF(ROWS($AD$54:AD359)&lt;=BA$53,INDEX($AB$54:$AB$102,_xlfn.AGGREGATE(15,3,($AD$54:$AD$102=Mapping!$BA$54)/($AD$54:$AD$102=Mapping!$BA$54)*ROW($AD$2:$AD$50)-ROWS($AD$54),ROWS($AD$54:AD359))),"")</f>
        <v/>
      </c>
      <c r="BB360" s="117" t="str" cm="1">
        <f t="array" ref="BB360">IF(ROWS($AD$54:AD359)&lt;=BB$53,INDEX($AB$54:$AB$102,_xlfn.AGGREGATE(15,3,($AD$54:$AD$102=Mapping!$BB$54)/($AD$54:$AD$102=Mapping!$BB$54)*ROW($AD$2:$AD$50)-ROWS($AD$54),ROWS($AD$54:AD359))),"")</f>
        <v/>
      </c>
      <c r="BC360" s="117" t="str" cm="1">
        <f t="array" ref="BC360">IF(ROWS($AD$54:AD359)&lt;=BC$53,INDEX($AB$54:$AB$102,_xlfn.AGGREGATE(15,3,($AD$54:$AD$102=Mapping!$BC$54)/($AD$54:$AD$102=Mapping!$BC$54)*ROW($AD$2:$AD$50)-ROWS($AD$54),ROWS($AD$54:AD359))),"")</f>
        <v/>
      </c>
      <c r="BD360" s="117" t="str" cm="1">
        <f t="array" ref="BD360">IF(ROWS($AD$54:AD359)&lt;=BD$53,INDEX($AB$54:$AB$102,_xlfn.AGGREGATE(15,3,($AD$54:$AD$102=Mapping!$BD$54)/($AD$54:$AD$102=Mapping!$BD$54)*ROW($AD$2:$AD$50)-ROWS($AD$54),ROWS($AD$54:AD359))),"")</f>
        <v/>
      </c>
      <c r="BE360" s="117" t="str" cm="1">
        <f t="array" ref="BE360">IF(ROWS($AD$54:AD359)&lt;=BE$53,INDEX($AB$54:$AB$102,_xlfn.AGGREGATE(15,3,($AD$54:$AD$102=Mapping!$BE$54)/($AD$54:$AD$102=Mapping!$BE$54)*ROW($AD$2:$AD$50)-ROWS($AD$54),ROWS($AD$54:AD359))),"")</f>
        <v/>
      </c>
      <c r="BF360" s="117" t="str" cm="1">
        <f t="array" ref="BF360">IF(ROWS($AD$54:AD359)&lt;=BF$53,INDEX($AB$54:$AB$102,_xlfn.AGGREGATE(15,3,($AD$54:$AD$102=Mapping!$BF$54)/($AD$54:$AD$102=Mapping!$BF$54)*ROW($AD$2:$AD$50)-ROWS($AD$54),ROWS($AD$54:AD359))),"")</f>
        <v/>
      </c>
      <c r="BG360" s="117" t="str" cm="1">
        <f t="array" ref="BG360">IF(ROWS($AD$54:AD359)&lt;=BG$53,INDEX($AB$54:$AB$102,_xlfn.AGGREGATE(15,3,($AD$54:$AD$102=Mapping!$BG$54)/($AD$54:$AD$102=Mapping!$BG$54)*ROW($AD$2:$AD$50)-ROWS($AD$54),ROWS($AD$54:AD359))),"")</f>
        <v/>
      </c>
      <c r="BH360" s="117" t="str" cm="1">
        <f t="array" ref="BH360">IF(ROWS($AD$54:AD359)&lt;=BH$53,INDEX($AB$54:$AB$102,_xlfn.AGGREGATE(15,3,($AD$54:$AD$102=Mapping!$BH$54)/($AD$54:$AD$102=Mapping!$BH$54)*ROW($AD$2:$AD$50)-ROWS($AD$54),ROWS($AD$54:AD359))),"")</f>
        <v/>
      </c>
      <c r="BI360" s="117" t="str" cm="1">
        <f t="array" ref="BI360">IF(ROWS($AD$54:AD359)&lt;=BI$53,INDEX($AB$54:$AB$102,_xlfn.AGGREGATE(15,3,($AD$54:$AD$102=Mapping!$BI$54)/($AD$54:$AD$102=Mapping!$BI$54)*ROW($AD$2:$AD$50)-ROWS($AD$54),ROWS($AD$54:AD359))),"")</f>
        <v/>
      </c>
      <c r="BJ360" s="117" t="str" cm="1">
        <f t="array" ref="BJ360">IF(ROWS($AD$54:AD359)&lt;=BJ$53,INDEX($AB$54:$AB$102,_xlfn.AGGREGATE(15,3,($AD$54:$AD$102=Mapping!$BJ$54)/($AD$54:$AD$102=Mapping!$BJ$54)*ROW($AD$2:$AD$50)-ROWS($AD$54),ROWS($AD$54:AD359))),"")</f>
        <v/>
      </c>
      <c r="BK360" s="117" t="str" cm="1">
        <f t="array" ref="BK360">IF(ROWS($AD$54:AD359)&lt;=BK$53,INDEX($AB$54:$AB$102,_xlfn.AGGREGATE(15,3,($AD$54:$AD$102=Mapping!$BK$54)/($AD$54:$AD$102=Mapping!$BK$54)*ROW($AD$2:$AD$50)-ROWS($AD$54),ROWS($AD$54:AD359))),"")</f>
        <v/>
      </c>
      <c r="BL360" s="117" t="str" cm="1">
        <f t="array" ref="BL360">IF(ROWS($AD$54:AD359)&lt;=BL$53,INDEX($AB$54:$AB$102,_xlfn.AGGREGATE(15,3,($AD$54:$AD$102=Mapping!$BL$54)/($AD$54:$AD$102=Mapping!$BL$54)*ROW($AD$2:$AD$50)-ROWS($AD$54),ROWS($AD$54:AD359))),"")</f>
        <v/>
      </c>
      <c r="BM360" s="117" t="str" cm="1">
        <f t="array" ref="BM360">IF(ROWS($AD$54:AD359)&lt;=BM$53,INDEX($AB$54:$AB$102,_xlfn.AGGREGATE(15,3,($AD$54:$AD$102=Mapping!$BM$54)/($AD$54:$AD$102=Mapping!$BM$53)*ROW($AD$2:$AD$50)-ROWS($AD$54),ROWS($AD$54:AD359))),"")</f>
        <v/>
      </c>
      <c r="BN360" s="117" t="str" cm="1">
        <f t="array" ref="BN360">IF(ROWS($AD$54:AD359)&lt;=BN$53,INDEX($AB$54:$AB$102,_xlfn.AGGREGATE(15,3,($AD$54:$AD$102=Mapping!$BN$54)/($AD$54:$AD$102=Mapping!$BN$54)*ROW($AD$2:$AD$50)-ROWS($AD$54),ROWS($AD$54:AD359))),"")</f>
        <v/>
      </c>
    </row>
    <row r="361" spans="1:66">
      <c r="A361" s="117">
        <f>Background!L32</f>
        <v>0</v>
      </c>
      <c r="B361" s="117" t="str" cm="1">
        <f t="array" ref="B361">IF(ROWS($AC$2:AC308)&lt;=B$53,INDEX($AB$54:$AB$102,_xlfn.AGGREGATE(15,3,($AC$54:$AC$102=Mapping!$B$54)/($AC$54:$AC$102=Mapping!$B$54)*ROW($AC$2:$AC$50)-ROWS($AC$2),ROWS($AC$54:AC360))),"")</f>
        <v/>
      </c>
      <c r="C361" s="117" t="str" cm="1">
        <f t="array" ref="C361">IF(ROWS($AC$2:AC308)&lt;=C$53,INDEX($AB$54:$AB$102,_xlfn.AGGREGATE(15,3,($AC$54:$AC$102=Mapping!$C$54)/($AC$54:$AC$102=Mapping!$C$54)*ROW($AC$2:$AC$50)-ROWS($AC$54),ROWS($AC$54:AC360))),"")</f>
        <v/>
      </c>
      <c r="D361" s="117" t="str" cm="1">
        <f t="array" ref="D361">IF(ROWS($AC$2:AC308)&lt;=D$53,INDEX($AB$54:$AB$102,_xlfn.AGGREGATE(15,3,($AC$54:$AC$102=Mapping!$D$54)/($AC$54:$AC$102=Mapping!$D$54)*ROW($AC$2:$AC$50)-ROWS($AC$54),ROWS($AC$54:AC360))),"")</f>
        <v/>
      </c>
      <c r="E361" s="117" t="str" cm="1">
        <f t="array" ref="E361">IF(ROWS($AC$2:AC308)&lt;=E$53,INDEX($AB$54:$AB$102,_xlfn.AGGREGATE(15,3,($AC$54:$AC$102=Mapping!$E$54)/($AC$54:$AC$102=Mapping!$E$54)*ROW($AC$2:$AC$50)-ROWS($AC$54),ROWS($AC$54:AC360))),"")</f>
        <v/>
      </c>
      <c r="F361" s="117" t="str" cm="1">
        <f t="array" ref="F361">IF(ROWS($AC$2:AC308)&lt;=F$53,INDEX($AB$54:$AB$102,_xlfn.AGGREGATE(15,3,($AC$54:$AC$102=Mapping!$F$54)/($AC$54:$AC$102=Mapping!$F$54)*ROW($AC$2:$AC$50)-ROWS($AC$54),ROWS($AC$54:AC360))),"")</f>
        <v/>
      </c>
      <c r="G361" s="117" t="str" cm="1">
        <f t="array" ref="G361">IF(ROWS($AC$2:AC308)&lt;=G$53,INDEX($AB$54:$AB$102,_xlfn.AGGREGATE(15,3,($AC$54:$AC$102=Mapping!$G$54)/($AC$54:$AC$102=Mapping!$G$54)*ROW($AC$2:$AC$50)-ROWS($AC$54),ROWS($AC$54:AC360))),"")</f>
        <v/>
      </c>
      <c r="H361" s="117" t="str" cm="1">
        <f t="array" ref="H361">IF(ROWS($AC$2:AC308)&lt;=H$53,INDEX($AB$54:$AB$102,_xlfn.AGGREGATE(15,3,($AC$54:$AC$102=Mapping!$H$54)/($AC$54:$AC$102=Mapping!$H$54)*ROW($AC$2:$AC$50)-ROWS($AC$54),ROWS($AC$54:AC360))),"")</f>
        <v/>
      </c>
      <c r="I361" s="117" t="str" cm="1">
        <f t="array" ref="I361">IF(ROWS($AC$2:AC308)&lt;=I$53,INDEX($AB$54:$AB$102,_xlfn.AGGREGATE(15,3,($AC$54:$AC$102=Mapping!$I$54)/($AC$54:$AC$102=Mapping!$I$54)*ROW($AC$2:$AC$50)-ROWS($AC$54),ROWS($AC$54:AC360))),"")</f>
        <v/>
      </c>
      <c r="J361" s="117" t="str" cm="1">
        <f t="array" ref="J361">IF(ROWS($AC$2:AC360)&lt;=J$1,INDEX($AB$2:$AB$50,_xlfn.AGGREGATE(15,3,($AC$2:$AC$50=Mapping!$J$2)/($AC$2:$AC$50=Mapping!$J$2)*ROW($AC$2:$AC$50)-ROWS($AC$2),ROWS($AC$2:AC360))),"")</f>
        <v/>
      </c>
      <c r="K361" s="117" t="str" cm="1">
        <f t="array" ref="K361">IF(ROWS($AC$2:AC308)&lt;=K$53,INDEX($AB$54:$AB$102,_xlfn.AGGREGATE(15,3,($AC$54:$AC$102=Mapping!$K$54)/($AC$54:$AC$102=Mapping!$K$54)*ROW($AC$2:$AC$50)-ROWS($AC$54),ROWS($AC$54:AC360))),"")</f>
        <v/>
      </c>
      <c r="L361" s="117" t="str" cm="1">
        <f t="array" ref="L361">IF(ROWS($AC$2:AC308)&lt;=L$53,INDEX($AB$54:$AB$102,_xlfn.AGGREGATE(15,3,($AC$54:$AC$102=Mapping!$L$54)/($AC$54:$AC$102=Mapping!$L$54)*ROW($AC$2:$AC$50)-ROWS($AC$54),ROWS($AC$54:AC360))),"")</f>
        <v/>
      </c>
      <c r="M361" s="117" t="str" cm="1">
        <f t="array" ref="M361">IF(ROWS($AC$2:AC308)&lt;=M$53,INDEX($AB$54:$AB$102,_xlfn.AGGREGATE(15,3,($AC$54:$AC$102=Mapping!$M$54)/($AC$54:$AC$102=Mapping!$M$54)*ROW($AC$2:$AC$50)-ROWS($AC$54),ROWS($AC$54:AC360))),"")</f>
        <v/>
      </c>
      <c r="N361" s="117" t="str" cm="1">
        <f t="array" ref="N361">IF(ROWS($AC$2:AC308)&lt;=N$53,INDEX($AB$54:$AB$102,_xlfn.AGGREGATE(15,3,($AC$54:$AC$102=Mapping!$N$54)/($AC$54:$AC$102=Mapping!$N$54)*ROW($AC$2:$AC$50)-ROWS($AC$54),ROWS($AC$54:AC360))),"")</f>
        <v/>
      </c>
      <c r="O361" s="117" t="str" cm="1">
        <f t="array" ref="O361">IF(ROWS($AC$2:AC308)&lt;=O$53,INDEX($AB$54:$AB$102,_xlfn.AGGREGATE(15,3,($AC$54:$AC$102=Mapping!$O$54)/($AC$54:$AC$102=Mapping!$O$54)*ROW($AC$2:$AC$50)-ROWS($AC$54),ROWS($AC$54:AC360))),"")</f>
        <v/>
      </c>
      <c r="P361" s="117" t="str" cm="1">
        <f t="array" ref="P361">IF(ROWS($AC$2:AC308)&lt;=P$53,INDEX($AB$54:$AB$102,_xlfn.AGGREGATE(15,3,($AC$54:$AC$102=Mapping!$P$54)/($AC$54:$AC$102=Mapping!$P$54)*ROW($AC$2:$AC$50)-ROWS($AC$54),ROWS($AC$54:AC360))),"")</f>
        <v/>
      </c>
      <c r="Q361" s="117" t="str" cm="1">
        <f t="array" ref="Q361">IF(ROWS($AC$2:AC308)&lt;=Q$53,INDEX($AB$54:$AB$102,_xlfn.AGGREGATE(15,3,($AC$54:$AC$102=Mapping!$Q$54)/($AC$54:$AC$102=Mapping!$Q$54)*ROW($AC$2:$AC$50)-ROWS($AC$54),ROWS($AC$54:AC360))),"")</f>
        <v/>
      </c>
      <c r="R361" s="117" t="str" cm="1">
        <f t="array" ref="R361">IF(ROWS($AC$2:AC308)&lt;=R$53,INDEX($AB$54:$AB$102,_xlfn.AGGREGATE(15,3,($AC$54:$AC$102=Mapping!$R$54)/($AC$54:$AC$102=Mapping!$R$54)*ROW($AC$2:$AC$50)-ROWS($AC$54),ROWS($AC$54:AC360))),"")</f>
        <v/>
      </c>
      <c r="S361" s="117" t="str" cm="1">
        <f t="array" ref="S361">IF(ROWS($AC$2:AC308)&lt;=S$53,INDEX($AB$54:$AB$102,_xlfn.AGGREGATE(15,3,($AC$54:$AC$102=Mapping!$S$54)/($AC$54:$AC$102=Mapping!$S$54)*ROW($AC$2:$AC$50)-ROWS($AC$54),ROWS($AC$54:AC360))),"")</f>
        <v/>
      </c>
      <c r="AB361" s="135" t="str" cm="1">
        <f t="array" ref="AB361">IF(ROWS(BA!$G$2:G79)&lt;=AB$334,INDEX(BA!$P$2:$P$547,_xlfn.AGGREGATE(15,3,(BA!$G$2:$G$547=Mapping!$AA$336)/(BA!$G$2:$G$547=Mapping!$AA$336)*ROW(BA!$G$2:$G$547)-ROWS(BA!$G$2),ROWS(BA!$G$2:G79))),"")</f>
        <v/>
      </c>
      <c r="AC361" s="135" t="str">
        <f>IFERROR(INDEX(BA!$L$57:$L$547,MATCH($AB361,BA!$P$57:$P$547,0)),"")</f>
        <v/>
      </c>
      <c r="AD361" s="135" t="e">
        <f>INDEX(BA!$M$57:$M$547,MATCH($AB361,BA!$P$57:$P$547,0))</f>
        <v>#N/A</v>
      </c>
      <c r="AE361" s="135" t="e">
        <f>INDEX(BA!J401:J897,MATCH(Table46721[[#This Row],[Indicator]],BA!P399:P897,0))</f>
        <v>#N/A</v>
      </c>
      <c r="AF361" s="135" t="e">
        <f>INDEX(BA!$N$57:$N$547,MATCH($AB361,BA!$P$57:$P$547,0))</f>
        <v>#N/A</v>
      </c>
      <c r="AG361" s="117" t="e">
        <f>INDEX(BA!#REF!,MATCH($AB361,BA!$P$57:$P$547,0))</f>
        <v>#REF!</v>
      </c>
      <c r="AH361" s="117" t="e">
        <f>INDEX(BA!$Q$57:$Q$547,MATCH($AB361,BA!$P$57:$P$547,0))</f>
        <v>#N/A</v>
      </c>
      <c r="AI361" s="117" t="e">
        <f>INDEX(BA!$S$57:$S$547,MATCH($AB361,BA!$P$57:$P$547,0))</f>
        <v>#N/A</v>
      </c>
      <c r="AJ361" s="117" t="e">
        <f>INDEX(BA!$T$57:$T$547,MATCH($AB361,BA!$P$57:$P$547,0))</f>
        <v>#N/A</v>
      </c>
      <c r="AK361" s="117" t="e">
        <f>INDEX(BA!$U$57:$U$547,MATCH($AB361,BA!$P$57:$P$547,0))</f>
        <v>#N/A</v>
      </c>
      <c r="AL361" s="117" t="e">
        <f>INDEX(BA!$V$57:$V$547,MATCH($AB361,BA!$P$57:$P$547,0))</f>
        <v>#N/A</v>
      </c>
      <c r="AM361" s="117" t="e">
        <f>INDEX(BA!$W$57:$W$547,MATCH($AB361,BA!$P$57:$P$547,0))</f>
        <v>#N/A</v>
      </c>
      <c r="AN361" s="117" t="e">
        <f>INDEX(BA!$R$57:$R$547,MATCH($AB361,BA!$P$57:$P$547,0))</f>
        <v>#N/A</v>
      </c>
      <c r="AO361" s="117" t="e">
        <f>INDEX(BA!$Y$57:$Y$547,MATCH($AB361,BA!$P$57:$P$547,0))</f>
        <v>#N/A</v>
      </c>
      <c r="AP361" s="117" t="e">
        <f>INDEX(BA!$Z$57:$Z$547,MATCH($AB361,BA!$P$57:$P$547,0))</f>
        <v>#N/A</v>
      </c>
      <c r="AQ361" s="117" t="e">
        <f>INDEX(BA!$AA$57:$AA$547,MATCH($AB361,BA!$P$57:$P$547,0))</f>
        <v>#N/A</v>
      </c>
      <c r="AR361" s="117" t="e">
        <f>INDEX(BA!$AB$57:$AB$547,MATCH($AB361,BA!$P$57:$P$547,0))</f>
        <v>#N/A</v>
      </c>
      <c r="AX361" s="117" t="str" cm="1">
        <f t="array" ref="AX361">IF(ROWS($AD$54:AD360)&lt;=AX$53,INDEX($AB$54:$AB$102,_xlfn.AGGREGATE(15,3,($AD$54:$AD$102=Mapping!$AX$54)/($AD$54:$AD$102=Mapping!$AX$54)*ROW($AD$2:$AD$50)-ROWS($AD$54),ROWS($AD$54:AD360))),"")</f>
        <v/>
      </c>
      <c r="AY361" s="117" t="str" cm="1">
        <f t="array" ref="AY361">IF(ROWS($AD$54:AD360)&lt;=AY$53,INDEX($AB$54:$AB$102,_xlfn.AGGREGATE(15,3,($AD$54:$AD$102=Mapping!$AY$54)/($AD$54:$AD$102=Mapping!$AY$54)*ROW($AD$2:$AD$50)-ROWS($AD$54),ROWS($AD$54:AD360))),"")</f>
        <v/>
      </c>
      <c r="AZ361" s="117" t="str" cm="1">
        <f t="array" ref="AZ361">IF(ROWS($AD$54:AD360)&lt;=AZ$53,INDEX($AB$54:$AB$102,_xlfn.AGGREGATE(15,3,($AD$54:$AD$102=Mapping!$AZ$54)/($AD$54:$AD$102=Mapping!$AZ$54)*ROW($AD$2:$AD$50)-ROWS($AD$54),ROWS($AD$54:AD360))),"")</f>
        <v/>
      </c>
      <c r="BA361" s="117" t="str" cm="1">
        <f t="array" ref="BA361">IF(ROWS($AD$54:AD360)&lt;=BA$53,INDEX($AB$54:$AB$102,_xlfn.AGGREGATE(15,3,($AD$54:$AD$102=Mapping!$BA$54)/($AD$54:$AD$102=Mapping!$BA$54)*ROW($AD$2:$AD$50)-ROWS($AD$54),ROWS($AD$54:AD360))),"")</f>
        <v/>
      </c>
      <c r="BB361" s="117" t="str" cm="1">
        <f t="array" ref="BB361">IF(ROWS($AD$54:AD360)&lt;=BB$53,INDEX($AB$54:$AB$102,_xlfn.AGGREGATE(15,3,($AD$54:$AD$102=Mapping!$BB$54)/($AD$54:$AD$102=Mapping!$BB$54)*ROW($AD$2:$AD$50)-ROWS($AD$54),ROWS($AD$54:AD360))),"")</f>
        <v/>
      </c>
      <c r="BC361" s="117" t="str" cm="1">
        <f t="array" ref="BC361">IF(ROWS($AD$54:AD360)&lt;=BC$53,INDEX($AB$54:$AB$102,_xlfn.AGGREGATE(15,3,($AD$54:$AD$102=Mapping!$BC$54)/($AD$54:$AD$102=Mapping!$BC$54)*ROW($AD$2:$AD$50)-ROWS($AD$54),ROWS($AD$54:AD360))),"")</f>
        <v/>
      </c>
      <c r="BD361" s="117" t="str" cm="1">
        <f t="array" ref="BD361">IF(ROWS($AD$54:AD360)&lt;=BD$53,INDEX($AB$54:$AB$102,_xlfn.AGGREGATE(15,3,($AD$54:$AD$102=Mapping!$BD$54)/($AD$54:$AD$102=Mapping!$BD$54)*ROW($AD$2:$AD$50)-ROWS($AD$54),ROWS($AD$54:AD360))),"")</f>
        <v/>
      </c>
      <c r="BE361" s="117" t="str" cm="1">
        <f t="array" ref="BE361">IF(ROWS($AD$54:AD360)&lt;=BE$53,INDEX($AB$54:$AB$102,_xlfn.AGGREGATE(15,3,($AD$54:$AD$102=Mapping!$BE$54)/($AD$54:$AD$102=Mapping!$BE$54)*ROW($AD$2:$AD$50)-ROWS($AD$54),ROWS($AD$54:AD360))),"")</f>
        <v/>
      </c>
      <c r="BF361" s="117" t="str" cm="1">
        <f t="array" ref="BF361">IF(ROWS($AD$54:AD360)&lt;=BF$53,INDEX($AB$54:$AB$102,_xlfn.AGGREGATE(15,3,($AD$54:$AD$102=Mapping!$BF$54)/($AD$54:$AD$102=Mapping!$BF$54)*ROW($AD$2:$AD$50)-ROWS($AD$54),ROWS($AD$54:AD360))),"")</f>
        <v/>
      </c>
      <c r="BG361" s="117" t="str" cm="1">
        <f t="array" ref="BG361">IF(ROWS($AD$54:AD360)&lt;=BG$53,INDEX($AB$54:$AB$102,_xlfn.AGGREGATE(15,3,($AD$54:$AD$102=Mapping!$BG$54)/($AD$54:$AD$102=Mapping!$BG$54)*ROW($AD$2:$AD$50)-ROWS($AD$54),ROWS($AD$54:AD360))),"")</f>
        <v/>
      </c>
      <c r="BH361" s="117" t="str" cm="1">
        <f t="array" ref="BH361">IF(ROWS($AD$54:AD360)&lt;=BH$53,INDEX($AB$54:$AB$102,_xlfn.AGGREGATE(15,3,($AD$54:$AD$102=Mapping!$BH$54)/($AD$54:$AD$102=Mapping!$BH$54)*ROW($AD$2:$AD$50)-ROWS($AD$54),ROWS($AD$54:AD360))),"")</f>
        <v/>
      </c>
      <c r="BI361" s="117" t="str" cm="1">
        <f t="array" ref="BI361">IF(ROWS($AD$54:AD360)&lt;=BI$53,INDEX($AB$54:$AB$102,_xlfn.AGGREGATE(15,3,($AD$54:$AD$102=Mapping!$BI$54)/($AD$54:$AD$102=Mapping!$BI$54)*ROW($AD$2:$AD$50)-ROWS($AD$54),ROWS($AD$54:AD360))),"")</f>
        <v/>
      </c>
      <c r="BJ361" s="117" t="str" cm="1">
        <f t="array" ref="BJ361">IF(ROWS($AD$54:AD360)&lt;=BJ$53,INDEX($AB$54:$AB$102,_xlfn.AGGREGATE(15,3,($AD$54:$AD$102=Mapping!$BJ$54)/($AD$54:$AD$102=Mapping!$BJ$54)*ROW($AD$2:$AD$50)-ROWS($AD$54),ROWS($AD$54:AD360))),"")</f>
        <v/>
      </c>
      <c r="BK361" s="117" t="str" cm="1">
        <f t="array" ref="BK361">IF(ROWS($AD$54:AD360)&lt;=BK$53,INDEX($AB$54:$AB$102,_xlfn.AGGREGATE(15,3,($AD$54:$AD$102=Mapping!$BK$54)/($AD$54:$AD$102=Mapping!$BK$54)*ROW($AD$2:$AD$50)-ROWS($AD$54),ROWS($AD$54:AD360))),"")</f>
        <v/>
      </c>
      <c r="BL361" s="117" t="str" cm="1">
        <f t="array" ref="BL361">IF(ROWS($AD$54:AD360)&lt;=BL$53,INDEX($AB$54:$AB$102,_xlfn.AGGREGATE(15,3,($AD$54:$AD$102=Mapping!$BL$54)/($AD$54:$AD$102=Mapping!$BL$54)*ROW($AD$2:$AD$50)-ROWS($AD$54),ROWS($AD$54:AD360))),"")</f>
        <v/>
      </c>
      <c r="BM361" s="117" t="str" cm="1">
        <f t="array" ref="BM361">IF(ROWS($AD$54:AD360)&lt;=BM$53,INDEX($AB$54:$AB$102,_xlfn.AGGREGATE(15,3,($AD$54:$AD$102=Mapping!$BM$54)/($AD$54:$AD$102=Mapping!$BM$53)*ROW($AD$2:$AD$50)-ROWS($AD$54),ROWS($AD$54:AD360))),"")</f>
        <v/>
      </c>
      <c r="BN361" s="117" t="str" cm="1">
        <f t="array" ref="BN361">IF(ROWS($AD$54:AD360)&lt;=BN$53,INDEX($AB$54:$AB$102,_xlfn.AGGREGATE(15,3,($AD$54:$AD$102=Mapping!$BN$54)/($AD$54:$AD$102=Mapping!$BN$54)*ROW($AD$2:$AD$50)-ROWS($AD$54),ROWS($AD$54:AD360))),"")</f>
        <v/>
      </c>
    </row>
    <row r="362" spans="1:66">
      <c r="A362" s="117">
        <f>Background!L33</f>
        <v>0</v>
      </c>
      <c r="B362" s="117" t="str" cm="1">
        <f t="array" ref="B362">IF(ROWS($AC$2:AC309)&lt;=B$53,INDEX($AB$54:$AB$102,_xlfn.AGGREGATE(15,3,($AC$54:$AC$102=Mapping!$B$54)/($AC$54:$AC$102=Mapping!$B$54)*ROW($AC$2:$AC$50)-ROWS($AC$2),ROWS($AC$54:AC361))),"")</f>
        <v/>
      </c>
      <c r="C362" s="117" t="str" cm="1">
        <f t="array" ref="C362">IF(ROWS($AC$2:AC309)&lt;=C$53,INDEX($AB$54:$AB$102,_xlfn.AGGREGATE(15,3,($AC$54:$AC$102=Mapping!$C$54)/($AC$54:$AC$102=Mapping!$C$54)*ROW($AC$2:$AC$50)-ROWS($AC$54),ROWS($AC$54:AC361))),"")</f>
        <v/>
      </c>
      <c r="D362" s="117" t="str" cm="1">
        <f t="array" ref="D362">IF(ROWS($AC$2:AC309)&lt;=D$53,INDEX($AB$54:$AB$102,_xlfn.AGGREGATE(15,3,($AC$54:$AC$102=Mapping!$D$54)/($AC$54:$AC$102=Mapping!$D$54)*ROW($AC$2:$AC$50)-ROWS($AC$54),ROWS($AC$54:AC361))),"")</f>
        <v/>
      </c>
      <c r="E362" s="117" t="str" cm="1">
        <f t="array" ref="E362">IF(ROWS($AC$2:AC309)&lt;=E$53,INDEX($AB$54:$AB$102,_xlfn.AGGREGATE(15,3,($AC$54:$AC$102=Mapping!$E$54)/($AC$54:$AC$102=Mapping!$E$54)*ROW($AC$2:$AC$50)-ROWS($AC$54),ROWS($AC$54:AC361))),"")</f>
        <v/>
      </c>
      <c r="F362" s="117" t="str" cm="1">
        <f t="array" ref="F362">IF(ROWS($AC$2:AC309)&lt;=F$53,INDEX($AB$54:$AB$102,_xlfn.AGGREGATE(15,3,($AC$54:$AC$102=Mapping!$F$54)/($AC$54:$AC$102=Mapping!$F$54)*ROW($AC$2:$AC$50)-ROWS($AC$54),ROWS($AC$54:AC361))),"")</f>
        <v/>
      </c>
      <c r="G362" s="117" t="str" cm="1">
        <f t="array" ref="G362">IF(ROWS($AC$2:AC309)&lt;=G$53,INDEX($AB$54:$AB$102,_xlfn.AGGREGATE(15,3,($AC$54:$AC$102=Mapping!$G$54)/($AC$54:$AC$102=Mapping!$G$54)*ROW($AC$2:$AC$50)-ROWS($AC$54),ROWS($AC$54:AC361))),"")</f>
        <v/>
      </c>
      <c r="H362" s="117" t="str" cm="1">
        <f t="array" ref="H362">IF(ROWS($AC$2:AC309)&lt;=H$53,INDEX($AB$54:$AB$102,_xlfn.AGGREGATE(15,3,($AC$54:$AC$102=Mapping!$H$54)/($AC$54:$AC$102=Mapping!$H$54)*ROW($AC$2:$AC$50)-ROWS($AC$54),ROWS($AC$54:AC361))),"")</f>
        <v/>
      </c>
      <c r="I362" s="117" t="str" cm="1">
        <f t="array" ref="I362">IF(ROWS($AC$2:AC309)&lt;=I$53,INDEX($AB$54:$AB$102,_xlfn.AGGREGATE(15,3,($AC$54:$AC$102=Mapping!$I$54)/($AC$54:$AC$102=Mapping!$I$54)*ROW($AC$2:$AC$50)-ROWS($AC$54),ROWS($AC$54:AC361))),"")</f>
        <v/>
      </c>
      <c r="J362" s="117" t="str" cm="1">
        <f t="array" ref="J362">IF(ROWS($AC$2:AC361)&lt;=J$1,INDEX($AB$2:$AB$50,_xlfn.AGGREGATE(15,3,($AC$2:$AC$50=Mapping!$J$2)/($AC$2:$AC$50=Mapping!$J$2)*ROW($AC$2:$AC$50)-ROWS($AC$2),ROWS($AC$2:AC361))),"")</f>
        <v/>
      </c>
      <c r="K362" s="117" t="str" cm="1">
        <f t="array" ref="K362">IF(ROWS($AC$2:AC309)&lt;=K$53,INDEX($AB$54:$AB$102,_xlfn.AGGREGATE(15,3,($AC$54:$AC$102=Mapping!$K$54)/($AC$54:$AC$102=Mapping!$K$54)*ROW($AC$2:$AC$50)-ROWS($AC$54),ROWS($AC$54:AC361))),"")</f>
        <v/>
      </c>
      <c r="L362" s="117" t="str" cm="1">
        <f t="array" ref="L362">IF(ROWS($AC$2:AC309)&lt;=L$53,INDEX($AB$54:$AB$102,_xlfn.AGGREGATE(15,3,($AC$54:$AC$102=Mapping!$L$54)/($AC$54:$AC$102=Mapping!$L$54)*ROW($AC$2:$AC$50)-ROWS($AC$54),ROWS($AC$54:AC361))),"")</f>
        <v/>
      </c>
      <c r="M362" s="117" t="str" cm="1">
        <f t="array" ref="M362">IF(ROWS($AC$2:AC309)&lt;=M$53,INDEX($AB$54:$AB$102,_xlfn.AGGREGATE(15,3,($AC$54:$AC$102=Mapping!$M$54)/($AC$54:$AC$102=Mapping!$M$54)*ROW($AC$2:$AC$50)-ROWS($AC$54),ROWS($AC$54:AC361))),"")</f>
        <v/>
      </c>
      <c r="N362" s="117" t="str" cm="1">
        <f t="array" ref="N362">IF(ROWS($AC$2:AC309)&lt;=N$53,INDEX($AB$54:$AB$102,_xlfn.AGGREGATE(15,3,($AC$54:$AC$102=Mapping!$N$54)/($AC$54:$AC$102=Mapping!$N$54)*ROW($AC$2:$AC$50)-ROWS($AC$54),ROWS($AC$54:AC361))),"")</f>
        <v/>
      </c>
      <c r="O362" s="117" t="str" cm="1">
        <f t="array" ref="O362">IF(ROWS($AC$2:AC309)&lt;=O$53,INDEX($AB$54:$AB$102,_xlfn.AGGREGATE(15,3,($AC$54:$AC$102=Mapping!$O$54)/($AC$54:$AC$102=Mapping!$O$54)*ROW($AC$2:$AC$50)-ROWS($AC$54),ROWS($AC$54:AC361))),"")</f>
        <v/>
      </c>
      <c r="P362" s="117" t="str" cm="1">
        <f t="array" ref="P362">IF(ROWS($AC$2:AC309)&lt;=P$53,INDEX($AB$54:$AB$102,_xlfn.AGGREGATE(15,3,($AC$54:$AC$102=Mapping!$P$54)/($AC$54:$AC$102=Mapping!$P$54)*ROW($AC$2:$AC$50)-ROWS($AC$54),ROWS($AC$54:AC361))),"")</f>
        <v/>
      </c>
      <c r="Q362" s="117" t="str" cm="1">
        <f t="array" ref="Q362">IF(ROWS($AC$2:AC309)&lt;=Q$53,INDEX($AB$54:$AB$102,_xlfn.AGGREGATE(15,3,($AC$54:$AC$102=Mapping!$Q$54)/($AC$54:$AC$102=Mapping!$Q$54)*ROW($AC$2:$AC$50)-ROWS($AC$54),ROWS($AC$54:AC361))),"")</f>
        <v/>
      </c>
      <c r="R362" s="117" t="str" cm="1">
        <f t="array" ref="R362">IF(ROWS($AC$2:AC309)&lt;=R$53,INDEX($AB$54:$AB$102,_xlfn.AGGREGATE(15,3,($AC$54:$AC$102=Mapping!$R$54)/($AC$54:$AC$102=Mapping!$R$54)*ROW($AC$2:$AC$50)-ROWS($AC$54),ROWS($AC$54:AC361))),"")</f>
        <v/>
      </c>
      <c r="S362" s="117" t="str" cm="1">
        <f t="array" ref="S362">IF(ROWS($AC$2:AC309)&lt;=S$53,INDEX($AB$54:$AB$102,_xlfn.AGGREGATE(15,3,($AC$54:$AC$102=Mapping!$S$54)/($AC$54:$AC$102=Mapping!$S$54)*ROW($AC$2:$AC$50)-ROWS($AC$54),ROWS($AC$54:AC361))),"")</f>
        <v/>
      </c>
      <c r="AB362" s="135" t="str" cm="1">
        <f t="array" ref="AB362">IF(ROWS(BA!$G$2:G80)&lt;=AB$334,INDEX(BA!$P$2:$P$547,_xlfn.AGGREGATE(15,3,(BA!$G$2:$G$547=Mapping!$AA$336)/(BA!$G$2:$G$547=Mapping!$AA$336)*ROW(BA!$G$2:$G$547)-ROWS(BA!$G$2),ROWS(BA!$G$2:G80))),"")</f>
        <v/>
      </c>
      <c r="AC362" s="135" t="str">
        <f>IFERROR(INDEX(BA!$L$57:$L$547,MATCH($AB362,BA!$P$57:$P$547,0)),"")</f>
        <v/>
      </c>
      <c r="AD362" s="135" t="e">
        <f>INDEX(BA!$M$57:$M$547,MATCH($AB362,BA!$P$57:$P$547,0))</f>
        <v>#N/A</v>
      </c>
      <c r="AE362" s="135" t="e">
        <f>INDEX(BA!J402:J898,MATCH(Table46721[[#This Row],[Indicator]],BA!P400:P898,0))</f>
        <v>#N/A</v>
      </c>
      <c r="AF362" s="135" t="e">
        <f>INDEX(BA!$N$57:$N$547,MATCH($AB362,BA!$P$57:$P$547,0))</f>
        <v>#N/A</v>
      </c>
      <c r="AG362" s="117" t="e">
        <f>INDEX(BA!#REF!,MATCH($AB362,BA!$P$57:$P$547,0))</f>
        <v>#REF!</v>
      </c>
      <c r="AH362" s="117" t="e">
        <f>INDEX(BA!$Q$57:$Q$547,MATCH($AB362,BA!$P$57:$P$547,0))</f>
        <v>#N/A</v>
      </c>
      <c r="AI362" s="117" t="e">
        <f>INDEX(BA!$S$57:$S$547,MATCH($AB362,BA!$P$57:$P$547,0))</f>
        <v>#N/A</v>
      </c>
      <c r="AJ362" s="117" t="e">
        <f>INDEX(BA!$T$57:$T$547,MATCH($AB362,BA!$P$57:$P$547,0))</f>
        <v>#N/A</v>
      </c>
      <c r="AK362" s="117" t="e">
        <f>INDEX(BA!$U$57:$U$547,MATCH($AB362,BA!$P$57:$P$547,0))</f>
        <v>#N/A</v>
      </c>
      <c r="AL362" s="117" t="e">
        <f>INDEX(BA!$V$57:$V$547,MATCH($AB362,BA!$P$57:$P$547,0))</f>
        <v>#N/A</v>
      </c>
      <c r="AM362" s="117" t="e">
        <f>INDEX(BA!$W$57:$W$547,MATCH($AB362,BA!$P$57:$P$547,0))</f>
        <v>#N/A</v>
      </c>
      <c r="AN362" s="117" t="e">
        <f>INDEX(BA!$R$57:$R$547,MATCH($AB362,BA!$P$57:$P$547,0))</f>
        <v>#N/A</v>
      </c>
      <c r="AO362" s="117" t="e">
        <f>INDEX(BA!$Y$57:$Y$547,MATCH($AB362,BA!$P$57:$P$547,0))</f>
        <v>#N/A</v>
      </c>
      <c r="AP362" s="117" t="e">
        <f>INDEX(BA!$Z$57:$Z$547,MATCH($AB362,BA!$P$57:$P$547,0))</f>
        <v>#N/A</v>
      </c>
      <c r="AQ362" s="117" t="e">
        <f>INDEX(BA!$AA$57:$AA$547,MATCH($AB362,BA!$P$57:$P$547,0))</f>
        <v>#N/A</v>
      </c>
      <c r="AR362" s="117" t="e">
        <f>INDEX(BA!$AB$57:$AB$547,MATCH($AB362,BA!$P$57:$P$547,0))</f>
        <v>#N/A</v>
      </c>
      <c r="AX362" s="117" t="str" cm="1">
        <f t="array" ref="AX362">IF(ROWS($AD$54:AD361)&lt;=AX$53,INDEX($AB$54:$AB$102,_xlfn.AGGREGATE(15,3,($AD$54:$AD$102=Mapping!$AX$54)/($AD$54:$AD$102=Mapping!$AX$54)*ROW($AD$2:$AD$50)-ROWS($AD$54),ROWS($AD$54:AD361))),"")</f>
        <v/>
      </c>
      <c r="AY362" s="117" t="str" cm="1">
        <f t="array" ref="AY362">IF(ROWS($AD$54:AD361)&lt;=AY$53,INDEX($AB$54:$AB$102,_xlfn.AGGREGATE(15,3,($AD$54:$AD$102=Mapping!$AY$54)/($AD$54:$AD$102=Mapping!$AY$54)*ROW($AD$2:$AD$50)-ROWS($AD$54),ROWS($AD$54:AD361))),"")</f>
        <v/>
      </c>
      <c r="AZ362" s="117" t="str" cm="1">
        <f t="array" ref="AZ362">IF(ROWS($AD$54:AD361)&lt;=AZ$53,INDEX($AB$54:$AB$102,_xlfn.AGGREGATE(15,3,($AD$54:$AD$102=Mapping!$AZ$54)/($AD$54:$AD$102=Mapping!$AZ$54)*ROW($AD$2:$AD$50)-ROWS($AD$54),ROWS($AD$54:AD361))),"")</f>
        <v/>
      </c>
      <c r="BA362" s="117" t="str" cm="1">
        <f t="array" ref="BA362">IF(ROWS($AD$54:AD361)&lt;=BA$53,INDEX($AB$54:$AB$102,_xlfn.AGGREGATE(15,3,($AD$54:$AD$102=Mapping!$BA$54)/($AD$54:$AD$102=Mapping!$BA$54)*ROW($AD$2:$AD$50)-ROWS($AD$54),ROWS($AD$54:AD361))),"")</f>
        <v/>
      </c>
      <c r="BB362" s="117" t="str" cm="1">
        <f t="array" ref="BB362">IF(ROWS($AD$54:AD361)&lt;=BB$53,INDEX($AB$54:$AB$102,_xlfn.AGGREGATE(15,3,($AD$54:$AD$102=Mapping!$BB$54)/($AD$54:$AD$102=Mapping!$BB$54)*ROW($AD$2:$AD$50)-ROWS($AD$54),ROWS($AD$54:AD361))),"")</f>
        <v/>
      </c>
      <c r="BC362" s="117" t="str" cm="1">
        <f t="array" ref="BC362">IF(ROWS($AD$54:AD361)&lt;=BC$53,INDEX($AB$54:$AB$102,_xlfn.AGGREGATE(15,3,($AD$54:$AD$102=Mapping!$BC$54)/($AD$54:$AD$102=Mapping!$BC$54)*ROW($AD$2:$AD$50)-ROWS($AD$54),ROWS($AD$54:AD361))),"")</f>
        <v/>
      </c>
      <c r="BD362" s="117" t="str" cm="1">
        <f t="array" ref="BD362">IF(ROWS($AD$54:AD361)&lt;=BD$53,INDEX($AB$54:$AB$102,_xlfn.AGGREGATE(15,3,($AD$54:$AD$102=Mapping!$BD$54)/($AD$54:$AD$102=Mapping!$BD$54)*ROW($AD$2:$AD$50)-ROWS($AD$54),ROWS($AD$54:AD361))),"")</f>
        <v/>
      </c>
      <c r="BE362" s="117" t="str" cm="1">
        <f t="array" ref="BE362">IF(ROWS($AD$54:AD361)&lt;=BE$53,INDEX($AB$54:$AB$102,_xlfn.AGGREGATE(15,3,($AD$54:$AD$102=Mapping!$BE$54)/($AD$54:$AD$102=Mapping!$BE$54)*ROW($AD$2:$AD$50)-ROWS($AD$54),ROWS($AD$54:AD361))),"")</f>
        <v/>
      </c>
      <c r="BF362" s="117" t="str" cm="1">
        <f t="array" ref="BF362">IF(ROWS($AD$54:AD361)&lt;=BF$53,INDEX($AB$54:$AB$102,_xlfn.AGGREGATE(15,3,($AD$54:$AD$102=Mapping!$BF$54)/($AD$54:$AD$102=Mapping!$BF$54)*ROW($AD$2:$AD$50)-ROWS($AD$54),ROWS($AD$54:AD361))),"")</f>
        <v/>
      </c>
      <c r="BG362" s="117" t="str" cm="1">
        <f t="array" ref="BG362">IF(ROWS($AD$54:AD361)&lt;=BG$53,INDEX($AB$54:$AB$102,_xlfn.AGGREGATE(15,3,($AD$54:$AD$102=Mapping!$BG$54)/($AD$54:$AD$102=Mapping!$BG$54)*ROW($AD$2:$AD$50)-ROWS($AD$54),ROWS($AD$54:AD361))),"")</f>
        <v/>
      </c>
      <c r="BH362" s="117" t="str" cm="1">
        <f t="array" ref="BH362">IF(ROWS($AD$54:AD361)&lt;=BH$53,INDEX($AB$54:$AB$102,_xlfn.AGGREGATE(15,3,($AD$54:$AD$102=Mapping!$BH$54)/($AD$54:$AD$102=Mapping!$BH$54)*ROW($AD$2:$AD$50)-ROWS($AD$54),ROWS($AD$54:AD361))),"")</f>
        <v/>
      </c>
      <c r="BI362" s="117" t="str" cm="1">
        <f t="array" ref="BI362">IF(ROWS($AD$54:AD361)&lt;=BI$53,INDEX($AB$54:$AB$102,_xlfn.AGGREGATE(15,3,($AD$54:$AD$102=Mapping!$BI$54)/($AD$54:$AD$102=Mapping!$BI$54)*ROW($AD$2:$AD$50)-ROWS($AD$54),ROWS($AD$54:AD361))),"")</f>
        <v/>
      </c>
      <c r="BJ362" s="117" t="str" cm="1">
        <f t="array" ref="BJ362">IF(ROWS($AD$54:AD361)&lt;=BJ$53,INDEX($AB$54:$AB$102,_xlfn.AGGREGATE(15,3,($AD$54:$AD$102=Mapping!$BJ$54)/($AD$54:$AD$102=Mapping!$BJ$54)*ROW($AD$2:$AD$50)-ROWS($AD$54),ROWS($AD$54:AD361))),"")</f>
        <v/>
      </c>
      <c r="BK362" s="117" t="str" cm="1">
        <f t="array" ref="BK362">IF(ROWS($AD$54:AD361)&lt;=BK$53,INDEX($AB$54:$AB$102,_xlfn.AGGREGATE(15,3,($AD$54:$AD$102=Mapping!$BK$54)/($AD$54:$AD$102=Mapping!$BK$54)*ROW($AD$2:$AD$50)-ROWS($AD$54),ROWS($AD$54:AD361))),"")</f>
        <v/>
      </c>
      <c r="BL362" s="117" t="str" cm="1">
        <f t="array" ref="BL362">IF(ROWS($AD$54:AD361)&lt;=BL$53,INDEX($AB$54:$AB$102,_xlfn.AGGREGATE(15,3,($AD$54:$AD$102=Mapping!$BL$54)/($AD$54:$AD$102=Mapping!$BL$54)*ROW($AD$2:$AD$50)-ROWS($AD$54),ROWS($AD$54:AD361))),"")</f>
        <v/>
      </c>
      <c r="BM362" s="117" t="str" cm="1">
        <f t="array" ref="BM362">IF(ROWS($AD$54:AD361)&lt;=BM$53,INDEX($AB$54:$AB$102,_xlfn.AGGREGATE(15,3,($AD$54:$AD$102=Mapping!$BM$54)/($AD$54:$AD$102=Mapping!$BM$53)*ROW($AD$2:$AD$50)-ROWS($AD$54),ROWS($AD$54:AD361))),"")</f>
        <v/>
      </c>
      <c r="BN362" s="117" t="str" cm="1">
        <f t="array" ref="BN362">IF(ROWS($AD$54:AD361)&lt;=BN$53,INDEX($AB$54:$AB$102,_xlfn.AGGREGATE(15,3,($AD$54:$AD$102=Mapping!$BN$54)/($AD$54:$AD$102=Mapping!$BN$54)*ROW($AD$2:$AD$50)-ROWS($AD$54),ROWS($AD$54:AD361))),"")</f>
        <v/>
      </c>
    </row>
    <row r="363" spans="1:66">
      <c r="A363" s="117">
        <f>Background!L34</f>
        <v>0</v>
      </c>
      <c r="B363" s="117" t="str" cm="1">
        <f t="array" ref="B363">IF(ROWS($AC$2:AC310)&lt;=B$53,INDEX($AB$54:$AB$102,_xlfn.AGGREGATE(15,3,($AC$54:$AC$102=Mapping!$B$54)/($AC$54:$AC$102=Mapping!$B$54)*ROW($AC$2:$AC$50)-ROWS($AC$2),ROWS($AC$54:AC362))),"")</f>
        <v/>
      </c>
      <c r="C363" s="117" t="str" cm="1">
        <f t="array" ref="C363">IF(ROWS($AC$2:AC310)&lt;=C$53,INDEX($AB$54:$AB$102,_xlfn.AGGREGATE(15,3,($AC$54:$AC$102=Mapping!$C$54)/($AC$54:$AC$102=Mapping!$C$54)*ROW($AC$2:$AC$50)-ROWS($AC$54),ROWS($AC$54:AC362))),"")</f>
        <v/>
      </c>
      <c r="D363" s="117" t="str" cm="1">
        <f t="array" ref="D363">IF(ROWS($AC$2:AC310)&lt;=D$53,INDEX($AB$54:$AB$102,_xlfn.AGGREGATE(15,3,($AC$54:$AC$102=Mapping!$D$54)/($AC$54:$AC$102=Mapping!$D$54)*ROW($AC$2:$AC$50)-ROWS($AC$54),ROWS($AC$54:AC362))),"")</f>
        <v/>
      </c>
      <c r="E363" s="117" t="str" cm="1">
        <f t="array" ref="E363">IF(ROWS($AC$2:AC310)&lt;=E$53,INDEX($AB$54:$AB$102,_xlfn.AGGREGATE(15,3,($AC$54:$AC$102=Mapping!$E$54)/($AC$54:$AC$102=Mapping!$E$54)*ROW($AC$2:$AC$50)-ROWS($AC$54),ROWS($AC$54:AC362))),"")</f>
        <v/>
      </c>
      <c r="F363" s="117" t="str" cm="1">
        <f t="array" ref="F363">IF(ROWS($AC$2:AC310)&lt;=F$53,INDEX($AB$54:$AB$102,_xlfn.AGGREGATE(15,3,($AC$54:$AC$102=Mapping!$F$54)/($AC$54:$AC$102=Mapping!$F$54)*ROW($AC$2:$AC$50)-ROWS($AC$54),ROWS($AC$54:AC362))),"")</f>
        <v/>
      </c>
      <c r="G363" s="117" t="str" cm="1">
        <f t="array" ref="G363">IF(ROWS($AC$2:AC310)&lt;=G$53,INDEX($AB$54:$AB$102,_xlfn.AGGREGATE(15,3,($AC$54:$AC$102=Mapping!$G$54)/($AC$54:$AC$102=Mapping!$G$54)*ROW($AC$2:$AC$50)-ROWS($AC$54),ROWS($AC$54:AC362))),"")</f>
        <v/>
      </c>
      <c r="H363" s="117" t="str" cm="1">
        <f t="array" ref="H363">IF(ROWS($AC$2:AC310)&lt;=H$53,INDEX($AB$54:$AB$102,_xlfn.AGGREGATE(15,3,($AC$54:$AC$102=Mapping!$H$54)/($AC$54:$AC$102=Mapping!$H$54)*ROW($AC$2:$AC$50)-ROWS($AC$54),ROWS($AC$54:AC362))),"")</f>
        <v/>
      </c>
      <c r="I363" s="117" t="str" cm="1">
        <f t="array" ref="I363">IF(ROWS($AC$2:AC310)&lt;=I$53,INDEX($AB$54:$AB$102,_xlfn.AGGREGATE(15,3,($AC$54:$AC$102=Mapping!$I$54)/($AC$54:$AC$102=Mapping!$I$54)*ROW($AC$2:$AC$50)-ROWS($AC$54),ROWS($AC$54:AC362))),"")</f>
        <v/>
      </c>
      <c r="J363" s="117" t="str" cm="1">
        <f t="array" ref="J363">IF(ROWS($AC$2:AC362)&lt;=J$1,INDEX($AB$2:$AB$50,_xlfn.AGGREGATE(15,3,($AC$2:$AC$50=Mapping!$J$2)/($AC$2:$AC$50=Mapping!$J$2)*ROW($AC$2:$AC$50)-ROWS($AC$2),ROWS($AC$2:AC362))),"")</f>
        <v/>
      </c>
      <c r="K363" s="117" t="str" cm="1">
        <f t="array" ref="K363">IF(ROWS($AC$2:AC310)&lt;=K$53,INDEX($AB$54:$AB$102,_xlfn.AGGREGATE(15,3,($AC$54:$AC$102=Mapping!$K$54)/($AC$54:$AC$102=Mapping!$K$54)*ROW($AC$2:$AC$50)-ROWS($AC$54),ROWS($AC$54:AC362))),"")</f>
        <v/>
      </c>
      <c r="L363" s="117" t="str" cm="1">
        <f t="array" ref="L363">IF(ROWS($AC$2:AC310)&lt;=L$53,INDEX($AB$54:$AB$102,_xlfn.AGGREGATE(15,3,($AC$54:$AC$102=Mapping!$L$54)/($AC$54:$AC$102=Mapping!$L$54)*ROW($AC$2:$AC$50)-ROWS($AC$54),ROWS($AC$54:AC362))),"")</f>
        <v/>
      </c>
      <c r="M363" s="117" t="str" cm="1">
        <f t="array" ref="M363">IF(ROWS($AC$2:AC310)&lt;=M$53,INDEX($AB$54:$AB$102,_xlfn.AGGREGATE(15,3,($AC$54:$AC$102=Mapping!$M$54)/($AC$54:$AC$102=Mapping!$M$54)*ROW($AC$2:$AC$50)-ROWS($AC$54),ROWS($AC$54:AC362))),"")</f>
        <v/>
      </c>
      <c r="N363" s="117" t="str" cm="1">
        <f t="array" ref="N363">IF(ROWS($AC$2:AC310)&lt;=N$53,INDEX($AB$54:$AB$102,_xlfn.AGGREGATE(15,3,($AC$54:$AC$102=Mapping!$N$54)/($AC$54:$AC$102=Mapping!$N$54)*ROW($AC$2:$AC$50)-ROWS($AC$54),ROWS($AC$54:AC362))),"")</f>
        <v/>
      </c>
      <c r="O363" s="117" t="str" cm="1">
        <f t="array" ref="O363">IF(ROWS($AC$2:AC310)&lt;=O$53,INDEX($AB$54:$AB$102,_xlfn.AGGREGATE(15,3,($AC$54:$AC$102=Mapping!$O$54)/($AC$54:$AC$102=Mapping!$O$54)*ROW($AC$2:$AC$50)-ROWS($AC$54),ROWS($AC$54:AC362))),"")</f>
        <v/>
      </c>
      <c r="P363" s="117" t="str" cm="1">
        <f t="array" ref="P363">IF(ROWS($AC$2:AC310)&lt;=P$53,INDEX($AB$54:$AB$102,_xlfn.AGGREGATE(15,3,($AC$54:$AC$102=Mapping!$P$54)/($AC$54:$AC$102=Mapping!$P$54)*ROW($AC$2:$AC$50)-ROWS($AC$54),ROWS($AC$54:AC362))),"")</f>
        <v/>
      </c>
      <c r="Q363" s="117" t="str" cm="1">
        <f t="array" ref="Q363">IF(ROWS($AC$2:AC310)&lt;=Q$53,INDEX($AB$54:$AB$102,_xlfn.AGGREGATE(15,3,($AC$54:$AC$102=Mapping!$Q$54)/($AC$54:$AC$102=Mapping!$Q$54)*ROW($AC$2:$AC$50)-ROWS($AC$54),ROWS($AC$54:AC362))),"")</f>
        <v/>
      </c>
      <c r="R363" s="117" t="str" cm="1">
        <f t="array" ref="R363">IF(ROWS($AC$2:AC310)&lt;=R$53,INDEX($AB$54:$AB$102,_xlfn.AGGREGATE(15,3,($AC$54:$AC$102=Mapping!$R$54)/($AC$54:$AC$102=Mapping!$R$54)*ROW($AC$2:$AC$50)-ROWS($AC$54),ROWS($AC$54:AC362))),"")</f>
        <v/>
      </c>
      <c r="S363" s="117" t="str" cm="1">
        <f t="array" ref="S363">IF(ROWS($AC$2:AC310)&lt;=S$53,INDEX($AB$54:$AB$102,_xlfn.AGGREGATE(15,3,($AC$54:$AC$102=Mapping!$S$54)/($AC$54:$AC$102=Mapping!$S$54)*ROW($AC$2:$AC$50)-ROWS($AC$54),ROWS($AC$54:AC362))),"")</f>
        <v/>
      </c>
      <c r="AB363" s="135" t="str" cm="1">
        <f t="array" ref="AB363">IF(ROWS(BA!$G$2:G81)&lt;=AB$334,INDEX(BA!$P$2:$P$547,_xlfn.AGGREGATE(15,3,(BA!$G$2:$G$547=Mapping!$AA$336)/(BA!$G$2:$G$547=Mapping!$AA$336)*ROW(BA!$G$2:$G$547)-ROWS(BA!$G$2),ROWS(BA!$G$2:G81))),"")</f>
        <v/>
      </c>
      <c r="AC363" s="135" t="str">
        <f>IFERROR(INDEX(BA!$L$57:$L$547,MATCH($AB363,BA!$P$57:$P$547,0)),"")</f>
        <v/>
      </c>
      <c r="AD363" s="135" t="e">
        <f>INDEX(BA!$M$57:$M$547,MATCH($AB363,BA!$P$57:$P$547,0))</f>
        <v>#N/A</v>
      </c>
      <c r="AE363" s="135" t="e">
        <f>INDEX(BA!J403:J899,MATCH(Table46721[[#This Row],[Indicator]],BA!P401:P899,0))</f>
        <v>#N/A</v>
      </c>
      <c r="AF363" s="135" t="e">
        <f>INDEX(BA!$N$57:$N$547,MATCH($AB363,BA!$P$57:$P$547,0))</f>
        <v>#N/A</v>
      </c>
      <c r="AG363" s="117" t="e">
        <f>INDEX(BA!#REF!,MATCH($AB363,BA!$P$57:$P$547,0))</f>
        <v>#REF!</v>
      </c>
      <c r="AH363" s="117" t="e">
        <f>INDEX(BA!$Q$57:$Q$547,MATCH($AB363,BA!$P$57:$P$547,0))</f>
        <v>#N/A</v>
      </c>
      <c r="AI363" s="117" t="e">
        <f>INDEX(BA!$S$57:$S$547,MATCH($AB363,BA!$P$57:$P$547,0))</f>
        <v>#N/A</v>
      </c>
      <c r="AJ363" s="117" t="e">
        <f>INDEX(BA!$T$57:$T$547,MATCH($AB363,BA!$P$57:$P$547,0))</f>
        <v>#N/A</v>
      </c>
      <c r="AK363" s="117" t="e">
        <f>INDEX(BA!$U$57:$U$547,MATCH($AB363,BA!$P$57:$P$547,0))</f>
        <v>#N/A</v>
      </c>
      <c r="AL363" s="117" t="e">
        <f>INDEX(BA!$V$57:$V$547,MATCH($AB363,BA!$P$57:$P$547,0))</f>
        <v>#N/A</v>
      </c>
      <c r="AM363" s="117" t="e">
        <f>INDEX(BA!$W$57:$W$547,MATCH($AB363,BA!$P$57:$P$547,0))</f>
        <v>#N/A</v>
      </c>
      <c r="AN363" s="117" t="e">
        <f>INDEX(BA!$R$57:$R$547,MATCH($AB363,BA!$P$57:$P$547,0))</f>
        <v>#N/A</v>
      </c>
      <c r="AO363" s="117" t="e">
        <f>INDEX(BA!$Y$57:$Y$547,MATCH($AB363,BA!$P$57:$P$547,0))</f>
        <v>#N/A</v>
      </c>
      <c r="AP363" s="117" t="e">
        <f>INDEX(BA!$Z$57:$Z$547,MATCH($AB363,BA!$P$57:$P$547,0))</f>
        <v>#N/A</v>
      </c>
      <c r="AQ363" s="117" t="e">
        <f>INDEX(BA!$AA$57:$AA$547,MATCH($AB363,BA!$P$57:$P$547,0))</f>
        <v>#N/A</v>
      </c>
      <c r="AR363" s="117" t="e">
        <f>INDEX(BA!$AB$57:$AB$547,MATCH($AB363,BA!$P$57:$P$547,0))</f>
        <v>#N/A</v>
      </c>
      <c r="AX363" s="117" t="str" cm="1">
        <f t="array" ref="AX363">IF(ROWS($AD$54:AD362)&lt;=AX$53,INDEX($AB$54:$AB$102,_xlfn.AGGREGATE(15,3,($AD$54:$AD$102=Mapping!$AX$54)/($AD$54:$AD$102=Mapping!$AX$54)*ROW($AD$2:$AD$50)-ROWS($AD$54),ROWS($AD$54:AD362))),"")</f>
        <v/>
      </c>
      <c r="AY363" s="117" t="str" cm="1">
        <f t="array" ref="AY363">IF(ROWS($AD$54:AD362)&lt;=AY$53,INDEX($AB$54:$AB$102,_xlfn.AGGREGATE(15,3,($AD$54:$AD$102=Mapping!$AY$54)/($AD$54:$AD$102=Mapping!$AY$54)*ROW($AD$2:$AD$50)-ROWS($AD$54),ROWS($AD$54:AD362))),"")</f>
        <v/>
      </c>
      <c r="AZ363" s="117" t="str" cm="1">
        <f t="array" ref="AZ363">IF(ROWS($AD$54:AD362)&lt;=AZ$53,INDEX($AB$54:$AB$102,_xlfn.AGGREGATE(15,3,($AD$54:$AD$102=Mapping!$AZ$54)/($AD$54:$AD$102=Mapping!$AZ$54)*ROW($AD$2:$AD$50)-ROWS($AD$54),ROWS($AD$54:AD362))),"")</f>
        <v/>
      </c>
      <c r="BA363" s="117" t="str" cm="1">
        <f t="array" ref="BA363">IF(ROWS($AD$54:AD362)&lt;=BA$53,INDEX($AB$54:$AB$102,_xlfn.AGGREGATE(15,3,($AD$54:$AD$102=Mapping!$BA$54)/($AD$54:$AD$102=Mapping!$BA$54)*ROW($AD$2:$AD$50)-ROWS($AD$54),ROWS($AD$54:AD362))),"")</f>
        <v/>
      </c>
      <c r="BB363" s="117" t="str" cm="1">
        <f t="array" ref="BB363">IF(ROWS($AD$54:AD362)&lt;=BB$53,INDEX($AB$54:$AB$102,_xlfn.AGGREGATE(15,3,($AD$54:$AD$102=Mapping!$BB$54)/($AD$54:$AD$102=Mapping!$BB$54)*ROW($AD$2:$AD$50)-ROWS($AD$54),ROWS($AD$54:AD362))),"")</f>
        <v/>
      </c>
      <c r="BC363" s="117" t="str" cm="1">
        <f t="array" ref="BC363">IF(ROWS($AD$54:AD362)&lt;=BC$53,INDEX($AB$54:$AB$102,_xlfn.AGGREGATE(15,3,($AD$54:$AD$102=Mapping!$BC$54)/($AD$54:$AD$102=Mapping!$BC$54)*ROW($AD$2:$AD$50)-ROWS($AD$54),ROWS($AD$54:AD362))),"")</f>
        <v/>
      </c>
      <c r="BD363" s="117" t="str" cm="1">
        <f t="array" ref="BD363">IF(ROWS($AD$54:AD362)&lt;=BD$53,INDEX($AB$54:$AB$102,_xlfn.AGGREGATE(15,3,($AD$54:$AD$102=Mapping!$BD$54)/($AD$54:$AD$102=Mapping!$BD$54)*ROW($AD$2:$AD$50)-ROWS($AD$54),ROWS($AD$54:AD362))),"")</f>
        <v/>
      </c>
      <c r="BE363" s="117" t="str" cm="1">
        <f t="array" ref="BE363">IF(ROWS($AD$54:AD362)&lt;=BE$53,INDEX($AB$54:$AB$102,_xlfn.AGGREGATE(15,3,($AD$54:$AD$102=Mapping!$BE$54)/($AD$54:$AD$102=Mapping!$BE$54)*ROW($AD$2:$AD$50)-ROWS($AD$54),ROWS($AD$54:AD362))),"")</f>
        <v/>
      </c>
      <c r="BF363" s="117" t="str" cm="1">
        <f t="array" ref="BF363">IF(ROWS($AD$54:AD362)&lt;=BF$53,INDEX($AB$54:$AB$102,_xlfn.AGGREGATE(15,3,($AD$54:$AD$102=Mapping!$BF$54)/($AD$54:$AD$102=Mapping!$BF$54)*ROW($AD$2:$AD$50)-ROWS($AD$54),ROWS($AD$54:AD362))),"")</f>
        <v/>
      </c>
      <c r="BG363" s="117" t="str" cm="1">
        <f t="array" ref="BG363">IF(ROWS($AD$54:AD362)&lt;=BG$53,INDEX($AB$54:$AB$102,_xlfn.AGGREGATE(15,3,($AD$54:$AD$102=Mapping!$BG$54)/($AD$54:$AD$102=Mapping!$BG$54)*ROW($AD$2:$AD$50)-ROWS($AD$54),ROWS($AD$54:AD362))),"")</f>
        <v/>
      </c>
      <c r="BH363" s="117" t="str" cm="1">
        <f t="array" ref="BH363">IF(ROWS($AD$54:AD362)&lt;=BH$53,INDEX($AB$54:$AB$102,_xlfn.AGGREGATE(15,3,($AD$54:$AD$102=Mapping!$BH$54)/($AD$54:$AD$102=Mapping!$BH$54)*ROW($AD$2:$AD$50)-ROWS($AD$54),ROWS($AD$54:AD362))),"")</f>
        <v/>
      </c>
      <c r="BI363" s="117" t="str" cm="1">
        <f t="array" ref="BI363">IF(ROWS($AD$54:AD362)&lt;=BI$53,INDEX($AB$54:$AB$102,_xlfn.AGGREGATE(15,3,($AD$54:$AD$102=Mapping!$BI$54)/($AD$54:$AD$102=Mapping!$BI$54)*ROW($AD$2:$AD$50)-ROWS($AD$54),ROWS($AD$54:AD362))),"")</f>
        <v/>
      </c>
      <c r="BJ363" s="117" t="str" cm="1">
        <f t="array" ref="BJ363">IF(ROWS($AD$54:AD362)&lt;=BJ$53,INDEX($AB$54:$AB$102,_xlfn.AGGREGATE(15,3,($AD$54:$AD$102=Mapping!$BJ$54)/($AD$54:$AD$102=Mapping!$BJ$54)*ROW($AD$2:$AD$50)-ROWS($AD$54),ROWS($AD$54:AD362))),"")</f>
        <v/>
      </c>
      <c r="BK363" s="117" t="str" cm="1">
        <f t="array" ref="BK363">IF(ROWS($AD$54:AD362)&lt;=BK$53,INDEX($AB$54:$AB$102,_xlfn.AGGREGATE(15,3,($AD$54:$AD$102=Mapping!$BK$54)/($AD$54:$AD$102=Mapping!$BK$54)*ROW($AD$2:$AD$50)-ROWS($AD$54),ROWS($AD$54:AD362))),"")</f>
        <v/>
      </c>
      <c r="BL363" s="117" t="str" cm="1">
        <f t="array" ref="BL363">IF(ROWS($AD$54:AD362)&lt;=BL$53,INDEX($AB$54:$AB$102,_xlfn.AGGREGATE(15,3,($AD$54:$AD$102=Mapping!$BL$54)/($AD$54:$AD$102=Mapping!$BL$54)*ROW($AD$2:$AD$50)-ROWS($AD$54),ROWS($AD$54:AD362))),"")</f>
        <v/>
      </c>
      <c r="BM363" s="117" t="str" cm="1">
        <f t="array" ref="BM363">IF(ROWS($AD$54:AD362)&lt;=BM$53,INDEX($AB$54:$AB$102,_xlfn.AGGREGATE(15,3,($AD$54:$AD$102=Mapping!$BM$54)/($AD$54:$AD$102=Mapping!$BM$53)*ROW($AD$2:$AD$50)-ROWS($AD$54),ROWS($AD$54:AD362))),"")</f>
        <v/>
      </c>
      <c r="BN363" s="117" t="str" cm="1">
        <f t="array" ref="BN363">IF(ROWS($AD$54:AD362)&lt;=BN$53,INDEX($AB$54:$AB$102,_xlfn.AGGREGATE(15,3,($AD$54:$AD$102=Mapping!$BN$54)/($AD$54:$AD$102=Mapping!$BN$54)*ROW($AD$2:$AD$50)-ROWS($AD$54),ROWS($AD$54:AD362))),"")</f>
        <v/>
      </c>
    </row>
    <row r="364" spans="1:66">
      <c r="A364" s="117">
        <f>Background!L35</f>
        <v>0</v>
      </c>
      <c r="B364" s="117" t="str" cm="1">
        <f t="array" ref="B364">IF(ROWS($AC$2:AC311)&lt;=B$53,INDEX($AB$54:$AB$102,_xlfn.AGGREGATE(15,3,($AC$54:$AC$102=Mapping!$B$54)/($AC$54:$AC$102=Mapping!$B$54)*ROW($AC$2:$AC$50)-ROWS($AC$2),ROWS($AC$54:AC363))),"")</f>
        <v/>
      </c>
      <c r="C364" s="117" t="str" cm="1">
        <f t="array" ref="C364">IF(ROWS($AC$2:AC311)&lt;=C$53,INDEX($AB$54:$AB$102,_xlfn.AGGREGATE(15,3,($AC$54:$AC$102=Mapping!$C$54)/($AC$54:$AC$102=Mapping!$C$54)*ROW($AC$2:$AC$50)-ROWS($AC$54),ROWS($AC$54:AC363))),"")</f>
        <v/>
      </c>
      <c r="D364" s="117" t="str" cm="1">
        <f t="array" ref="D364">IF(ROWS($AC$2:AC311)&lt;=D$53,INDEX($AB$54:$AB$102,_xlfn.AGGREGATE(15,3,($AC$54:$AC$102=Mapping!$D$54)/($AC$54:$AC$102=Mapping!$D$54)*ROW($AC$2:$AC$50)-ROWS($AC$54),ROWS($AC$54:AC363))),"")</f>
        <v/>
      </c>
      <c r="E364" s="117" t="str" cm="1">
        <f t="array" ref="E364">IF(ROWS($AC$2:AC311)&lt;=E$53,INDEX($AB$54:$AB$102,_xlfn.AGGREGATE(15,3,($AC$54:$AC$102=Mapping!$E$54)/($AC$54:$AC$102=Mapping!$E$54)*ROW($AC$2:$AC$50)-ROWS($AC$54),ROWS($AC$54:AC363))),"")</f>
        <v/>
      </c>
      <c r="F364" s="117" t="str" cm="1">
        <f t="array" ref="F364">IF(ROWS($AC$2:AC311)&lt;=F$53,INDEX($AB$54:$AB$102,_xlfn.AGGREGATE(15,3,($AC$54:$AC$102=Mapping!$F$54)/($AC$54:$AC$102=Mapping!$F$54)*ROW($AC$2:$AC$50)-ROWS($AC$54),ROWS($AC$54:AC363))),"")</f>
        <v/>
      </c>
      <c r="G364" s="117" t="str" cm="1">
        <f t="array" ref="G364">IF(ROWS($AC$2:AC311)&lt;=G$53,INDEX($AB$54:$AB$102,_xlfn.AGGREGATE(15,3,($AC$54:$AC$102=Mapping!$G$54)/($AC$54:$AC$102=Mapping!$G$54)*ROW($AC$2:$AC$50)-ROWS($AC$54),ROWS($AC$54:AC363))),"")</f>
        <v/>
      </c>
      <c r="H364" s="117" t="str" cm="1">
        <f t="array" ref="H364">IF(ROWS($AC$2:AC311)&lt;=H$53,INDEX($AB$54:$AB$102,_xlfn.AGGREGATE(15,3,($AC$54:$AC$102=Mapping!$H$54)/($AC$54:$AC$102=Mapping!$H$54)*ROW($AC$2:$AC$50)-ROWS($AC$54),ROWS($AC$54:AC363))),"")</f>
        <v/>
      </c>
      <c r="I364" s="117" t="str" cm="1">
        <f t="array" ref="I364">IF(ROWS($AC$2:AC311)&lt;=I$53,INDEX($AB$54:$AB$102,_xlfn.AGGREGATE(15,3,($AC$54:$AC$102=Mapping!$I$54)/($AC$54:$AC$102=Mapping!$I$54)*ROW($AC$2:$AC$50)-ROWS($AC$54),ROWS($AC$54:AC363))),"")</f>
        <v/>
      </c>
      <c r="J364" s="117" t="str" cm="1">
        <f t="array" ref="J364">IF(ROWS($AC$2:AC363)&lt;=J$1,INDEX($AB$2:$AB$50,_xlfn.AGGREGATE(15,3,($AC$2:$AC$50=Mapping!$J$2)/($AC$2:$AC$50=Mapping!$J$2)*ROW($AC$2:$AC$50)-ROWS($AC$2),ROWS($AC$2:AC363))),"")</f>
        <v/>
      </c>
      <c r="K364" s="117" t="str" cm="1">
        <f t="array" ref="K364">IF(ROWS($AC$2:AC311)&lt;=K$53,INDEX($AB$54:$AB$102,_xlfn.AGGREGATE(15,3,($AC$54:$AC$102=Mapping!$K$54)/($AC$54:$AC$102=Mapping!$K$54)*ROW($AC$2:$AC$50)-ROWS($AC$54),ROWS($AC$54:AC363))),"")</f>
        <v/>
      </c>
      <c r="L364" s="117" t="str" cm="1">
        <f t="array" ref="L364">IF(ROWS($AC$2:AC311)&lt;=L$53,INDEX($AB$54:$AB$102,_xlfn.AGGREGATE(15,3,($AC$54:$AC$102=Mapping!$L$54)/($AC$54:$AC$102=Mapping!$L$54)*ROW($AC$2:$AC$50)-ROWS($AC$54),ROWS($AC$54:AC363))),"")</f>
        <v/>
      </c>
      <c r="M364" s="117" t="str" cm="1">
        <f t="array" ref="M364">IF(ROWS($AC$2:AC311)&lt;=M$53,INDEX($AB$54:$AB$102,_xlfn.AGGREGATE(15,3,($AC$54:$AC$102=Mapping!$M$54)/($AC$54:$AC$102=Mapping!$M$54)*ROW($AC$2:$AC$50)-ROWS($AC$54),ROWS($AC$54:AC363))),"")</f>
        <v/>
      </c>
      <c r="N364" s="117" t="str" cm="1">
        <f t="array" ref="N364">IF(ROWS($AC$2:AC311)&lt;=N$53,INDEX($AB$54:$AB$102,_xlfn.AGGREGATE(15,3,($AC$54:$AC$102=Mapping!$N$54)/($AC$54:$AC$102=Mapping!$N$54)*ROW($AC$2:$AC$50)-ROWS($AC$54),ROWS($AC$54:AC363))),"")</f>
        <v/>
      </c>
      <c r="O364" s="117" t="str" cm="1">
        <f t="array" ref="O364">IF(ROWS($AC$2:AC311)&lt;=O$53,INDEX($AB$54:$AB$102,_xlfn.AGGREGATE(15,3,($AC$54:$AC$102=Mapping!$O$54)/($AC$54:$AC$102=Mapping!$O$54)*ROW($AC$2:$AC$50)-ROWS($AC$54),ROWS($AC$54:AC363))),"")</f>
        <v/>
      </c>
      <c r="P364" s="117" t="str" cm="1">
        <f t="array" ref="P364">IF(ROWS($AC$2:AC311)&lt;=P$53,INDEX($AB$54:$AB$102,_xlfn.AGGREGATE(15,3,($AC$54:$AC$102=Mapping!$P$54)/($AC$54:$AC$102=Mapping!$P$54)*ROW($AC$2:$AC$50)-ROWS($AC$54),ROWS($AC$54:AC363))),"")</f>
        <v/>
      </c>
      <c r="Q364" s="117" t="str" cm="1">
        <f t="array" ref="Q364">IF(ROWS($AC$2:AC311)&lt;=Q$53,INDEX($AB$54:$AB$102,_xlfn.AGGREGATE(15,3,($AC$54:$AC$102=Mapping!$Q$54)/($AC$54:$AC$102=Mapping!$Q$54)*ROW($AC$2:$AC$50)-ROWS($AC$54),ROWS($AC$54:AC363))),"")</f>
        <v/>
      </c>
      <c r="R364" s="117" t="str" cm="1">
        <f t="array" ref="R364">IF(ROWS($AC$2:AC311)&lt;=R$53,INDEX($AB$54:$AB$102,_xlfn.AGGREGATE(15,3,($AC$54:$AC$102=Mapping!$R$54)/($AC$54:$AC$102=Mapping!$R$54)*ROW($AC$2:$AC$50)-ROWS($AC$54),ROWS($AC$54:AC363))),"")</f>
        <v/>
      </c>
      <c r="S364" s="117" t="str" cm="1">
        <f t="array" ref="S364">IF(ROWS($AC$2:AC311)&lt;=S$53,INDEX($AB$54:$AB$102,_xlfn.AGGREGATE(15,3,($AC$54:$AC$102=Mapping!$S$54)/($AC$54:$AC$102=Mapping!$S$54)*ROW($AC$2:$AC$50)-ROWS($AC$54),ROWS($AC$54:AC363))),"")</f>
        <v/>
      </c>
      <c r="AB364" s="135" t="str" cm="1">
        <f t="array" ref="AB364">IF(ROWS(BA!$G$2:G82)&lt;=AB$334,INDEX(BA!$P$2:$P$547,_xlfn.AGGREGATE(15,3,(BA!$G$2:$G$547=Mapping!$AA$336)/(BA!$G$2:$G$547=Mapping!$AA$336)*ROW(BA!$G$2:$G$547)-ROWS(BA!$G$2),ROWS(BA!$G$2:G82))),"")</f>
        <v/>
      </c>
      <c r="AC364" s="135" t="str">
        <f>IFERROR(INDEX(BA!$L$57:$L$547,MATCH($AB364,BA!$P$57:$P$547,0)),"")</f>
        <v/>
      </c>
      <c r="AD364" s="135" t="e">
        <f>INDEX(BA!$M$57:$M$547,MATCH($AB364,BA!$P$57:$P$547,0))</f>
        <v>#N/A</v>
      </c>
      <c r="AE364" s="135" t="e">
        <f>INDEX(BA!J404:J900,MATCH(Table46721[[#This Row],[Indicator]],BA!P402:P900,0))</f>
        <v>#N/A</v>
      </c>
      <c r="AF364" s="135" t="e">
        <f>INDEX(BA!$N$57:$N$547,MATCH($AB364,BA!$P$57:$P$547,0))</f>
        <v>#N/A</v>
      </c>
      <c r="AG364" s="117" t="e">
        <f>INDEX(BA!#REF!,MATCH($AB364,BA!$P$57:$P$547,0))</f>
        <v>#REF!</v>
      </c>
      <c r="AH364" s="117" t="e">
        <f>INDEX(BA!$Q$57:$Q$547,MATCH($AB364,BA!$P$57:$P$547,0))</f>
        <v>#N/A</v>
      </c>
      <c r="AI364" s="117" t="e">
        <f>INDEX(BA!$S$57:$S$547,MATCH($AB364,BA!$P$57:$P$547,0))</f>
        <v>#N/A</v>
      </c>
      <c r="AJ364" s="117" t="e">
        <f>INDEX(BA!$T$57:$T$547,MATCH($AB364,BA!$P$57:$P$547,0))</f>
        <v>#N/A</v>
      </c>
      <c r="AK364" s="117" t="e">
        <f>INDEX(BA!$U$57:$U$547,MATCH($AB364,BA!$P$57:$P$547,0))</f>
        <v>#N/A</v>
      </c>
      <c r="AL364" s="117" t="e">
        <f>INDEX(BA!$V$57:$V$547,MATCH($AB364,BA!$P$57:$P$547,0))</f>
        <v>#N/A</v>
      </c>
      <c r="AM364" s="117" t="e">
        <f>INDEX(BA!$W$57:$W$547,MATCH($AB364,BA!$P$57:$P$547,0))</f>
        <v>#N/A</v>
      </c>
      <c r="AN364" s="117" t="e">
        <f>INDEX(BA!$R$57:$R$547,MATCH($AB364,BA!$P$57:$P$547,0))</f>
        <v>#N/A</v>
      </c>
      <c r="AO364" s="117" t="e">
        <f>INDEX(BA!$Y$57:$Y$547,MATCH($AB364,BA!$P$57:$P$547,0))</f>
        <v>#N/A</v>
      </c>
      <c r="AP364" s="117" t="e">
        <f>INDEX(BA!$Z$57:$Z$547,MATCH($AB364,BA!$P$57:$P$547,0))</f>
        <v>#N/A</v>
      </c>
      <c r="AQ364" s="117" t="e">
        <f>INDEX(BA!$AA$57:$AA$547,MATCH($AB364,BA!$P$57:$P$547,0))</f>
        <v>#N/A</v>
      </c>
      <c r="AR364" s="117" t="e">
        <f>INDEX(BA!$AB$57:$AB$547,MATCH($AB364,BA!$P$57:$P$547,0))</f>
        <v>#N/A</v>
      </c>
      <c r="AX364" s="117" t="str" cm="1">
        <f t="array" ref="AX364">IF(ROWS($AD$54:AD363)&lt;=AX$53,INDEX($AB$54:$AB$102,_xlfn.AGGREGATE(15,3,($AD$54:$AD$102=Mapping!$AX$54)/($AD$54:$AD$102=Mapping!$AX$54)*ROW($AD$2:$AD$50)-ROWS($AD$54),ROWS($AD$54:AD363))),"")</f>
        <v/>
      </c>
      <c r="AY364" s="117" t="str" cm="1">
        <f t="array" ref="AY364">IF(ROWS($AD$54:AD363)&lt;=AY$53,INDEX($AB$54:$AB$102,_xlfn.AGGREGATE(15,3,($AD$54:$AD$102=Mapping!$AY$54)/($AD$54:$AD$102=Mapping!$AY$54)*ROW($AD$2:$AD$50)-ROWS($AD$54),ROWS($AD$54:AD363))),"")</f>
        <v/>
      </c>
      <c r="AZ364" s="117" t="str" cm="1">
        <f t="array" ref="AZ364">IF(ROWS($AD$54:AD363)&lt;=AZ$53,INDEX($AB$54:$AB$102,_xlfn.AGGREGATE(15,3,($AD$54:$AD$102=Mapping!$AZ$54)/($AD$54:$AD$102=Mapping!$AZ$54)*ROW($AD$2:$AD$50)-ROWS($AD$54),ROWS($AD$54:AD363))),"")</f>
        <v/>
      </c>
      <c r="BA364" s="117" t="str" cm="1">
        <f t="array" ref="BA364">IF(ROWS($AD$54:AD363)&lt;=BA$53,INDEX($AB$54:$AB$102,_xlfn.AGGREGATE(15,3,($AD$54:$AD$102=Mapping!$BA$54)/($AD$54:$AD$102=Mapping!$BA$54)*ROW($AD$2:$AD$50)-ROWS($AD$54),ROWS($AD$54:AD363))),"")</f>
        <v/>
      </c>
      <c r="BB364" s="117" t="str" cm="1">
        <f t="array" ref="BB364">IF(ROWS($AD$54:AD363)&lt;=BB$53,INDEX($AB$54:$AB$102,_xlfn.AGGREGATE(15,3,($AD$54:$AD$102=Mapping!$BB$54)/($AD$54:$AD$102=Mapping!$BB$54)*ROW($AD$2:$AD$50)-ROWS($AD$54),ROWS($AD$54:AD363))),"")</f>
        <v/>
      </c>
      <c r="BC364" s="117" t="str" cm="1">
        <f t="array" ref="BC364">IF(ROWS($AD$54:AD363)&lt;=BC$53,INDEX($AB$54:$AB$102,_xlfn.AGGREGATE(15,3,($AD$54:$AD$102=Mapping!$BC$54)/($AD$54:$AD$102=Mapping!$BC$54)*ROW($AD$2:$AD$50)-ROWS($AD$54),ROWS($AD$54:AD363))),"")</f>
        <v/>
      </c>
      <c r="BD364" s="117" t="str" cm="1">
        <f t="array" ref="BD364">IF(ROWS($AD$54:AD363)&lt;=BD$53,INDEX($AB$54:$AB$102,_xlfn.AGGREGATE(15,3,($AD$54:$AD$102=Mapping!$BD$54)/($AD$54:$AD$102=Mapping!$BD$54)*ROW($AD$2:$AD$50)-ROWS($AD$54),ROWS($AD$54:AD363))),"")</f>
        <v/>
      </c>
      <c r="BE364" s="117" t="str" cm="1">
        <f t="array" ref="BE364">IF(ROWS($AD$54:AD363)&lt;=BE$53,INDEX($AB$54:$AB$102,_xlfn.AGGREGATE(15,3,($AD$54:$AD$102=Mapping!$BE$54)/($AD$54:$AD$102=Mapping!$BE$54)*ROW($AD$2:$AD$50)-ROWS($AD$54),ROWS($AD$54:AD363))),"")</f>
        <v/>
      </c>
      <c r="BF364" s="117" t="str" cm="1">
        <f t="array" ref="BF364">IF(ROWS($AD$54:AD363)&lt;=BF$53,INDEX($AB$54:$AB$102,_xlfn.AGGREGATE(15,3,($AD$54:$AD$102=Mapping!$BF$54)/($AD$54:$AD$102=Mapping!$BF$54)*ROW($AD$2:$AD$50)-ROWS($AD$54),ROWS($AD$54:AD363))),"")</f>
        <v/>
      </c>
      <c r="BG364" s="117" t="str" cm="1">
        <f t="array" ref="BG364">IF(ROWS($AD$54:AD363)&lt;=BG$53,INDEX($AB$54:$AB$102,_xlfn.AGGREGATE(15,3,($AD$54:$AD$102=Mapping!$BG$54)/($AD$54:$AD$102=Mapping!$BG$54)*ROW($AD$2:$AD$50)-ROWS($AD$54),ROWS($AD$54:AD363))),"")</f>
        <v/>
      </c>
      <c r="BH364" s="117" t="str" cm="1">
        <f t="array" ref="BH364">IF(ROWS($AD$54:AD363)&lt;=BH$53,INDEX($AB$54:$AB$102,_xlfn.AGGREGATE(15,3,($AD$54:$AD$102=Mapping!$BH$54)/($AD$54:$AD$102=Mapping!$BH$54)*ROW($AD$2:$AD$50)-ROWS($AD$54),ROWS($AD$54:AD363))),"")</f>
        <v/>
      </c>
      <c r="BI364" s="117" t="str" cm="1">
        <f t="array" ref="BI364">IF(ROWS($AD$54:AD363)&lt;=BI$53,INDEX($AB$54:$AB$102,_xlfn.AGGREGATE(15,3,($AD$54:$AD$102=Mapping!$BI$54)/($AD$54:$AD$102=Mapping!$BI$54)*ROW($AD$2:$AD$50)-ROWS($AD$54),ROWS($AD$54:AD363))),"")</f>
        <v/>
      </c>
      <c r="BJ364" s="117" t="str" cm="1">
        <f t="array" ref="BJ364">IF(ROWS($AD$54:AD363)&lt;=BJ$53,INDEX($AB$54:$AB$102,_xlfn.AGGREGATE(15,3,($AD$54:$AD$102=Mapping!$BJ$54)/($AD$54:$AD$102=Mapping!$BJ$54)*ROW($AD$2:$AD$50)-ROWS($AD$54),ROWS($AD$54:AD363))),"")</f>
        <v/>
      </c>
      <c r="BK364" s="117" t="str" cm="1">
        <f t="array" ref="BK364">IF(ROWS($AD$54:AD363)&lt;=BK$53,INDEX($AB$54:$AB$102,_xlfn.AGGREGATE(15,3,($AD$54:$AD$102=Mapping!$BK$54)/($AD$54:$AD$102=Mapping!$BK$54)*ROW($AD$2:$AD$50)-ROWS($AD$54),ROWS($AD$54:AD363))),"")</f>
        <v/>
      </c>
      <c r="BL364" s="117" t="str" cm="1">
        <f t="array" ref="BL364">IF(ROWS($AD$54:AD363)&lt;=BL$53,INDEX($AB$54:$AB$102,_xlfn.AGGREGATE(15,3,($AD$54:$AD$102=Mapping!$BL$54)/($AD$54:$AD$102=Mapping!$BL$54)*ROW($AD$2:$AD$50)-ROWS($AD$54),ROWS($AD$54:AD363))),"")</f>
        <v/>
      </c>
      <c r="BM364" s="117" t="str" cm="1">
        <f t="array" ref="BM364">IF(ROWS($AD$54:AD363)&lt;=BM$53,INDEX($AB$54:$AB$102,_xlfn.AGGREGATE(15,3,($AD$54:$AD$102=Mapping!$BM$54)/($AD$54:$AD$102=Mapping!$BM$53)*ROW($AD$2:$AD$50)-ROWS($AD$54),ROWS($AD$54:AD363))),"")</f>
        <v/>
      </c>
      <c r="BN364" s="117" t="str" cm="1">
        <f t="array" ref="BN364">IF(ROWS($AD$54:AD363)&lt;=BN$53,INDEX($AB$54:$AB$102,_xlfn.AGGREGATE(15,3,($AD$54:$AD$102=Mapping!$BN$54)/($AD$54:$AD$102=Mapping!$BN$54)*ROW($AD$2:$AD$50)-ROWS($AD$54),ROWS($AD$54:AD363))),"")</f>
        <v/>
      </c>
    </row>
    <row r="365" spans="1:66">
      <c r="A365" s="117">
        <f>Background!L36</f>
        <v>0</v>
      </c>
      <c r="B365" s="117" t="str" cm="1">
        <f t="array" ref="B365">IF(ROWS($AC$2:AC312)&lt;=B$53,INDEX($AB$54:$AB$102,_xlfn.AGGREGATE(15,3,($AC$54:$AC$102=Mapping!$B$54)/($AC$54:$AC$102=Mapping!$B$54)*ROW($AC$2:$AC$50)-ROWS($AC$2),ROWS($AC$54:AC364))),"")</f>
        <v/>
      </c>
      <c r="C365" s="117" t="str" cm="1">
        <f t="array" ref="C365">IF(ROWS($AC$2:AC312)&lt;=C$53,INDEX($AB$54:$AB$102,_xlfn.AGGREGATE(15,3,($AC$54:$AC$102=Mapping!$C$54)/($AC$54:$AC$102=Mapping!$C$54)*ROW($AC$2:$AC$50)-ROWS($AC$54),ROWS($AC$54:AC364))),"")</f>
        <v/>
      </c>
      <c r="D365" s="117" t="str" cm="1">
        <f t="array" ref="D365">IF(ROWS($AC$2:AC312)&lt;=D$53,INDEX($AB$54:$AB$102,_xlfn.AGGREGATE(15,3,($AC$54:$AC$102=Mapping!$D$54)/($AC$54:$AC$102=Mapping!$D$54)*ROW($AC$2:$AC$50)-ROWS($AC$54),ROWS($AC$54:AC364))),"")</f>
        <v/>
      </c>
      <c r="E365" s="117" t="str" cm="1">
        <f t="array" ref="E365">IF(ROWS($AC$2:AC312)&lt;=E$53,INDEX($AB$54:$AB$102,_xlfn.AGGREGATE(15,3,($AC$54:$AC$102=Mapping!$E$54)/($AC$54:$AC$102=Mapping!$E$54)*ROW($AC$2:$AC$50)-ROWS($AC$54),ROWS($AC$54:AC364))),"")</f>
        <v/>
      </c>
      <c r="F365" s="117" t="str" cm="1">
        <f t="array" ref="F365">IF(ROWS($AC$2:AC312)&lt;=F$53,INDEX($AB$54:$AB$102,_xlfn.AGGREGATE(15,3,($AC$54:$AC$102=Mapping!$F$54)/($AC$54:$AC$102=Mapping!$F$54)*ROW($AC$2:$AC$50)-ROWS($AC$54),ROWS($AC$54:AC364))),"")</f>
        <v/>
      </c>
      <c r="G365" s="117" t="str" cm="1">
        <f t="array" ref="G365">IF(ROWS($AC$2:AC312)&lt;=G$53,INDEX($AB$54:$AB$102,_xlfn.AGGREGATE(15,3,($AC$54:$AC$102=Mapping!$G$54)/($AC$54:$AC$102=Mapping!$G$54)*ROW($AC$2:$AC$50)-ROWS($AC$54),ROWS($AC$54:AC364))),"")</f>
        <v/>
      </c>
      <c r="H365" s="117" t="str" cm="1">
        <f t="array" ref="H365">IF(ROWS($AC$2:AC312)&lt;=H$53,INDEX($AB$54:$AB$102,_xlfn.AGGREGATE(15,3,($AC$54:$AC$102=Mapping!$H$54)/($AC$54:$AC$102=Mapping!$H$54)*ROW($AC$2:$AC$50)-ROWS($AC$54),ROWS($AC$54:AC364))),"")</f>
        <v/>
      </c>
      <c r="I365" s="117" t="str" cm="1">
        <f t="array" ref="I365">IF(ROWS($AC$2:AC312)&lt;=I$53,INDEX($AB$54:$AB$102,_xlfn.AGGREGATE(15,3,($AC$54:$AC$102=Mapping!$I$54)/($AC$54:$AC$102=Mapping!$I$54)*ROW($AC$2:$AC$50)-ROWS($AC$54),ROWS($AC$54:AC364))),"")</f>
        <v/>
      </c>
      <c r="J365" s="117" t="str" cm="1">
        <f t="array" ref="J365">IF(ROWS($AC$2:AC364)&lt;=J$1,INDEX($AB$2:$AB$50,_xlfn.AGGREGATE(15,3,($AC$2:$AC$50=Mapping!$J$2)/($AC$2:$AC$50=Mapping!$J$2)*ROW($AC$2:$AC$50)-ROWS($AC$2),ROWS($AC$2:AC364))),"")</f>
        <v/>
      </c>
      <c r="K365" s="117" t="str" cm="1">
        <f t="array" ref="K365">IF(ROWS($AC$2:AC312)&lt;=K$53,INDEX($AB$54:$AB$102,_xlfn.AGGREGATE(15,3,($AC$54:$AC$102=Mapping!$K$54)/($AC$54:$AC$102=Mapping!$K$54)*ROW($AC$2:$AC$50)-ROWS($AC$54),ROWS($AC$54:AC364))),"")</f>
        <v/>
      </c>
      <c r="L365" s="117" t="str" cm="1">
        <f t="array" ref="L365">IF(ROWS($AC$2:AC312)&lt;=L$53,INDEX($AB$54:$AB$102,_xlfn.AGGREGATE(15,3,($AC$54:$AC$102=Mapping!$L$54)/($AC$54:$AC$102=Mapping!$L$54)*ROW($AC$2:$AC$50)-ROWS($AC$54),ROWS($AC$54:AC364))),"")</f>
        <v/>
      </c>
      <c r="M365" s="117" t="str" cm="1">
        <f t="array" ref="M365">IF(ROWS($AC$2:AC312)&lt;=M$53,INDEX($AB$54:$AB$102,_xlfn.AGGREGATE(15,3,($AC$54:$AC$102=Mapping!$M$54)/($AC$54:$AC$102=Mapping!$M$54)*ROW($AC$2:$AC$50)-ROWS($AC$54),ROWS($AC$54:AC364))),"")</f>
        <v/>
      </c>
      <c r="N365" s="117" t="str" cm="1">
        <f t="array" ref="N365">IF(ROWS($AC$2:AC312)&lt;=N$53,INDEX($AB$54:$AB$102,_xlfn.AGGREGATE(15,3,($AC$54:$AC$102=Mapping!$N$54)/($AC$54:$AC$102=Mapping!$N$54)*ROW($AC$2:$AC$50)-ROWS($AC$54),ROWS($AC$54:AC364))),"")</f>
        <v/>
      </c>
      <c r="O365" s="117" t="str" cm="1">
        <f t="array" ref="O365">IF(ROWS($AC$2:AC312)&lt;=O$53,INDEX($AB$54:$AB$102,_xlfn.AGGREGATE(15,3,($AC$54:$AC$102=Mapping!$O$54)/($AC$54:$AC$102=Mapping!$O$54)*ROW($AC$2:$AC$50)-ROWS($AC$54),ROWS($AC$54:AC364))),"")</f>
        <v/>
      </c>
      <c r="P365" s="117" t="str" cm="1">
        <f t="array" ref="P365">IF(ROWS($AC$2:AC312)&lt;=P$53,INDEX($AB$54:$AB$102,_xlfn.AGGREGATE(15,3,($AC$54:$AC$102=Mapping!$P$54)/($AC$54:$AC$102=Mapping!$P$54)*ROW($AC$2:$AC$50)-ROWS($AC$54),ROWS($AC$54:AC364))),"")</f>
        <v/>
      </c>
      <c r="Q365" s="117" t="str" cm="1">
        <f t="array" ref="Q365">IF(ROWS($AC$2:AC312)&lt;=Q$53,INDEX($AB$54:$AB$102,_xlfn.AGGREGATE(15,3,($AC$54:$AC$102=Mapping!$Q$54)/($AC$54:$AC$102=Mapping!$Q$54)*ROW($AC$2:$AC$50)-ROWS($AC$54),ROWS($AC$54:AC364))),"")</f>
        <v/>
      </c>
      <c r="R365" s="117" t="str" cm="1">
        <f t="array" ref="R365">IF(ROWS($AC$2:AC312)&lt;=R$53,INDEX($AB$54:$AB$102,_xlfn.AGGREGATE(15,3,($AC$54:$AC$102=Mapping!$R$54)/($AC$54:$AC$102=Mapping!$R$54)*ROW($AC$2:$AC$50)-ROWS($AC$54),ROWS($AC$54:AC364))),"")</f>
        <v/>
      </c>
      <c r="S365" s="117" t="str" cm="1">
        <f t="array" ref="S365">IF(ROWS($AC$2:AC312)&lt;=S$53,INDEX($AB$54:$AB$102,_xlfn.AGGREGATE(15,3,($AC$54:$AC$102=Mapping!$S$54)/($AC$54:$AC$102=Mapping!$S$54)*ROW($AC$2:$AC$50)-ROWS($AC$54),ROWS($AC$54:AC364))),"")</f>
        <v/>
      </c>
      <c r="AB365" s="135" t="str" cm="1">
        <f t="array" ref="AB365">IF(ROWS(BA!$G$2:G83)&lt;=AB$334,INDEX(BA!$P$2:$P$547,_xlfn.AGGREGATE(15,3,(BA!$G$2:$G$547=Mapping!$AA$336)/(BA!$G$2:$G$547=Mapping!$AA$336)*ROW(BA!$G$2:$G$547)-ROWS(BA!$G$2),ROWS(BA!$G$2:G83))),"")</f>
        <v/>
      </c>
      <c r="AC365" s="135" t="str">
        <f>IFERROR(INDEX(BA!$L$57:$L$547,MATCH($AB365,BA!$P$57:$P$547,0)),"")</f>
        <v/>
      </c>
      <c r="AD365" s="135" t="e">
        <f>INDEX(BA!$M$57:$M$547,MATCH($AB365,BA!$P$57:$P$547,0))</f>
        <v>#N/A</v>
      </c>
      <c r="AE365" s="135" t="e">
        <f>INDEX(BA!J405:J901,MATCH(Table46721[[#This Row],[Indicator]],BA!P403:P901,0))</f>
        <v>#N/A</v>
      </c>
      <c r="AF365" s="135" t="e">
        <f>INDEX(BA!$N$57:$N$547,MATCH($AB365,BA!$P$57:$P$547,0))</f>
        <v>#N/A</v>
      </c>
      <c r="AG365" s="117" t="e">
        <f>INDEX(BA!#REF!,MATCH($AB365,BA!$P$57:$P$547,0))</f>
        <v>#REF!</v>
      </c>
      <c r="AH365" s="117" t="e">
        <f>INDEX(BA!$Q$57:$Q$547,MATCH($AB365,BA!$P$57:$P$547,0))</f>
        <v>#N/A</v>
      </c>
      <c r="AI365" s="117" t="e">
        <f>INDEX(BA!$S$57:$S$547,MATCH($AB365,BA!$P$57:$P$547,0))</f>
        <v>#N/A</v>
      </c>
      <c r="AJ365" s="117" t="e">
        <f>INDEX(BA!$T$57:$T$547,MATCH($AB365,BA!$P$57:$P$547,0))</f>
        <v>#N/A</v>
      </c>
      <c r="AK365" s="117" t="e">
        <f>INDEX(BA!$U$57:$U$547,MATCH($AB365,BA!$P$57:$P$547,0))</f>
        <v>#N/A</v>
      </c>
      <c r="AL365" s="117" t="e">
        <f>INDEX(BA!$V$57:$V$547,MATCH($AB365,BA!$P$57:$P$547,0))</f>
        <v>#N/A</v>
      </c>
      <c r="AM365" s="117" t="e">
        <f>INDEX(BA!$W$57:$W$547,MATCH($AB365,BA!$P$57:$P$547,0))</f>
        <v>#N/A</v>
      </c>
      <c r="AN365" s="117" t="e">
        <f>INDEX(BA!$R$57:$R$547,MATCH($AB365,BA!$P$57:$P$547,0))</f>
        <v>#N/A</v>
      </c>
      <c r="AO365" s="117" t="e">
        <f>INDEX(BA!$Y$57:$Y$547,MATCH($AB365,BA!$P$57:$P$547,0))</f>
        <v>#N/A</v>
      </c>
      <c r="AP365" s="117" t="e">
        <f>INDEX(BA!$Z$57:$Z$547,MATCH($AB365,BA!$P$57:$P$547,0))</f>
        <v>#N/A</v>
      </c>
      <c r="AQ365" s="117" t="e">
        <f>INDEX(BA!$AA$57:$AA$547,MATCH($AB365,BA!$P$57:$P$547,0))</f>
        <v>#N/A</v>
      </c>
      <c r="AR365" s="117" t="e">
        <f>INDEX(BA!$AB$57:$AB$547,MATCH($AB365,BA!$P$57:$P$547,0))</f>
        <v>#N/A</v>
      </c>
      <c r="AX365" s="117" t="str" cm="1">
        <f t="array" ref="AX365">IF(ROWS($AD$54:AD364)&lt;=AX$53,INDEX($AB$54:$AB$102,_xlfn.AGGREGATE(15,3,($AD$54:$AD$102=Mapping!$AX$54)/($AD$54:$AD$102=Mapping!$AX$54)*ROW($AD$2:$AD$50)-ROWS($AD$54),ROWS($AD$54:AD364))),"")</f>
        <v/>
      </c>
      <c r="AY365" s="117" t="str" cm="1">
        <f t="array" ref="AY365">IF(ROWS($AD$54:AD364)&lt;=AY$53,INDEX($AB$54:$AB$102,_xlfn.AGGREGATE(15,3,($AD$54:$AD$102=Mapping!$AY$54)/($AD$54:$AD$102=Mapping!$AY$54)*ROW($AD$2:$AD$50)-ROWS($AD$54),ROWS($AD$54:AD364))),"")</f>
        <v/>
      </c>
      <c r="AZ365" s="117" t="str" cm="1">
        <f t="array" ref="AZ365">IF(ROWS($AD$54:AD364)&lt;=AZ$53,INDEX($AB$54:$AB$102,_xlfn.AGGREGATE(15,3,($AD$54:$AD$102=Mapping!$AZ$54)/($AD$54:$AD$102=Mapping!$AZ$54)*ROW($AD$2:$AD$50)-ROWS($AD$54),ROWS($AD$54:AD364))),"")</f>
        <v/>
      </c>
      <c r="BA365" s="117" t="str" cm="1">
        <f t="array" ref="BA365">IF(ROWS($AD$54:AD364)&lt;=BA$53,INDEX($AB$54:$AB$102,_xlfn.AGGREGATE(15,3,($AD$54:$AD$102=Mapping!$BA$54)/($AD$54:$AD$102=Mapping!$BA$54)*ROW($AD$2:$AD$50)-ROWS($AD$54),ROWS($AD$54:AD364))),"")</f>
        <v/>
      </c>
      <c r="BB365" s="117" t="str" cm="1">
        <f t="array" ref="BB365">IF(ROWS($AD$54:AD364)&lt;=BB$53,INDEX($AB$54:$AB$102,_xlfn.AGGREGATE(15,3,($AD$54:$AD$102=Mapping!$BB$54)/($AD$54:$AD$102=Mapping!$BB$54)*ROW($AD$2:$AD$50)-ROWS($AD$54),ROWS($AD$54:AD364))),"")</f>
        <v/>
      </c>
      <c r="BC365" s="117" t="str" cm="1">
        <f t="array" ref="BC365">IF(ROWS($AD$54:AD364)&lt;=BC$53,INDEX($AB$54:$AB$102,_xlfn.AGGREGATE(15,3,($AD$54:$AD$102=Mapping!$BC$54)/($AD$54:$AD$102=Mapping!$BC$54)*ROW($AD$2:$AD$50)-ROWS($AD$54),ROWS($AD$54:AD364))),"")</f>
        <v/>
      </c>
      <c r="BD365" s="117" t="str" cm="1">
        <f t="array" ref="BD365">IF(ROWS($AD$54:AD364)&lt;=BD$53,INDEX($AB$54:$AB$102,_xlfn.AGGREGATE(15,3,($AD$54:$AD$102=Mapping!$BD$54)/($AD$54:$AD$102=Mapping!$BD$54)*ROW($AD$2:$AD$50)-ROWS($AD$54),ROWS($AD$54:AD364))),"")</f>
        <v/>
      </c>
      <c r="BE365" s="117" t="str" cm="1">
        <f t="array" ref="BE365">IF(ROWS($AD$54:AD364)&lt;=BE$53,INDEX($AB$54:$AB$102,_xlfn.AGGREGATE(15,3,($AD$54:$AD$102=Mapping!$BE$54)/($AD$54:$AD$102=Mapping!$BE$54)*ROW($AD$2:$AD$50)-ROWS($AD$54),ROWS($AD$54:AD364))),"")</f>
        <v/>
      </c>
      <c r="BF365" s="117" t="str" cm="1">
        <f t="array" ref="BF365">IF(ROWS($AD$54:AD364)&lt;=BF$53,INDEX($AB$54:$AB$102,_xlfn.AGGREGATE(15,3,($AD$54:$AD$102=Mapping!$BF$54)/($AD$54:$AD$102=Mapping!$BF$54)*ROW($AD$2:$AD$50)-ROWS($AD$54),ROWS($AD$54:AD364))),"")</f>
        <v/>
      </c>
      <c r="BG365" s="117" t="str" cm="1">
        <f t="array" ref="BG365">IF(ROWS($AD$54:AD364)&lt;=BG$53,INDEX($AB$54:$AB$102,_xlfn.AGGREGATE(15,3,($AD$54:$AD$102=Mapping!$BG$54)/($AD$54:$AD$102=Mapping!$BG$54)*ROW($AD$2:$AD$50)-ROWS($AD$54),ROWS($AD$54:AD364))),"")</f>
        <v/>
      </c>
      <c r="BH365" s="117" t="str" cm="1">
        <f t="array" ref="BH365">IF(ROWS($AD$54:AD364)&lt;=BH$53,INDEX($AB$54:$AB$102,_xlfn.AGGREGATE(15,3,($AD$54:$AD$102=Mapping!$BH$54)/($AD$54:$AD$102=Mapping!$BH$54)*ROW($AD$2:$AD$50)-ROWS($AD$54),ROWS($AD$54:AD364))),"")</f>
        <v/>
      </c>
      <c r="BI365" s="117" t="str" cm="1">
        <f t="array" ref="BI365">IF(ROWS($AD$54:AD364)&lt;=BI$53,INDEX($AB$54:$AB$102,_xlfn.AGGREGATE(15,3,($AD$54:$AD$102=Mapping!$BI$54)/($AD$54:$AD$102=Mapping!$BI$54)*ROW($AD$2:$AD$50)-ROWS($AD$54),ROWS($AD$54:AD364))),"")</f>
        <v/>
      </c>
      <c r="BJ365" s="117" t="str" cm="1">
        <f t="array" ref="BJ365">IF(ROWS($AD$54:AD364)&lt;=BJ$53,INDEX($AB$54:$AB$102,_xlfn.AGGREGATE(15,3,($AD$54:$AD$102=Mapping!$BJ$54)/($AD$54:$AD$102=Mapping!$BJ$54)*ROW($AD$2:$AD$50)-ROWS($AD$54),ROWS($AD$54:AD364))),"")</f>
        <v/>
      </c>
      <c r="BK365" s="117" t="str" cm="1">
        <f t="array" ref="BK365">IF(ROWS($AD$54:AD364)&lt;=BK$53,INDEX($AB$54:$AB$102,_xlfn.AGGREGATE(15,3,($AD$54:$AD$102=Mapping!$BK$54)/($AD$54:$AD$102=Mapping!$BK$54)*ROW($AD$2:$AD$50)-ROWS($AD$54),ROWS($AD$54:AD364))),"")</f>
        <v/>
      </c>
      <c r="BL365" s="117" t="str" cm="1">
        <f t="array" ref="BL365">IF(ROWS($AD$54:AD364)&lt;=BL$53,INDEX($AB$54:$AB$102,_xlfn.AGGREGATE(15,3,($AD$54:$AD$102=Mapping!$BL$54)/($AD$54:$AD$102=Mapping!$BL$54)*ROW($AD$2:$AD$50)-ROWS($AD$54),ROWS($AD$54:AD364))),"")</f>
        <v/>
      </c>
      <c r="BM365" s="117" t="str" cm="1">
        <f t="array" ref="BM365">IF(ROWS($AD$54:AD364)&lt;=BM$53,INDEX($AB$54:$AB$102,_xlfn.AGGREGATE(15,3,($AD$54:$AD$102=Mapping!$BM$54)/($AD$54:$AD$102=Mapping!$BM$53)*ROW($AD$2:$AD$50)-ROWS($AD$54),ROWS($AD$54:AD364))),"")</f>
        <v/>
      </c>
      <c r="BN365" s="117" t="str" cm="1">
        <f t="array" ref="BN365">IF(ROWS($AD$54:AD364)&lt;=BN$53,INDEX($AB$54:$AB$102,_xlfn.AGGREGATE(15,3,($AD$54:$AD$102=Mapping!$BN$54)/($AD$54:$AD$102=Mapping!$BN$54)*ROW($AD$2:$AD$50)-ROWS($AD$54),ROWS($AD$54:AD364))),"")</f>
        <v/>
      </c>
    </row>
    <row r="366" spans="1:66">
      <c r="A366" s="152">
        <f>Background!L37</f>
        <v>0</v>
      </c>
      <c r="B366" s="117" t="str" cm="1">
        <f t="array" ref="B366">IF(ROWS($AC$2:AC313)&lt;=B$53,INDEX($AB$54:$AB$102,_xlfn.AGGREGATE(15,3,($AC$54:$AC$102=Mapping!$B$54)/($AC$54:$AC$102=Mapping!$B$54)*ROW($AC$2:$AC$50)-ROWS($AC$2),ROWS($AC$54:AC365))),"")</f>
        <v/>
      </c>
      <c r="C366" s="117" t="str" cm="1">
        <f t="array" ref="C366">IF(ROWS($AC$2:AC313)&lt;=C$53,INDEX($AB$54:$AB$102,_xlfn.AGGREGATE(15,3,($AC$54:$AC$102=Mapping!$C$54)/($AC$54:$AC$102=Mapping!$C$54)*ROW($AC$2:$AC$50)-ROWS($AC$54),ROWS($AC$54:AC365))),"")</f>
        <v/>
      </c>
      <c r="D366" s="117" t="str" cm="1">
        <f t="array" ref="D366">IF(ROWS($AC$2:AC313)&lt;=D$53,INDEX($AB$54:$AB$102,_xlfn.AGGREGATE(15,3,($AC$54:$AC$102=Mapping!$D$54)/($AC$54:$AC$102=Mapping!$D$54)*ROW($AC$2:$AC$50)-ROWS($AC$54),ROWS($AC$54:AC365))),"")</f>
        <v/>
      </c>
      <c r="E366" s="117" t="str" cm="1">
        <f t="array" ref="E366">IF(ROWS($AC$2:AC313)&lt;=E$53,INDEX($AB$54:$AB$102,_xlfn.AGGREGATE(15,3,($AC$54:$AC$102=Mapping!$E$54)/($AC$54:$AC$102=Mapping!$E$54)*ROW($AC$2:$AC$50)-ROWS($AC$54),ROWS($AC$54:AC365))),"")</f>
        <v/>
      </c>
      <c r="F366" s="117" t="str" cm="1">
        <f t="array" ref="F366">IF(ROWS($AC$2:AC313)&lt;=F$53,INDEX($AB$54:$AB$102,_xlfn.AGGREGATE(15,3,($AC$54:$AC$102=Mapping!$F$54)/($AC$54:$AC$102=Mapping!$F$54)*ROW($AC$2:$AC$50)-ROWS($AC$54),ROWS($AC$54:AC365))),"")</f>
        <v/>
      </c>
      <c r="G366" s="117" t="str" cm="1">
        <f t="array" ref="G366">IF(ROWS($AC$2:AC313)&lt;=G$53,INDEX($AB$54:$AB$102,_xlfn.AGGREGATE(15,3,($AC$54:$AC$102=Mapping!$G$54)/($AC$54:$AC$102=Mapping!$G$54)*ROW($AC$2:$AC$50)-ROWS($AC$54),ROWS($AC$54:AC365))),"")</f>
        <v/>
      </c>
      <c r="H366" s="117" t="str" cm="1">
        <f t="array" ref="H366">IF(ROWS($AC$2:AC313)&lt;=H$53,INDEX($AB$54:$AB$102,_xlfn.AGGREGATE(15,3,($AC$54:$AC$102=Mapping!$H$54)/($AC$54:$AC$102=Mapping!$H$54)*ROW($AC$2:$AC$50)-ROWS($AC$54),ROWS($AC$54:AC365))),"")</f>
        <v/>
      </c>
      <c r="I366" s="117" t="str" cm="1">
        <f t="array" ref="I366">IF(ROWS($AC$2:AC313)&lt;=I$53,INDEX($AB$54:$AB$102,_xlfn.AGGREGATE(15,3,($AC$54:$AC$102=Mapping!$I$54)/($AC$54:$AC$102=Mapping!$I$54)*ROW($AC$2:$AC$50)-ROWS($AC$54),ROWS($AC$54:AC365))),"")</f>
        <v/>
      </c>
      <c r="J366" s="117" t="str" cm="1">
        <f t="array" ref="J366">IF(ROWS($AC$2:AC365)&lt;=J$1,INDEX($AB$2:$AB$50,_xlfn.AGGREGATE(15,3,($AC$2:$AC$50=Mapping!$J$2)/($AC$2:$AC$50=Mapping!$J$2)*ROW($AC$2:$AC$50)-ROWS($AC$2),ROWS($AC$2:AC365))),"")</f>
        <v/>
      </c>
      <c r="K366" s="117" t="str" cm="1">
        <f t="array" ref="K366">IF(ROWS($AC$2:AC313)&lt;=K$53,INDEX($AB$54:$AB$102,_xlfn.AGGREGATE(15,3,($AC$54:$AC$102=Mapping!$K$54)/($AC$54:$AC$102=Mapping!$K$54)*ROW($AC$2:$AC$50)-ROWS($AC$54),ROWS($AC$54:AC365))),"")</f>
        <v/>
      </c>
      <c r="L366" s="117" t="str" cm="1">
        <f t="array" ref="L366">IF(ROWS($AC$2:AC313)&lt;=L$53,INDEX($AB$54:$AB$102,_xlfn.AGGREGATE(15,3,($AC$54:$AC$102=Mapping!$L$54)/($AC$54:$AC$102=Mapping!$L$54)*ROW($AC$2:$AC$50)-ROWS($AC$54),ROWS($AC$54:AC365))),"")</f>
        <v/>
      </c>
      <c r="M366" s="117" t="str" cm="1">
        <f t="array" ref="M366">IF(ROWS($AC$2:AC313)&lt;=M$53,INDEX($AB$54:$AB$102,_xlfn.AGGREGATE(15,3,($AC$54:$AC$102=Mapping!$M$54)/($AC$54:$AC$102=Mapping!$M$54)*ROW($AC$2:$AC$50)-ROWS($AC$54),ROWS($AC$54:AC365))),"")</f>
        <v/>
      </c>
      <c r="N366" s="117" t="str" cm="1">
        <f t="array" ref="N366">IF(ROWS($AC$2:AC313)&lt;=N$53,INDEX($AB$54:$AB$102,_xlfn.AGGREGATE(15,3,($AC$54:$AC$102=Mapping!$N$54)/($AC$54:$AC$102=Mapping!$N$54)*ROW($AC$2:$AC$50)-ROWS($AC$54),ROWS($AC$54:AC365))),"")</f>
        <v/>
      </c>
      <c r="O366" s="117" t="str" cm="1">
        <f t="array" ref="O366">IF(ROWS($AC$2:AC313)&lt;=O$53,INDEX($AB$54:$AB$102,_xlfn.AGGREGATE(15,3,($AC$54:$AC$102=Mapping!$O$54)/($AC$54:$AC$102=Mapping!$O$54)*ROW($AC$2:$AC$50)-ROWS($AC$54),ROWS($AC$54:AC365))),"")</f>
        <v/>
      </c>
      <c r="P366" s="117" t="str" cm="1">
        <f t="array" ref="P366">IF(ROWS($AC$2:AC313)&lt;=P$53,INDEX($AB$54:$AB$102,_xlfn.AGGREGATE(15,3,($AC$54:$AC$102=Mapping!$P$54)/($AC$54:$AC$102=Mapping!$P$54)*ROW($AC$2:$AC$50)-ROWS($AC$54),ROWS($AC$54:AC365))),"")</f>
        <v/>
      </c>
      <c r="Q366" s="117" t="str" cm="1">
        <f t="array" ref="Q366">IF(ROWS($AC$2:AC313)&lt;=Q$53,INDEX($AB$54:$AB$102,_xlfn.AGGREGATE(15,3,($AC$54:$AC$102=Mapping!$Q$54)/($AC$54:$AC$102=Mapping!$Q$54)*ROW($AC$2:$AC$50)-ROWS($AC$54),ROWS($AC$54:AC365))),"")</f>
        <v/>
      </c>
      <c r="R366" s="117" t="str" cm="1">
        <f t="array" ref="R366">IF(ROWS($AC$2:AC313)&lt;=R$53,INDEX($AB$54:$AB$102,_xlfn.AGGREGATE(15,3,($AC$54:$AC$102=Mapping!$R$54)/($AC$54:$AC$102=Mapping!$R$54)*ROW($AC$2:$AC$50)-ROWS($AC$54),ROWS($AC$54:AC365))),"")</f>
        <v/>
      </c>
      <c r="S366" s="117" t="str" cm="1">
        <f t="array" ref="S366">IF(ROWS($AC$2:AC313)&lt;=S$53,INDEX($AB$54:$AB$102,_xlfn.AGGREGATE(15,3,($AC$54:$AC$102=Mapping!$S$54)/($AC$54:$AC$102=Mapping!$S$54)*ROW($AC$2:$AC$50)-ROWS($AC$54),ROWS($AC$54:AC365))),"")</f>
        <v/>
      </c>
      <c r="AB366" s="135" t="str" cm="1">
        <f t="array" ref="AB366">IF(ROWS(BA!$G$2:G84)&lt;=AB$334,INDEX(BA!$P$2:$P$547,_xlfn.AGGREGATE(15,3,(BA!$G$2:$G$547=Mapping!$AA$336)/(BA!$G$2:$G$547=Mapping!$AA$336)*ROW(BA!$G$2:$G$547)-ROWS(BA!$G$2),ROWS(BA!$G$2:G84))),"")</f>
        <v/>
      </c>
      <c r="AC366" s="135" t="str">
        <f>IFERROR(INDEX(BA!$L$57:$L$547,MATCH($AB366,BA!$P$57:$P$547,0)),"")</f>
        <v/>
      </c>
      <c r="AD366" s="135" t="e">
        <f>INDEX(BA!$M$57:$M$547,MATCH($AB366,BA!$P$57:$P$547,0))</f>
        <v>#N/A</v>
      </c>
      <c r="AE366" s="135" t="e">
        <f>INDEX(BA!J406:J902,MATCH(Table46721[[#This Row],[Indicator]],BA!P404:P902,0))</f>
        <v>#N/A</v>
      </c>
      <c r="AF366" s="135" t="e">
        <f>INDEX(BA!$N$57:$N$547,MATCH($AB366,BA!$P$57:$P$547,0))</f>
        <v>#N/A</v>
      </c>
      <c r="AG366" s="117" t="e">
        <f>INDEX(BA!#REF!,MATCH($AB366,BA!$P$57:$P$547,0))</f>
        <v>#REF!</v>
      </c>
      <c r="AH366" s="117" t="e">
        <f>INDEX(BA!$Q$57:$Q$547,MATCH($AB366,BA!$P$57:$P$547,0))</f>
        <v>#N/A</v>
      </c>
      <c r="AI366" s="117" t="e">
        <f>INDEX(BA!$S$57:$S$547,MATCH($AB366,BA!$P$57:$P$547,0))</f>
        <v>#N/A</v>
      </c>
      <c r="AJ366" s="117" t="e">
        <f>INDEX(BA!$T$57:$T$547,MATCH($AB366,BA!$P$57:$P$547,0))</f>
        <v>#N/A</v>
      </c>
      <c r="AK366" s="117" t="e">
        <f>INDEX(BA!$U$57:$U$547,MATCH($AB366,BA!$P$57:$P$547,0))</f>
        <v>#N/A</v>
      </c>
      <c r="AL366" s="117" t="e">
        <f>INDEX(BA!$V$57:$V$547,MATCH($AB366,BA!$P$57:$P$547,0))</f>
        <v>#N/A</v>
      </c>
      <c r="AM366" s="117" t="e">
        <f>INDEX(BA!$W$57:$W$547,MATCH($AB366,BA!$P$57:$P$547,0))</f>
        <v>#N/A</v>
      </c>
      <c r="AN366" s="117" t="e">
        <f>INDEX(BA!$R$57:$R$547,MATCH($AB366,BA!$P$57:$P$547,0))</f>
        <v>#N/A</v>
      </c>
      <c r="AO366" s="117" t="e">
        <f>INDEX(BA!$Y$57:$Y$547,MATCH($AB366,BA!$P$57:$P$547,0))</f>
        <v>#N/A</v>
      </c>
      <c r="AP366" s="117" t="e">
        <f>INDEX(BA!$Z$57:$Z$547,MATCH($AB366,BA!$P$57:$P$547,0))</f>
        <v>#N/A</v>
      </c>
      <c r="AQ366" s="117" t="e">
        <f>INDEX(BA!$AA$57:$AA$547,MATCH($AB366,BA!$P$57:$P$547,0))</f>
        <v>#N/A</v>
      </c>
      <c r="AR366" s="117" t="e">
        <f>INDEX(BA!$AB$57:$AB$547,MATCH($AB366,BA!$P$57:$P$547,0))</f>
        <v>#N/A</v>
      </c>
      <c r="AX366" s="117" t="str" cm="1">
        <f t="array" ref="AX366">IF(ROWS($AD$54:AD365)&lt;=AX$53,INDEX($AB$54:$AB$102,_xlfn.AGGREGATE(15,3,($AD$54:$AD$102=Mapping!$AX$54)/($AD$54:$AD$102=Mapping!$AX$54)*ROW($AD$2:$AD$50)-ROWS($AD$54),ROWS($AD$54:AD365))),"")</f>
        <v/>
      </c>
      <c r="AY366" s="117" t="str" cm="1">
        <f t="array" ref="AY366">IF(ROWS($AD$54:AD365)&lt;=AY$53,INDEX($AB$54:$AB$102,_xlfn.AGGREGATE(15,3,($AD$54:$AD$102=Mapping!$AY$54)/($AD$54:$AD$102=Mapping!$AY$54)*ROW($AD$2:$AD$50)-ROWS($AD$54),ROWS($AD$54:AD365))),"")</f>
        <v/>
      </c>
      <c r="AZ366" s="117" t="str" cm="1">
        <f t="array" ref="AZ366">IF(ROWS($AD$54:AD365)&lt;=AZ$53,INDEX($AB$54:$AB$102,_xlfn.AGGREGATE(15,3,($AD$54:$AD$102=Mapping!$AZ$54)/($AD$54:$AD$102=Mapping!$AZ$54)*ROW($AD$2:$AD$50)-ROWS($AD$54),ROWS($AD$54:AD365))),"")</f>
        <v/>
      </c>
      <c r="BA366" s="117" t="str" cm="1">
        <f t="array" ref="BA366">IF(ROWS($AD$54:AD365)&lt;=BA$53,INDEX($AB$54:$AB$102,_xlfn.AGGREGATE(15,3,($AD$54:$AD$102=Mapping!$BA$54)/($AD$54:$AD$102=Mapping!$BA$54)*ROW($AD$2:$AD$50)-ROWS($AD$54),ROWS($AD$54:AD365))),"")</f>
        <v/>
      </c>
      <c r="BB366" s="117" t="str" cm="1">
        <f t="array" ref="BB366">IF(ROWS($AD$54:AD365)&lt;=BB$53,INDEX($AB$54:$AB$102,_xlfn.AGGREGATE(15,3,($AD$54:$AD$102=Mapping!$BB$54)/($AD$54:$AD$102=Mapping!$BB$54)*ROW($AD$2:$AD$50)-ROWS($AD$54),ROWS($AD$54:AD365))),"")</f>
        <v/>
      </c>
      <c r="BC366" s="117" t="str" cm="1">
        <f t="array" ref="BC366">IF(ROWS($AD$54:AD365)&lt;=BC$53,INDEX($AB$54:$AB$102,_xlfn.AGGREGATE(15,3,($AD$54:$AD$102=Mapping!$BC$54)/($AD$54:$AD$102=Mapping!$BC$54)*ROW($AD$2:$AD$50)-ROWS($AD$54),ROWS($AD$54:AD365))),"")</f>
        <v/>
      </c>
      <c r="BD366" s="117" t="str" cm="1">
        <f t="array" ref="BD366">IF(ROWS($AD$54:AD365)&lt;=BD$53,INDEX($AB$54:$AB$102,_xlfn.AGGREGATE(15,3,($AD$54:$AD$102=Mapping!$BD$54)/($AD$54:$AD$102=Mapping!$BD$54)*ROW($AD$2:$AD$50)-ROWS($AD$54),ROWS($AD$54:AD365))),"")</f>
        <v/>
      </c>
      <c r="BE366" s="117" t="str" cm="1">
        <f t="array" ref="BE366">IF(ROWS($AD$54:AD365)&lt;=BE$53,INDEX($AB$54:$AB$102,_xlfn.AGGREGATE(15,3,($AD$54:$AD$102=Mapping!$BE$54)/($AD$54:$AD$102=Mapping!$BE$54)*ROW($AD$2:$AD$50)-ROWS($AD$54),ROWS($AD$54:AD365))),"")</f>
        <v/>
      </c>
      <c r="BF366" s="117" t="str" cm="1">
        <f t="array" ref="BF366">IF(ROWS($AD$54:AD365)&lt;=BF$53,INDEX($AB$54:$AB$102,_xlfn.AGGREGATE(15,3,($AD$54:$AD$102=Mapping!$BF$54)/($AD$54:$AD$102=Mapping!$BF$54)*ROW($AD$2:$AD$50)-ROWS($AD$54),ROWS($AD$54:AD365))),"")</f>
        <v/>
      </c>
      <c r="BG366" s="117" t="str" cm="1">
        <f t="array" ref="BG366">IF(ROWS($AD$54:AD365)&lt;=BG$53,INDEX($AB$54:$AB$102,_xlfn.AGGREGATE(15,3,($AD$54:$AD$102=Mapping!$BG$54)/($AD$54:$AD$102=Mapping!$BG$54)*ROW($AD$2:$AD$50)-ROWS($AD$54),ROWS($AD$54:AD365))),"")</f>
        <v/>
      </c>
      <c r="BH366" s="117" t="str" cm="1">
        <f t="array" ref="BH366">IF(ROWS($AD$54:AD365)&lt;=BH$53,INDEX($AB$54:$AB$102,_xlfn.AGGREGATE(15,3,($AD$54:$AD$102=Mapping!$BH$54)/($AD$54:$AD$102=Mapping!$BH$54)*ROW($AD$2:$AD$50)-ROWS($AD$54),ROWS($AD$54:AD365))),"")</f>
        <v/>
      </c>
      <c r="BI366" s="117" t="str" cm="1">
        <f t="array" ref="BI366">IF(ROWS($AD$54:AD365)&lt;=BI$53,INDEX($AB$54:$AB$102,_xlfn.AGGREGATE(15,3,($AD$54:$AD$102=Mapping!$BI$54)/($AD$54:$AD$102=Mapping!$BI$54)*ROW($AD$2:$AD$50)-ROWS($AD$54),ROWS($AD$54:AD365))),"")</f>
        <v/>
      </c>
      <c r="BJ366" s="117" t="str" cm="1">
        <f t="array" ref="BJ366">IF(ROWS($AD$54:AD365)&lt;=BJ$53,INDEX($AB$54:$AB$102,_xlfn.AGGREGATE(15,3,($AD$54:$AD$102=Mapping!$BJ$54)/($AD$54:$AD$102=Mapping!$BJ$54)*ROW($AD$2:$AD$50)-ROWS($AD$54),ROWS($AD$54:AD365))),"")</f>
        <v/>
      </c>
      <c r="BK366" s="117" t="str" cm="1">
        <f t="array" ref="BK366">IF(ROWS($AD$54:AD365)&lt;=BK$53,INDEX($AB$54:$AB$102,_xlfn.AGGREGATE(15,3,($AD$54:$AD$102=Mapping!$BK$54)/($AD$54:$AD$102=Mapping!$BK$54)*ROW($AD$2:$AD$50)-ROWS($AD$54),ROWS($AD$54:AD365))),"")</f>
        <v/>
      </c>
      <c r="BL366" s="117" t="str" cm="1">
        <f t="array" ref="BL366">IF(ROWS($AD$54:AD365)&lt;=BL$53,INDEX($AB$54:$AB$102,_xlfn.AGGREGATE(15,3,($AD$54:$AD$102=Mapping!$BL$54)/($AD$54:$AD$102=Mapping!$BL$54)*ROW($AD$2:$AD$50)-ROWS($AD$54),ROWS($AD$54:AD365))),"")</f>
        <v/>
      </c>
      <c r="BM366" s="117" t="str" cm="1">
        <f t="array" ref="BM366">IF(ROWS($AD$54:AD365)&lt;=BM$53,INDEX($AB$54:$AB$102,_xlfn.AGGREGATE(15,3,($AD$54:$AD$102=Mapping!$BM$54)/($AD$54:$AD$102=Mapping!$BM$53)*ROW($AD$2:$AD$50)-ROWS($AD$54),ROWS($AD$54:AD365))),"")</f>
        <v/>
      </c>
      <c r="BN366" s="117" t="str" cm="1">
        <f t="array" ref="BN366">IF(ROWS($AD$54:AD365)&lt;=BN$53,INDEX($AB$54:$AB$102,_xlfn.AGGREGATE(15,3,($AD$54:$AD$102=Mapping!$BN$54)/($AD$54:$AD$102=Mapping!$BN$54)*ROW($AD$2:$AD$50)-ROWS($AD$54),ROWS($AD$54:AD365))),"")</f>
        <v/>
      </c>
    </row>
    <row r="367" spans="1:66">
      <c r="A367" s="152">
        <f>Background!L38</f>
        <v>0</v>
      </c>
      <c r="B367" s="117" t="str" cm="1">
        <f t="array" ref="B367">IF(ROWS($AC$2:AC314)&lt;=B$53,INDEX($AB$54:$AB$102,_xlfn.AGGREGATE(15,3,($AC$54:$AC$102=Mapping!$B$54)/($AC$54:$AC$102=Mapping!$B$54)*ROW($AC$2:$AC$50)-ROWS($AC$2),ROWS($AC$54:AC366))),"")</f>
        <v/>
      </c>
      <c r="C367" s="117" t="str" cm="1">
        <f t="array" ref="C367">IF(ROWS($AC$2:AC314)&lt;=C$53,INDEX($AB$54:$AB$102,_xlfn.AGGREGATE(15,3,($AC$54:$AC$102=Mapping!$C$54)/($AC$54:$AC$102=Mapping!$C$54)*ROW($AC$2:$AC$50)-ROWS($AC$54),ROWS($AC$54:AC366))),"")</f>
        <v/>
      </c>
      <c r="D367" s="117" t="str" cm="1">
        <f t="array" ref="D367">IF(ROWS($AC$2:AC314)&lt;=D$53,INDEX($AB$54:$AB$102,_xlfn.AGGREGATE(15,3,($AC$54:$AC$102=Mapping!$D$54)/($AC$54:$AC$102=Mapping!$D$54)*ROW($AC$2:$AC$50)-ROWS($AC$54),ROWS($AC$54:AC366))),"")</f>
        <v/>
      </c>
      <c r="E367" s="117" t="str" cm="1">
        <f t="array" ref="E367">IF(ROWS($AC$2:AC314)&lt;=E$53,INDEX($AB$54:$AB$102,_xlfn.AGGREGATE(15,3,($AC$54:$AC$102=Mapping!$E$54)/($AC$54:$AC$102=Mapping!$E$54)*ROW($AC$2:$AC$50)-ROWS($AC$54),ROWS($AC$54:AC366))),"")</f>
        <v/>
      </c>
      <c r="F367" s="117" t="str" cm="1">
        <f t="array" ref="F367">IF(ROWS($AC$2:AC314)&lt;=F$53,INDEX($AB$54:$AB$102,_xlfn.AGGREGATE(15,3,($AC$54:$AC$102=Mapping!$F$54)/($AC$54:$AC$102=Mapping!$F$54)*ROW($AC$2:$AC$50)-ROWS($AC$54),ROWS($AC$54:AC366))),"")</f>
        <v/>
      </c>
      <c r="G367" s="117" t="str" cm="1">
        <f t="array" ref="G367">IF(ROWS($AC$2:AC314)&lt;=G$53,INDEX($AB$54:$AB$102,_xlfn.AGGREGATE(15,3,($AC$54:$AC$102=Mapping!$G$54)/($AC$54:$AC$102=Mapping!$G$54)*ROW($AC$2:$AC$50)-ROWS($AC$54),ROWS($AC$54:AC366))),"")</f>
        <v/>
      </c>
      <c r="H367" s="117" t="str" cm="1">
        <f t="array" ref="H367">IF(ROWS($AC$2:AC314)&lt;=H$53,INDEX($AB$54:$AB$102,_xlfn.AGGREGATE(15,3,($AC$54:$AC$102=Mapping!$H$54)/($AC$54:$AC$102=Mapping!$H$54)*ROW($AC$2:$AC$50)-ROWS($AC$54),ROWS($AC$54:AC366))),"")</f>
        <v/>
      </c>
      <c r="I367" s="117" t="str" cm="1">
        <f t="array" ref="I367">IF(ROWS($AC$2:AC314)&lt;=I$53,INDEX($AB$54:$AB$102,_xlfn.AGGREGATE(15,3,($AC$54:$AC$102=Mapping!$I$54)/($AC$54:$AC$102=Mapping!$I$54)*ROW($AC$2:$AC$50)-ROWS($AC$54),ROWS($AC$54:AC366))),"")</f>
        <v/>
      </c>
      <c r="J367" s="117" t="str" cm="1">
        <f t="array" ref="J367">IF(ROWS($AC$2:AC366)&lt;=J$1,INDEX($AB$2:$AB$50,_xlfn.AGGREGATE(15,3,($AC$2:$AC$50=Mapping!$J$2)/($AC$2:$AC$50=Mapping!$J$2)*ROW($AC$2:$AC$50)-ROWS($AC$2),ROWS($AC$2:AC366))),"")</f>
        <v/>
      </c>
      <c r="K367" s="117" t="str" cm="1">
        <f t="array" ref="K367">IF(ROWS($AC$2:AC314)&lt;=K$53,INDEX($AB$54:$AB$102,_xlfn.AGGREGATE(15,3,($AC$54:$AC$102=Mapping!$K$54)/($AC$54:$AC$102=Mapping!$K$54)*ROW($AC$2:$AC$50)-ROWS($AC$54),ROWS($AC$54:AC366))),"")</f>
        <v/>
      </c>
      <c r="L367" s="117" t="str" cm="1">
        <f t="array" ref="L367">IF(ROWS($AC$2:AC314)&lt;=L$53,INDEX($AB$54:$AB$102,_xlfn.AGGREGATE(15,3,($AC$54:$AC$102=Mapping!$L$54)/($AC$54:$AC$102=Mapping!$L$54)*ROW($AC$2:$AC$50)-ROWS($AC$54),ROWS($AC$54:AC366))),"")</f>
        <v/>
      </c>
      <c r="M367" s="117" t="str" cm="1">
        <f t="array" ref="M367">IF(ROWS($AC$2:AC314)&lt;=M$53,INDEX($AB$54:$AB$102,_xlfn.AGGREGATE(15,3,($AC$54:$AC$102=Mapping!$M$54)/($AC$54:$AC$102=Mapping!$M$54)*ROW($AC$2:$AC$50)-ROWS($AC$54),ROWS($AC$54:AC366))),"")</f>
        <v/>
      </c>
      <c r="N367" s="117" t="str" cm="1">
        <f t="array" ref="N367">IF(ROWS($AC$2:AC314)&lt;=N$53,INDEX($AB$54:$AB$102,_xlfn.AGGREGATE(15,3,($AC$54:$AC$102=Mapping!$N$54)/($AC$54:$AC$102=Mapping!$N$54)*ROW($AC$2:$AC$50)-ROWS($AC$54),ROWS($AC$54:AC366))),"")</f>
        <v/>
      </c>
      <c r="O367" s="117" t="str" cm="1">
        <f t="array" ref="O367">IF(ROWS($AC$2:AC314)&lt;=O$53,INDEX($AB$54:$AB$102,_xlfn.AGGREGATE(15,3,($AC$54:$AC$102=Mapping!$O$54)/($AC$54:$AC$102=Mapping!$O$54)*ROW($AC$2:$AC$50)-ROWS($AC$54),ROWS($AC$54:AC366))),"")</f>
        <v/>
      </c>
      <c r="P367" s="117" t="str" cm="1">
        <f t="array" ref="P367">IF(ROWS($AC$2:AC314)&lt;=P$53,INDEX($AB$54:$AB$102,_xlfn.AGGREGATE(15,3,($AC$54:$AC$102=Mapping!$P$54)/($AC$54:$AC$102=Mapping!$P$54)*ROW($AC$2:$AC$50)-ROWS($AC$54),ROWS($AC$54:AC366))),"")</f>
        <v/>
      </c>
      <c r="Q367" s="117" t="str" cm="1">
        <f t="array" ref="Q367">IF(ROWS($AC$2:AC314)&lt;=Q$53,INDEX($AB$54:$AB$102,_xlfn.AGGREGATE(15,3,($AC$54:$AC$102=Mapping!$Q$54)/($AC$54:$AC$102=Mapping!$Q$54)*ROW($AC$2:$AC$50)-ROWS($AC$54),ROWS($AC$54:AC366))),"")</f>
        <v/>
      </c>
      <c r="R367" s="117" t="str" cm="1">
        <f t="array" ref="R367">IF(ROWS($AC$2:AC314)&lt;=R$53,INDEX($AB$54:$AB$102,_xlfn.AGGREGATE(15,3,($AC$54:$AC$102=Mapping!$R$54)/($AC$54:$AC$102=Mapping!$R$54)*ROW($AC$2:$AC$50)-ROWS($AC$54),ROWS($AC$54:AC366))),"")</f>
        <v/>
      </c>
      <c r="S367" s="117" t="str" cm="1">
        <f t="array" ref="S367">IF(ROWS($AC$2:AC314)&lt;=S$53,INDEX($AB$54:$AB$102,_xlfn.AGGREGATE(15,3,($AC$54:$AC$102=Mapping!$S$54)/($AC$54:$AC$102=Mapping!$S$54)*ROW($AC$2:$AC$50)-ROWS($AC$54),ROWS($AC$54:AC366))),"")</f>
        <v/>
      </c>
      <c r="AB367" s="135" t="str" cm="1">
        <f t="array" ref="AB367">IF(ROWS(BA!$G$2:G85)&lt;=AB$334,INDEX(BA!$P$2:$P$547,_xlfn.AGGREGATE(15,3,(BA!$G$2:$G$547=Mapping!$AA$336)/(BA!$G$2:$G$547=Mapping!$AA$336)*ROW(BA!$G$2:$G$547)-ROWS(BA!$G$2),ROWS(BA!$G$2:G85))),"")</f>
        <v/>
      </c>
      <c r="AC367" s="135" t="str">
        <f>IFERROR(INDEX(BA!$L$57:$L$547,MATCH($AB367,BA!$P$57:$P$547,0)),"")</f>
        <v/>
      </c>
      <c r="AD367" s="135" t="e">
        <f>INDEX(BA!$M$57:$M$547,MATCH($AB367,BA!$P$57:$P$547,0))</f>
        <v>#N/A</v>
      </c>
      <c r="AE367" s="135" t="e">
        <f>INDEX(BA!J407:J903,MATCH(Table46721[[#This Row],[Indicator]],BA!P405:P903,0))</f>
        <v>#N/A</v>
      </c>
      <c r="AF367" s="135" t="e">
        <f>INDEX(BA!$N$57:$N$547,MATCH($AB367,BA!$P$57:$P$547,0))</f>
        <v>#N/A</v>
      </c>
      <c r="AG367" s="117" t="e">
        <f>INDEX(BA!#REF!,MATCH($AB367,BA!$P$57:$P$547,0))</f>
        <v>#REF!</v>
      </c>
      <c r="AH367" s="117" t="e">
        <f>INDEX(BA!$Q$57:$Q$547,MATCH($AB367,BA!$P$57:$P$547,0))</f>
        <v>#N/A</v>
      </c>
      <c r="AI367" s="117" t="e">
        <f>INDEX(BA!$S$57:$S$547,MATCH($AB367,BA!$P$57:$P$547,0))</f>
        <v>#N/A</v>
      </c>
      <c r="AJ367" s="117" t="e">
        <f>INDEX(BA!$T$57:$T$547,MATCH($AB367,BA!$P$57:$P$547,0))</f>
        <v>#N/A</v>
      </c>
      <c r="AK367" s="117" t="e">
        <f>INDEX(BA!$U$57:$U$547,MATCH($AB367,BA!$P$57:$P$547,0))</f>
        <v>#N/A</v>
      </c>
      <c r="AL367" s="117" t="e">
        <f>INDEX(BA!$V$57:$V$547,MATCH($AB367,BA!$P$57:$P$547,0))</f>
        <v>#N/A</v>
      </c>
      <c r="AM367" s="117" t="e">
        <f>INDEX(BA!$W$57:$W$547,MATCH($AB367,BA!$P$57:$P$547,0))</f>
        <v>#N/A</v>
      </c>
      <c r="AN367" s="117" t="e">
        <f>INDEX(BA!$R$57:$R$547,MATCH($AB367,BA!$P$57:$P$547,0))</f>
        <v>#N/A</v>
      </c>
      <c r="AO367" s="117" t="e">
        <f>INDEX(BA!$Y$57:$Y$547,MATCH($AB367,BA!$P$57:$P$547,0))</f>
        <v>#N/A</v>
      </c>
      <c r="AP367" s="117" t="e">
        <f>INDEX(BA!$Z$57:$Z$547,MATCH($AB367,BA!$P$57:$P$547,0))</f>
        <v>#N/A</v>
      </c>
      <c r="AQ367" s="117" t="e">
        <f>INDEX(BA!$AA$57:$AA$547,MATCH($AB367,BA!$P$57:$P$547,0))</f>
        <v>#N/A</v>
      </c>
      <c r="AR367" s="117" t="e">
        <f>INDEX(BA!$AB$57:$AB$547,MATCH($AB367,BA!$P$57:$P$547,0))</f>
        <v>#N/A</v>
      </c>
      <c r="AX367" s="117" t="str" cm="1">
        <f t="array" ref="AX367">IF(ROWS($AD$54:AD366)&lt;=AX$53,INDEX($AB$54:$AB$102,_xlfn.AGGREGATE(15,3,($AD$54:$AD$102=Mapping!$AX$54)/($AD$54:$AD$102=Mapping!$AX$54)*ROW($AD$2:$AD$50)-ROWS($AD$54),ROWS($AD$54:AD366))),"")</f>
        <v/>
      </c>
      <c r="AY367" s="117" t="str" cm="1">
        <f t="array" ref="AY367">IF(ROWS($AD$54:AD366)&lt;=AY$53,INDEX($AB$54:$AB$102,_xlfn.AGGREGATE(15,3,($AD$54:$AD$102=Mapping!$AY$54)/($AD$54:$AD$102=Mapping!$AY$54)*ROW($AD$2:$AD$50)-ROWS($AD$54),ROWS($AD$54:AD366))),"")</f>
        <v/>
      </c>
      <c r="AZ367" s="117" t="str" cm="1">
        <f t="array" ref="AZ367">IF(ROWS($AD$54:AD366)&lt;=AZ$53,INDEX($AB$54:$AB$102,_xlfn.AGGREGATE(15,3,($AD$54:$AD$102=Mapping!$AZ$54)/($AD$54:$AD$102=Mapping!$AZ$54)*ROW($AD$2:$AD$50)-ROWS($AD$54),ROWS($AD$54:AD366))),"")</f>
        <v/>
      </c>
      <c r="BA367" s="117" t="str" cm="1">
        <f t="array" ref="BA367">IF(ROWS($AD$54:AD366)&lt;=BA$53,INDEX($AB$54:$AB$102,_xlfn.AGGREGATE(15,3,($AD$54:$AD$102=Mapping!$BA$54)/($AD$54:$AD$102=Mapping!$BA$54)*ROW($AD$2:$AD$50)-ROWS($AD$54),ROWS($AD$54:AD366))),"")</f>
        <v/>
      </c>
      <c r="BB367" s="117" t="str" cm="1">
        <f t="array" ref="BB367">IF(ROWS($AD$54:AD366)&lt;=BB$53,INDEX($AB$54:$AB$102,_xlfn.AGGREGATE(15,3,($AD$54:$AD$102=Mapping!$BB$54)/($AD$54:$AD$102=Mapping!$BB$54)*ROW($AD$2:$AD$50)-ROWS($AD$54),ROWS($AD$54:AD366))),"")</f>
        <v/>
      </c>
      <c r="BC367" s="117" t="str" cm="1">
        <f t="array" ref="BC367">IF(ROWS($AD$54:AD366)&lt;=BC$53,INDEX($AB$54:$AB$102,_xlfn.AGGREGATE(15,3,($AD$54:$AD$102=Mapping!$BC$54)/($AD$54:$AD$102=Mapping!$BC$54)*ROW($AD$2:$AD$50)-ROWS($AD$54),ROWS($AD$54:AD366))),"")</f>
        <v/>
      </c>
      <c r="BD367" s="117" t="str" cm="1">
        <f t="array" ref="BD367">IF(ROWS($AD$54:AD366)&lt;=BD$53,INDEX($AB$54:$AB$102,_xlfn.AGGREGATE(15,3,($AD$54:$AD$102=Mapping!$BD$54)/($AD$54:$AD$102=Mapping!$BD$54)*ROW($AD$2:$AD$50)-ROWS($AD$54),ROWS($AD$54:AD366))),"")</f>
        <v/>
      </c>
      <c r="BE367" s="117" t="str" cm="1">
        <f t="array" ref="BE367">IF(ROWS($AD$54:AD366)&lt;=BE$53,INDEX($AB$54:$AB$102,_xlfn.AGGREGATE(15,3,($AD$54:$AD$102=Mapping!$BE$54)/($AD$54:$AD$102=Mapping!$BE$54)*ROW($AD$2:$AD$50)-ROWS($AD$54),ROWS($AD$54:AD366))),"")</f>
        <v/>
      </c>
      <c r="BF367" s="117" t="str" cm="1">
        <f t="array" ref="BF367">IF(ROWS($AD$54:AD366)&lt;=BF$53,INDEX($AB$54:$AB$102,_xlfn.AGGREGATE(15,3,($AD$54:$AD$102=Mapping!$BF$54)/($AD$54:$AD$102=Mapping!$BF$54)*ROW($AD$2:$AD$50)-ROWS($AD$54),ROWS($AD$54:AD366))),"")</f>
        <v/>
      </c>
      <c r="BG367" s="117" t="str" cm="1">
        <f t="array" ref="BG367">IF(ROWS($AD$54:AD366)&lt;=BG$53,INDEX($AB$54:$AB$102,_xlfn.AGGREGATE(15,3,($AD$54:$AD$102=Mapping!$BG$54)/($AD$54:$AD$102=Mapping!$BG$54)*ROW($AD$2:$AD$50)-ROWS($AD$54),ROWS($AD$54:AD366))),"")</f>
        <v/>
      </c>
      <c r="BH367" s="117" t="str" cm="1">
        <f t="array" ref="BH367">IF(ROWS($AD$54:AD366)&lt;=BH$53,INDEX($AB$54:$AB$102,_xlfn.AGGREGATE(15,3,($AD$54:$AD$102=Mapping!$BH$54)/($AD$54:$AD$102=Mapping!$BH$54)*ROW($AD$2:$AD$50)-ROWS($AD$54),ROWS($AD$54:AD366))),"")</f>
        <v/>
      </c>
      <c r="BI367" s="117" t="str" cm="1">
        <f t="array" ref="BI367">IF(ROWS($AD$54:AD366)&lt;=BI$53,INDEX($AB$54:$AB$102,_xlfn.AGGREGATE(15,3,($AD$54:$AD$102=Mapping!$BI$54)/($AD$54:$AD$102=Mapping!$BI$54)*ROW($AD$2:$AD$50)-ROWS($AD$54),ROWS($AD$54:AD366))),"")</f>
        <v/>
      </c>
      <c r="BJ367" s="117" t="str" cm="1">
        <f t="array" ref="BJ367">IF(ROWS($AD$54:AD366)&lt;=BJ$53,INDEX($AB$54:$AB$102,_xlfn.AGGREGATE(15,3,($AD$54:$AD$102=Mapping!$BJ$54)/($AD$54:$AD$102=Mapping!$BJ$54)*ROW($AD$2:$AD$50)-ROWS($AD$54),ROWS($AD$54:AD366))),"")</f>
        <v/>
      </c>
      <c r="BK367" s="117" t="str" cm="1">
        <f t="array" ref="BK367">IF(ROWS($AD$54:AD366)&lt;=BK$53,INDEX($AB$54:$AB$102,_xlfn.AGGREGATE(15,3,($AD$54:$AD$102=Mapping!$BK$54)/($AD$54:$AD$102=Mapping!$BK$54)*ROW($AD$2:$AD$50)-ROWS($AD$54),ROWS($AD$54:AD366))),"")</f>
        <v/>
      </c>
      <c r="BL367" s="117" t="str" cm="1">
        <f t="array" ref="BL367">IF(ROWS($AD$54:AD366)&lt;=BL$53,INDEX($AB$54:$AB$102,_xlfn.AGGREGATE(15,3,($AD$54:$AD$102=Mapping!$BL$54)/($AD$54:$AD$102=Mapping!$BL$54)*ROW($AD$2:$AD$50)-ROWS($AD$54),ROWS($AD$54:AD366))),"")</f>
        <v/>
      </c>
      <c r="BM367" s="117" t="str" cm="1">
        <f t="array" ref="BM367">IF(ROWS($AD$54:AD366)&lt;=BM$53,INDEX($AB$54:$AB$102,_xlfn.AGGREGATE(15,3,($AD$54:$AD$102=Mapping!$BM$54)/($AD$54:$AD$102=Mapping!$BM$53)*ROW($AD$2:$AD$50)-ROWS($AD$54),ROWS($AD$54:AD366))),"")</f>
        <v/>
      </c>
      <c r="BN367" s="117" t="str" cm="1">
        <f t="array" ref="BN367">IF(ROWS($AD$54:AD366)&lt;=BN$53,INDEX($AB$54:$AB$102,_xlfn.AGGREGATE(15,3,($AD$54:$AD$102=Mapping!$BN$54)/($AD$54:$AD$102=Mapping!$BN$54)*ROW($AD$2:$AD$50)-ROWS($AD$54),ROWS($AD$54:AD366))),"")</f>
        <v/>
      </c>
    </row>
    <row r="368" spans="1:66">
      <c r="A368" s="152" t="e">
        <f>Background!#REF!</f>
        <v>#REF!</v>
      </c>
      <c r="B368" s="142" t="str" cm="1">
        <f t="array" ref="B368">IF(ROWS($AC$2:AC315)&lt;=B$53,INDEX($AB$54:$AB$102,_xlfn.AGGREGATE(15,3,($AC$54:$AC$102=Mapping!$B$54)/($AC$54:$AC$102=Mapping!$B$54)*ROW($AC$2:$AC$50)-ROWS($AC$2),ROWS($AC$54:AC367))),"")</f>
        <v/>
      </c>
      <c r="C368" s="142" t="str" cm="1">
        <f t="array" ref="C368">IF(ROWS($AC$2:AC315)&lt;=C$53,INDEX($AB$54:$AB$102,_xlfn.AGGREGATE(15,3,($AC$54:$AC$102=Mapping!$C$54)/($AC$54:$AC$102=Mapping!$C$54)*ROW($AC$2:$AC$50)-ROWS($AC$54),ROWS($AC$54:AC367))),"")</f>
        <v/>
      </c>
      <c r="D368" s="142" t="str" cm="1">
        <f t="array" ref="D368">IF(ROWS($AC$2:AC315)&lt;=D$53,INDEX($AB$54:$AB$102,_xlfn.AGGREGATE(15,3,($AC$54:$AC$102=Mapping!$D$54)/($AC$54:$AC$102=Mapping!$D$54)*ROW($AC$2:$AC$50)-ROWS($AC$54),ROWS($AC$54:AC367))),"")</f>
        <v/>
      </c>
      <c r="E368" s="142" t="str" cm="1">
        <f t="array" ref="E368">IF(ROWS($AC$2:AC315)&lt;=E$53,INDEX($AB$54:$AB$102,_xlfn.AGGREGATE(15,3,($AC$54:$AC$102=Mapping!$E$54)/($AC$54:$AC$102=Mapping!$E$54)*ROW($AC$2:$AC$50)-ROWS($AC$54),ROWS($AC$54:AC367))),"")</f>
        <v/>
      </c>
      <c r="F368" s="142" t="str" cm="1">
        <f t="array" ref="F368">IF(ROWS($AC$2:AC315)&lt;=F$53,INDEX($AB$54:$AB$102,_xlfn.AGGREGATE(15,3,($AC$54:$AC$102=Mapping!$F$54)/($AC$54:$AC$102=Mapping!$F$54)*ROW($AC$2:$AC$50)-ROWS($AC$54),ROWS($AC$54:AC367))),"")</f>
        <v/>
      </c>
      <c r="G368" s="142" t="str" cm="1">
        <f t="array" ref="G368">IF(ROWS($AC$2:AC315)&lt;=G$53,INDEX($AB$54:$AB$102,_xlfn.AGGREGATE(15,3,($AC$54:$AC$102=Mapping!$G$54)/($AC$54:$AC$102=Mapping!$G$54)*ROW($AC$2:$AC$50)-ROWS($AC$54),ROWS($AC$54:AC367))),"")</f>
        <v/>
      </c>
      <c r="H368" s="142" t="str" cm="1">
        <f t="array" ref="H368">IF(ROWS($AC$2:AC315)&lt;=H$53,INDEX($AB$54:$AB$102,_xlfn.AGGREGATE(15,3,($AC$54:$AC$102=Mapping!$H$54)/($AC$54:$AC$102=Mapping!$H$54)*ROW($AC$2:$AC$50)-ROWS($AC$54),ROWS($AC$54:AC367))),"")</f>
        <v/>
      </c>
      <c r="I368" s="142" t="str" cm="1">
        <f t="array" ref="I368">IF(ROWS($AC$2:AC315)&lt;=I$53,INDEX($AB$54:$AB$102,_xlfn.AGGREGATE(15,3,($AC$54:$AC$102=Mapping!$I$54)/($AC$54:$AC$102=Mapping!$I$54)*ROW($AC$2:$AC$50)-ROWS($AC$54),ROWS($AC$54:AC367))),"")</f>
        <v/>
      </c>
      <c r="J368" s="142" t="str" cm="1">
        <f t="array" ref="J368">IF(ROWS($AC$2:AC367)&lt;=J$1,INDEX($AB$2:$AB$50,_xlfn.AGGREGATE(15,3,($AC$2:$AC$50=Mapping!$J$2)/($AC$2:$AC$50=Mapping!$J$2)*ROW($AC$2:$AC$50)-ROWS($AC$2),ROWS($AC$2:AC367))),"")</f>
        <v/>
      </c>
      <c r="K368" s="142" t="str" cm="1">
        <f t="array" ref="K368">IF(ROWS($AC$2:AC315)&lt;=K$53,INDEX($AB$54:$AB$102,_xlfn.AGGREGATE(15,3,($AC$54:$AC$102=Mapping!$K$54)/($AC$54:$AC$102=Mapping!$K$54)*ROW($AC$2:$AC$50)-ROWS($AC$54),ROWS($AC$54:AC367))),"")</f>
        <v/>
      </c>
      <c r="L368" s="142" t="str" cm="1">
        <f t="array" ref="L368">IF(ROWS($AC$2:AC315)&lt;=L$53,INDEX($AB$54:$AB$102,_xlfn.AGGREGATE(15,3,($AC$54:$AC$102=Mapping!$L$54)/($AC$54:$AC$102=Mapping!$L$54)*ROW($AC$2:$AC$50)-ROWS($AC$54),ROWS($AC$54:AC367))),"")</f>
        <v/>
      </c>
      <c r="M368" s="142" t="str" cm="1">
        <f t="array" ref="M368">IF(ROWS($AC$2:AC315)&lt;=M$53,INDEX($AB$54:$AB$102,_xlfn.AGGREGATE(15,3,($AC$54:$AC$102=Mapping!$M$54)/($AC$54:$AC$102=Mapping!$M$54)*ROW($AC$2:$AC$50)-ROWS($AC$54),ROWS($AC$54:AC367))),"")</f>
        <v/>
      </c>
      <c r="N368" s="142" t="str" cm="1">
        <f t="array" ref="N368">IF(ROWS($AC$2:AC315)&lt;=N$53,INDEX($AB$54:$AB$102,_xlfn.AGGREGATE(15,3,($AC$54:$AC$102=Mapping!$N$54)/($AC$54:$AC$102=Mapping!$N$54)*ROW($AC$2:$AC$50)-ROWS($AC$54),ROWS($AC$54:AC367))),"")</f>
        <v/>
      </c>
      <c r="O368" s="142" t="str" cm="1">
        <f t="array" ref="O368">IF(ROWS($AC$2:AC315)&lt;=O$53,INDEX($AB$54:$AB$102,_xlfn.AGGREGATE(15,3,($AC$54:$AC$102=Mapping!$O$54)/($AC$54:$AC$102=Mapping!$O$54)*ROW($AC$2:$AC$50)-ROWS($AC$54),ROWS($AC$54:AC367))),"")</f>
        <v/>
      </c>
      <c r="P368" s="142" t="str" cm="1">
        <f t="array" ref="P368">IF(ROWS($AC$2:AC315)&lt;=P$53,INDEX($AB$54:$AB$102,_xlfn.AGGREGATE(15,3,($AC$54:$AC$102=Mapping!$P$54)/($AC$54:$AC$102=Mapping!$P$54)*ROW($AC$2:$AC$50)-ROWS($AC$54),ROWS($AC$54:AC367))),"")</f>
        <v/>
      </c>
      <c r="Q368" s="142" t="str" cm="1">
        <f t="array" ref="Q368">IF(ROWS($AC$2:AC315)&lt;=Q$53,INDEX($AB$54:$AB$102,_xlfn.AGGREGATE(15,3,($AC$54:$AC$102=Mapping!$Q$54)/($AC$54:$AC$102=Mapping!$Q$54)*ROW($AC$2:$AC$50)-ROWS($AC$54),ROWS($AC$54:AC367))),"")</f>
        <v/>
      </c>
      <c r="R368" s="142" t="str" cm="1">
        <f t="array" ref="R368">IF(ROWS($AC$2:AC315)&lt;=R$53,INDEX($AB$54:$AB$102,_xlfn.AGGREGATE(15,3,($AC$54:$AC$102=Mapping!$R$54)/($AC$54:$AC$102=Mapping!$R$54)*ROW($AC$2:$AC$50)-ROWS($AC$54),ROWS($AC$54:AC367))),"")</f>
        <v/>
      </c>
      <c r="S368" s="142" t="str" cm="1">
        <f t="array" ref="S368">IF(ROWS($AC$2:AC315)&lt;=S$53,INDEX($AB$54:$AB$102,_xlfn.AGGREGATE(15,3,($AC$54:$AC$102=Mapping!$S$54)/($AC$54:$AC$102=Mapping!$S$54)*ROW($AC$2:$AC$50)-ROWS($AC$54),ROWS($AC$54:AC367))),"")</f>
        <v/>
      </c>
      <c r="AB368" s="135" t="str" cm="1">
        <f t="array" ref="AB368">IF(ROWS(BA!$G$2:G86)&lt;=AB$334,INDEX(BA!$P$2:$P$547,_xlfn.AGGREGATE(15,3,(BA!$G$2:$G$547=Mapping!$AA$336)/(BA!$G$2:$G$547=Mapping!$AA$336)*ROW(BA!$G$2:$G$547)-ROWS(BA!$G$2),ROWS(BA!$G$2:G86))),"")</f>
        <v/>
      </c>
      <c r="AC368" s="135" t="str">
        <f>IFERROR(INDEX(BA!$L$57:$L$547,MATCH($AB368,BA!$P$57:$P$547,0)),"")</f>
        <v/>
      </c>
      <c r="AD368" s="135" t="e">
        <f>INDEX(BA!$M$57:$M$547,MATCH($AB368,BA!$P$57:$P$547,0))</f>
        <v>#N/A</v>
      </c>
      <c r="AE368" s="135" t="e">
        <f>INDEX(BA!J408:J904,MATCH(Table46721[[#This Row],[Indicator]],BA!P406:P904,0))</f>
        <v>#N/A</v>
      </c>
      <c r="AF368" s="135" t="e">
        <f>INDEX(BA!$N$57:$N$547,MATCH($AB368,BA!$P$57:$P$547,0))</f>
        <v>#N/A</v>
      </c>
      <c r="AG368" s="117" t="e">
        <f>INDEX(BA!#REF!,MATCH($AB368,BA!$P$57:$P$547,0))</f>
        <v>#REF!</v>
      </c>
      <c r="AH368" s="117" t="e">
        <f>INDEX(BA!$Q$57:$Q$547,MATCH($AB368,BA!$P$57:$P$547,0))</f>
        <v>#N/A</v>
      </c>
      <c r="AI368" s="117" t="e">
        <f>INDEX(BA!$S$57:$S$547,MATCH($AB368,BA!$P$57:$P$547,0))</f>
        <v>#N/A</v>
      </c>
      <c r="AJ368" s="117" t="e">
        <f>INDEX(BA!$T$57:$T$547,MATCH($AB368,BA!$P$57:$P$547,0))</f>
        <v>#N/A</v>
      </c>
      <c r="AK368" s="117" t="e">
        <f>INDEX(BA!$U$57:$U$547,MATCH($AB368,BA!$P$57:$P$547,0))</f>
        <v>#N/A</v>
      </c>
      <c r="AL368" s="117" t="e">
        <f>INDEX(BA!$V$57:$V$547,MATCH($AB368,BA!$P$57:$P$547,0))</f>
        <v>#N/A</v>
      </c>
      <c r="AM368" s="117" t="e">
        <f>INDEX(BA!$W$57:$W$547,MATCH($AB368,BA!$P$57:$P$547,0))</f>
        <v>#N/A</v>
      </c>
      <c r="AN368" s="117" t="e">
        <f>INDEX(BA!$R$57:$R$547,MATCH($AB368,BA!$P$57:$P$547,0))</f>
        <v>#N/A</v>
      </c>
      <c r="AO368" s="117" t="e">
        <f>INDEX(BA!$Y$57:$Y$547,MATCH($AB368,BA!$P$57:$P$547,0))</f>
        <v>#N/A</v>
      </c>
      <c r="AP368" s="117" t="e">
        <f>INDEX(BA!$Z$57:$Z$547,MATCH($AB368,BA!$P$57:$P$547,0))</f>
        <v>#N/A</v>
      </c>
      <c r="AQ368" s="117" t="e">
        <f>INDEX(BA!$AA$57:$AA$547,MATCH($AB368,BA!$P$57:$P$547,0))</f>
        <v>#N/A</v>
      </c>
      <c r="AR368" s="117" t="e">
        <f>INDEX(BA!$AB$57:$AB$547,MATCH($AB368,BA!$P$57:$P$547,0))</f>
        <v>#N/A</v>
      </c>
      <c r="AX368" s="117" t="str" cm="1">
        <f t="array" ref="AX368">IF(ROWS($AD$54:AD367)&lt;=AX$53,INDEX($AB$54:$AB$102,_xlfn.AGGREGATE(15,3,($AD$54:$AD$102=Mapping!$AX$54)/($AD$54:$AD$102=Mapping!$AX$54)*ROW($AD$2:$AD$50)-ROWS($AD$54),ROWS($AD$54:AD367))),"")</f>
        <v/>
      </c>
      <c r="AY368" s="117" t="str" cm="1">
        <f t="array" ref="AY368">IF(ROWS($AD$54:AD367)&lt;=AY$53,INDEX($AB$54:$AB$102,_xlfn.AGGREGATE(15,3,($AD$54:$AD$102=Mapping!$AY$54)/($AD$54:$AD$102=Mapping!$AY$54)*ROW($AD$2:$AD$50)-ROWS($AD$54),ROWS($AD$54:AD367))),"")</f>
        <v/>
      </c>
      <c r="AZ368" s="117" t="str" cm="1">
        <f t="array" ref="AZ368">IF(ROWS($AD$54:AD367)&lt;=AZ$53,INDEX($AB$54:$AB$102,_xlfn.AGGREGATE(15,3,($AD$54:$AD$102=Mapping!$AZ$54)/($AD$54:$AD$102=Mapping!$AZ$54)*ROW($AD$2:$AD$50)-ROWS($AD$54),ROWS($AD$54:AD367))),"")</f>
        <v/>
      </c>
      <c r="BA368" s="117" t="str" cm="1">
        <f t="array" ref="BA368">IF(ROWS($AD$54:AD367)&lt;=BA$53,INDEX($AB$54:$AB$102,_xlfn.AGGREGATE(15,3,($AD$54:$AD$102=Mapping!$BA$54)/($AD$54:$AD$102=Mapping!$BA$54)*ROW($AD$2:$AD$50)-ROWS($AD$54),ROWS($AD$54:AD367))),"")</f>
        <v/>
      </c>
      <c r="BB368" s="117" t="str" cm="1">
        <f t="array" ref="BB368">IF(ROWS($AD$54:AD367)&lt;=BB$53,INDEX($AB$54:$AB$102,_xlfn.AGGREGATE(15,3,($AD$54:$AD$102=Mapping!$BB$54)/($AD$54:$AD$102=Mapping!$BB$54)*ROW($AD$2:$AD$50)-ROWS($AD$54),ROWS($AD$54:AD367))),"")</f>
        <v/>
      </c>
      <c r="BC368" s="117" t="str" cm="1">
        <f t="array" ref="BC368">IF(ROWS($AD$54:AD367)&lt;=BC$53,INDEX($AB$54:$AB$102,_xlfn.AGGREGATE(15,3,($AD$54:$AD$102=Mapping!$BC$54)/($AD$54:$AD$102=Mapping!$BC$54)*ROW($AD$2:$AD$50)-ROWS($AD$54),ROWS($AD$54:AD367))),"")</f>
        <v/>
      </c>
      <c r="BD368" s="117" t="str" cm="1">
        <f t="array" ref="BD368">IF(ROWS($AD$54:AD367)&lt;=BD$53,INDEX($AB$54:$AB$102,_xlfn.AGGREGATE(15,3,($AD$54:$AD$102=Mapping!$BD$54)/($AD$54:$AD$102=Mapping!$BD$54)*ROW($AD$2:$AD$50)-ROWS($AD$54),ROWS($AD$54:AD367))),"")</f>
        <v/>
      </c>
      <c r="BE368" s="117" t="str" cm="1">
        <f t="array" ref="BE368">IF(ROWS($AD$54:AD367)&lt;=BE$53,INDEX($AB$54:$AB$102,_xlfn.AGGREGATE(15,3,($AD$54:$AD$102=Mapping!$BE$54)/($AD$54:$AD$102=Mapping!$BE$54)*ROW($AD$2:$AD$50)-ROWS($AD$54),ROWS($AD$54:AD367))),"")</f>
        <v/>
      </c>
      <c r="BF368" s="117" t="str" cm="1">
        <f t="array" ref="BF368">IF(ROWS($AD$54:AD367)&lt;=BF$53,INDEX($AB$54:$AB$102,_xlfn.AGGREGATE(15,3,($AD$54:$AD$102=Mapping!$BF$54)/($AD$54:$AD$102=Mapping!$BF$54)*ROW($AD$2:$AD$50)-ROWS($AD$54),ROWS($AD$54:AD367))),"")</f>
        <v/>
      </c>
      <c r="BG368" s="117" t="str" cm="1">
        <f t="array" ref="BG368">IF(ROWS($AD$54:AD367)&lt;=BG$53,INDEX($AB$54:$AB$102,_xlfn.AGGREGATE(15,3,($AD$54:$AD$102=Mapping!$BG$54)/($AD$54:$AD$102=Mapping!$BG$54)*ROW($AD$2:$AD$50)-ROWS($AD$54),ROWS($AD$54:AD367))),"")</f>
        <v/>
      </c>
      <c r="BH368" s="117" t="str" cm="1">
        <f t="array" ref="BH368">IF(ROWS($AD$54:AD367)&lt;=BH$53,INDEX($AB$54:$AB$102,_xlfn.AGGREGATE(15,3,($AD$54:$AD$102=Mapping!$BH$54)/($AD$54:$AD$102=Mapping!$BH$54)*ROW($AD$2:$AD$50)-ROWS($AD$54),ROWS($AD$54:AD367))),"")</f>
        <v/>
      </c>
      <c r="BI368" s="117" t="str" cm="1">
        <f t="array" ref="BI368">IF(ROWS($AD$54:AD367)&lt;=BI$53,INDEX($AB$54:$AB$102,_xlfn.AGGREGATE(15,3,($AD$54:$AD$102=Mapping!$BI$54)/($AD$54:$AD$102=Mapping!$BI$54)*ROW($AD$2:$AD$50)-ROWS($AD$54),ROWS($AD$54:AD367))),"")</f>
        <v/>
      </c>
      <c r="BJ368" s="117" t="str" cm="1">
        <f t="array" ref="BJ368">IF(ROWS($AD$54:AD367)&lt;=BJ$53,INDEX($AB$54:$AB$102,_xlfn.AGGREGATE(15,3,($AD$54:$AD$102=Mapping!$BJ$54)/($AD$54:$AD$102=Mapping!$BJ$54)*ROW($AD$2:$AD$50)-ROWS($AD$54),ROWS($AD$54:AD367))),"")</f>
        <v/>
      </c>
      <c r="BK368" s="117" t="str" cm="1">
        <f t="array" ref="BK368">IF(ROWS($AD$54:AD367)&lt;=BK$53,INDEX($AB$54:$AB$102,_xlfn.AGGREGATE(15,3,($AD$54:$AD$102=Mapping!$BK$54)/($AD$54:$AD$102=Mapping!$BK$54)*ROW($AD$2:$AD$50)-ROWS($AD$54),ROWS($AD$54:AD367))),"")</f>
        <v/>
      </c>
      <c r="BL368" s="117" t="str" cm="1">
        <f t="array" ref="BL368">IF(ROWS($AD$54:AD367)&lt;=BL$53,INDEX($AB$54:$AB$102,_xlfn.AGGREGATE(15,3,($AD$54:$AD$102=Mapping!$BL$54)/($AD$54:$AD$102=Mapping!$BL$54)*ROW($AD$2:$AD$50)-ROWS($AD$54),ROWS($AD$54:AD367))),"")</f>
        <v/>
      </c>
      <c r="BM368" s="117" t="str" cm="1">
        <f t="array" ref="BM368">IF(ROWS($AD$54:AD367)&lt;=BM$53,INDEX($AB$54:$AB$102,_xlfn.AGGREGATE(15,3,($AD$54:$AD$102=Mapping!$BM$54)/($AD$54:$AD$102=Mapping!$BM$53)*ROW($AD$2:$AD$50)-ROWS($AD$54),ROWS($AD$54:AD367))),"")</f>
        <v/>
      </c>
      <c r="BN368" s="117" t="str" cm="1">
        <f t="array" ref="BN368">IF(ROWS($AD$54:AD367)&lt;=BN$53,INDEX($AB$54:$AB$102,_xlfn.AGGREGATE(15,3,($AD$54:$AD$102=Mapping!$BN$54)/($AD$54:$AD$102=Mapping!$BN$54)*ROW($AD$2:$AD$50)-ROWS($AD$54),ROWS($AD$54:AD367))),"")</f>
        <v/>
      </c>
    </row>
    <row r="369" spans="1:66">
      <c r="A369" s="152" t="e">
        <f>Background!#REF!</f>
        <v>#REF!</v>
      </c>
      <c r="B369" s="142" t="str" cm="1">
        <f t="array" ref="B369">IF(ROWS($AC$2:AC316)&lt;=B$53,INDEX($AB$54:$AB$102,_xlfn.AGGREGATE(15,3,($AC$54:$AC$102=Mapping!$B$54)/($AC$54:$AC$102=Mapping!$B$54)*ROW($AC$2:$AC$50)-ROWS($AC$2),ROWS($AC$54:AC368))),"")</f>
        <v/>
      </c>
      <c r="C369" s="142" t="str" cm="1">
        <f t="array" ref="C369">IF(ROWS($AC$2:AC316)&lt;=C$53,INDEX($AB$54:$AB$102,_xlfn.AGGREGATE(15,3,($AC$54:$AC$102=Mapping!$C$54)/($AC$54:$AC$102=Mapping!$C$54)*ROW($AC$2:$AC$50)-ROWS($AC$54),ROWS($AC$54:AC368))),"")</f>
        <v/>
      </c>
      <c r="D369" s="142" t="str" cm="1">
        <f t="array" ref="D369">IF(ROWS($AC$2:AC316)&lt;=D$53,INDEX($AB$54:$AB$102,_xlfn.AGGREGATE(15,3,($AC$54:$AC$102=Mapping!$D$54)/($AC$54:$AC$102=Mapping!$D$54)*ROW($AC$2:$AC$50)-ROWS($AC$54),ROWS($AC$54:AC368))),"")</f>
        <v/>
      </c>
      <c r="E369" s="142" t="str" cm="1">
        <f t="array" ref="E369">IF(ROWS($AC$2:AC316)&lt;=E$53,INDEX($AB$54:$AB$102,_xlfn.AGGREGATE(15,3,($AC$54:$AC$102=Mapping!$E$54)/($AC$54:$AC$102=Mapping!$E$54)*ROW($AC$2:$AC$50)-ROWS($AC$54),ROWS($AC$54:AC368))),"")</f>
        <v/>
      </c>
      <c r="F369" s="142" t="str" cm="1">
        <f t="array" ref="F369">IF(ROWS($AC$2:AC316)&lt;=F$53,INDEX($AB$54:$AB$102,_xlfn.AGGREGATE(15,3,($AC$54:$AC$102=Mapping!$F$54)/($AC$54:$AC$102=Mapping!$F$54)*ROW($AC$2:$AC$50)-ROWS($AC$54),ROWS($AC$54:AC368))),"")</f>
        <v/>
      </c>
      <c r="G369" s="142" t="str" cm="1">
        <f t="array" ref="G369">IF(ROWS($AC$2:AC316)&lt;=G$53,INDEX($AB$54:$AB$102,_xlfn.AGGREGATE(15,3,($AC$54:$AC$102=Mapping!$G$54)/($AC$54:$AC$102=Mapping!$G$54)*ROW($AC$2:$AC$50)-ROWS($AC$54),ROWS($AC$54:AC368))),"")</f>
        <v/>
      </c>
      <c r="H369" s="142" t="str" cm="1">
        <f t="array" ref="H369">IF(ROWS($AC$2:AC316)&lt;=H$53,INDEX($AB$54:$AB$102,_xlfn.AGGREGATE(15,3,($AC$54:$AC$102=Mapping!$H$54)/($AC$54:$AC$102=Mapping!$H$54)*ROW($AC$2:$AC$50)-ROWS($AC$54),ROWS($AC$54:AC368))),"")</f>
        <v/>
      </c>
      <c r="I369" s="142" t="str" cm="1">
        <f t="array" ref="I369">IF(ROWS($AC$2:AC316)&lt;=I$53,INDEX($AB$54:$AB$102,_xlfn.AGGREGATE(15,3,($AC$54:$AC$102=Mapping!$I$54)/($AC$54:$AC$102=Mapping!$I$54)*ROW($AC$2:$AC$50)-ROWS($AC$54),ROWS($AC$54:AC368))),"")</f>
        <v/>
      </c>
      <c r="J369" s="142" t="str" cm="1">
        <f t="array" ref="J369">IF(ROWS($AC$2:AC368)&lt;=J$1,INDEX($AB$2:$AB$50,_xlfn.AGGREGATE(15,3,($AC$2:$AC$50=Mapping!$J$2)/($AC$2:$AC$50=Mapping!$J$2)*ROW($AC$2:$AC$50)-ROWS($AC$2),ROWS($AC$2:AC368))),"")</f>
        <v/>
      </c>
      <c r="K369" s="142" t="str" cm="1">
        <f t="array" ref="K369">IF(ROWS($AC$2:AC316)&lt;=K$53,INDEX($AB$54:$AB$102,_xlfn.AGGREGATE(15,3,($AC$54:$AC$102=Mapping!$K$54)/($AC$54:$AC$102=Mapping!$K$54)*ROW($AC$2:$AC$50)-ROWS($AC$54),ROWS($AC$54:AC368))),"")</f>
        <v/>
      </c>
      <c r="L369" s="142" t="str" cm="1">
        <f t="array" ref="L369">IF(ROWS($AC$2:AC316)&lt;=L$53,INDEX($AB$54:$AB$102,_xlfn.AGGREGATE(15,3,($AC$54:$AC$102=Mapping!$L$54)/($AC$54:$AC$102=Mapping!$L$54)*ROW($AC$2:$AC$50)-ROWS($AC$54),ROWS($AC$54:AC368))),"")</f>
        <v/>
      </c>
      <c r="M369" s="142" t="str" cm="1">
        <f t="array" ref="M369">IF(ROWS($AC$2:AC316)&lt;=M$53,INDEX($AB$54:$AB$102,_xlfn.AGGREGATE(15,3,($AC$54:$AC$102=Mapping!$M$54)/($AC$54:$AC$102=Mapping!$M$54)*ROW($AC$2:$AC$50)-ROWS($AC$54),ROWS($AC$54:AC368))),"")</f>
        <v/>
      </c>
      <c r="N369" s="142" t="str" cm="1">
        <f t="array" ref="N369">IF(ROWS($AC$2:AC316)&lt;=N$53,INDEX($AB$54:$AB$102,_xlfn.AGGREGATE(15,3,($AC$54:$AC$102=Mapping!$N$54)/($AC$54:$AC$102=Mapping!$N$54)*ROW($AC$2:$AC$50)-ROWS($AC$54),ROWS($AC$54:AC368))),"")</f>
        <v/>
      </c>
      <c r="O369" s="142" t="str" cm="1">
        <f t="array" ref="O369">IF(ROWS($AC$2:AC316)&lt;=O$53,INDEX($AB$54:$AB$102,_xlfn.AGGREGATE(15,3,($AC$54:$AC$102=Mapping!$O$54)/($AC$54:$AC$102=Mapping!$O$54)*ROW($AC$2:$AC$50)-ROWS($AC$54),ROWS($AC$54:AC368))),"")</f>
        <v/>
      </c>
      <c r="P369" s="142" t="str" cm="1">
        <f t="array" ref="P369">IF(ROWS($AC$2:AC316)&lt;=P$53,INDEX($AB$54:$AB$102,_xlfn.AGGREGATE(15,3,($AC$54:$AC$102=Mapping!$P$54)/($AC$54:$AC$102=Mapping!$P$54)*ROW($AC$2:$AC$50)-ROWS($AC$54),ROWS($AC$54:AC368))),"")</f>
        <v/>
      </c>
      <c r="Q369" s="142" t="str" cm="1">
        <f t="array" ref="Q369">IF(ROWS($AC$2:AC316)&lt;=Q$53,INDEX($AB$54:$AB$102,_xlfn.AGGREGATE(15,3,($AC$54:$AC$102=Mapping!$Q$54)/($AC$54:$AC$102=Mapping!$Q$54)*ROW($AC$2:$AC$50)-ROWS($AC$54),ROWS($AC$54:AC368))),"")</f>
        <v/>
      </c>
      <c r="R369" s="142" t="str" cm="1">
        <f t="array" ref="R369">IF(ROWS($AC$2:AC316)&lt;=R$53,INDEX($AB$54:$AB$102,_xlfn.AGGREGATE(15,3,($AC$54:$AC$102=Mapping!$R$54)/($AC$54:$AC$102=Mapping!$R$54)*ROW($AC$2:$AC$50)-ROWS($AC$54),ROWS($AC$54:AC368))),"")</f>
        <v/>
      </c>
      <c r="S369" s="142" t="str" cm="1">
        <f t="array" ref="S369">IF(ROWS($AC$2:AC316)&lt;=S$53,INDEX($AB$54:$AB$102,_xlfn.AGGREGATE(15,3,($AC$54:$AC$102=Mapping!$S$54)/($AC$54:$AC$102=Mapping!$S$54)*ROW($AC$2:$AC$50)-ROWS($AC$54),ROWS($AC$54:AC368))),"")</f>
        <v/>
      </c>
      <c r="AB369" s="135" t="str" cm="1">
        <f t="array" ref="AB369">IF(ROWS(BA!$G$2:G87)&lt;=AB$334,INDEX(BA!$P$2:$P$547,_xlfn.AGGREGATE(15,3,(BA!$G$2:$G$547=Mapping!$AA$336)/(BA!$G$2:$G$547=Mapping!$AA$336)*ROW(BA!$G$2:$G$547)-ROWS(BA!$G$2),ROWS(BA!$G$2:G87))),"")</f>
        <v/>
      </c>
      <c r="AC369" s="135" t="str">
        <f>IFERROR(INDEX(BA!$L$57:$L$547,MATCH($AB369,BA!$P$57:$P$547,0)),"")</f>
        <v/>
      </c>
      <c r="AD369" s="135" t="e">
        <f>INDEX(BA!$M$57:$M$547,MATCH($AB369,BA!$P$57:$P$547,0))</f>
        <v>#N/A</v>
      </c>
      <c r="AE369" s="135" t="e">
        <f>INDEX(BA!J409:J905,MATCH(Table46721[[#This Row],[Indicator]],BA!P407:P905,0))</f>
        <v>#N/A</v>
      </c>
      <c r="AF369" s="135" t="e">
        <f>INDEX(BA!$N$57:$N$547,MATCH($AB369,BA!$P$57:$P$547,0))</f>
        <v>#N/A</v>
      </c>
      <c r="AG369" s="117" t="e">
        <f>INDEX(BA!#REF!,MATCH($AB369,BA!$P$57:$P$547,0))</f>
        <v>#REF!</v>
      </c>
      <c r="AH369" s="117" t="e">
        <f>INDEX(BA!$Q$57:$Q$547,MATCH($AB369,BA!$P$57:$P$547,0))</f>
        <v>#N/A</v>
      </c>
      <c r="AI369" s="117" t="e">
        <f>INDEX(BA!$S$57:$S$547,MATCH($AB369,BA!$P$57:$P$547,0))</f>
        <v>#N/A</v>
      </c>
      <c r="AJ369" s="117" t="e">
        <f>INDEX(BA!$T$57:$T$547,MATCH($AB369,BA!$P$57:$P$547,0))</f>
        <v>#N/A</v>
      </c>
      <c r="AK369" s="117" t="e">
        <f>INDEX(BA!$U$57:$U$547,MATCH($AB369,BA!$P$57:$P$547,0))</f>
        <v>#N/A</v>
      </c>
      <c r="AL369" s="117" t="e">
        <f>INDEX(BA!$V$57:$V$547,MATCH($AB369,BA!$P$57:$P$547,0))</f>
        <v>#N/A</v>
      </c>
      <c r="AM369" s="117" t="e">
        <f>INDEX(BA!$W$57:$W$547,MATCH($AB369,BA!$P$57:$P$547,0))</f>
        <v>#N/A</v>
      </c>
      <c r="AN369" s="117" t="e">
        <f>INDEX(BA!$R$57:$R$547,MATCH($AB369,BA!$P$57:$P$547,0))</f>
        <v>#N/A</v>
      </c>
      <c r="AO369" s="117" t="e">
        <f>INDEX(BA!$Y$57:$Y$547,MATCH($AB369,BA!$P$57:$P$547,0))</f>
        <v>#N/A</v>
      </c>
      <c r="AP369" s="117" t="e">
        <f>INDEX(BA!$Z$57:$Z$547,MATCH($AB369,BA!$P$57:$P$547,0))</f>
        <v>#N/A</v>
      </c>
      <c r="AQ369" s="117" t="e">
        <f>INDEX(BA!$AA$57:$AA$547,MATCH($AB369,BA!$P$57:$P$547,0))</f>
        <v>#N/A</v>
      </c>
      <c r="AR369" s="117" t="e">
        <f>INDEX(BA!$AB$57:$AB$547,MATCH($AB369,BA!$P$57:$P$547,0))</f>
        <v>#N/A</v>
      </c>
      <c r="AX369" s="117" t="str" cm="1">
        <f t="array" ref="AX369">IF(ROWS($AD$54:AD368)&lt;=AX$53,INDEX($AB$54:$AB$102,_xlfn.AGGREGATE(15,3,($AD$54:$AD$102=Mapping!$AX$54)/($AD$54:$AD$102=Mapping!$AX$54)*ROW($AD$2:$AD$50)-ROWS($AD$54),ROWS($AD$54:AD368))),"")</f>
        <v/>
      </c>
      <c r="AY369" s="117" t="str" cm="1">
        <f t="array" ref="AY369">IF(ROWS($AD$54:AD368)&lt;=AY$53,INDEX($AB$54:$AB$102,_xlfn.AGGREGATE(15,3,($AD$54:$AD$102=Mapping!$AY$54)/($AD$54:$AD$102=Mapping!$AY$54)*ROW($AD$2:$AD$50)-ROWS($AD$54),ROWS($AD$54:AD368))),"")</f>
        <v/>
      </c>
      <c r="AZ369" s="117" t="str" cm="1">
        <f t="array" ref="AZ369">IF(ROWS($AD$54:AD368)&lt;=AZ$53,INDEX($AB$54:$AB$102,_xlfn.AGGREGATE(15,3,($AD$54:$AD$102=Mapping!$AZ$54)/($AD$54:$AD$102=Mapping!$AZ$54)*ROW($AD$2:$AD$50)-ROWS($AD$54),ROWS($AD$54:AD368))),"")</f>
        <v/>
      </c>
      <c r="BA369" s="117" t="str" cm="1">
        <f t="array" ref="BA369">IF(ROWS($AD$54:AD368)&lt;=BA$53,INDEX($AB$54:$AB$102,_xlfn.AGGREGATE(15,3,($AD$54:$AD$102=Mapping!$BA$54)/($AD$54:$AD$102=Mapping!$BA$54)*ROW($AD$2:$AD$50)-ROWS($AD$54),ROWS($AD$54:AD368))),"")</f>
        <v/>
      </c>
      <c r="BB369" s="117" t="str" cm="1">
        <f t="array" ref="BB369">IF(ROWS($AD$54:AD368)&lt;=BB$53,INDEX($AB$54:$AB$102,_xlfn.AGGREGATE(15,3,($AD$54:$AD$102=Mapping!$BB$54)/($AD$54:$AD$102=Mapping!$BB$54)*ROW($AD$2:$AD$50)-ROWS($AD$54),ROWS($AD$54:AD368))),"")</f>
        <v/>
      </c>
      <c r="BC369" s="117" t="str" cm="1">
        <f t="array" ref="BC369">IF(ROWS($AD$54:AD368)&lt;=BC$53,INDEX($AB$54:$AB$102,_xlfn.AGGREGATE(15,3,($AD$54:$AD$102=Mapping!$BC$54)/($AD$54:$AD$102=Mapping!$BC$54)*ROW($AD$2:$AD$50)-ROWS($AD$54),ROWS($AD$54:AD368))),"")</f>
        <v/>
      </c>
      <c r="BD369" s="117" t="str" cm="1">
        <f t="array" ref="BD369">IF(ROWS($AD$54:AD368)&lt;=BD$53,INDEX($AB$54:$AB$102,_xlfn.AGGREGATE(15,3,($AD$54:$AD$102=Mapping!$BD$54)/($AD$54:$AD$102=Mapping!$BD$54)*ROW($AD$2:$AD$50)-ROWS($AD$54),ROWS($AD$54:AD368))),"")</f>
        <v/>
      </c>
      <c r="BE369" s="117" t="str" cm="1">
        <f t="array" ref="BE369">IF(ROWS($AD$54:AD368)&lt;=BE$53,INDEX($AB$54:$AB$102,_xlfn.AGGREGATE(15,3,($AD$54:$AD$102=Mapping!$BE$54)/($AD$54:$AD$102=Mapping!$BE$54)*ROW($AD$2:$AD$50)-ROWS($AD$54),ROWS($AD$54:AD368))),"")</f>
        <v/>
      </c>
      <c r="BF369" s="117" t="str" cm="1">
        <f t="array" ref="BF369">IF(ROWS($AD$54:AD368)&lt;=BF$53,INDEX($AB$54:$AB$102,_xlfn.AGGREGATE(15,3,($AD$54:$AD$102=Mapping!$BF$54)/($AD$54:$AD$102=Mapping!$BF$54)*ROW($AD$2:$AD$50)-ROWS($AD$54),ROWS($AD$54:AD368))),"")</f>
        <v/>
      </c>
      <c r="BG369" s="117" t="str" cm="1">
        <f t="array" ref="BG369">IF(ROWS($AD$54:AD368)&lt;=BG$53,INDEX($AB$54:$AB$102,_xlfn.AGGREGATE(15,3,($AD$54:$AD$102=Mapping!$BG$54)/($AD$54:$AD$102=Mapping!$BG$54)*ROW($AD$2:$AD$50)-ROWS($AD$54),ROWS($AD$54:AD368))),"")</f>
        <v/>
      </c>
      <c r="BH369" s="117" t="str" cm="1">
        <f t="array" ref="BH369">IF(ROWS($AD$54:AD368)&lt;=BH$53,INDEX($AB$54:$AB$102,_xlfn.AGGREGATE(15,3,($AD$54:$AD$102=Mapping!$BH$54)/($AD$54:$AD$102=Mapping!$BH$54)*ROW($AD$2:$AD$50)-ROWS($AD$54),ROWS($AD$54:AD368))),"")</f>
        <v/>
      </c>
      <c r="BI369" s="117" t="str" cm="1">
        <f t="array" ref="BI369">IF(ROWS($AD$54:AD368)&lt;=BI$53,INDEX($AB$54:$AB$102,_xlfn.AGGREGATE(15,3,($AD$54:$AD$102=Mapping!$BI$54)/($AD$54:$AD$102=Mapping!$BI$54)*ROW($AD$2:$AD$50)-ROWS($AD$54),ROWS($AD$54:AD368))),"")</f>
        <v/>
      </c>
      <c r="BJ369" s="117" t="str" cm="1">
        <f t="array" ref="BJ369">IF(ROWS($AD$54:AD368)&lt;=BJ$53,INDEX($AB$54:$AB$102,_xlfn.AGGREGATE(15,3,($AD$54:$AD$102=Mapping!$BJ$54)/($AD$54:$AD$102=Mapping!$BJ$54)*ROW($AD$2:$AD$50)-ROWS($AD$54),ROWS($AD$54:AD368))),"")</f>
        <v/>
      </c>
      <c r="BK369" s="117" t="str" cm="1">
        <f t="array" ref="BK369">IF(ROWS($AD$54:AD368)&lt;=BK$53,INDEX($AB$54:$AB$102,_xlfn.AGGREGATE(15,3,($AD$54:$AD$102=Mapping!$BK$54)/($AD$54:$AD$102=Mapping!$BK$54)*ROW($AD$2:$AD$50)-ROWS($AD$54),ROWS($AD$54:AD368))),"")</f>
        <v/>
      </c>
      <c r="BL369" s="117" t="str" cm="1">
        <f t="array" ref="BL369">IF(ROWS($AD$54:AD368)&lt;=BL$53,INDEX($AB$54:$AB$102,_xlfn.AGGREGATE(15,3,($AD$54:$AD$102=Mapping!$BL$54)/($AD$54:$AD$102=Mapping!$BL$54)*ROW($AD$2:$AD$50)-ROWS($AD$54),ROWS($AD$54:AD368))),"")</f>
        <v/>
      </c>
      <c r="BM369" s="117" t="str" cm="1">
        <f t="array" ref="BM369">IF(ROWS($AD$54:AD368)&lt;=BM$53,INDEX($AB$54:$AB$102,_xlfn.AGGREGATE(15,3,($AD$54:$AD$102=Mapping!$BM$54)/($AD$54:$AD$102=Mapping!$BM$53)*ROW($AD$2:$AD$50)-ROWS($AD$54),ROWS($AD$54:AD368))),"")</f>
        <v/>
      </c>
      <c r="BN369" s="117" t="str" cm="1">
        <f t="array" ref="BN369">IF(ROWS($AD$54:AD368)&lt;=BN$53,INDEX($AB$54:$AB$102,_xlfn.AGGREGATE(15,3,($AD$54:$AD$102=Mapping!$BN$54)/($AD$54:$AD$102=Mapping!$BN$54)*ROW($AD$2:$AD$50)-ROWS($AD$54),ROWS($AD$54:AD368))),"")</f>
        <v/>
      </c>
    </row>
    <row r="370" spans="1:66">
      <c r="A370" s="152" t="e">
        <f>Background!#REF!</f>
        <v>#REF!</v>
      </c>
      <c r="B370" s="142" t="str" cm="1">
        <f t="array" ref="B370">IF(ROWS($AC$2:AC317)&lt;=B$53,INDEX($AB$54:$AB$102,_xlfn.AGGREGATE(15,3,($AC$54:$AC$102=Mapping!$B$54)/($AC$54:$AC$102=Mapping!$B$54)*ROW($AC$2:$AC$50)-ROWS($AC$2),ROWS($AC$54:AC369))),"")</f>
        <v/>
      </c>
      <c r="C370" s="142" t="str" cm="1">
        <f t="array" ref="C370">IF(ROWS($AC$2:AC317)&lt;=C$53,INDEX($AB$54:$AB$102,_xlfn.AGGREGATE(15,3,($AC$54:$AC$102=Mapping!$C$54)/($AC$54:$AC$102=Mapping!$C$54)*ROW($AC$2:$AC$50)-ROWS($AC$54),ROWS($AC$54:AC369))),"")</f>
        <v/>
      </c>
      <c r="D370" s="142" t="str" cm="1">
        <f t="array" ref="D370">IF(ROWS($AC$2:AC317)&lt;=D$53,INDEX($AB$54:$AB$102,_xlfn.AGGREGATE(15,3,($AC$54:$AC$102=Mapping!$D$54)/($AC$54:$AC$102=Mapping!$D$54)*ROW($AC$2:$AC$50)-ROWS($AC$54),ROWS($AC$54:AC369))),"")</f>
        <v/>
      </c>
      <c r="E370" s="142" t="str" cm="1">
        <f t="array" ref="E370">IF(ROWS($AC$2:AC317)&lt;=E$53,INDEX($AB$54:$AB$102,_xlfn.AGGREGATE(15,3,($AC$54:$AC$102=Mapping!$E$54)/($AC$54:$AC$102=Mapping!$E$54)*ROW($AC$2:$AC$50)-ROWS($AC$54),ROWS($AC$54:AC369))),"")</f>
        <v/>
      </c>
      <c r="F370" s="142" t="str" cm="1">
        <f t="array" ref="F370">IF(ROWS($AC$2:AC317)&lt;=F$53,INDEX($AB$54:$AB$102,_xlfn.AGGREGATE(15,3,($AC$54:$AC$102=Mapping!$F$54)/($AC$54:$AC$102=Mapping!$F$54)*ROW($AC$2:$AC$50)-ROWS($AC$54),ROWS($AC$54:AC369))),"")</f>
        <v/>
      </c>
      <c r="G370" s="142" t="str" cm="1">
        <f t="array" ref="G370">IF(ROWS($AC$2:AC317)&lt;=G$53,INDEX($AB$54:$AB$102,_xlfn.AGGREGATE(15,3,($AC$54:$AC$102=Mapping!$G$54)/($AC$54:$AC$102=Mapping!$G$54)*ROW($AC$2:$AC$50)-ROWS($AC$54),ROWS($AC$54:AC369))),"")</f>
        <v/>
      </c>
      <c r="H370" s="142" t="str" cm="1">
        <f t="array" ref="H370">IF(ROWS($AC$2:AC317)&lt;=H$53,INDEX($AB$54:$AB$102,_xlfn.AGGREGATE(15,3,($AC$54:$AC$102=Mapping!$H$54)/($AC$54:$AC$102=Mapping!$H$54)*ROW($AC$2:$AC$50)-ROWS($AC$54),ROWS($AC$54:AC369))),"")</f>
        <v/>
      </c>
      <c r="I370" s="142" t="str" cm="1">
        <f t="array" ref="I370">IF(ROWS($AC$2:AC317)&lt;=I$53,INDEX($AB$54:$AB$102,_xlfn.AGGREGATE(15,3,($AC$54:$AC$102=Mapping!$I$54)/($AC$54:$AC$102=Mapping!$I$54)*ROW($AC$2:$AC$50)-ROWS($AC$54),ROWS($AC$54:AC369))),"")</f>
        <v/>
      </c>
      <c r="J370" s="142" t="str" cm="1">
        <f t="array" ref="J370">IF(ROWS($AC$2:AC369)&lt;=J$1,INDEX($AB$2:$AB$50,_xlfn.AGGREGATE(15,3,($AC$2:$AC$50=Mapping!$J$2)/($AC$2:$AC$50=Mapping!$J$2)*ROW($AC$2:$AC$50)-ROWS($AC$2),ROWS($AC$2:AC369))),"")</f>
        <v/>
      </c>
      <c r="K370" s="142" t="str" cm="1">
        <f t="array" ref="K370">IF(ROWS($AC$2:AC317)&lt;=K$53,INDEX($AB$54:$AB$102,_xlfn.AGGREGATE(15,3,($AC$54:$AC$102=Mapping!$K$54)/($AC$54:$AC$102=Mapping!$K$54)*ROW($AC$2:$AC$50)-ROWS($AC$54),ROWS($AC$54:AC369))),"")</f>
        <v/>
      </c>
      <c r="L370" s="142" t="str" cm="1">
        <f t="array" ref="L370">IF(ROWS($AC$2:AC317)&lt;=L$53,INDEX($AB$54:$AB$102,_xlfn.AGGREGATE(15,3,($AC$54:$AC$102=Mapping!$L$54)/($AC$54:$AC$102=Mapping!$L$54)*ROW($AC$2:$AC$50)-ROWS($AC$54),ROWS($AC$54:AC369))),"")</f>
        <v/>
      </c>
      <c r="M370" s="142" t="str" cm="1">
        <f t="array" ref="M370">IF(ROWS($AC$2:AC317)&lt;=M$53,INDEX($AB$54:$AB$102,_xlfn.AGGREGATE(15,3,($AC$54:$AC$102=Mapping!$M$54)/($AC$54:$AC$102=Mapping!$M$54)*ROW($AC$2:$AC$50)-ROWS($AC$54),ROWS($AC$54:AC369))),"")</f>
        <v/>
      </c>
      <c r="N370" s="142" t="str" cm="1">
        <f t="array" ref="N370">IF(ROWS($AC$2:AC317)&lt;=N$53,INDEX($AB$54:$AB$102,_xlfn.AGGREGATE(15,3,($AC$54:$AC$102=Mapping!$N$54)/($AC$54:$AC$102=Mapping!$N$54)*ROW($AC$2:$AC$50)-ROWS($AC$54),ROWS($AC$54:AC369))),"")</f>
        <v/>
      </c>
      <c r="O370" s="142" t="str" cm="1">
        <f t="array" ref="O370">IF(ROWS($AC$2:AC317)&lt;=O$53,INDEX($AB$54:$AB$102,_xlfn.AGGREGATE(15,3,($AC$54:$AC$102=Mapping!$O$54)/($AC$54:$AC$102=Mapping!$O$54)*ROW($AC$2:$AC$50)-ROWS($AC$54),ROWS($AC$54:AC369))),"")</f>
        <v/>
      </c>
      <c r="P370" s="142" t="str" cm="1">
        <f t="array" ref="P370">IF(ROWS($AC$2:AC317)&lt;=P$53,INDEX($AB$54:$AB$102,_xlfn.AGGREGATE(15,3,($AC$54:$AC$102=Mapping!$P$54)/($AC$54:$AC$102=Mapping!$P$54)*ROW($AC$2:$AC$50)-ROWS($AC$54),ROWS($AC$54:AC369))),"")</f>
        <v/>
      </c>
      <c r="Q370" s="142" t="str" cm="1">
        <f t="array" ref="Q370">IF(ROWS($AC$2:AC317)&lt;=Q$53,INDEX($AB$54:$AB$102,_xlfn.AGGREGATE(15,3,($AC$54:$AC$102=Mapping!$Q$54)/($AC$54:$AC$102=Mapping!$Q$54)*ROW($AC$2:$AC$50)-ROWS($AC$54),ROWS($AC$54:AC369))),"")</f>
        <v/>
      </c>
      <c r="R370" s="142" t="str" cm="1">
        <f t="array" ref="R370">IF(ROWS($AC$2:AC317)&lt;=R$53,INDEX($AB$54:$AB$102,_xlfn.AGGREGATE(15,3,($AC$54:$AC$102=Mapping!$R$54)/($AC$54:$AC$102=Mapping!$R$54)*ROW($AC$2:$AC$50)-ROWS($AC$54),ROWS($AC$54:AC369))),"")</f>
        <v/>
      </c>
      <c r="S370" s="142" t="str" cm="1">
        <f t="array" ref="S370">IF(ROWS($AC$2:AC317)&lt;=S$53,INDEX($AB$54:$AB$102,_xlfn.AGGREGATE(15,3,($AC$54:$AC$102=Mapping!$S$54)/($AC$54:$AC$102=Mapping!$S$54)*ROW($AC$2:$AC$50)-ROWS($AC$54),ROWS($AC$54:AC369))),"")</f>
        <v/>
      </c>
      <c r="AA370" s="135" t="str" cm="1">
        <f t="array" ref="AA370">IF(ROWS(BA!$L$2:L408)&lt;=B$1,INDEX(BA!$P$2:$P$63,_xlfn.AGGREGATE(15,3,(BA!$L$2:$L$63=Mapping!$A$3)/(BA!$L$2:$L$63=Mapping!$A$3)*ROW(BA!$L$2:$L$248)-ROWS(BA!$L$2),ROWS(BA!$L$2:L408))),"")</f>
        <v/>
      </c>
      <c r="AB370" s="135" t="str" cm="1">
        <f t="array" ref="AB370">IF(ROWS(BA!$G$2:G88)&lt;=AB$334,INDEX(BA!$P$2:$P$547,_xlfn.AGGREGATE(15,3,(BA!$G$2:$G$547=Mapping!$AA$336)/(BA!$G$2:$G$547=Mapping!$AA$336)*ROW(BA!$G$2:$G$547)-ROWS(BA!$G$2),ROWS(BA!$G$2:G88))),"")</f>
        <v/>
      </c>
      <c r="AC370" s="135" t="str">
        <f>IFERROR(INDEX(BA!$L$57:$L$547,MATCH($AB370,BA!$P$57:$P$547,0)),"")</f>
        <v/>
      </c>
      <c r="AD370" s="135" t="e">
        <f>INDEX(BA!$M$57:$M$547,MATCH($AB370,BA!$P$57:$P$547,0))</f>
        <v>#N/A</v>
      </c>
      <c r="AE370" s="135" t="e">
        <f>INDEX(BA!J410:J906,MATCH(Table46721[[#This Row],[Indicator]],BA!P408:P906,0))</f>
        <v>#N/A</v>
      </c>
      <c r="AF370" s="135" t="e">
        <f>INDEX(BA!$N$57:$N$547,MATCH($AB370,BA!$P$57:$P$547,0))</f>
        <v>#N/A</v>
      </c>
      <c r="AG370" s="117" t="e">
        <f>INDEX(BA!#REF!,MATCH($AB370,BA!$P$57:$P$547,0))</f>
        <v>#REF!</v>
      </c>
      <c r="AH370" s="117" t="e">
        <f>INDEX(BA!$Q$57:$Q$547,MATCH($AB370,BA!$P$57:$P$547,0))</f>
        <v>#N/A</v>
      </c>
      <c r="AI370" s="117" t="e">
        <f>INDEX(BA!$S$57:$S$547,MATCH($AB370,BA!$P$57:$P$547,0))</f>
        <v>#N/A</v>
      </c>
      <c r="AJ370" s="117" t="e">
        <f>INDEX(BA!$T$57:$T$547,MATCH($AB370,BA!$P$57:$P$547,0))</f>
        <v>#N/A</v>
      </c>
      <c r="AK370" s="117" t="e">
        <f>INDEX(BA!$U$57:$U$547,MATCH($AB370,BA!$P$57:$P$547,0))</f>
        <v>#N/A</v>
      </c>
      <c r="AL370" s="117" t="e">
        <f>INDEX(BA!$V$57:$V$547,MATCH($AB370,BA!$P$57:$P$547,0))</f>
        <v>#N/A</v>
      </c>
      <c r="AM370" s="117" t="e">
        <f>INDEX(BA!$W$57:$W$547,MATCH($AB370,BA!$P$57:$P$547,0))</f>
        <v>#N/A</v>
      </c>
      <c r="AN370" s="117" t="e">
        <f>INDEX(BA!$R$57:$R$547,MATCH($AB370,BA!$P$57:$P$547,0))</f>
        <v>#N/A</v>
      </c>
      <c r="AO370" s="117" t="e">
        <f>INDEX(BA!$Y$57:$Y$547,MATCH($AB370,BA!$P$57:$P$547,0))</f>
        <v>#N/A</v>
      </c>
      <c r="AP370" s="117" t="e">
        <f>INDEX(BA!$Z$57:$Z$547,MATCH($AB370,BA!$P$57:$P$547,0))</f>
        <v>#N/A</v>
      </c>
      <c r="AQ370" s="117" t="e">
        <f>INDEX(BA!$AA$57:$AA$547,MATCH($AB370,BA!$P$57:$P$547,0))</f>
        <v>#N/A</v>
      </c>
      <c r="AR370" s="117" t="e">
        <f>INDEX(BA!$AB$57:$AB$547,MATCH($AB370,BA!$P$57:$P$547,0))</f>
        <v>#N/A</v>
      </c>
      <c r="AX370" s="117" t="str" cm="1">
        <f t="array" ref="AX370">IF(ROWS($AD$54:AD369)&lt;=AX$53,INDEX($AB$54:$AB$102,_xlfn.AGGREGATE(15,3,($AD$54:$AD$102=Mapping!$AX$54)/($AD$54:$AD$102=Mapping!$AX$54)*ROW($AD$2:$AD$50)-ROWS($AD$54),ROWS($AD$54:AD369))),"")</f>
        <v/>
      </c>
      <c r="AY370" s="117" t="str" cm="1">
        <f t="array" ref="AY370">IF(ROWS($AD$54:AD369)&lt;=AY$53,INDEX($AB$54:$AB$102,_xlfn.AGGREGATE(15,3,($AD$54:$AD$102=Mapping!$AY$54)/($AD$54:$AD$102=Mapping!$AY$54)*ROW($AD$2:$AD$50)-ROWS($AD$54),ROWS($AD$54:AD369))),"")</f>
        <v/>
      </c>
      <c r="AZ370" s="117" t="str" cm="1">
        <f t="array" ref="AZ370">IF(ROWS($AD$54:AD369)&lt;=AZ$53,INDEX($AB$54:$AB$102,_xlfn.AGGREGATE(15,3,($AD$54:$AD$102=Mapping!$AZ$54)/($AD$54:$AD$102=Mapping!$AZ$54)*ROW($AD$2:$AD$50)-ROWS($AD$54),ROWS($AD$54:AD369))),"")</f>
        <v/>
      </c>
      <c r="BA370" s="117" t="str" cm="1">
        <f t="array" ref="BA370">IF(ROWS($AD$54:AD369)&lt;=BA$53,INDEX($AB$54:$AB$102,_xlfn.AGGREGATE(15,3,($AD$54:$AD$102=Mapping!$BA$54)/($AD$54:$AD$102=Mapping!$BA$54)*ROW($AD$2:$AD$50)-ROWS($AD$54),ROWS($AD$54:AD369))),"")</f>
        <v/>
      </c>
      <c r="BB370" s="117" t="str" cm="1">
        <f t="array" ref="BB370">IF(ROWS($AD$54:AD369)&lt;=BB$53,INDEX($AB$54:$AB$102,_xlfn.AGGREGATE(15,3,($AD$54:$AD$102=Mapping!$BB$54)/($AD$54:$AD$102=Mapping!$BB$54)*ROW($AD$2:$AD$50)-ROWS($AD$54),ROWS($AD$54:AD369))),"")</f>
        <v/>
      </c>
      <c r="BC370" s="117" t="str" cm="1">
        <f t="array" ref="BC370">IF(ROWS($AD$54:AD369)&lt;=BC$53,INDEX($AB$54:$AB$102,_xlfn.AGGREGATE(15,3,($AD$54:$AD$102=Mapping!$BC$54)/($AD$54:$AD$102=Mapping!$BC$54)*ROW($AD$2:$AD$50)-ROWS($AD$54),ROWS($AD$54:AD369))),"")</f>
        <v/>
      </c>
      <c r="BD370" s="117" t="str" cm="1">
        <f t="array" ref="BD370">IF(ROWS($AD$54:AD369)&lt;=BD$53,INDEX($AB$54:$AB$102,_xlfn.AGGREGATE(15,3,($AD$54:$AD$102=Mapping!$BD$54)/($AD$54:$AD$102=Mapping!$BD$54)*ROW($AD$2:$AD$50)-ROWS($AD$54),ROWS($AD$54:AD369))),"")</f>
        <v/>
      </c>
      <c r="BE370" s="117" t="str" cm="1">
        <f t="array" ref="BE370">IF(ROWS($AD$54:AD369)&lt;=BE$53,INDEX($AB$54:$AB$102,_xlfn.AGGREGATE(15,3,($AD$54:$AD$102=Mapping!$BE$54)/($AD$54:$AD$102=Mapping!$BE$54)*ROW($AD$2:$AD$50)-ROWS($AD$54),ROWS($AD$54:AD369))),"")</f>
        <v/>
      </c>
      <c r="BF370" s="117" t="str" cm="1">
        <f t="array" ref="BF370">IF(ROWS($AD$54:AD369)&lt;=BF$53,INDEX($AB$54:$AB$102,_xlfn.AGGREGATE(15,3,($AD$54:$AD$102=Mapping!$BF$54)/($AD$54:$AD$102=Mapping!$BF$54)*ROW($AD$2:$AD$50)-ROWS($AD$54),ROWS($AD$54:AD369))),"")</f>
        <v/>
      </c>
      <c r="BG370" s="117" t="str" cm="1">
        <f t="array" ref="BG370">IF(ROWS($AD$54:AD369)&lt;=BG$53,INDEX($AB$54:$AB$102,_xlfn.AGGREGATE(15,3,($AD$54:$AD$102=Mapping!$BG$54)/($AD$54:$AD$102=Mapping!$BG$54)*ROW($AD$2:$AD$50)-ROWS($AD$54),ROWS($AD$54:AD369))),"")</f>
        <v/>
      </c>
      <c r="BH370" s="117" t="str" cm="1">
        <f t="array" ref="BH370">IF(ROWS($AD$54:AD369)&lt;=BH$53,INDEX($AB$54:$AB$102,_xlfn.AGGREGATE(15,3,($AD$54:$AD$102=Mapping!$BH$54)/($AD$54:$AD$102=Mapping!$BH$54)*ROW($AD$2:$AD$50)-ROWS($AD$54),ROWS($AD$54:AD369))),"")</f>
        <v/>
      </c>
      <c r="BI370" s="117" t="str" cm="1">
        <f t="array" ref="BI370">IF(ROWS($AD$54:AD369)&lt;=BI$53,INDEX($AB$54:$AB$102,_xlfn.AGGREGATE(15,3,($AD$54:$AD$102=Mapping!$BI$54)/($AD$54:$AD$102=Mapping!$BI$54)*ROW($AD$2:$AD$50)-ROWS($AD$54),ROWS($AD$54:AD369))),"")</f>
        <v/>
      </c>
      <c r="BJ370" s="117" t="str" cm="1">
        <f t="array" ref="BJ370">IF(ROWS($AD$54:AD369)&lt;=BJ$53,INDEX($AB$54:$AB$102,_xlfn.AGGREGATE(15,3,($AD$54:$AD$102=Mapping!$BJ$54)/($AD$54:$AD$102=Mapping!$BJ$54)*ROW($AD$2:$AD$50)-ROWS($AD$54),ROWS($AD$54:AD369))),"")</f>
        <v/>
      </c>
      <c r="BK370" s="117" t="str" cm="1">
        <f t="array" ref="BK370">IF(ROWS($AD$54:AD369)&lt;=BK$53,INDEX($AB$54:$AB$102,_xlfn.AGGREGATE(15,3,($AD$54:$AD$102=Mapping!$BK$54)/($AD$54:$AD$102=Mapping!$BK$54)*ROW($AD$2:$AD$50)-ROWS($AD$54),ROWS($AD$54:AD369))),"")</f>
        <v/>
      </c>
      <c r="BL370" s="117" t="str" cm="1">
        <f t="array" ref="BL370">IF(ROWS($AD$54:AD369)&lt;=BL$53,INDEX($AB$54:$AB$102,_xlfn.AGGREGATE(15,3,($AD$54:$AD$102=Mapping!$BL$54)/($AD$54:$AD$102=Mapping!$BL$54)*ROW($AD$2:$AD$50)-ROWS($AD$54),ROWS($AD$54:AD369))),"")</f>
        <v/>
      </c>
      <c r="BM370" s="117" t="str" cm="1">
        <f t="array" ref="BM370">IF(ROWS($AD$54:AD369)&lt;=BM$53,INDEX($AB$54:$AB$102,_xlfn.AGGREGATE(15,3,($AD$54:$AD$102=Mapping!$BM$54)/($AD$54:$AD$102=Mapping!$BM$53)*ROW($AD$2:$AD$50)-ROWS($AD$54),ROWS($AD$54:AD369))),"")</f>
        <v/>
      </c>
      <c r="BN370" s="117" t="str" cm="1">
        <f t="array" ref="BN370">IF(ROWS($AD$54:AD369)&lt;=BN$53,INDEX($AB$54:$AB$102,_xlfn.AGGREGATE(15,3,($AD$54:$AD$102=Mapping!$BN$54)/($AD$54:$AD$102=Mapping!$BN$54)*ROW($AD$2:$AD$50)-ROWS($AD$54),ROWS($AD$54:AD369))),"")</f>
        <v/>
      </c>
    </row>
    <row r="371" spans="1:66">
      <c r="A371" s="152">
        <f>Background!L42</f>
        <v>0</v>
      </c>
      <c r="B371" s="142" t="str" cm="1">
        <f t="array" ref="B371">IF(ROWS($AC$2:AC318)&lt;=B$53,INDEX($AB$54:$AB$102,_xlfn.AGGREGATE(15,3,($AC$54:$AC$102=Mapping!$B$54)/($AC$54:$AC$102=Mapping!$B$54)*ROW($AC$2:$AC$50)-ROWS($AC$2),ROWS($AC$54:AC370))),"")</f>
        <v/>
      </c>
      <c r="C371" s="142" t="str" cm="1">
        <f t="array" ref="C371">IF(ROWS($AC$2:AC318)&lt;=C$53,INDEX($AB$54:$AB$102,_xlfn.AGGREGATE(15,3,($AC$54:$AC$102=Mapping!$C$54)/($AC$54:$AC$102=Mapping!$C$54)*ROW($AC$2:$AC$50)-ROWS($AC$54),ROWS($AC$54:AC370))),"")</f>
        <v/>
      </c>
      <c r="D371" s="142" t="str" cm="1">
        <f t="array" ref="D371">IF(ROWS($AC$2:AC318)&lt;=D$53,INDEX($AB$54:$AB$102,_xlfn.AGGREGATE(15,3,($AC$54:$AC$102=Mapping!$D$54)/($AC$54:$AC$102=Mapping!$D$54)*ROW($AC$2:$AC$50)-ROWS($AC$54),ROWS($AC$54:AC370))),"")</f>
        <v/>
      </c>
      <c r="E371" s="142" t="str" cm="1">
        <f t="array" ref="E371">IF(ROWS($AC$2:AC318)&lt;=E$53,INDEX($AB$54:$AB$102,_xlfn.AGGREGATE(15,3,($AC$54:$AC$102=Mapping!$E$54)/($AC$54:$AC$102=Mapping!$E$54)*ROW($AC$2:$AC$50)-ROWS($AC$54),ROWS($AC$54:AC370))),"")</f>
        <v/>
      </c>
      <c r="F371" s="142" t="str" cm="1">
        <f t="array" ref="F371">IF(ROWS($AC$2:AC318)&lt;=F$53,INDEX($AB$54:$AB$102,_xlfn.AGGREGATE(15,3,($AC$54:$AC$102=Mapping!$F$54)/($AC$54:$AC$102=Mapping!$F$54)*ROW($AC$2:$AC$50)-ROWS($AC$54),ROWS($AC$54:AC370))),"")</f>
        <v/>
      </c>
      <c r="G371" s="142" t="str" cm="1">
        <f t="array" ref="G371">IF(ROWS($AC$2:AC318)&lt;=G$53,INDEX($AB$54:$AB$102,_xlfn.AGGREGATE(15,3,($AC$54:$AC$102=Mapping!$G$54)/($AC$54:$AC$102=Mapping!$G$54)*ROW($AC$2:$AC$50)-ROWS($AC$54),ROWS($AC$54:AC370))),"")</f>
        <v/>
      </c>
      <c r="H371" s="142" t="str" cm="1">
        <f t="array" ref="H371">IF(ROWS($AC$2:AC318)&lt;=H$53,INDEX($AB$54:$AB$102,_xlfn.AGGREGATE(15,3,($AC$54:$AC$102=Mapping!$H$54)/($AC$54:$AC$102=Mapping!$H$54)*ROW($AC$2:$AC$50)-ROWS($AC$54),ROWS($AC$54:AC370))),"")</f>
        <v/>
      </c>
      <c r="I371" s="142" t="str" cm="1">
        <f t="array" ref="I371">IF(ROWS($AC$2:AC318)&lt;=I$53,INDEX($AB$54:$AB$102,_xlfn.AGGREGATE(15,3,($AC$54:$AC$102=Mapping!$I$54)/($AC$54:$AC$102=Mapping!$I$54)*ROW($AC$2:$AC$50)-ROWS($AC$54),ROWS($AC$54:AC370))),"")</f>
        <v/>
      </c>
      <c r="J371" s="142" t="str" cm="1">
        <f t="array" ref="J371">IF(ROWS($AC$2:AC370)&lt;=J$1,INDEX($AB$2:$AB$50,_xlfn.AGGREGATE(15,3,($AC$2:$AC$50=Mapping!$J$2)/($AC$2:$AC$50=Mapping!$J$2)*ROW($AC$2:$AC$50)-ROWS($AC$2),ROWS($AC$2:AC370))),"")</f>
        <v/>
      </c>
      <c r="K371" s="142" t="str" cm="1">
        <f t="array" ref="K371">IF(ROWS($AC$2:AC318)&lt;=K$53,INDEX($AB$54:$AB$102,_xlfn.AGGREGATE(15,3,($AC$54:$AC$102=Mapping!$K$54)/($AC$54:$AC$102=Mapping!$K$54)*ROW($AC$2:$AC$50)-ROWS($AC$54),ROWS($AC$54:AC370))),"")</f>
        <v/>
      </c>
      <c r="L371" s="142" t="str" cm="1">
        <f t="array" ref="L371">IF(ROWS($AC$2:AC318)&lt;=L$53,INDEX($AB$54:$AB$102,_xlfn.AGGREGATE(15,3,($AC$54:$AC$102=Mapping!$L$54)/($AC$54:$AC$102=Mapping!$L$54)*ROW($AC$2:$AC$50)-ROWS($AC$54),ROWS($AC$54:AC370))),"")</f>
        <v/>
      </c>
      <c r="M371" s="142" t="str" cm="1">
        <f t="array" ref="M371">IF(ROWS($AC$2:AC318)&lt;=M$53,INDEX($AB$54:$AB$102,_xlfn.AGGREGATE(15,3,($AC$54:$AC$102=Mapping!$M$54)/($AC$54:$AC$102=Mapping!$M$54)*ROW($AC$2:$AC$50)-ROWS($AC$54),ROWS($AC$54:AC370))),"")</f>
        <v/>
      </c>
      <c r="N371" s="142" t="str" cm="1">
        <f t="array" ref="N371">IF(ROWS($AC$2:AC318)&lt;=N$53,INDEX($AB$54:$AB$102,_xlfn.AGGREGATE(15,3,($AC$54:$AC$102=Mapping!$N$54)/($AC$54:$AC$102=Mapping!$N$54)*ROW($AC$2:$AC$50)-ROWS($AC$54),ROWS($AC$54:AC370))),"")</f>
        <v/>
      </c>
      <c r="O371" s="142" t="str" cm="1">
        <f t="array" ref="O371">IF(ROWS($AC$2:AC318)&lt;=O$53,INDEX($AB$54:$AB$102,_xlfn.AGGREGATE(15,3,($AC$54:$AC$102=Mapping!$O$54)/($AC$54:$AC$102=Mapping!$O$54)*ROW($AC$2:$AC$50)-ROWS($AC$54),ROWS($AC$54:AC370))),"")</f>
        <v/>
      </c>
      <c r="P371" s="142" t="str" cm="1">
        <f t="array" ref="P371">IF(ROWS($AC$2:AC318)&lt;=P$53,INDEX($AB$54:$AB$102,_xlfn.AGGREGATE(15,3,($AC$54:$AC$102=Mapping!$P$54)/($AC$54:$AC$102=Mapping!$P$54)*ROW($AC$2:$AC$50)-ROWS($AC$54),ROWS($AC$54:AC370))),"")</f>
        <v/>
      </c>
      <c r="Q371" s="142" t="str" cm="1">
        <f t="array" ref="Q371">IF(ROWS($AC$2:AC318)&lt;=Q$53,INDEX($AB$54:$AB$102,_xlfn.AGGREGATE(15,3,($AC$54:$AC$102=Mapping!$Q$54)/($AC$54:$AC$102=Mapping!$Q$54)*ROW($AC$2:$AC$50)-ROWS($AC$54),ROWS($AC$54:AC370))),"")</f>
        <v/>
      </c>
      <c r="R371" s="142" t="str" cm="1">
        <f t="array" ref="R371">IF(ROWS($AC$2:AC318)&lt;=R$53,INDEX($AB$54:$AB$102,_xlfn.AGGREGATE(15,3,($AC$54:$AC$102=Mapping!$R$54)/($AC$54:$AC$102=Mapping!$R$54)*ROW($AC$2:$AC$50)-ROWS($AC$54),ROWS($AC$54:AC370))),"")</f>
        <v/>
      </c>
      <c r="S371" s="142" t="str" cm="1">
        <f t="array" ref="S371">IF(ROWS($AC$2:AC318)&lt;=S$53,INDEX($AB$54:$AB$102,_xlfn.AGGREGATE(15,3,($AC$54:$AC$102=Mapping!$S$54)/($AC$54:$AC$102=Mapping!$S$54)*ROW($AC$2:$AC$50)-ROWS($AC$54),ROWS($AC$54:AC370))),"")</f>
        <v/>
      </c>
      <c r="AA371" s="135" t="str" cm="1">
        <f t="array" ref="AA371">IF(ROWS(BA!$L$2:L409)&lt;=B$1,INDEX(BA!$P$2:$P$63,_xlfn.AGGREGATE(15,3,(BA!$L$2:$L$63=Mapping!$A$3)/(BA!$L$2:$L$63=Mapping!$A$3)*ROW(BA!$L$2:$L$248)-ROWS(BA!$L$2),ROWS(BA!$L$2:L409))),"")</f>
        <v/>
      </c>
      <c r="AB371" s="135" t="str" cm="1">
        <f t="array" ref="AB371">IF(ROWS(BA!$G$2:G89)&lt;=AB$334,INDEX(BA!$P$2:$P$547,_xlfn.AGGREGATE(15,3,(BA!$G$2:$G$547=Mapping!$AA$336)/(BA!$G$2:$G$547=Mapping!$AA$336)*ROW(BA!$G$2:$G$547)-ROWS(BA!$G$2),ROWS(BA!$G$2:G89))),"")</f>
        <v/>
      </c>
      <c r="AC371" s="135" t="str">
        <f>IFERROR(INDEX(BA!$L$57:$L$547,MATCH($AB371,BA!$P$57:$P$547,0)),"")</f>
        <v/>
      </c>
      <c r="AD371" s="135" t="e">
        <f>INDEX(BA!$M$57:$M$547,MATCH($AB371,BA!$P$57:$P$547,0))</f>
        <v>#N/A</v>
      </c>
      <c r="AE371" s="135" t="e">
        <f>INDEX(BA!J411:J907,MATCH(Table46721[[#This Row],[Indicator]],BA!P409:P907,0))</f>
        <v>#N/A</v>
      </c>
      <c r="AF371" s="135" t="e">
        <f>INDEX(BA!$N$57:$N$547,MATCH($AB371,BA!$P$57:$P$547,0))</f>
        <v>#N/A</v>
      </c>
      <c r="AG371" s="117" t="e">
        <f>INDEX(BA!#REF!,MATCH($AB371,BA!$P$57:$P$547,0))</f>
        <v>#REF!</v>
      </c>
      <c r="AH371" s="117" t="e">
        <f>INDEX(BA!$Q$57:$Q$547,MATCH($AB371,BA!$P$57:$P$547,0))</f>
        <v>#N/A</v>
      </c>
      <c r="AI371" s="117" t="e">
        <f>INDEX(BA!$S$57:$S$547,MATCH($AB371,BA!$P$57:$P$547,0))</f>
        <v>#N/A</v>
      </c>
      <c r="AJ371" s="117" t="e">
        <f>INDEX(BA!$T$57:$T$547,MATCH($AB371,BA!$P$57:$P$547,0))</f>
        <v>#N/A</v>
      </c>
      <c r="AK371" s="117" t="e">
        <f>INDEX(BA!$U$57:$U$547,MATCH($AB371,BA!$P$57:$P$547,0))</f>
        <v>#N/A</v>
      </c>
      <c r="AL371" s="117" t="e">
        <f>INDEX(BA!$V$57:$V$547,MATCH($AB371,BA!$P$57:$P$547,0))</f>
        <v>#N/A</v>
      </c>
      <c r="AM371" s="117" t="e">
        <f>INDEX(BA!$W$57:$W$547,MATCH($AB371,BA!$P$57:$P$547,0))</f>
        <v>#N/A</v>
      </c>
      <c r="AN371" s="117" t="e">
        <f>INDEX(BA!$R$57:$R$547,MATCH($AB371,BA!$P$57:$P$547,0))</f>
        <v>#N/A</v>
      </c>
      <c r="AO371" s="117" t="e">
        <f>INDEX(BA!$Y$57:$Y$547,MATCH($AB371,BA!$P$57:$P$547,0))</f>
        <v>#N/A</v>
      </c>
      <c r="AP371" s="117" t="e">
        <f>INDEX(BA!$Z$57:$Z$547,MATCH($AB371,BA!$P$57:$P$547,0))</f>
        <v>#N/A</v>
      </c>
      <c r="AQ371" s="117" t="e">
        <f>INDEX(BA!$AA$57:$AA$547,MATCH($AB371,BA!$P$57:$P$547,0))</f>
        <v>#N/A</v>
      </c>
      <c r="AR371" s="117" t="e">
        <f>INDEX(BA!$AB$57:$AB$547,MATCH($AB371,BA!$P$57:$P$547,0))</f>
        <v>#N/A</v>
      </c>
      <c r="AX371" s="117" t="str" cm="1">
        <f t="array" ref="AX371">IF(ROWS($AD$54:AD370)&lt;=AX$53,INDEX($AB$54:$AB$102,_xlfn.AGGREGATE(15,3,($AD$54:$AD$102=Mapping!$AX$54)/($AD$54:$AD$102=Mapping!$AX$54)*ROW($AD$2:$AD$50)-ROWS($AD$54),ROWS($AD$54:AD370))),"")</f>
        <v/>
      </c>
      <c r="AY371" s="117" t="str" cm="1">
        <f t="array" ref="AY371">IF(ROWS($AD$54:AD370)&lt;=AY$53,INDEX($AB$54:$AB$102,_xlfn.AGGREGATE(15,3,($AD$54:$AD$102=Mapping!$AY$54)/($AD$54:$AD$102=Mapping!$AY$54)*ROW($AD$2:$AD$50)-ROWS($AD$54),ROWS($AD$54:AD370))),"")</f>
        <v/>
      </c>
      <c r="AZ371" s="117" t="str" cm="1">
        <f t="array" ref="AZ371">IF(ROWS($AD$54:AD370)&lt;=AZ$53,INDEX($AB$54:$AB$102,_xlfn.AGGREGATE(15,3,($AD$54:$AD$102=Mapping!$AZ$54)/($AD$54:$AD$102=Mapping!$AZ$54)*ROW($AD$2:$AD$50)-ROWS($AD$54),ROWS($AD$54:AD370))),"")</f>
        <v/>
      </c>
      <c r="BA371" s="117" t="str" cm="1">
        <f t="array" ref="BA371">IF(ROWS($AD$54:AD370)&lt;=BA$53,INDEX($AB$54:$AB$102,_xlfn.AGGREGATE(15,3,($AD$54:$AD$102=Mapping!$BA$54)/($AD$54:$AD$102=Mapping!$BA$54)*ROW($AD$2:$AD$50)-ROWS($AD$54),ROWS($AD$54:AD370))),"")</f>
        <v/>
      </c>
      <c r="BB371" s="117" t="str" cm="1">
        <f t="array" ref="BB371">IF(ROWS($AD$54:AD370)&lt;=BB$53,INDEX($AB$54:$AB$102,_xlfn.AGGREGATE(15,3,($AD$54:$AD$102=Mapping!$BB$54)/($AD$54:$AD$102=Mapping!$BB$54)*ROW($AD$2:$AD$50)-ROWS($AD$54),ROWS($AD$54:AD370))),"")</f>
        <v/>
      </c>
      <c r="BC371" s="117" t="str" cm="1">
        <f t="array" ref="BC371">IF(ROWS($AD$54:AD370)&lt;=BC$53,INDEX($AB$54:$AB$102,_xlfn.AGGREGATE(15,3,($AD$54:$AD$102=Mapping!$BC$54)/($AD$54:$AD$102=Mapping!$BC$54)*ROW($AD$2:$AD$50)-ROWS($AD$54),ROWS($AD$54:AD370))),"")</f>
        <v/>
      </c>
      <c r="BD371" s="117" t="str" cm="1">
        <f t="array" ref="BD371">IF(ROWS($AD$54:AD370)&lt;=BD$53,INDEX($AB$54:$AB$102,_xlfn.AGGREGATE(15,3,($AD$54:$AD$102=Mapping!$BD$54)/($AD$54:$AD$102=Mapping!$BD$54)*ROW($AD$2:$AD$50)-ROWS($AD$54),ROWS($AD$54:AD370))),"")</f>
        <v/>
      </c>
      <c r="BE371" s="117" t="str" cm="1">
        <f t="array" ref="BE371">IF(ROWS($AD$54:AD370)&lt;=BE$53,INDEX($AB$54:$AB$102,_xlfn.AGGREGATE(15,3,($AD$54:$AD$102=Mapping!$BE$54)/($AD$54:$AD$102=Mapping!$BE$54)*ROW($AD$2:$AD$50)-ROWS($AD$54),ROWS($AD$54:AD370))),"")</f>
        <v/>
      </c>
      <c r="BF371" s="117" t="str" cm="1">
        <f t="array" ref="BF371">IF(ROWS($AD$54:AD370)&lt;=BF$53,INDEX($AB$54:$AB$102,_xlfn.AGGREGATE(15,3,($AD$54:$AD$102=Mapping!$BF$54)/($AD$54:$AD$102=Mapping!$BF$54)*ROW($AD$2:$AD$50)-ROWS($AD$54),ROWS($AD$54:AD370))),"")</f>
        <v/>
      </c>
      <c r="BG371" s="117" t="str" cm="1">
        <f t="array" ref="BG371">IF(ROWS($AD$54:AD370)&lt;=BG$53,INDEX($AB$54:$AB$102,_xlfn.AGGREGATE(15,3,($AD$54:$AD$102=Mapping!$BG$54)/($AD$54:$AD$102=Mapping!$BG$54)*ROW($AD$2:$AD$50)-ROWS($AD$54),ROWS($AD$54:AD370))),"")</f>
        <v/>
      </c>
      <c r="BH371" s="117" t="str" cm="1">
        <f t="array" ref="BH371">IF(ROWS($AD$54:AD370)&lt;=BH$53,INDEX($AB$54:$AB$102,_xlfn.AGGREGATE(15,3,($AD$54:$AD$102=Mapping!$BH$54)/($AD$54:$AD$102=Mapping!$BH$54)*ROW($AD$2:$AD$50)-ROWS($AD$54),ROWS($AD$54:AD370))),"")</f>
        <v/>
      </c>
      <c r="BI371" s="117" t="str" cm="1">
        <f t="array" ref="BI371">IF(ROWS($AD$54:AD370)&lt;=BI$53,INDEX($AB$54:$AB$102,_xlfn.AGGREGATE(15,3,($AD$54:$AD$102=Mapping!$BI$54)/($AD$54:$AD$102=Mapping!$BI$54)*ROW($AD$2:$AD$50)-ROWS($AD$54),ROWS($AD$54:AD370))),"")</f>
        <v/>
      </c>
      <c r="BJ371" s="117" t="str" cm="1">
        <f t="array" ref="BJ371">IF(ROWS($AD$54:AD370)&lt;=BJ$53,INDEX($AB$54:$AB$102,_xlfn.AGGREGATE(15,3,($AD$54:$AD$102=Mapping!$BJ$54)/($AD$54:$AD$102=Mapping!$BJ$54)*ROW($AD$2:$AD$50)-ROWS($AD$54),ROWS($AD$54:AD370))),"")</f>
        <v/>
      </c>
      <c r="BK371" s="117" t="str" cm="1">
        <f t="array" ref="BK371">IF(ROWS($AD$54:AD370)&lt;=BK$53,INDEX($AB$54:$AB$102,_xlfn.AGGREGATE(15,3,($AD$54:$AD$102=Mapping!$BK$54)/($AD$54:$AD$102=Mapping!$BK$54)*ROW($AD$2:$AD$50)-ROWS($AD$54),ROWS($AD$54:AD370))),"")</f>
        <v/>
      </c>
      <c r="BL371" s="117" t="str" cm="1">
        <f t="array" ref="BL371">IF(ROWS($AD$54:AD370)&lt;=BL$53,INDEX($AB$54:$AB$102,_xlfn.AGGREGATE(15,3,($AD$54:$AD$102=Mapping!$BL$54)/($AD$54:$AD$102=Mapping!$BL$54)*ROW($AD$2:$AD$50)-ROWS($AD$54),ROWS($AD$54:AD370))),"")</f>
        <v/>
      </c>
      <c r="BM371" s="117" t="str" cm="1">
        <f t="array" ref="BM371">IF(ROWS($AD$54:AD370)&lt;=BM$53,INDEX($AB$54:$AB$102,_xlfn.AGGREGATE(15,3,($AD$54:$AD$102=Mapping!$BM$54)/($AD$54:$AD$102=Mapping!$BM$53)*ROW($AD$2:$AD$50)-ROWS($AD$54),ROWS($AD$54:AD370))),"")</f>
        <v/>
      </c>
      <c r="BN371" s="117" t="str" cm="1">
        <f t="array" ref="BN371">IF(ROWS($AD$54:AD370)&lt;=BN$53,INDEX($AB$54:$AB$102,_xlfn.AGGREGATE(15,3,($AD$54:$AD$102=Mapping!$BN$54)/($AD$54:$AD$102=Mapping!$BN$54)*ROW($AD$2:$AD$50)-ROWS($AD$54),ROWS($AD$54:AD370))),"")</f>
        <v/>
      </c>
    </row>
    <row r="372" spans="1:66">
      <c r="A372" s="152">
        <f>Background!L43</f>
        <v>0</v>
      </c>
      <c r="B372" s="142" t="str" cm="1">
        <f t="array" ref="B372">IF(ROWS($AC$2:AC319)&lt;=B$53,INDEX($AB$54:$AB$102,_xlfn.AGGREGATE(15,3,($AC$54:$AC$102=Mapping!$B$54)/($AC$54:$AC$102=Mapping!$B$54)*ROW($AC$2:$AC$50)-ROWS($AC$2),ROWS($AC$54:AC371))),"")</f>
        <v/>
      </c>
      <c r="C372" s="142" t="str" cm="1">
        <f t="array" ref="C372">IF(ROWS($AC$2:AC319)&lt;=C$53,INDEX($AB$54:$AB$102,_xlfn.AGGREGATE(15,3,($AC$54:$AC$102=Mapping!$C$54)/($AC$54:$AC$102=Mapping!$C$54)*ROW($AC$2:$AC$50)-ROWS($AC$54),ROWS($AC$54:AC371))),"")</f>
        <v/>
      </c>
      <c r="D372" s="142" t="str" cm="1">
        <f t="array" ref="D372">IF(ROWS($AC$2:AC319)&lt;=D$53,INDEX($AB$54:$AB$102,_xlfn.AGGREGATE(15,3,($AC$54:$AC$102=Mapping!$D$54)/($AC$54:$AC$102=Mapping!$D$54)*ROW($AC$2:$AC$50)-ROWS($AC$54),ROWS($AC$54:AC371))),"")</f>
        <v/>
      </c>
      <c r="E372" s="142" t="str" cm="1">
        <f t="array" ref="E372">IF(ROWS($AC$2:AC319)&lt;=E$53,INDEX($AB$54:$AB$102,_xlfn.AGGREGATE(15,3,($AC$54:$AC$102=Mapping!$E$54)/($AC$54:$AC$102=Mapping!$E$54)*ROW($AC$2:$AC$50)-ROWS($AC$54),ROWS($AC$54:AC371))),"")</f>
        <v/>
      </c>
      <c r="F372" s="142" t="str" cm="1">
        <f t="array" ref="F372">IF(ROWS($AC$2:AC319)&lt;=F$53,INDEX($AB$54:$AB$102,_xlfn.AGGREGATE(15,3,($AC$54:$AC$102=Mapping!$F$54)/($AC$54:$AC$102=Mapping!$F$54)*ROW($AC$2:$AC$50)-ROWS($AC$54),ROWS($AC$54:AC371))),"")</f>
        <v/>
      </c>
      <c r="G372" s="142" t="str" cm="1">
        <f t="array" ref="G372">IF(ROWS($AC$2:AC319)&lt;=G$53,INDEX($AB$54:$AB$102,_xlfn.AGGREGATE(15,3,($AC$54:$AC$102=Mapping!$G$54)/($AC$54:$AC$102=Mapping!$G$54)*ROW($AC$2:$AC$50)-ROWS($AC$54),ROWS($AC$54:AC371))),"")</f>
        <v/>
      </c>
      <c r="H372" s="142" t="str" cm="1">
        <f t="array" ref="H372">IF(ROWS($AC$2:AC319)&lt;=H$53,INDEX($AB$54:$AB$102,_xlfn.AGGREGATE(15,3,($AC$54:$AC$102=Mapping!$H$54)/($AC$54:$AC$102=Mapping!$H$54)*ROW($AC$2:$AC$50)-ROWS($AC$54),ROWS($AC$54:AC371))),"")</f>
        <v/>
      </c>
      <c r="I372" s="142" t="str" cm="1">
        <f t="array" ref="I372">IF(ROWS($AC$2:AC319)&lt;=I$53,INDEX($AB$54:$AB$102,_xlfn.AGGREGATE(15,3,($AC$54:$AC$102=Mapping!$I$54)/($AC$54:$AC$102=Mapping!$I$54)*ROW($AC$2:$AC$50)-ROWS($AC$54),ROWS($AC$54:AC371))),"")</f>
        <v/>
      </c>
      <c r="J372" s="142" t="str" cm="1">
        <f t="array" ref="J372">IF(ROWS($AC$2:AC371)&lt;=J$1,INDEX($AB$2:$AB$50,_xlfn.AGGREGATE(15,3,($AC$2:$AC$50=Mapping!$J$2)/($AC$2:$AC$50=Mapping!$J$2)*ROW($AC$2:$AC$50)-ROWS($AC$2),ROWS($AC$2:AC371))),"")</f>
        <v/>
      </c>
      <c r="K372" s="142" t="str" cm="1">
        <f t="array" ref="K372">IF(ROWS($AC$2:AC319)&lt;=K$53,INDEX($AB$54:$AB$102,_xlfn.AGGREGATE(15,3,($AC$54:$AC$102=Mapping!$K$54)/($AC$54:$AC$102=Mapping!$K$54)*ROW($AC$2:$AC$50)-ROWS($AC$54),ROWS($AC$54:AC371))),"")</f>
        <v/>
      </c>
      <c r="L372" s="142" t="str" cm="1">
        <f t="array" ref="L372">IF(ROWS($AC$2:AC319)&lt;=L$53,INDEX($AB$54:$AB$102,_xlfn.AGGREGATE(15,3,($AC$54:$AC$102=Mapping!$L$54)/($AC$54:$AC$102=Mapping!$L$54)*ROW($AC$2:$AC$50)-ROWS($AC$54),ROWS($AC$54:AC371))),"")</f>
        <v/>
      </c>
      <c r="M372" s="142" t="str" cm="1">
        <f t="array" ref="M372">IF(ROWS($AC$2:AC319)&lt;=M$53,INDEX($AB$54:$AB$102,_xlfn.AGGREGATE(15,3,($AC$54:$AC$102=Mapping!$M$54)/($AC$54:$AC$102=Mapping!$M$54)*ROW($AC$2:$AC$50)-ROWS($AC$54),ROWS($AC$54:AC371))),"")</f>
        <v/>
      </c>
      <c r="N372" s="142" t="str" cm="1">
        <f t="array" ref="N372">IF(ROWS($AC$2:AC319)&lt;=N$53,INDEX($AB$54:$AB$102,_xlfn.AGGREGATE(15,3,($AC$54:$AC$102=Mapping!$N$54)/($AC$54:$AC$102=Mapping!$N$54)*ROW($AC$2:$AC$50)-ROWS($AC$54),ROWS($AC$54:AC371))),"")</f>
        <v/>
      </c>
      <c r="O372" s="142" t="str" cm="1">
        <f t="array" ref="O372">IF(ROWS($AC$2:AC319)&lt;=O$53,INDEX($AB$54:$AB$102,_xlfn.AGGREGATE(15,3,($AC$54:$AC$102=Mapping!$O$54)/($AC$54:$AC$102=Mapping!$O$54)*ROW($AC$2:$AC$50)-ROWS($AC$54),ROWS($AC$54:AC371))),"")</f>
        <v/>
      </c>
      <c r="P372" s="142" t="str" cm="1">
        <f t="array" ref="P372">IF(ROWS($AC$2:AC319)&lt;=P$53,INDEX($AB$54:$AB$102,_xlfn.AGGREGATE(15,3,($AC$54:$AC$102=Mapping!$P$54)/($AC$54:$AC$102=Mapping!$P$54)*ROW($AC$2:$AC$50)-ROWS($AC$54),ROWS($AC$54:AC371))),"")</f>
        <v/>
      </c>
      <c r="Q372" s="142" t="str" cm="1">
        <f t="array" ref="Q372">IF(ROWS($AC$2:AC319)&lt;=Q$53,INDEX($AB$54:$AB$102,_xlfn.AGGREGATE(15,3,($AC$54:$AC$102=Mapping!$Q$54)/($AC$54:$AC$102=Mapping!$Q$54)*ROW($AC$2:$AC$50)-ROWS($AC$54),ROWS($AC$54:AC371))),"")</f>
        <v/>
      </c>
      <c r="R372" s="142" t="str" cm="1">
        <f t="array" ref="R372">IF(ROWS($AC$2:AC319)&lt;=R$53,INDEX($AB$54:$AB$102,_xlfn.AGGREGATE(15,3,($AC$54:$AC$102=Mapping!$R$54)/($AC$54:$AC$102=Mapping!$R$54)*ROW($AC$2:$AC$50)-ROWS($AC$54),ROWS($AC$54:AC371))),"")</f>
        <v/>
      </c>
      <c r="S372" s="142" t="str" cm="1">
        <f t="array" ref="S372">IF(ROWS($AC$2:AC319)&lt;=S$53,INDEX($AB$54:$AB$102,_xlfn.AGGREGATE(15,3,($AC$54:$AC$102=Mapping!$S$54)/($AC$54:$AC$102=Mapping!$S$54)*ROW($AC$2:$AC$50)-ROWS($AC$54),ROWS($AC$54:AC371))),"")</f>
        <v/>
      </c>
      <c r="AA372" s="135" t="str" cm="1">
        <f t="array" ref="AA372">IF(ROWS(BA!$L$2:L410)&lt;=B$1,INDEX(BA!$P$2:$P$63,_xlfn.AGGREGATE(15,3,(BA!$L$2:$L$63=Mapping!$A$3)/(BA!$L$2:$L$63=Mapping!$A$3)*ROW(BA!$L$2:$L$248)-ROWS(BA!$L$2),ROWS(BA!$L$2:L410))),"")</f>
        <v/>
      </c>
      <c r="AB372" s="135" t="str" cm="1">
        <f t="array" ref="AB372">IF(ROWS(BA!$G$2:G90)&lt;=AB$334,INDEX(BA!$P$2:$P$547,_xlfn.AGGREGATE(15,3,(BA!$G$2:$G$547=Mapping!$AA$336)/(BA!$G$2:$G$547=Mapping!$AA$336)*ROW(BA!$G$2:$G$547)-ROWS(BA!$G$2),ROWS(BA!$G$2:G90))),"")</f>
        <v/>
      </c>
      <c r="AC372" s="135" t="str">
        <f>IFERROR(INDEX(BA!$L$57:$L$547,MATCH($AB372,BA!$P$57:$P$547,0)),"")</f>
        <v/>
      </c>
      <c r="AD372" s="135" t="e">
        <f>INDEX(BA!$M$57:$M$547,MATCH($AB372,BA!$P$57:$P$547,0))</f>
        <v>#N/A</v>
      </c>
      <c r="AE372" s="135" t="e">
        <f>INDEX(BA!J412:J908,MATCH(Table46721[[#This Row],[Indicator]],BA!P410:P908,0))</f>
        <v>#N/A</v>
      </c>
      <c r="AF372" s="135" t="e">
        <f>INDEX(BA!$N$57:$N$547,MATCH($AB372,BA!$P$57:$P$547,0))</f>
        <v>#N/A</v>
      </c>
      <c r="AG372" s="117" t="e">
        <f>INDEX(BA!#REF!,MATCH($AB372,BA!$P$57:$P$547,0))</f>
        <v>#REF!</v>
      </c>
      <c r="AH372" s="117" t="e">
        <f>INDEX(BA!$Q$57:$Q$547,MATCH($AB372,BA!$P$57:$P$547,0))</f>
        <v>#N/A</v>
      </c>
      <c r="AI372" s="117" t="e">
        <f>INDEX(BA!$S$57:$S$547,MATCH($AB372,BA!$P$57:$P$547,0))</f>
        <v>#N/A</v>
      </c>
      <c r="AJ372" s="117" t="e">
        <f>INDEX(BA!$T$57:$T$547,MATCH($AB372,BA!$P$57:$P$547,0))</f>
        <v>#N/A</v>
      </c>
      <c r="AK372" s="117" t="e">
        <f>INDEX(BA!$U$57:$U$547,MATCH($AB372,BA!$P$57:$P$547,0))</f>
        <v>#N/A</v>
      </c>
      <c r="AL372" s="117" t="e">
        <f>INDEX(BA!$V$57:$V$547,MATCH($AB372,BA!$P$57:$P$547,0))</f>
        <v>#N/A</v>
      </c>
      <c r="AM372" s="117" t="e">
        <f>INDEX(BA!$W$57:$W$547,MATCH($AB372,BA!$P$57:$P$547,0))</f>
        <v>#N/A</v>
      </c>
      <c r="AN372" s="117" t="e">
        <f>INDEX(BA!$R$57:$R$547,MATCH($AB372,BA!$P$57:$P$547,0))</f>
        <v>#N/A</v>
      </c>
      <c r="AO372" s="117" t="e">
        <f>INDEX(BA!$Y$57:$Y$547,MATCH($AB372,BA!$P$57:$P$547,0))</f>
        <v>#N/A</v>
      </c>
      <c r="AP372" s="117" t="e">
        <f>INDEX(BA!$Z$57:$Z$547,MATCH($AB372,BA!$P$57:$P$547,0))</f>
        <v>#N/A</v>
      </c>
      <c r="AQ372" s="117" t="e">
        <f>INDEX(BA!$AA$57:$AA$547,MATCH($AB372,BA!$P$57:$P$547,0))</f>
        <v>#N/A</v>
      </c>
      <c r="AR372" s="117" t="e">
        <f>INDEX(BA!$AB$57:$AB$547,MATCH($AB372,BA!$P$57:$P$547,0))</f>
        <v>#N/A</v>
      </c>
      <c r="AX372" s="117" t="str" cm="1">
        <f t="array" ref="AX372">IF(ROWS($AD$54:AD371)&lt;=AX$53,INDEX($AB$54:$AB$102,_xlfn.AGGREGATE(15,3,($AD$54:$AD$102=Mapping!$AX$54)/($AD$54:$AD$102=Mapping!$AX$54)*ROW($AD$2:$AD$50)-ROWS($AD$54),ROWS($AD$54:AD371))),"")</f>
        <v/>
      </c>
      <c r="AY372" s="117" t="str" cm="1">
        <f t="array" ref="AY372">IF(ROWS($AD$54:AD371)&lt;=AY$53,INDEX($AB$54:$AB$102,_xlfn.AGGREGATE(15,3,($AD$54:$AD$102=Mapping!$AY$54)/($AD$54:$AD$102=Mapping!$AY$54)*ROW($AD$2:$AD$50)-ROWS($AD$54),ROWS($AD$54:AD371))),"")</f>
        <v/>
      </c>
      <c r="AZ372" s="117" t="str" cm="1">
        <f t="array" ref="AZ372">IF(ROWS($AD$54:AD371)&lt;=AZ$53,INDEX($AB$54:$AB$102,_xlfn.AGGREGATE(15,3,($AD$54:$AD$102=Mapping!$AZ$54)/($AD$54:$AD$102=Mapping!$AZ$54)*ROW($AD$2:$AD$50)-ROWS($AD$54),ROWS($AD$54:AD371))),"")</f>
        <v/>
      </c>
      <c r="BA372" s="117" t="str" cm="1">
        <f t="array" ref="BA372">IF(ROWS($AD$54:AD371)&lt;=BA$53,INDEX($AB$54:$AB$102,_xlfn.AGGREGATE(15,3,($AD$54:$AD$102=Mapping!$BA$54)/($AD$54:$AD$102=Mapping!$BA$54)*ROW($AD$2:$AD$50)-ROWS($AD$54),ROWS($AD$54:AD371))),"")</f>
        <v/>
      </c>
      <c r="BB372" s="117" t="str" cm="1">
        <f t="array" ref="BB372">IF(ROWS($AD$54:AD371)&lt;=BB$53,INDEX($AB$54:$AB$102,_xlfn.AGGREGATE(15,3,($AD$54:$AD$102=Mapping!$BB$54)/($AD$54:$AD$102=Mapping!$BB$54)*ROW($AD$2:$AD$50)-ROWS($AD$54),ROWS($AD$54:AD371))),"")</f>
        <v/>
      </c>
      <c r="BC372" s="117" t="str" cm="1">
        <f t="array" ref="BC372">IF(ROWS($AD$54:AD371)&lt;=BC$53,INDEX($AB$54:$AB$102,_xlfn.AGGREGATE(15,3,($AD$54:$AD$102=Mapping!$BC$54)/($AD$54:$AD$102=Mapping!$BC$54)*ROW($AD$2:$AD$50)-ROWS($AD$54),ROWS($AD$54:AD371))),"")</f>
        <v/>
      </c>
      <c r="BD372" s="117" t="str" cm="1">
        <f t="array" ref="BD372">IF(ROWS($AD$54:AD371)&lt;=BD$53,INDEX($AB$54:$AB$102,_xlfn.AGGREGATE(15,3,($AD$54:$AD$102=Mapping!$BD$54)/($AD$54:$AD$102=Mapping!$BD$54)*ROW($AD$2:$AD$50)-ROWS($AD$54),ROWS($AD$54:AD371))),"")</f>
        <v/>
      </c>
      <c r="BE372" s="117" t="str" cm="1">
        <f t="array" ref="BE372">IF(ROWS($AD$54:AD371)&lt;=BE$53,INDEX($AB$54:$AB$102,_xlfn.AGGREGATE(15,3,($AD$54:$AD$102=Mapping!$BE$54)/($AD$54:$AD$102=Mapping!$BE$54)*ROW($AD$2:$AD$50)-ROWS($AD$54),ROWS($AD$54:AD371))),"")</f>
        <v/>
      </c>
      <c r="BF372" s="117" t="str" cm="1">
        <f t="array" ref="BF372">IF(ROWS($AD$54:AD371)&lt;=BF$53,INDEX($AB$54:$AB$102,_xlfn.AGGREGATE(15,3,($AD$54:$AD$102=Mapping!$BF$54)/($AD$54:$AD$102=Mapping!$BF$54)*ROW($AD$2:$AD$50)-ROWS($AD$54),ROWS($AD$54:AD371))),"")</f>
        <v/>
      </c>
      <c r="BG372" s="117" t="str" cm="1">
        <f t="array" ref="BG372">IF(ROWS($AD$54:AD371)&lt;=BG$53,INDEX($AB$54:$AB$102,_xlfn.AGGREGATE(15,3,($AD$54:$AD$102=Mapping!$BG$54)/($AD$54:$AD$102=Mapping!$BG$54)*ROW($AD$2:$AD$50)-ROWS($AD$54),ROWS($AD$54:AD371))),"")</f>
        <v/>
      </c>
      <c r="BH372" s="117" t="str" cm="1">
        <f t="array" ref="BH372">IF(ROWS($AD$54:AD371)&lt;=BH$53,INDEX($AB$54:$AB$102,_xlfn.AGGREGATE(15,3,($AD$54:$AD$102=Mapping!$BH$54)/($AD$54:$AD$102=Mapping!$BH$54)*ROW($AD$2:$AD$50)-ROWS($AD$54),ROWS($AD$54:AD371))),"")</f>
        <v/>
      </c>
      <c r="BI372" s="117" t="str" cm="1">
        <f t="array" ref="BI372">IF(ROWS($AD$54:AD371)&lt;=BI$53,INDEX($AB$54:$AB$102,_xlfn.AGGREGATE(15,3,($AD$54:$AD$102=Mapping!$BI$54)/($AD$54:$AD$102=Mapping!$BI$54)*ROW($AD$2:$AD$50)-ROWS($AD$54),ROWS($AD$54:AD371))),"")</f>
        <v/>
      </c>
      <c r="BJ372" s="117" t="str" cm="1">
        <f t="array" ref="BJ372">IF(ROWS($AD$54:AD371)&lt;=BJ$53,INDEX($AB$54:$AB$102,_xlfn.AGGREGATE(15,3,($AD$54:$AD$102=Mapping!$BJ$54)/($AD$54:$AD$102=Mapping!$BJ$54)*ROW($AD$2:$AD$50)-ROWS($AD$54),ROWS($AD$54:AD371))),"")</f>
        <v/>
      </c>
      <c r="BK372" s="117" t="str" cm="1">
        <f t="array" ref="BK372">IF(ROWS($AD$54:AD371)&lt;=BK$53,INDEX($AB$54:$AB$102,_xlfn.AGGREGATE(15,3,($AD$54:$AD$102=Mapping!$BK$54)/($AD$54:$AD$102=Mapping!$BK$54)*ROW($AD$2:$AD$50)-ROWS($AD$54),ROWS($AD$54:AD371))),"")</f>
        <v/>
      </c>
      <c r="BL372" s="117" t="str" cm="1">
        <f t="array" ref="BL372">IF(ROWS($AD$54:AD371)&lt;=BL$53,INDEX($AB$54:$AB$102,_xlfn.AGGREGATE(15,3,($AD$54:$AD$102=Mapping!$BL$54)/($AD$54:$AD$102=Mapping!$BL$54)*ROW($AD$2:$AD$50)-ROWS($AD$54),ROWS($AD$54:AD371))),"")</f>
        <v/>
      </c>
      <c r="BM372" s="117" t="str" cm="1">
        <f t="array" ref="BM372">IF(ROWS($AD$54:AD371)&lt;=BM$53,INDEX($AB$54:$AB$102,_xlfn.AGGREGATE(15,3,($AD$54:$AD$102=Mapping!$BM$54)/($AD$54:$AD$102=Mapping!$BM$53)*ROW($AD$2:$AD$50)-ROWS($AD$54),ROWS($AD$54:AD371))),"")</f>
        <v/>
      </c>
      <c r="BN372" s="117" t="str" cm="1">
        <f t="array" ref="BN372">IF(ROWS($AD$54:AD371)&lt;=BN$53,INDEX($AB$54:$AB$102,_xlfn.AGGREGATE(15,3,($AD$54:$AD$102=Mapping!$BN$54)/($AD$54:$AD$102=Mapping!$BN$54)*ROW($AD$2:$AD$50)-ROWS($AD$54),ROWS($AD$54:AD371))),"")</f>
        <v/>
      </c>
    </row>
    <row r="373" spans="1:66">
      <c r="A373" s="152">
        <f>Background!L44</f>
        <v>0</v>
      </c>
      <c r="B373" s="142" t="str" cm="1">
        <f t="array" ref="B373">IF(ROWS($AC$2:AC320)&lt;=B$53,INDEX($AB$54:$AB$102,_xlfn.AGGREGATE(15,3,($AC$54:$AC$102=Mapping!$B$54)/($AC$54:$AC$102=Mapping!$B$54)*ROW($AC$2:$AC$50)-ROWS($AC$2),ROWS($AC$54:AC372))),"")</f>
        <v/>
      </c>
      <c r="C373" s="142" t="str" cm="1">
        <f t="array" ref="C373">IF(ROWS($AC$2:AC320)&lt;=C$53,INDEX($AB$54:$AB$102,_xlfn.AGGREGATE(15,3,($AC$54:$AC$102=Mapping!$C$54)/($AC$54:$AC$102=Mapping!$C$54)*ROW($AC$2:$AC$50)-ROWS($AC$54),ROWS($AC$54:AC372))),"")</f>
        <v/>
      </c>
      <c r="D373" s="142" t="str" cm="1">
        <f t="array" ref="D373">IF(ROWS($AC$2:AC320)&lt;=D$53,INDEX($AB$54:$AB$102,_xlfn.AGGREGATE(15,3,($AC$54:$AC$102=Mapping!$D$54)/($AC$54:$AC$102=Mapping!$D$54)*ROW($AC$2:$AC$50)-ROWS($AC$54),ROWS($AC$54:AC372))),"")</f>
        <v/>
      </c>
      <c r="E373" s="142" t="str" cm="1">
        <f t="array" ref="E373">IF(ROWS($AC$2:AC320)&lt;=E$53,INDEX($AB$54:$AB$102,_xlfn.AGGREGATE(15,3,($AC$54:$AC$102=Mapping!$E$54)/($AC$54:$AC$102=Mapping!$E$54)*ROW($AC$2:$AC$50)-ROWS($AC$54),ROWS($AC$54:AC372))),"")</f>
        <v/>
      </c>
      <c r="F373" s="142" t="str" cm="1">
        <f t="array" ref="F373">IF(ROWS($AC$2:AC320)&lt;=F$53,INDEX($AB$54:$AB$102,_xlfn.AGGREGATE(15,3,($AC$54:$AC$102=Mapping!$F$54)/($AC$54:$AC$102=Mapping!$F$54)*ROW($AC$2:$AC$50)-ROWS($AC$54),ROWS($AC$54:AC372))),"")</f>
        <v/>
      </c>
      <c r="G373" s="142" t="str" cm="1">
        <f t="array" ref="G373">IF(ROWS($AC$2:AC320)&lt;=G$53,INDEX($AB$54:$AB$102,_xlfn.AGGREGATE(15,3,($AC$54:$AC$102=Mapping!$G$54)/($AC$54:$AC$102=Mapping!$G$54)*ROW($AC$2:$AC$50)-ROWS($AC$54),ROWS($AC$54:AC372))),"")</f>
        <v/>
      </c>
      <c r="H373" s="142" t="str" cm="1">
        <f t="array" ref="H373">IF(ROWS($AC$2:AC320)&lt;=H$53,INDEX($AB$54:$AB$102,_xlfn.AGGREGATE(15,3,($AC$54:$AC$102=Mapping!$H$54)/($AC$54:$AC$102=Mapping!$H$54)*ROW($AC$2:$AC$50)-ROWS($AC$54),ROWS($AC$54:AC372))),"")</f>
        <v/>
      </c>
      <c r="I373" s="142" t="str" cm="1">
        <f t="array" ref="I373">IF(ROWS($AC$2:AC320)&lt;=I$53,INDEX($AB$54:$AB$102,_xlfn.AGGREGATE(15,3,($AC$54:$AC$102=Mapping!$I$54)/($AC$54:$AC$102=Mapping!$I$54)*ROW($AC$2:$AC$50)-ROWS($AC$54),ROWS($AC$54:AC372))),"")</f>
        <v/>
      </c>
      <c r="J373" s="142" t="str" cm="1">
        <f t="array" ref="J373">IF(ROWS($AC$2:AC372)&lt;=J$1,INDEX($AB$2:$AB$50,_xlfn.AGGREGATE(15,3,($AC$2:$AC$50=Mapping!$J$2)/($AC$2:$AC$50=Mapping!$J$2)*ROW($AC$2:$AC$50)-ROWS($AC$2),ROWS($AC$2:AC372))),"")</f>
        <v/>
      </c>
      <c r="K373" s="142" t="str" cm="1">
        <f t="array" ref="K373">IF(ROWS($AC$2:AC320)&lt;=K$53,INDEX($AB$54:$AB$102,_xlfn.AGGREGATE(15,3,($AC$54:$AC$102=Mapping!$K$54)/($AC$54:$AC$102=Mapping!$K$54)*ROW($AC$2:$AC$50)-ROWS($AC$54),ROWS($AC$54:AC372))),"")</f>
        <v/>
      </c>
      <c r="L373" s="142" t="str" cm="1">
        <f t="array" ref="L373">IF(ROWS($AC$2:AC320)&lt;=L$53,INDEX($AB$54:$AB$102,_xlfn.AGGREGATE(15,3,($AC$54:$AC$102=Mapping!$L$54)/($AC$54:$AC$102=Mapping!$L$54)*ROW($AC$2:$AC$50)-ROWS($AC$54),ROWS($AC$54:AC372))),"")</f>
        <v/>
      </c>
      <c r="M373" s="142" t="str" cm="1">
        <f t="array" ref="M373">IF(ROWS($AC$2:AC320)&lt;=M$53,INDEX($AB$54:$AB$102,_xlfn.AGGREGATE(15,3,($AC$54:$AC$102=Mapping!$M$54)/($AC$54:$AC$102=Mapping!$M$54)*ROW($AC$2:$AC$50)-ROWS($AC$54),ROWS($AC$54:AC372))),"")</f>
        <v/>
      </c>
      <c r="N373" s="142" t="str" cm="1">
        <f t="array" ref="N373">IF(ROWS($AC$2:AC320)&lt;=N$53,INDEX($AB$54:$AB$102,_xlfn.AGGREGATE(15,3,($AC$54:$AC$102=Mapping!$N$54)/($AC$54:$AC$102=Mapping!$N$54)*ROW($AC$2:$AC$50)-ROWS($AC$54),ROWS($AC$54:AC372))),"")</f>
        <v/>
      </c>
      <c r="O373" s="142" t="str" cm="1">
        <f t="array" ref="O373">IF(ROWS($AC$2:AC320)&lt;=O$53,INDEX($AB$54:$AB$102,_xlfn.AGGREGATE(15,3,($AC$54:$AC$102=Mapping!$O$54)/($AC$54:$AC$102=Mapping!$O$54)*ROW($AC$2:$AC$50)-ROWS($AC$54),ROWS($AC$54:AC372))),"")</f>
        <v/>
      </c>
      <c r="P373" s="142" t="str" cm="1">
        <f t="array" ref="P373">IF(ROWS($AC$2:AC320)&lt;=P$53,INDEX($AB$54:$AB$102,_xlfn.AGGREGATE(15,3,($AC$54:$AC$102=Mapping!$P$54)/($AC$54:$AC$102=Mapping!$P$54)*ROW($AC$2:$AC$50)-ROWS($AC$54),ROWS($AC$54:AC372))),"")</f>
        <v/>
      </c>
      <c r="Q373" s="142" t="str" cm="1">
        <f t="array" ref="Q373">IF(ROWS($AC$2:AC320)&lt;=Q$53,INDEX($AB$54:$AB$102,_xlfn.AGGREGATE(15,3,($AC$54:$AC$102=Mapping!$Q$54)/($AC$54:$AC$102=Mapping!$Q$54)*ROW($AC$2:$AC$50)-ROWS($AC$54),ROWS($AC$54:AC372))),"")</f>
        <v/>
      </c>
      <c r="R373" s="142" t="str" cm="1">
        <f t="array" ref="R373">IF(ROWS($AC$2:AC320)&lt;=R$53,INDEX($AB$54:$AB$102,_xlfn.AGGREGATE(15,3,($AC$54:$AC$102=Mapping!$R$54)/($AC$54:$AC$102=Mapping!$R$54)*ROW($AC$2:$AC$50)-ROWS($AC$54),ROWS($AC$54:AC372))),"")</f>
        <v/>
      </c>
      <c r="S373" s="142" t="str" cm="1">
        <f t="array" ref="S373">IF(ROWS($AC$2:AC320)&lt;=S$53,INDEX($AB$54:$AB$102,_xlfn.AGGREGATE(15,3,($AC$54:$AC$102=Mapping!$S$54)/($AC$54:$AC$102=Mapping!$S$54)*ROW($AC$2:$AC$50)-ROWS($AC$54),ROWS($AC$54:AC372))),"")</f>
        <v/>
      </c>
      <c r="AA373" s="135" t="str" cm="1">
        <f t="array" ref="AA373">IF(ROWS(BA!$L$2:L411)&lt;=B$1,INDEX(BA!$P$2:$P$63,_xlfn.AGGREGATE(15,3,(BA!$L$2:$L$63=Mapping!$A$3)/(BA!$L$2:$L$63=Mapping!$A$3)*ROW(BA!$L$2:$L$248)-ROWS(BA!$L$2),ROWS(BA!$L$2:L411))),"")</f>
        <v/>
      </c>
      <c r="AB373" s="135" t="str" cm="1">
        <f t="array" ref="AB373">IF(ROWS(BA!$G$2:G91)&lt;=AB$334,INDEX(BA!$P$2:$P$547,_xlfn.AGGREGATE(15,3,(BA!$G$2:$G$547=Mapping!$AA$336)/(BA!$G$2:$G$547=Mapping!$AA$336)*ROW(BA!$G$2:$G$547)-ROWS(BA!$G$2),ROWS(BA!$G$2:G91))),"")</f>
        <v/>
      </c>
      <c r="AC373" s="135" t="str">
        <f>IFERROR(INDEX(BA!$L$57:$L$547,MATCH($AB373,BA!$P$57:$P$547,0)),"")</f>
        <v/>
      </c>
      <c r="AD373" s="135" t="e">
        <f>INDEX(BA!$M$57:$M$547,MATCH($AB373,BA!$P$57:$P$547,0))</f>
        <v>#N/A</v>
      </c>
      <c r="AE373" s="135" t="e">
        <f>INDEX(BA!J413:J909,MATCH(Table46721[[#This Row],[Indicator]],BA!P411:P909,0))</f>
        <v>#N/A</v>
      </c>
      <c r="AF373" s="135" t="e">
        <f>INDEX(BA!$N$57:$N$547,MATCH($AB373,BA!$P$57:$P$547,0))</f>
        <v>#N/A</v>
      </c>
      <c r="AG373" s="117" t="e">
        <f>INDEX(BA!#REF!,MATCH($AB373,BA!$P$57:$P$547,0))</f>
        <v>#REF!</v>
      </c>
      <c r="AH373" s="117" t="e">
        <f>INDEX(BA!$Q$57:$Q$547,MATCH($AB373,BA!$P$57:$P$547,0))</f>
        <v>#N/A</v>
      </c>
      <c r="AI373" s="117" t="e">
        <f>INDEX(BA!$S$57:$S$547,MATCH($AB373,BA!$P$57:$P$547,0))</f>
        <v>#N/A</v>
      </c>
      <c r="AJ373" s="117" t="e">
        <f>INDEX(BA!$T$57:$T$547,MATCH($AB373,BA!$P$57:$P$547,0))</f>
        <v>#N/A</v>
      </c>
      <c r="AK373" s="117" t="e">
        <f>INDEX(BA!$U$57:$U$547,MATCH($AB373,BA!$P$57:$P$547,0))</f>
        <v>#N/A</v>
      </c>
      <c r="AL373" s="117" t="e">
        <f>INDEX(BA!$V$57:$V$547,MATCH($AB373,BA!$P$57:$P$547,0))</f>
        <v>#N/A</v>
      </c>
      <c r="AM373" s="117" t="e">
        <f>INDEX(BA!$W$57:$W$547,MATCH($AB373,BA!$P$57:$P$547,0))</f>
        <v>#N/A</v>
      </c>
      <c r="AN373" s="117" t="e">
        <f>INDEX(BA!$R$57:$R$547,MATCH($AB373,BA!$P$57:$P$547,0))</f>
        <v>#N/A</v>
      </c>
      <c r="AO373" s="117" t="e">
        <f>INDEX(BA!$Y$57:$Y$547,MATCH($AB373,BA!$P$57:$P$547,0))</f>
        <v>#N/A</v>
      </c>
      <c r="AP373" s="117" t="e">
        <f>INDEX(BA!$Z$57:$Z$547,MATCH($AB373,BA!$P$57:$P$547,0))</f>
        <v>#N/A</v>
      </c>
      <c r="AQ373" s="117" t="e">
        <f>INDEX(BA!$AA$57:$AA$547,MATCH($AB373,BA!$P$57:$P$547,0))</f>
        <v>#N/A</v>
      </c>
      <c r="AR373" s="117" t="e">
        <f>INDEX(BA!$AB$57:$AB$547,MATCH($AB373,BA!$P$57:$P$547,0))</f>
        <v>#N/A</v>
      </c>
      <c r="AX373" s="117" t="str" cm="1">
        <f t="array" ref="AX373">IF(ROWS($AD$54:AD372)&lt;=AX$53,INDEX($AB$54:$AB$102,_xlfn.AGGREGATE(15,3,($AD$54:$AD$102=Mapping!$AX$54)/($AD$54:$AD$102=Mapping!$AX$54)*ROW($AD$2:$AD$50)-ROWS($AD$54),ROWS($AD$54:AD372))),"")</f>
        <v/>
      </c>
      <c r="AY373" s="117" t="str" cm="1">
        <f t="array" ref="AY373">IF(ROWS($AD$54:AD372)&lt;=AY$53,INDEX($AB$54:$AB$102,_xlfn.AGGREGATE(15,3,($AD$54:$AD$102=Mapping!$AY$54)/($AD$54:$AD$102=Mapping!$AY$54)*ROW($AD$2:$AD$50)-ROWS($AD$54),ROWS($AD$54:AD372))),"")</f>
        <v/>
      </c>
      <c r="AZ373" s="117" t="str" cm="1">
        <f t="array" ref="AZ373">IF(ROWS($AD$54:AD372)&lt;=AZ$53,INDEX($AB$54:$AB$102,_xlfn.AGGREGATE(15,3,($AD$54:$AD$102=Mapping!$AZ$54)/($AD$54:$AD$102=Mapping!$AZ$54)*ROW($AD$2:$AD$50)-ROWS($AD$54),ROWS($AD$54:AD372))),"")</f>
        <v/>
      </c>
      <c r="BA373" s="117" t="str" cm="1">
        <f t="array" ref="BA373">IF(ROWS($AD$54:AD372)&lt;=BA$53,INDEX($AB$54:$AB$102,_xlfn.AGGREGATE(15,3,($AD$54:$AD$102=Mapping!$BA$54)/($AD$54:$AD$102=Mapping!$BA$54)*ROW($AD$2:$AD$50)-ROWS($AD$54),ROWS($AD$54:AD372))),"")</f>
        <v/>
      </c>
      <c r="BB373" s="117" t="str" cm="1">
        <f t="array" ref="BB373">IF(ROWS($AD$54:AD372)&lt;=BB$53,INDEX($AB$54:$AB$102,_xlfn.AGGREGATE(15,3,($AD$54:$AD$102=Mapping!$BB$54)/($AD$54:$AD$102=Mapping!$BB$54)*ROW($AD$2:$AD$50)-ROWS($AD$54),ROWS($AD$54:AD372))),"")</f>
        <v/>
      </c>
      <c r="BC373" s="117" t="str" cm="1">
        <f t="array" ref="BC373">IF(ROWS($AD$54:AD372)&lt;=BC$53,INDEX($AB$54:$AB$102,_xlfn.AGGREGATE(15,3,($AD$54:$AD$102=Mapping!$BC$54)/($AD$54:$AD$102=Mapping!$BC$54)*ROW($AD$2:$AD$50)-ROWS($AD$54),ROWS($AD$54:AD372))),"")</f>
        <v/>
      </c>
      <c r="BD373" s="117" t="str" cm="1">
        <f t="array" ref="BD373">IF(ROWS($AD$54:AD372)&lt;=BD$53,INDEX($AB$54:$AB$102,_xlfn.AGGREGATE(15,3,($AD$54:$AD$102=Mapping!$BD$54)/($AD$54:$AD$102=Mapping!$BD$54)*ROW($AD$2:$AD$50)-ROWS($AD$54),ROWS($AD$54:AD372))),"")</f>
        <v/>
      </c>
      <c r="BE373" s="117" t="str" cm="1">
        <f t="array" ref="BE373">IF(ROWS($AD$54:AD372)&lt;=BE$53,INDEX($AB$54:$AB$102,_xlfn.AGGREGATE(15,3,($AD$54:$AD$102=Mapping!$BE$54)/($AD$54:$AD$102=Mapping!$BE$54)*ROW($AD$2:$AD$50)-ROWS($AD$54),ROWS($AD$54:AD372))),"")</f>
        <v/>
      </c>
      <c r="BF373" s="117" t="str" cm="1">
        <f t="array" ref="BF373">IF(ROWS($AD$54:AD372)&lt;=BF$53,INDEX($AB$54:$AB$102,_xlfn.AGGREGATE(15,3,($AD$54:$AD$102=Mapping!$BF$54)/($AD$54:$AD$102=Mapping!$BF$54)*ROW($AD$2:$AD$50)-ROWS($AD$54),ROWS($AD$54:AD372))),"")</f>
        <v/>
      </c>
      <c r="BG373" s="117" t="str" cm="1">
        <f t="array" ref="BG373">IF(ROWS($AD$54:AD372)&lt;=BG$53,INDEX($AB$54:$AB$102,_xlfn.AGGREGATE(15,3,($AD$54:$AD$102=Mapping!$BG$54)/($AD$54:$AD$102=Mapping!$BG$54)*ROW($AD$2:$AD$50)-ROWS($AD$54),ROWS($AD$54:AD372))),"")</f>
        <v/>
      </c>
      <c r="BH373" s="117" t="str" cm="1">
        <f t="array" ref="BH373">IF(ROWS($AD$54:AD372)&lt;=BH$53,INDEX($AB$54:$AB$102,_xlfn.AGGREGATE(15,3,($AD$54:$AD$102=Mapping!$BH$54)/($AD$54:$AD$102=Mapping!$BH$54)*ROW($AD$2:$AD$50)-ROWS($AD$54),ROWS($AD$54:AD372))),"")</f>
        <v/>
      </c>
      <c r="BI373" s="117" t="str" cm="1">
        <f t="array" ref="BI373">IF(ROWS($AD$54:AD372)&lt;=BI$53,INDEX($AB$54:$AB$102,_xlfn.AGGREGATE(15,3,($AD$54:$AD$102=Mapping!$BI$54)/($AD$54:$AD$102=Mapping!$BI$54)*ROW($AD$2:$AD$50)-ROWS($AD$54),ROWS($AD$54:AD372))),"")</f>
        <v/>
      </c>
      <c r="BJ373" s="117" t="str" cm="1">
        <f t="array" ref="BJ373">IF(ROWS($AD$54:AD372)&lt;=BJ$53,INDEX($AB$54:$AB$102,_xlfn.AGGREGATE(15,3,($AD$54:$AD$102=Mapping!$BJ$54)/($AD$54:$AD$102=Mapping!$BJ$54)*ROW($AD$2:$AD$50)-ROWS($AD$54),ROWS($AD$54:AD372))),"")</f>
        <v/>
      </c>
      <c r="BK373" s="117" t="str" cm="1">
        <f t="array" ref="BK373">IF(ROWS($AD$54:AD372)&lt;=BK$53,INDEX($AB$54:$AB$102,_xlfn.AGGREGATE(15,3,($AD$54:$AD$102=Mapping!$BK$54)/($AD$54:$AD$102=Mapping!$BK$54)*ROW($AD$2:$AD$50)-ROWS($AD$54),ROWS($AD$54:AD372))),"")</f>
        <v/>
      </c>
      <c r="BL373" s="117" t="str" cm="1">
        <f t="array" ref="BL373">IF(ROWS($AD$54:AD372)&lt;=BL$53,INDEX($AB$54:$AB$102,_xlfn.AGGREGATE(15,3,($AD$54:$AD$102=Mapping!$BL$54)/($AD$54:$AD$102=Mapping!$BL$54)*ROW($AD$2:$AD$50)-ROWS($AD$54),ROWS($AD$54:AD372))),"")</f>
        <v/>
      </c>
      <c r="BM373" s="117" t="str" cm="1">
        <f t="array" ref="BM373">IF(ROWS($AD$54:AD372)&lt;=BM$53,INDEX($AB$54:$AB$102,_xlfn.AGGREGATE(15,3,($AD$54:$AD$102=Mapping!$BM$54)/($AD$54:$AD$102=Mapping!$BM$53)*ROW($AD$2:$AD$50)-ROWS($AD$54),ROWS($AD$54:AD372))),"")</f>
        <v/>
      </c>
      <c r="BN373" s="117" t="str" cm="1">
        <f t="array" ref="BN373">IF(ROWS($AD$54:AD372)&lt;=BN$53,INDEX($AB$54:$AB$102,_xlfn.AGGREGATE(15,3,($AD$54:$AD$102=Mapping!$BN$54)/($AD$54:$AD$102=Mapping!$BN$54)*ROW($AD$2:$AD$50)-ROWS($AD$54),ROWS($AD$54:AD372))),"")</f>
        <v/>
      </c>
    </row>
    <row r="374" spans="1:66">
      <c r="A374" s="152">
        <f>Background!L45</f>
        <v>0</v>
      </c>
      <c r="B374" s="142" t="str" cm="1">
        <f t="array" ref="B374">IF(ROWS($AC$2:AC321)&lt;=B$53,INDEX($AB$54:$AB$102,_xlfn.AGGREGATE(15,3,($AC$54:$AC$102=Mapping!$B$54)/($AC$54:$AC$102=Mapping!$B$54)*ROW($AC$2:$AC$50)-ROWS($AC$2),ROWS($AC$54:AC373))),"")</f>
        <v/>
      </c>
      <c r="C374" s="142" t="str" cm="1">
        <f t="array" ref="C374">IF(ROWS($AC$2:AC321)&lt;=C$53,INDEX($AB$54:$AB$102,_xlfn.AGGREGATE(15,3,($AC$54:$AC$102=Mapping!$C$54)/($AC$54:$AC$102=Mapping!$C$54)*ROW($AC$2:$AC$50)-ROWS($AC$54),ROWS($AC$54:AC373))),"")</f>
        <v/>
      </c>
      <c r="D374" s="142" t="str" cm="1">
        <f t="array" ref="D374">IF(ROWS($AC$2:AC321)&lt;=D$53,INDEX($AB$54:$AB$102,_xlfn.AGGREGATE(15,3,($AC$54:$AC$102=Mapping!$D$54)/($AC$54:$AC$102=Mapping!$D$54)*ROW($AC$2:$AC$50)-ROWS($AC$54),ROWS($AC$54:AC373))),"")</f>
        <v/>
      </c>
      <c r="E374" s="142" t="str" cm="1">
        <f t="array" ref="E374">IF(ROWS($AC$2:AC321)&lt;=E$53,INDEX($AB$54:$AB$102,_xlfn.AGGREGATE(15,3,($AC$54:$AC$102=Mapping!$E$54)/($AC$54:$AC$102=Mapping!$E$54)*ROW($AC$2:$AC$50)-ROWS($AC$54),ROWS($AC$54:AC373))),"")</f>
        <v/>
      </c>
      <c r="F374" s="142" t="str" cm="1">
        <f t="array" ref="F374">IF(ROWS($AC$2:AC321)&lt;=F$53,INDEX($AB$54:$AB$102,_xlfn.AGGREGATE(15,3,($AC$54:$AC$102=Mapping!$F$54)/($AC$54:$AC$102=Mapping!$F$54)*ROW($AC$2:$AC$50)-ROWS($AC$54),ROWS($AC$54:AC373))),"")</f>
        <v/>
      </c>
      <c r="G374" s="142" t="str" cm="1">
        <f t="array" ref="G374">IF(ROWS($AC$2:AC321)&lt;=G$53,INDEX($AB$54:$AB$102,_xlfn.AGGREGATE(15,3,($AC$54:$AC$102=Mapping!$G$54)/($AC$54:$AC$102=Mapping!$G$54)*ROW($AC$2:$AC$50)-ROWS($AC$54),ROWS($AC$54:AC373))),"")</f>
        <v/>
      </c>
      <c r="H374" s="142" t="str" cm="1">
        <f t="array" ref="H374">IF(ROWS($AC$2:AC321)&lt;=H$53,INDEX($AB$54:$AB$102,_xlfn.AGGREGATE(15,3,($AC$54:$AC$102=Mapping!$H$54)/($AC$54:$AC$102=Mapping!$H$54)*ROW($AC$2:$AC$50)-ROWS($AC$54),ROWS($AC$54:AC373))),"")</f>
        <v/>
      </c>
      <c r="I374" s="142" t="str" cm="1">
        <f t="array" ref="I374">IF(ROWS($AC$2:AC321)&lt;=I$53,INDEX($AB$54:$AB$102,_xlfn.AGGREGATE(15,3,($AC$54:$AC$102=Mapping!$I$54)/($AC$54:$AC$102=Mapping!$I$54)*ROW($AC$2:$AC$50)-ROWS($AC$54),ROWS($AC$54:AC373))),"")</f>
        <v/>
      </c>
      <c r="J374" s="142" t="str" cm="1">
        <f t="array" ref="J374">IF(ROWS($AC$2:AC373)&lt;=J$1,INDEX($AB$2:$AB$50,_xlfn.AGGREGATE(15,3,($AC$2:$AC$50=Mapping!$J$2)/($AC$2:$AC$50=Mapping!$J$2)*ROW($AC$2:$AC$50)-ROWS($AC$2),ROWS($AC$2:AC373))),"")</f>
        <v/>
      </c>
      <c r="K374" s="142" t="str" cm="1">
        <f t="array" ref="K374">IF(ROWS($AC$2:AC321)&lt;=K$53,INDEX($AB$54:$AB$102,_xlfn.AGGREGATE(15,3,($AC$54:$AC$102=Mapping!$K$54)/($AC$54:$AC$102=Mapping!$K$54)*ROW($AC$2:$AC$50)-ROWS($AC$54),ROWS($AC$54:AC373))),"")</f>
        <v/>
      </c>
      <c r="L374" s="142" t="str" cm="1">
        <f t="array" ref="L374">IF(ROWS($AC$2:AC321)&lt;=L$53,INDEX($AB$54:$AB$102,_xlfn.AGGREGATE(15,3,($AC$54:$AC$102=Mapping!$L$54)/($AC$54:$AC$102=Mapping!$L$54)*ROW($AC$2:$AC$50)-ROWS($AC$54),ROWS($AC$54:AC373))),"")</f>
        <v/>
      </c>
      <c r="M374" s="142" t="str" cm="1">
        <f t="array" ref="M374">IF(ROWS($AC$2:AC321)&lt;=M$53,INDEX($AB$54:$AB$102,_xlfn.AGGREGATE(15,3,($AC$54:$AC$102=Mapping!$M$54)/($AC$54:$AC$102=Mapping!$M$54)*ROW($AC$2:$AC$50)-ROWS($AC$54),ROWS($AC$54:AC373))),"")</f>
        <v/>
      </c>
      <c r="N374" s="142" t="str" cm="1">
        <f t="array" ref="N374">IF(ROWS($AC$2:AC321)&lt;=N$53,INDEX($AB$54:$AB$102,_xlfn.AGGREGATE(15,3,($AC$54:$AC$102=Mapping!$N$54)/($AC$54:$AC$102=Mapping!$N$54)*ROW($AC$2:$AC$50)-ROWS($AC$54),ROWS($AC$54:AC373))),"")</f>
        <v/>
      </c>
      <c r="O374" s="142" t="str" cm="1">
        <f t="array" ref="O374">IF(ROWS($AC$2:AC321)&lt;=O$53,INDEX($AB$54:$AB$102,_xlfn.AGGREGATE(15,3,($AC$54:$AC$102=Mapping!$O$54)/($AC$54:$AC$102=Mapping!$O$54)*ROW($AC$2:$AC$50)-ROWS($AC$54),ROWS($AC$54:AC373))),"")</f>
        <v/>
      </c>
      <c r="P374" s="142" t="str" cm="1">
        <f t="array" ref="P374">IF(ROWS($AC$2:AC321)&lt;=P$53,INDEX($AB$54:$AB$102,_xlfn.AGGREGATE(15,3,($AC$54:$AC$102=Mapping!$P$54)/($AC$54:$AC$102=Mapping!$P$54)*ROW($AC$2:$AC$50)-ROWS($AC$54),ROWS($AC$54:AC373))),"")</f>
        <v/>
      </c>
      <c r="Q374" s="142" t="str" cm="1">
        <f t="array" ref="Q374">IF(ROWS($AC$2:AC321)&lt;=Q$53,INDEX($AB$54:$AB$102,_xlfn.AGGREGATE(15,3,($AC$54:$AC$102=Mapping!$Q$54)/($AC$54:$AC$102=Mapping!$Q$54)*ROW($AC$2:$AC$50)-ROWS($AC$54),ROWS($AC$54:AC373))),"")</f>
        <v/>
      </c>
      <c r="R374" s="142" t="str" cm="1">
        <f t="array" ref="R374">IF(ROWS($AC$2:AC321)&lt;=R$53,INDEX($AB$54:$AB$102,_xlfn.AGGREGATE(15,3,($AC$54:$AC$102=Mapping!$R$54)/($AC$54:$AC$102=Mapping!$R$54)*ROW($AC$2:$AC$50)-ROWS($AC$54),ROWS($AC$54:AC373))),"")</f>
        <v/>
      </c>
      <c r="S374" s="142" t="str" cm="1">
        <f t="array" ref="S374">IF(ROWS($AC$2:AC321)&lt;=S$53,INDEX($AB$54:$AB$102,_xlfn.AGGREGATE(15,3,($AC$54:$AC$102=Mapping!$S$54)/($AC$54:$AC$102=Mapping!$S$54)*ROW($AC$2:$AC$50)-ROWS($AC$54),ROWS($AC$54:AC373))),"")</f>
        <v/>
      </c>
      <c r="AA374" s="135" t="str" cm="1">
        <f t="array" ref="AA374">IF(ROWS(BA!$L$2:L412)&lt;=B$1,INDEX(BA!$P$2:$P$63,_xlfn.AGGREGATE(15,3,(BA!$L$2:$L$63=Mapping!$A$3)/(BA!$L$2:$L$63=Mapping!$A$3)*ROW(BA!$L$2:$L$248)-ROWS(BA!$L$2),ROWS(BA!$L$2:L412))),"")</f>
        <v/>
      </c>
      <c r="AB374" s="135" t="str" cm="1">
        <f t="array" ref="AB374">IF(ROWS(BA!$G$2:G92)&lt;=AB$334,INDEX(BA!$P$2:$P$547,_xlfn.AGGREGATE(15,3,(BA!$G$2:$G$547=Mapping!$AA$336)/(BA!$G$2:$G$547=Mapping!$AA$336)*ROW(BA!$G$2:$G$547)-ROWS(BA!$G$2),ROWS(BA!$G$2:G92))),"")</f>
        <v/>
      </c>
      <c r="AC374" s="135" t="str">
        <f>IFERROR(INDEX(BA!$L$57:$L$547,MATCH($AB374,BA!$P$57:$P$547,0)),"")</f>
        <v/>
      </c>
      <c r="AD374" s="135" t="e">
        <f>INDEX(BA!$M$57:$M$547,MATCH($AB374,BA!$P$57:$P$547,0))</f>
        <v>#N/A</v>
      </c>
      <c r="AE374" s="135" t="e">
        <f>INDEX(BA!J414:J910,MATCH(Table46721[[#This Row],[Indicator]],BA!P412:P910,0))</f>
        <v>#N/A</v>
      </c>
      <c r="AF374" s="135" t="e">
        <f>INDEX(BA!$N$57:$N$547,MATCH($AB374,BA!$P$57:$P$547,0))</f>
        <v>#N/A</v>
      </c>
      <c r="AG374" s="117" t="e">
        <f>INDEX(BA!#REF!,MATCH($AB374,BA!$P$57:$P$547,0))</f>
        <v>#REF!</v>
      </c>
      <c r="AH374" s="117" t="e">
        <f>INDEX(BA!$Q$57:$Q$547,MATCH($AB374,BA!$P$57:$P$547,0))</f>
        <v>#N/A</v>
      </c>
      <c r="AI374" s="117" t="e">
        <f>INDEX(BA!$S$57:$S$547,MATCH($AB374,BA!$P$57:$P$547,0))</f>
        <v>#N/A</v>
      </c>
      <c r="AJ374" s="117" t="e">
        <f>INDEX(BA!$T$57:$T$547,MATCH($AB374,BA!$P$57:$P$547,0))</f>
        <v>#N/A</v>
      </c>
      <c r="AK374" s="117" t="e">
        <f>INDEX(BA!$U$57:$U$547,MATCH($AB374,BA!$P$57:$P$547,0))</f>
        <v>#N/A</v>
      </c>
      <c r="AL374" s="117" t="e">
        <f>INDEX(BA!$V$57:$V$547,MATCH($AB374,BA!$P$57:$P$547,0))</f>
        <v>#N/A</v>
      </c>
      <c r="AM374" s="117" t="e">
        <f>INDEX(BA!$W$57:$W$547,MATCH($AB374,BA!$P$57:$P$547,0))</f>
        <v>#N/A</v>
      </c>
      <c r="AN374" s="117" t="e">
        <f>INDEX(BA!$R$57:$R$547,MATCH($AB374,BA!$P$57:$P$547,0))</f>
        <v>#N/A</v>
      </c>
      <c r="AO374" s="117" t="e">
        <f>INDEX(BA!$Y$57:$Y$547,MATCH($AB374,BA!$P$57:$P$547,0))</f>
        <v>#N/A</v>
      </c>
      <c r="AP374" s="117" t="e">
        <f>INDEX(BA!$Z$57:$Z$547,MATCH($AB374,BA!$P$57:$P$547,0))</f>
        <v>#N/A</v>
      </c>
      <c r="AQ374" s="117" t="e">
        <f>INDEX(BA!$AA$57:$AA$547,MATCH($AB374,BA!$P$57:$P$547,0))</f>
        <v>#N/A</v>
      </c>
      <c r="AR374" s="117" t="e">
        <f>INDEX(BA!$AB$57:$AB$547,MATCH($AB374,BA!$P$57:$P$547,0))</f>
        <v>#N/A</v>
      </c>
      <c r="AX374" s="117" t="str" cm="1">
        <f t="array" ref="AX374">IF(ROWS($AD$54:AD373)&lt;=AX$53,INDEX($AB$54:$AB$102,_xlfn.AGGREGATE(15,3,($AD$54:$AD$102=Mapping!$AX$54)/($AD$54:$AD$102=Mapping!$AX$54)*ROW($AD$2:$AD$50)-ROWS($AD$54),ROWS($AD$54:AD373))),"")</f>
        <v/>
      </c>
      <c r="AY374" s="117" t="str" cm="1">
        <f t="array" ref="AY374">IF(ROWS($AD$54:AD373)&lt;=AY$53,INDEX($AB$54:$AB$102,_xlfn.AGGREGATE(15,3,($AD$54:$AD$102=Mapping!$AY$54)/($AD$54:$AD$102=Mapping!$AY$54)*ROW($AD$2:$AD$50)-ROWS($AD$54),ROWS($AD$54:AD373))),"")</f>
        <v/>
      </c>
      <c r="AZ374" s="117" t="str" cm="1">
        <f t="array" ref="AZ374">IF(ROWS($AD$54:AD373)&lt;=AZ$53,INDEX($AB$54:$AB$102,_xlfn.AGGREGATE(15,3,($AD$54:$AD$102=Mapping!$AZ$54)/($AD$54:$AD$102=Mapping!$AZ$54)*ROW($AD$2:$AD$50)-ROWS($AD$54),ROWS($AD$54:AD373))),"")</f>
        <v/>
      </c>
      <c r="BA374" s="117" t="str" cm="1">
        <f t="array" ref="BA374">IF(ROWS($AD$54:AD373)&lt;=BA$53,INDEX($AB$54:$AB$102,_xlfn.AGGREGATE(15,3,($AD$54:$AD$102=Mapping!$BA$54)/($AD$54:$AD$102=Mapping!$BA$54)*ROW($AD$2:$AD$50)-ROWS($AD$54),ROWS($AD$54:AD373))),"")</f>
        <v/>
      </c>
      <c r="BB374" s="117" t="str" cm="1">
        <f t="array" ref="BB374">IF(ROWS($AD$54:AD373)&lt;=BB$53,INDEX($AB$54:$AB$102,_xlfn.AGGREGATE(15,3,($AD$54:$AD$102=Mapping!$BB$54)/($AD$54:$AD$102=Mapping!$BB$54)*ROW($AD$2:$AD$50)-ROWS($AD$54),ROWS($AD$54:AD373))),"")</f>
        <v/>
      </c>
      <c r="BC374" s="117" t="str" cm="1">
        <f t="array" ref="BC374">IF(ROWS($AD$54:AD373)&lt;=BC$53,INDEX($AB$54:$AB$102,_xlfn.AGGREGATE(15,3,($AD$54:$AD$102=Mapping!$BC$54)/($AD$54:$AD$102=Mapping!$BC$54)*ROW($AD$2:$AD$50)-ROWS($AD$54),ROWS($AD$54:AD373))),"")</f>
        <v/>
      </c>
      <c r="BD374" s="117" t="str" cm="1">
        <f t="array" ref="BD374">IF(ROWS($AD$54:AD373)&lt;=BD$53,INDEX($AB$54:$AB$102,_xlfn.AGGREGATE(15,3,($AD$54:$AD$102=Mapping!$BD$54)/($AD$54:$AD$102=Mapping!$BD$54)*ROW($AD$2:$AD$50)-ROWS($AD$54),ROWS($AD$54:AD373))),"")</f>
        <v/>
      </c>
      <c r="BE374" s="117" t="str" cm="1">
        <f t="array" ref="BE374">IF(ROWS($AD$54:AD373)&lt;=BE$53,INDEX($AB$54:$AB$102,_xlfn.AGGREGATE(15,3,($AD$54:$AD$102=Mapping!$BE$54)/($AD$54:$AD$102=Mapping!$BE$54)*ROW($AD$2:$AD$50)-ROWS($AD$54),ROWS($AD$54:AD373))),"")</f>
        <v/>
      </c>
      <c r="BF374" s="117" t="str" cm="1">
        <f t="array" ref="BF374">IF(ROWS($AD$54:AD373)&lt;=BF$53,INDEX($AB$54:$AB$102,_xlfn.AGGREGATE(15,3,($AD$54:$AD$102=Mapping!$BF$54)/($AD$54:$AD$102=Mapping!$BF$54)*ROW($AD$2:$AD$50)-ROWS($AD$54),ROWS($AD$54:AD373))),"")</f>
        <v/>
      </c>
      <c r="BG374" s="117" t="str" cm="1">
        <f t="array" ref="BG374">IF(ROWS($AD$54:AD373)&lt;=BG$53,INDEX($AB$54:$AB$102,_xlfn.AGGREGATE(15,3,($AD$54:$AD$102=Mapping!$BG$54)/($AD$54:$AD$102=Mapping!$BG$54)*ROW($AD$2:$AD$50)-ROWS($AD$54),ROWS($AD$54:AD373))),"")</f>
        <v/>
      </c>
      <c r="BH374" s="117" t="str" cm="1">
        <f t="array" ref="BH374">IF(ROWS($AD$54:AD373)&lt;=BH$53,INDEX($AB$54:$AB$102,_xlfn.AGGREGATE(15,3,($AD$54:$AD$102=Mapping!$BH$54)/($AD$54:$AD$102=Mapping!$BH$54)*ROW($AD$2:$AD$50)-ROWS($AD$54),ROWS($AD$54:AD373))),"")</f>
        <v/>
      </c>
      <c r="BI374" s="117" t="str" cm="1">
        <f t="array" ref="BI374">IF(ROWS($AD$54:AD373)&lt;=BI$53,INDEX($AB$54:$AB$102,_xlfn.AGGREGATE(15,3,($AD$54:$AD$102=Mapping!$BI$54)/($AD$54:$AD$102=Mapping!$BI$54)*ROW($AD$2:$AD$50)-ROWS($AD$54),ROWS($AD$54:AD373))),"")</f>
        <v/>
      </c>
      <c r="BJ374" s="117" t="str" cm="1">
        <f t="array" ref="BJ374">IF(ROWS($AD$54:AD373)&lt;=BJ$53,INDEX($AB$54:$AB$102,_xlfn.AGGREGATE(15,3,($AD$54:$AD$102=Mapping!$BJ$54)/($AD$54:$AD$102=Mapping!$BJ$54)*ROW($AD$2:$AD$50)-ROWS($AD$54),ROWS($AD$54:AD373))),"")</f>
        <v/>
      </c>
      <c r="BK374" s="117" t="str" cm="1">
        <f t="array" ref="BK374">IF(ROWS($AD$54:AD373)&lt;=BK$53,INDEX($AB$54:$AB$102,_xlfn.AGGREGATE(15,3,($AD$54:$AD$102=Mapping!$BK$54)/($AD$54:$AD$102=Mapping!$BK$54)*ROW($AD$2:$AD$50)-ROWS($AD$54),ROWS($AD$54:AD373))),"")</f>
        <v/>
      </c>
      <c r="BL374" s="117" t="str" cm="1">
        <f t="array" ref="BL374">IF(ROWS($AD$54:AD373)&lt;=BL$53,INDEX($AB$54:$AB$102,_xlfn.AGGREGATE(15,3,($AD$54:$AD$102=Mapping!$BL$54)/($AD$54:$AD$102=Mapping!$BL$54)*ROW($AD$2:$AD$50)-ROWS($AD$54),ROWS($AD$54:AD373))),"")</f>
        <v/>
      </c>
      <c r="BM374" s="117" t="str" cm="1">
        <f t="array" ref="BM374">IF(ROWS($AD$54:AD373)&lt;=BM$53,INDEX($AB$54:$AB$102,_xlfn.AGGREGATE(15,3,($AD$54:$AD$102=Mapping!$BM$54)/($AD$54:$AD$102=Mapping!$BM$53)*ROW($AD$2:$AD$50)-ROWS($AD$54),ROWS($AD$54:AD373))),"")</f>
        <v/>
      </c>
      <c r="BN374" s="117" t="str" cm="1">
        <f t="array" ref="BN374">IF(ROWS($AD$54:AD373)&lt;=BN$53,INDEX($AB$54:$AB$102,_xlfn.AGGREGATE(15,3,($AD$54:$AD$102=Mapping!$BN$54)/($AD$54:$AD$102=Mapping!$BN$54)*ROW($AD$2:$AD$50)-ROWS($AD$54),ROWS($AD$54:AD373))),"")</f>
        <v/>
      </c>
    </row>
    <row r="375" spans="1:66">
      <c r="A375" s="152">
        <f>Background!L46</f>
        <v>0</v>
      </c>
      <c r="B375" s="142" t="str" cm="1">
        <f t="array" ref="B375">IF(ROWS($AC$2:AC322)&lt;=B$53,INDEX($AB$54:$AB$102,_xlfn.AGGREGATE(15,3,($AC$54:$AC$102=Mapping!$B$54)/($AC$54:$AC$102=Mapping!$B$54)*ROW($AC$2:$AC$50)-ROWS($AC$2),ROWS($AC$54:AC374))),"")</f>
        <v/>
      </c>
      <c r="C375" s="142" t="str" cm="1">
        <f t="array" ref="C375">IF(ROWS($AC$2:AC322)&lt;=C$53,INDEX($AB$54:$AB$102,_xlfn.AGGREGATE(15,3,($AC$54:$AC$102=Mapping!$C$54)/($AC$54:$AC$102=Mapping!$C$54)*ROW($AC$2:$AC$50)-ROWS($AC$54),ROWS($AC$54:AC374))),"")</f>
        <v/>
      </c>
      <c r="D375" s="142" t="str" cm="1">
        <f t="array" ref="D375">IF(ROWS($AC$2:AC322)&lt;=D$53,INDEX($AB$54:$AB$102,_xlfn.AGGREGATE(15,3,($AC$54:$AC$102=Mapping!$D$54)/($AC$54:$AC$102=Mapping!$D$54)*ROW($AC$2:$AC$50)-ROWS($AC$54),ROWS($AC$54:AC374))),"")</f>
        <v/>
      </c>
      <c r="E375" s="142" t="str" cm="1">
        <f t="array" ref="E375">IF(ROWS($AC$2:AC322)&lt;=E$53,INDEX($AB$54:$AB$102,_xlfn.AGGREGATE(15,3,($AC$54:$AC$102=Mapping!$E$54)/($AC$54:$AC$102=Mapping!$E$54)*ROW($AC$2:$AC$50)-ROWS($AC$54),ROWS($AC$54:AC374))),"")</f>
        <v/>
      </c>
      <c r="F375" s="142" t="str" cm="1">
        <f t="array" ref="F375">IF(ROWS($AC$2:AC322)&lt;=F$53,INDEX($AB$54:$AB$102,_xlfn.AGGREGATE(15,3,($AC$54:$AC$102=Mapping!$F$54)/($AC$54:$AC$102=Mapping!$F$54)*ROW($AC$2:$AC$50)-ROWS($AC$54),ROWS($AC$54:AC374))),"")</f>
        <v/>
      </c>
      <c r="G375" s="142" t="str" cm="1">
        <f t="array" ref="G375">IF(ROWS($AC$2:AC322)&lt;=G$53,INDEX($AB$54:$AB$102,_xlfn.AGGREGATE(15,3,($AC$54:$AC$102=Mapping!$G$54)/($AC$54:$AC$102=Mapping!$G$54)*ROW($AC$2:$AC$50)-ROWS($AC$54),ROWS($AC$54:AC374))),"")</f>
        <v/>
      </c>
      <c r="H375" s="142" t="str" cm="1">
        <f t="array" ref="H375">IF(ROWS($AC$2:AC322)&lt;=H$53,INDEX($AB$54:$AB$102,_xlfn.AGGREGATE(15,3,($AC$54:$AC$102=Mapping!$H$54)/($AC$54:$AC$102=Mapping!$H$54)*ROW($AC$2:$AC$50)-ROWS($AC$54),ROWS($AC$54:AC374))),"")</f>
        <v/>
      </c>
      <c r="I375" s="142" t="str" cm="1">
        <f t="array" ref="I375">IF(ROWS($AC$2:AC322)&lt;=I$53,INDEX($AB$54:$AB$102,_xlfn.AGGREGATE(15,3,($AC$54:$AC$102=Mapping!$I$54)/($AC$54:$AC$102=Mapping!$I$54)*ROW($AC$2:$AC$50)-ROWS($AC$54),ROWS($AC$54:AC374))),"")</f>
        <v/>
      </c>
      <c r="J375" s="142" t="str" cm="1">
        <f t="array" ref="J375">IF(ROWS($AC$2:AC374)&lt;=J$1,INDEX($AB$2:$AB$50,_xlfn.AGGREGATE(15,3,($AC$2:$AC$50=Mapping!$J$2)/($AC$2:$AC$50=Mapping!$J$2)*ROW($AC$2:$AC$50)-ROWS($AC$2),ROWS($AC$2:AC374))),"")</f>
        <v/>
      </c>
      <c r="K375" s="142" t="str" cm="1">
        <f t="array" ref="K375">IF(ROWS($AC$2:AC322)&lt;=K$53,INDEX($AB$54:$AB$102,_xlfn.AGGREGATE(15,3,($AC$54:$AC$102=Mapping!$K$54)/($AC$54:$AC$102=Mapping!$K$54)*ROW($AC$2:$AC$50)-ROWS($AC$54),ROWS($AC$54:AC374))),"")</f>
        <v/>
      </c>
      <c r="L375" s="142" t="str" cm="1">
        <f t="array" ref="L375">IF(ROWS($AC$2:AC322)&lt;=L$53,INDEX($AB$54:$AB$102,_xlfn.AGGREGATE(15,3,($AC$54:$AC$102=Mapping!$L$54)/($AC$54:$AC$102=Mapping!$L$54)*ROW($AC$2:$AC$50)-ROWS($AC$54),ROWS($AC$54:AC374))),"")</f>
        <v/>
      </c>
      <c r="M375" s="142" t="str" cm="1">
        <f t="array" ref="M375">IF(ROWS($AC$2:AC322)&lt;=M$53,INDEX($AB$54:$AB$102,_xlfn.AGGREGATE(15,3,($AC$54:$AC$102=Mapping!$M$54)/($AC$54:$AC$102=Mapping!$M$54)*ROW($AC$2:$AC$50)-ROWS($AC$54),ROWS($AC$54:AC374))),"")</f>
        <v/>
      </c>
      <c r="N375" s="142" t="str" cm="1">
        <f t="array" ref="N375">IF(ROWS($AC$2:AC322)&lt;=N$53,INDEX($AB$54:$AB$102,_xlfn.AGGREGATE(15,3,($AC$54:$AC$102=Mapping!$N$54)/($AC$54:$AC$102=Mapping!$N$54)*ROW($AC$2:$AC$50)-ROWS($AC$54),ROWS($AC$54:AC374))),"")</f>
        <v/>
      </c>
      <c r="O375" s="142" t="str" cm="1">
        <f t="array" ref="O375">IF(ROWS($AC$2:AC322)&lt;=O$53,INDEX($AB$54:$AB$102,_xlfn.AGGREGATE(15,3,($AC$54:$AC$102=Mapping!$O$54)/($AC$54:$AC$102=Mapping!$O$54)*ROW($AC$2:$AC$50)-ROWS($AC$54),ROWS($AC$54:AC374))),"")</f>
        <v/>
      </c>
      <c r="P375" s="142" t="str" cm="1">
        <f t="array" ref="P375">IF(ROWS($AC$2:AC322)&lt;=P$53,INDEX($AB$54:$AB$102,_xlfn.AGGREGATE(15,3,($AC$54:$AC$102=Mapping!$P$54)/($AC$54:$AC$102=Mapping!$P$54)*ROW($AC$2:$AC$50)-ROWS($AC$54),ROWS($AC$54:AC374))),"")</f>
        <v/>
      </c>
      <c r="Q375" s="142" t="str" cm="1">
        <f t="array" ref="Q375">IF(ROWS($AC$2:AC322)&lt;=Q$53,INDEX($AB$54:$AB$102,_xlfn.AGGREGATE(15,3,($AC$54:$AC$102=Mapping!$Q$54)/($AC$54:$AC$102=Mapping!$Q$54)*ROW($AC$2:$AC$50)-ROWS($AC$54),ROWS($AC$54:AC374))),"")</f>
        <v/>
      </c>
      <c r="R375" s="142" t="str" cm="1">
        <f t="array" ref="R375">IF(ROWS($AC$2:AC322)&lt;=R$53,INDEX($AB$54:$AB$102,_xlfn.AGGREGATE(15,3,($AC$54:$AC$102=Mapping!$R$54)/($AC$54:$AC$102=Mapping!$R$54)*ROW($AC$2:$AC$50)-ROWS($AC$54),ROWS($AC$54:AC374))),"")</f>
        <v/>
      </c>
      <c r="S375" s="142" t="str" cm="1">
        <f t="array" ref="S375">IF(ROWS($AC$2:AC322)&lt;=S$53,INDEX($AB$54:$AB$102,_xlfn.AGGREGATE(15,3,($AC$54:$AC$102=Mapping!$S$54)/($AC$54:$AC$102=Mapping!$S$54)*ROW($AC$2:$AC$50)-ROWS($AC$54),ROWS($AC$54:AC374))),"")</f>
        <v/>
      </c>
      <c r="AA375" s="135" t="str" cm="1">
        <f t="array" ref="AA375">IF(ROWS(BA!$L$2:L413)&lt;=B$1,INDEX(BA!$P$2:$P$63,_xlfn.AGGREGATE(15,3,(BA!$L$2:$L$63=Mapping!$A$3)/(BA!$L$2:$L$63=Mapping!$A$3)*ROW(BA!$L$2:$L$248)-ROWS(BA!$L$2),ROWS(BA!$L$2:L413))),"")</f>
        <v/>
      </c>
      <c r="AB375" s="135" t="str" cm="1">
        <f t="array" ref="AB375">IF(ROWS(BA!$G$2:G93)&lt;=AB$334,INDEX(BA!$P$2:$P$547,_xlfn.AGGREGATE(15,3,(BA!$G$2:$G$547=Mapping!$AA$336)/(BA!$G$2:$G$547=Mapping!$AA$336)*ROW(BA!$G$2:$G$547)-ROWS(BA!$G$2),ROWS(BA!$G$2:G93))),"")</f>
        <v/>
      </c>
      <c r="AC375" s="135" t="str">
        <f>IFERROR(INDEX(BA!$L$57:$L$547,MATCH($AB375,BA!$P$57:$P$547,0)),"")</f>
        <v/>
      </c>
      <c r="AD375" s="135" t="e">
        <f>INDEX(BA!$M$57:$M$547,MATCH($AB375,BA!$P$57:$P$547,0))</f>
        <v>#N/A</v>
      </c>
      <c r="AE375" s="135" t="e">
        <f>INDEX(BA!J415:J911,MATCH(Table46721[[#This Row],[Indicator]],BA!P413:P911,0))</f>
        <v>#N/A</v>
      </c>
      <c r="AF375" s="135" t="e">
        <f>INDEX(BA!$N$57:$N$547,MATCH($AB375,BA!$P$57:$P$547,0))</f>
        <v>#N/A</v>
      </c>
      <c r="AG375" s="117" t="e">
        <f>INDEX(BA!#REF!,MATCH($AB375,BA!$P$57:$P$547,0))</f>
        <v>#REF!</v>
      </c>
      <c r="AH375" s="117" t="e">
        <f>INDEX(BA!$Q$57:$Q$547,MATCH($AB375,BA!$P$57:$P$547,0))</f>
        <v>#N/A</v>
      </c>
      <c r="AI375" s="117" t="e">
        <f>INDEX(BA!$S$57:$S$547,MATCH($AB375,BA!$P$57:$P$547,0))</f>
        <v>#N/A</v>
      </c>
      <c r="AJ375" s="117" t="e">
        <f>INDEX(BA!$T$57:$T$547,MATCH($AB375,BA!$P$57:$P$547,0))</f>
        <v>#N/A</v>
      </c>
      <c r="AK375" s="117" t="e">
        <f>INDEX(BA!$U$57:$U$547,MATCH($AB375,BA!$P$57:$P$547,0))</f>
        <v>#N/A</v>
      </c>
      <c r="AL375" s="117" t="e">
        <f>INDEX(BA!$V$57:$V$547,MATCH($AB375,BA!$P$57:$P$547,0))</f>
        <v>#N/A</v>
      </c>
      <c r="AM375" s="117" t="e">
        <f>INDEX(BA!$W$57:$W$547,MATCH($AB375,BA!$P$57:$P$547,0))</f>
        <v>#N/A</v>
      </c>
      <c r="AN375" s="117" t="e">
        <f>INDEX(BA!$R$57:$R$547,MATCH($AB375,BA!$P$57:$P$547,0))</f>
        <v>#N/A</v>
      </c>
      <c r="AO375" s="117" t="e">
        <f>INDEX(BA!$Y$57:$Y$547,MATCH($AB375,BA!$P$57:$P$547,0))</f>
        <v>#N/A</v>
      </c>
      <c r="AP375" s="117" t="e">
        <f>INDEX(BA!$Z$57:$Z$547,MATCH($AB375,BA!$P$57:$P$547,0))</f>
        <v>#N/A</v>
      </c>
      <c r="AQ375" s="117" t="e">
        <f>INDEX(BA!$AA$57:$AA$547,MATCH($AB375,BA!$P$57:$P$547,0))</f>
        <v>#N/A</v>
      </c>
      <c r="AR375" s="117" t="e">
        <f>INDEX(BA!$AB$57:$AB$547,MATCH($AB375,BA!$P$57:$P$547,0))</f>
        <v>#N/A</v>
      </c>
      <c r="AX375" s="117" t="str" cm="1">
        <f t="array" ref="AX375">IF(ROWS($AD$54:AD374)&lt;=AX$53,INDEX($AB$54:$AB$102,_xlfn.AGGREGATE(15,3,($AD$54:$AD$102=Mapping!$AX$54)/($AD$54:$AD$102=Mapping!$AX$54)*ROW($AD$2:$AD$50)-ROWS($AD$54),ROWS($AD$54:AD374))),"")</f>
        <v/>
      </c>
      <c r="AY375" s="117" t="str" cm="1">
        <f t="array" ref="AY375">IF(ROWS($AD$54:AD374)&lt;=AY$53,INDEX($AB$54:$AB$102,_xlfn.AGGREGATE(15,3,($AD$54:$AD$102=Mapping!$AY$54)/($AD$54:$AD$102=Mapping!$AY$54)*ROW($AD$2:$AD$50)-ROWS($AD$54),ROWS($AD$54:AD374))),"")</f>
        <v/>
      </c>
      <c r="AZ375" s="117" t="str" cm="1">
        <f t="array" ref="AZ375">IF(ROWS($AD$54:AD374)&lt;=AZ$53,INDEX($AB$54:$AB$102,_xlfn.AGGREGATE(15,3,($AD$54:$AD$102=Mapping!$AZ$54)/($AD$54:$AD$102=Mapping!$AZ$54)*ROW($AD$2:$AD$50)-ROWS($AD$54),ROWS($AD$54:AD374))),"")</f>
        <v/>
      </c>
      <c r="BA375" s="117" t="str" cm="1">
        <f t="array" ref="BA375">IF(ROWS($AD$54:AD374)&lt;=BA$53,INDEX($AB$54:$AB$102,_xlfn.AGGREGATE(15,3,($AD$54:$AD$102=Mapping!$BA$54)/($AD$54:$AD$102=Mapping!$BA$54)*ROW($AD$2:$AD$50)-ROWS($AD$54),ROWS($AD$54:AD374))),"")</f>
        <v/>
      </c>
      <c r="BB375" s="117" t="str" cm="1">
        <f t="array" ref="BB375">IF(ROWS($AD$54:AD374)&lt;=BB$53,INDEX($AB$54:$AB$102,_xlfn.AGGREGATE(15,3,($AD$54:$AD$102=Mapping!$BB$54)/($AD$54:$AD$102=Mapping!$BB$54)*ROW($AD$2:$AD$50)-ROWS($AD$54),ROWS($AD$54:AD374))),"")</f>
        <v/>
      </c>
      <c r="BC375" s="117" t="str" cm="1">
        <f t="array" ref="BC375">IF(ROWS($AD$54:AD374)&lt;=BC$53,INDEX($AB$54:$AB$102,_xlfn.AGGREGATE(15,3,($AD$54:$AD$102=Mapping!$BC$54)/($AD$54:$AD$102=Mapping!$BC$54)*ROW($AD$2:$AD$50)-ROWS($AD$54),ROWS($AD$54:AD374))),"")</f>
        <v/>
      </c>
      <c r="BD375" s="117" t="str" cm="1">
        <f t="array" ref="BD375">IF(ROWS($AD$54:AD374)&lt;=BD$53,INDEX($AB$54:$AB$102,_xlfn.AGGREGATE(15,3,($AD$54:$AD$102=Mapping!$BD$54)/($AD$54:$AD$102=Mapping!$BD$54)*ROW($AD$2:$AD$50)-ROWS($AD$54),ROWS($AD$54:AD374))),"")</f>
        <v/>
      </c>
      <c r="BE375" s="117" t="str" cm="1">
        <f t="array" ref="BE375">IF(ROWS($AD$54:AD374)&lt;=BE$53,INDEX($AB$54:$AB$102,_xlfn.AGGREGATE(15,3,($AD$54:$AD$102=Mapping!$BE$54)/($AD$54:$AD$102=Mapping!$BE$54)*ROW($AD$2:$AD$50)-ROWS($AD$54),ROWS($AD$54:AD374))),"")</f>
        <v/>
      </c>
      <c r="BF375" s="117" t="str" cm="1">
        <f t="array" ref="BF375">IF(ROWS($AD$54:AD374)&lt;=BF$53,INDEX($AB$54:$AB$102,_xlfn.AGGREGATE(15,3,($AD$54:$AD$102=Mapping!$BF$54)/($AD$54:$AD$102=Mapping!$BF$54)*ROW($AD$2:$AD$50)-ROWS($AD$54),ROWS($AD$54:AD374))),"")</f>
        <v/>
      </c>
      <c r="BG375" s="117" t="str" cm="1">
        <f t="array" ref="BG375">IF(ROWS($AD$54:AD374)&lt;=BG$53,INDEX($AB$54:$AB$102,_xlfn.AGGREGATE(15,3,($AD$54:$AD$102=Mapping!$BG$54)/($AD$54:$AD$102=Mapping!$BG$54)*ROW($AD$2:$AD$50)-ROWS($AD$54),ROWS($AD$54:AD374))),"")</f>
        <v/>
      </c>
      <c r="BH375" s="117" t="str" cm="1">
        <f t="array" ref="BH375">IF(ROWS($AD$54:AD374)&lt;=BH$53,INDEX($AB$54:$AB$102,_xlfn.AGGREGATE(15,3,($AD$54:$AD$102=Mapping!$BH$54)/($AD$54:$AD$102=Mapping!$BH$54)*ROW($AD$2:$AD$50)-ROWS($AD$54),ROWS($AD$54:AD374))),"")</f>
        <v/>
      </c>
      <c r="BI375" s="117" t="str" cm="1">
        <f t="array" ref="BI375">IF(ROWS($AD$54:AD374)&lt;=BI$53,INDEX($AB$54:$AB$102,_xlfn.AGGREGATE(15,3,($AD$54:$AD$102=Mapping!$BI$54)/($AD$54:$AD$102=Mapping!$BI$54)*ROW($AD$2:$AD$50)-ROWS($AD$54),ROWS($AD$54:AD374))),"")</f>
        <v/>
      </c>
      <c r="BJ375" s="117" t="str" cm="1">
        <f t="array" ref="BJ375">IF(ROWS($AD$54:AD374)&lt;=BJ$53,INDEX($AB$54:$AB$102,_xlfn.AGGREGATE(15,3,($AD$54:$AD$102=Mapping!$BJ$54)/($AD$54:$AD$102=Mapping!$BJ$54)*ROW($AD$2:$AD$50)-ROWS($AD$54),ROWS($AD$54:AD374))),"")</f>
        <v/>
      </c>
      <c r="BK375" s="117" t="str" cm="1">
        <f t="array" ref="BK375">IF(ROWS($AD$54:AD374)&lt;=BK$53,INDEX($AB$54:$AB$102,_xlfn.AGGREGATE(15,3,($AD$54:$AD$102=Mapping!$BK$54)/($AD$54:$AD$102=Mapping!$BK$54)*ROW($AD$2:$AD$50)-ROWS($AD$54),ROWS($AD$54:AD374))),"")</f>
        <v/>
      </c>
      <c r="BL375" s="117" t="str" cm="1">
        <f t="array" ref="BL375">IF(ROWS($AD$54:AD374)&lt;=BL$53,INDEX($AB$54:$AB$102,_xlfn.AGGREGATE(15,3,($AD$54:$AD$102=Mapping!$BL$54)/($AD$54:$AD$102=Mapping!$BL$54)*ROW($AD$2:$AD$50)-ROWS($AD$54),ROWS($AD$54:AD374))),"")</f>
        <v/>
      </c>
      <c r="BM375" s="117" t="str" cm="1">
        <f t="array" ref="BM375">IF(ROWS($AD$54:AD374)&lt;=BM$53,INDEX($AB$54:$AB$102,_xlfn.AGGREGATE(15,3,($AD$54:$AD$102=Mapping!$BM$54)/($AD$54:$AD$102=Mapping!$BM$53)*ROW($AD$2:$AD$50)-ROWS($AD$54),ROWS($AD$54:AD374))),"")</f>
        <v/>
      </c>
      <c r="BN375" s="117" t="str" cm="1">
        <f t="array" ref="BN375">IF(ROWS($AD$54:AD374)&lt;=BN$53,INDEX($AB$54:$AB$102,_xlfn.AGGREGATE(15,3,($AD$54:$AD$102=Mapping!$BN$54)/($AD$54:$AD$102=Mapping!$BN$54)*ROW($AD$2:$AD$50)-ROWS($AD$54),ROWS($AD$54:AD374))),"")</f>
        <v/>
      </c>
    </row>
    <row r="376" spans="1:66">
      <c r="A376" s="152">
        <f>Background!L47</f>
        <v>0</v>
      </c>
      <c r="B376" s="142" t="str" cm="1">
        <f t="array" ref="B376">IF(ROWS($AC$2:AC323)&lt;=B$53,INDEX($AB$54:$AB$102,_xlfn.AGGREGATE(15,3,($AC$54:$AC$102=Mapping!$B$54)/($AC$54:$AC$102=Mapping!$B$54)*ROW($AC$2:$AC$50)-ROWS($AC$2),ROWS($AC$54:AC375))),"")</f>
        <v/>
      </c>
      <c r="C376" s="142" t="str" cm="1">
        <f t="array" ref="C376">IF(ROWS($AC$2:AC323)&lt;=C$53,INDEX($AB$54:$AB$102,_xlfn.AGGREGATE(15,3,($AC$54:$AC$102=Mapping!$C$54)/($AC$54:$AC$102=Mapping!$C$54)*ROW($AC$2:$AC$50)-ROWS($AC$54),ROWS($AC$54:AC375))),"")</f>
        <v/>
      </c>
      <c r="D376" s="142" t="str" cm="1">
        <f t="array" ref="D376">IF(ROWS($AC$2:AC323)&lt;=D$53,INDEX($AB$54:$AB$102,_xlfn.AGGREGATE(15,3,($AC$54:$AC$102=Mapping!$D$54)/($AC$54:$AC$102=Mapping!$D$54)*ROW($AC$2:$AC$50)-ROWS($AC$54),ROWS($AC$54:AC375))),"")</f>
        <v/>
      </c>
      <c r="E376" s="142" t="str" cm="1">
        <f t="array" ref="E376">IF(ROWS($AC$2:AC323)&lt;=E$53,INDEX($AB$54:$AB$102,_xlfn.AGGREGATE(15,3,($AC$54:$AC$102=Mapping!$E$54)/($AC$54:$AC$102=Mapping!$E$54)*ROW($AC$2:$AC$50)-ROWS($AC$54),ROWS($AC$54:AC375))),"")</f>
        <v/>
      </c>
      <c r="F376" s="142" t="str" cm="1">
        <f t="array" ref="F376">IF(ROWS($AC$2:AC323)&lt;=F$53,INDEX($AB$54:$AB$102,_xlfn.AGGREGATE(15,3,($AC$54:$AC$102=Mapping!$F$54)/($AC$54:$AC$102=Mapping!$F$54)*ROW($AC$2:$AC$50)-ROWS($AC$54),ROWS($AC$54:AC375))),"")</f>
        <v/>
      </c>
      <c r="G376" s="142" t="str" cm="1">
        <f t="array" ref="G376">IF(ROWS($AC$2:AC323)&lt;=G$53,INDEX($AB$54:$AB$102,_xlfn.AGGREGATE(15,3,($AC$54:$AC$102=Mapping!$G$54)/($AC$54:$AC$102=Mapping!$G$54)*ROW($AC$2:$AC$50)-ROWS($AC$54),ROWS($AC$54:AC375))),"")</f>
        <v/>
      </c>
      <c r="H376" s="142" t="str" cm="1">
        <f t="array" ref="H376">IF(ROWS($AC$2:AC323)&lt;=H$53,INDEX($AB$54:$AB$102,_xlfn.AGGREGATE(15,3,($AC$54:$AC$102=Mapping!$H$54)/($AC$54:$AC$102=Mapping!$H$54)*ROW($AC$2:$AC$50)-ROWS($AC$54),ROWS($AC$54:AC375))),"")</f>
        <v/>
      </c>
      <c r="I376" s="142" t="str" cm="1">
        <f t="array" ref="I376">IF(ROWS($AC$2:AC323)&lt;=I$53,INDEX($AB$54:$AB$102,_xlfn.AGGREGATE(15,3,($AC$54:$AC$102=Mapping!$I$54)/($AC$54:$AC$102=Mapping!$I$54)*ROW($AC$2:$AC$50)-ROWS($AC$54),ROWS($AC$54:AC375))),"")</f>
        <v/>
      </c>
      <c r="J376" s="142" t="str" cm="1">
        <f t="array" ref="J376">IF(ROWS($AC$2:AC375)&lt;=J$1,INDEX($AB$2:$AB$50,_xlfn.AGGREGATE(15,3,($AC$2:$AC$50=Mapping!$J$2)/($AC$2:$AC$50=Mapping!$J$2)*ROW($AC$2:$AC$50)-ROWS($AC$2),ROWS($AC$2:AC375))),"")</f>
        <v/>
      </c>
      <c r="K376" s="142" t="str" cm="1">
        <f t="array" ref="K376">IF(ROWS($AC$2:AC323)&lt;=K$53,INDEX($AB$54:$AB$102,_xlfn.AGGREGATE(15,3,($AC$54:$AC$102=Mapping!$K$54)/($AC$54:$AC$102=Mapping!$K$54)*ROW($AC$2:$AC$50)-ROWS($AC$54),ROWS($AC$54:AC375))),"")</f>
        <v/>
      </c>
      <c r="L376" s="142" t="str" cm="1">
        <f t="array" ref="L376">IF(ROWS($AC$2:AC323)&lt;=L$53,INDEX($AB$54:$AB$102,_xlfn.AGGREGATE(15,3,($AC$54:$AC$102=Mapping!$L$54)/($AC$54:$AC$102=Mapping!$L$54)*ROW($AC$2:$AC$50)-ROWS($AC$54),ROWS($AC$54:AC375))),"")</f>
        <v/>
      </c>
      <c r="M376" s="142" t="str" cm="1">
        <f t="array" ref="M376">IF(ROWS($AC$2:AC323)&lt;=M$53,INDEX($AB$54:$AB$102,_xlfn.AGGREGATE(15,3,($AC$54:$AC$102=Mapping!$M$54)/($AC$54:$AC$102=Mapping!$M$54)*ROW($AC$2:$AC$50)-ROWS($AC$54),ROWS($AC$54:AC375))),"")</f>
        <v/>
      </c>
      <c r="N376" s="142" t="str" cm="1">
        <f t="array" ref="N376">IF(ROWS($AC$2:AC323)&lt;=N$53,INDEX($AB$54:$AB$102,_xlfn.AGGREGATE(15,3,($AC$54:$AC$102=Mapping!$N$54)/($AC$54:$AC$102=Mapping!$N$54)*ROW($AC$2:$AC$50)-ROWS($AC$54),ROWS($AC$54:AC375))),"")</f>
        <v/>
      </c>
      <c r="O376" s="142" t="str" cm="1">
        <f t="array" ref="O376">IF(ROWS($AC$2:AC323)&lt;=O$53,INDEX($AB$54:$AB$102,_xlfn.AGGREGATE(15,3,($AC$54:$AC$102=Mapping!$O$54)/($AC$54:$AC$102=Mapping!$O$54)*ROW($AC$2:$AC$50)-ROWS($AC$54),ROWS($AC$54:AC375))),"")</f>
        <v/>
      </c>
      <c r="P376" s="142" t="str" cm="1">
        <f t="array" ref="P376">IF(ROWS($AC$2:AC323)&lt;=P$53,INDEX($AB$54:$AB$102,_xlfn.AGGREGATE(15,3,($AC$54:$AC$102=Mapping!$P$54)/($AC$54:$AC$102=Mapping!$P$54)*ROW($AC$2:$AC$50)-ROWS($AC$54),ROWS($AC$54:AC375))),"")</f>
        <v/>
      </c>
      <c r="Q376" s="142" t="str" cm="1">
        <f t="array" ref="Q376">IF(ROWS($AC$2:AC323)&lt;=Q$53,INDEX($AB$54:$AB$102,_xlfn.AGGREGATE(15,3,($AC$54:$AC$102=Mapping!$Q$54)/($AC$54:$AC$102=Mapping!$Q$54)*ROW($AC$2:$AC$50)-ROWS($AC$54),ROWS($AC$54:AC375))),"")</f>
        <v/>
      </c>
      <c r="R376" s="142" t="str" cm="1">
        <f t="array" ref="R376">IF(ROWS($AC$2:AC323)&lt;=R$53,INDEX($AB$54:$AB$102,_xlfn.AGGREGATE(15,3,($AC$54:$AC$102=Mapping!$R$54)/($AC$54:$AC$102=Mapping!$R$54)*ROW($AC$2:$AC$50)-ROWS($AC$54),ROWS($AC$54:AC375))),"")</f>
        <v/>
      </c>
      <c r="S376" s="142" t="str" cm="1">
        <f t="array" ref="S376">IF(ROWS($AC$2:AC323)&lt;=S$53,INDEX($AB$54:$AB$102,_xlfn.AGGREGATE(15,3,($AC$54:$AC$102=Mapping!$S$54)/($AC$54:$AC$102=Mapping!$S$54)*ROW($AC$2:$AC$50)-ROWS($AC$54),ROWS($AC$54:AC375))),"")</f>
        <v/>
      </c>
      <c r="AA376" s="135" t="str" cm="1">
        <f t="array" ref="AA376">IF(ROWS(BA!$L$2:L414)&lt;=B$1,INDEX(BA!$P$2:$P$63,_xlfn.AGGREGATE(15,3,(BA!$L$2:$L$63=Mapping!$A$3)/(BA!$L$2:$L$63=Mapping!$A$3)*ROW(BA!$L$2:$L$248)-ROWS(BA!$L$2),ROWS(BA!$L$2:L414))),"")</f>
        <v/>
      </c>
      <c r="AB376" s="135" t="str" cm="1">
        <f t="array" ref="AB376">IF(ROWS(BA!$G$2:G94)&lt;=AB$334,INDEX(BA!$P$2:$P$547,_xlfn.AGGREGATE(15,3,(BA!$G$2:$G$547=Mapping!$AA$336)/(BA!$G$2:$G$547=Mapping!$AA$336)*ROW(BA!$G$2:$G$547)-ROWS(BA!$G$2),ROWS(BA!$G$2:G94))),"")</f>
        <v/>
      </c>
      <c r="AC376" s="135" t="str">
        <f>IFERROR(INDEX(BA!$L$57:$L$547,MATCH($AB376,BA!$P$57:$P$547,0)),"")</f>
        <v/>
      </c>
      <c r="AD376" s="135" t="e">
        <f>INDEX(BA!$M$57:$M$547,MATCH($AB376,BA!$P$57:$P$547,0))</f>
        <v>#N/A</v>
      </c>
      <c r="AE376" s="135" t="e">
        <f>INDEX(BA!J416:J912,MATCH(Table46721[[#This Row],[Indicator]],BA!P414:P912,0))</f>
        <v>#N/A</v>
      </c>
      <c r="AF376" s="135" t="e">
        <f>INDEX(BA!$N$57:$N$547,MATCH($AB376,BA!$P$57:$P$547,0))</f>
        <v>#N/A</v>
      </c>
      <c r="AG376" s="117" t="e">
        <f>INDEX(BA!#REF!,MATCH($AB376,BA!$P$57:$P$547,0))</f>
        <v>#REF!</v>
      </c>
      <c r="AH376" s="117" t="e">
        <f>INDEX(BA!$Q$57:$Q$547,MATCH($AB376,BA!$P$57:$P$547,0))</f>
        <v>#N/A</v>
      </c>
      <c r="AI376" s="117" t="e">
        <f>INDEX(BA!$S$57:$S$547,MATCH($AB376,BA!$P$57:$P$547,0))</f>
        <v>#N/A</v>
      </c>
      <c r="AJ376" s="117" t="e">
        <f>INDEX(BA!$T$57:$T$547,MATCH($AB376,BA!$P$57:$P$547,0))</f>
        <v>#N/A</v>
      </c>
      <c r="AK376" s="117" t="e">
        <f>INDEX(BA!$U$57:$U$547,MATCH($AB376,BA!$P$57:$P$547,0))</f>
        <v>#N/A</v>
      </c>
      <c r="AL376" s="117" t="e">
        <f>INDEX(BA!$V$57:$V$547,MATCH($AB376,BA!$P$57:$P$547,0))</f>
        <v>#N/A</v>
      </c>
      <c r="AM376" s="117" t="e">
        <f>INDEX(BA!$W$57:$W$547,MATCH($AB376,BA!$P$57:$P$547,0))</f>
        <v>#N/A</v>
      </c>
      <c r="AN376" s="117" t="e">
        <f>INDEX(BA!$R$57:$R$547,MATCH($AB376,BA!$P$57:$P$547,0))</f>
        <v>#N/A</v>
      </c>
      <c r="AO376" s="117" t="e">
        <f>INDEX(BA!$Y$57:$Y$547,MATCH($AB376,BA!$P$57:$P$547,0))</f>
        <v>#N/A</v>
      </c>
      <c r="AP376" s="117" t="e">
        <f>INDEX(BA!$Z$57:$Z$547,MATCH($AB376,BA!$P$57:$P$547,0))</f>
        <v>#N/A</v>
      </c>
      <c r="AQ376" s="117" t="e">
        <f>INDEX(BA!$AA$57:$AA$547,MATCH($AB376,BA!$P$57:$P$547,0))</f>
        <v>#N/A</v>
      </c>
      <c r="AR376" s="117" t="e">
        <f>INDEX(BA!$AB$57:$AB$547,MATCH($AB376,BA!$P$57:$P$547,0))</f>
        <v>#N/A</v>
      </c>
      <c r="AX376" s="117" t="str" cm="1">
        <f t="array" ref="AX376">IF(ROWS($AD$54:AD375)&lt;=AX$53,INDEX($AB$54:$AB$102,_xlfn.AGGREGATE(15,3,($AD$54:$AD$102=Mapping!$AX$54)/($AD$54:$AD$102=Mapping!$AX$54)*ROW($AD$2:$AD$50)-ROWS($AD$54),ROWS($AD$54:AD375))),"")</f>
        <v/>
      </c>
      <c r="AY376" s="117" t="str" cm="1">
        <f t="array" ref="AY376">IF(ROWS($AD$54:AD375)&lt;=AY$53,INDEX($AB$54:$AB$102,_xlfn.AGGREGATE(15,3,($AD$54:$AD$102=Mapping!$AY$54)/($AD$54:$AD$102=Mapping!$AY$54)*ROW($AD$2:$AD$50)-ROWS($AD$54),ROWS($AD$54:AD375))),"")</f>
        <v/>
      </c>
      <c r="AZ376" s="117" t="str" cm="1">
        <f t="array" ref="AZ376">IF(ROWS($AD$54:AD375)&lt;=AZ$53,INDEX($AB$54:$AB$102,_xlfn.AGGREGATE(15,3,($AD$54:$AD$102=Mapping!$AZ$54)/($AD$54:$AD$102=Mapping!$AZ$54)*ROW($AD$2:$AD$50)-ROWS($AD$54),ROWS($AD$54:AD375))),"")</f>
        <v/>
      </c>
      <c r="BA376" s="117" t="str" cm="1">
        <f t="array" ref="BA376">IF(ROWS($AD$54:AD375)&lt;=BA$53,INDEX($AB$54:$AB$102,_xlfn.AGGREGATE(15,3,($AD$54:$AD$102=Mapping!$BA$54)/($AD$54:$AD$102=Mapping!$BA$54)*ROW($AD$2:$AD$50)-ROWS($AD$54),ROWS($AD$54:AD375))),"")</f>
        <v/>
      </c>
      <c r="BB376" s="117" t="str" cm="1">
        <f t="array" ref="BB376">IF(ROWS($AD$54:AD375)&lt;=BB$53,INDEX($AB$54:$AB$102,_xlfn.AGGREGATE(15,3,($AD$54:$AD$102=Mapping!$BB$54)/($AD$54:$AD$102=Mapping!$BB$54)*ROW($AD$2:$AD$50)-ROWS($AD$54),ROWS($AD$54:AD375))),"")</f>
        <v/>
      </c>
      <c r="BC376" s="117" t="str" cm="1">
        <f t="array" ref="BC376">IF(ROWS($AD$54:AD375)&lt;=BC$53,INDEX($AB$54:$AB$102,_xlfn.AGGREGATE(15,3,($AD$54:$AD$102=Mapping!$BC$54)/($AD$54:$AD$102=Mapping!$BC$54)*ROW($AD$2:$AD$50)-ROWS($AD$54),ROWS($AD$54:AD375))),"")</f>
        <v/>
      </c>
      <c r="BD376" s="117" t="str" cm="1">
        <f t="array" ref="BD376">IF(ROWS($AD$54:AD375)&lt;=BD$53,INDEX($AB$54:$AB$102,_xlfn.AGGREGATE(15,3,($AD$54:$AD$102=Mapping!$BD$54)/($AD$54:$AD$102=Mapping!$BD$54)*ROW($AD$2:$AD$50)-ROWS($AD$54),ROWS($AD$54:AD375))),"")</f>
        <v/>
      </c>
      <c r="BE376" s="117" t="str" cm="1">
        <f t="array" ref="BE376">IF(ROWS($AD$54:AD375)&lt;=BE$53,INDEX($AB$54:$AB$102,_xlfn.AGGREGATE(15,3,($AD$54:$AD$102=Mapping!$BE$54)/($AD$54:$AD$102=Mapping!$BE$54)*ROW($AD$2:$AD$50)-ROWS($AD$54),ROWS($AD$54:AD375))),"")</f>
        <v/>
      </c>
      <c r="BF376" s="117" t="str" cm="1">
        <f t="array" ref="BF376">IF(ROWS($AD$54:AD375)&lt;=BF$53,INDEX($AB$54:$AB$102,_xlfn.AGGREGATE(15,3,($AD$54:$AD$102=Mapping!$BF$54)/($AD$54:$AD$102=Mapping!$BF$54)*ROW($AD$2:$AD$50)-ROWS($AD$54),ROWS($AD$54:AD375))),"")</f>
        <v/>
      </c>
      <c r="BG376" s="117" t="str" cm="1">
        <f t="array" ref="BG376">IF(ROWS($AD$54:AD375)&lt;=BG$53,INDEX($AB$54:$AB$102,_xlfn.AGGREGATE(15,3,($AD$54:$AD$102=Mapping!$BG$54)/($AD$54:$AD$102=Mapping!$BG$54)*ROW($AD$2:$AD$50)-ROWS($AD$54),ROWS($AD$54:AD375))),"")</f>
        <v/>
      </c>
      <c r="BH376" s="117" t="str" cm="1">
        <f t="array" ref="BH376">IF(ROWS($AD$54:AD375)&lt;=BH$53,INDEX($AB$54:$AB$102,_xlfn.AGGREGATE(15,3,($AD$54:$AD$102=Mapping!$BH$54)/($AD$54:$AD$102=Mapping!$BH$54)*ROW($AD$2:$AD$50)-ROWS($AD$54),ROWS($AD$54:AD375))),"")</f>
        <v/>
      </c>
      <c r="BI376" s="117" t="str" cm="1">
        <f t="array" ref="BI376">IF(ROWS($AD$54:AD375)&lt;=BI$53,INDEX($AB$54:$AB$102,_xlfn.AGGREGATE(15,3,($AD$54:$AD$102=Mapping!$BI$54)/($AD$54:$AD$102=Mapping!$BI$54)*ROW($AD$2:$AD$50)-ROWS($AD$54),ROWS($AD$54:AD375))),"")</f>
        <v/>
      </c>
      <c r="BJ376" s="117" t="str" cm="1">
        <f t="array" ref="BJ376">IF(ROWS($AD$54:AD375)&lt;=BJ$53,INDEX($AB$54:$AB$102,_xlfn.AGGREGATE(15,3,($AD$54:$AD$102=Mapping!$BJ$54)/($AD$54:$AD$102=Mapping!$BJ$54)*ROW($AD$2:$AD$50)-ROWS($AD$54),ROWS($AD$54:AD375))),"")</f>
        <v/>
      </c>
      <c r="BK376" s="117" t="str" cm="1">
        <f t="array" ref="BK376">IF(ROWS($AD$54:AD375)&lt;=BK$53,INDEX($AB$54:$AB$102,_xlfn.AGGREGATE(15,3,($AD$54:$AD$102=Mapping!$BK$54)/($AD$54:$AD$102=Mapping!$BK$54)*ROW($AD$2:$AD$50)-ROWS($AD$54),ROWS($AD$54:AD375))),"")</f>
        <v/>
      </c>
      <c r="BL376" s="117" t="str" cm="1">
        <f t="array" ref="BL376">IF(ROWS($AD$54:AD375)&lt;=BL$53,INDEX($AB$54:$AB$102,_xlfn.AGGREGATE(15,3,($AD$54:$AD$102=Mapping!$BL$54)/($AD$54:$AD$102=Mapping!$BL$54)*ROW($AD$2:$AD$50)-ROWS($AD$54),ROWS($AD$54:AD375))),"")</f>
        <v/>
      </c>
      <c r="BM376" s="117" t="str" cm="1">
        <f t="array" ref="BM376">IF(ROWS($AD$54:AD375)&lt;=BM$53,INDEX($AB$54:$AB$102,_xlfn.AGGREGATE(15,3,($AD$54:$AD$102=Mapping!$BM$54)/($AD$54:$AD$102=Mapping!$BM$53)*ROW($AD$2:$AD$50)-ROWS($AD$54),ROWS($AD$54:AD375))),"")</f>
        <v/>
      </c>
      <c r="BN376" s="117" t="str" cm="1">
        <f t="array" ref="BN376">IF(ROWS($AD$54:AD375)&lt;=BN$53,INDEX($AB$54:$AB$102,_xlfn.AGGREGATE(15,3,($AD$54:$AD$102=Mapping!$BN$54)/($AD$54:$AD$102=Mapping!$BN$54)*ROW($AD$2:$AD$50)-ROWS($AD$54),ROWS($AD$54:AD375))),"")</f>
        <v/>
      </c>
    </row>
    <row r="377" spans="1:66">
      <c r="A377" s="152">
        <f>Background!L48</f>
        <v>0</v>
      </c>
      <c r="B377" s="142" t="str" cm="1">
        <f t="array" ref="B377">IF(ROWS($AC$2:AC324)&lt;=B$53,INDEX($AB$54:$AB$102,_xlfn.AGGREGATE(15,3,($AC$54:$AC$102=Mapping!$B$54)/($AC$54:$AC$102=Mapping!$B$54)*ROW($AC$2:$AC$50)-ROWS($AC$2),ROWS($AC$54:AC376))),"")</f>
        <v/>
      </c>
      <c r="C377" s="142" t="str" cm="1">
        <f t="array" ref="C377">IF(ROWS($AC$2:AC324)&lt;=C$53,INDEX($AB$54:$AB$102,_xlfn.AGGREGATE(15,3,($AC$54:$AC$102=Mapping!$C$54)/($AC$54:$AC$102=Mapping!$C$54)*ROW($AC$2:$AC$50)-ROWS($AC$54),ROWS($AC$54:AC376))),"")</f>
        <v/>
      </c>
      <c r="D377" s="142" t="str" cm="1">
        <f t="array" ref="D377">IF(ROWS($AC$2:AC324)&lt;=D$53,INDEX($AB$54:$AB$102,_xlfn.AGGREGATE(15,3,($AC$54:$AC$102=Mapping!$D$54)/($AC$54:$AC$102=Mapping!$D$54)*ROW($AC$2:$AC$50)-ROWS($AC$54),ROWS($AC$54:AC376))),"")</f>
        <v/>
      </c>
      <c r="E377" s="142" t="str" cm="1">
        <f t="array" ref="E377">IF(ROWS($AC$2:AC324)&lt;=E$53,INDEX($AB$54:$AB$102,_xlfn.AGGREGATE(15,3,($AC$54:$AC$102=Mapping!$E$54)/($AC$54:$AC$102=Mapping!$E$54)*ROW($AC$2:$AC$50)-ROWS($AC$54),ROWS($AC$54:AC376))),"")</f>
        <v/>
      </c>
      <c r="F377" s="142" t="str" cm="1">
        <f t="array" ref="F377">IF(ROWS($AC$2:AC324)&lt;=F$53,INDEX($AB$54:$AB$102,_xlfn.AGGREGATE(15,3,($AC$54:$AC$102=Mapping!$F$54)/($AC$54:$AC$102=Mapping!$F$54)*ROW($AC$2:$AC$50)-ROWS($AC$54),ROWS($AC$54:AC376))),"")</f>
        <v/>
      </c>
      <c r="G377" s="142" t="str" cm="1">
        <f t="array" ref="G377">IF(ROWS($AC$2:AC324)&lt;=G$53,INDEX($AB$54:$AB$102,_xlfn.AGGREGATE(15,3,($AC$54:$AC$102=Mapping!$G$54)/($AC$54:$AC$102=Mapping!$G$54)*ROW($AC$2:$AC$50)-ROWS($AC$54),ROWS($AC$54:AC376))),"")</f>
        <v/>
      </c>
      <c r="H377" s="142" t="str" cm="1">
        <f t="array" ref="H377">IF(ROWS($AC$2:AC324)&lt;=H$53,INDEX($AB$54:$AB$102,_xlfn.AGGREGATE(15,3,($AC$54:$AC$102=Mapping!$H$54)/($AC$54:$AC$102=Mapping!$H$54)*ROW($AC$2:$AC$50)-ROWS($AC$54),ROWS($AC$54:AC376))),"")</f>
        <v/>
      </c>
      <c r="I377" s="142" t="str" cm="1">
        <f t="array" ref="I377">IF(ROWS($AC$2:AC324)&lt;=I$53,INDEX($AB$54:$AB$102,_xlfn.AGGREGATE(15,3,($AC$54:$AC$102=Mapping!$I$54)/($AC$54:$AC$102=Mapping!$I$54)*ROW($AC$2:$AC$50)-ROWS($AC$54),ROWS($AC$54:AC376))),"")</f>
        <v/>
      </c>
      <c r="J377" s="142" t="str" cm="1">
        <f t="array" ref="J377">IF(ROWS($AC$2:AC376)&lt;=J$1,INDEX($AB$2:$AB$50,_xlfn.AGGREGATE(15,3,($AC$2:$AC$50=Mapping!$J$2)/($AC$2:$AC$50=Mapping!$J$2)*ROW($AC$2:$AC$50)-ROWS($AC$2),ROWS($AC$2:AC376))),"")</f>
        <v/>
      </c>
      <c r="K377" s="142" t="str" cm="1">
        <f t="array" ref="K377">IF(ROWS($AC$2:AC324)&lt;=K$53,INDEX($AB$54:$AB$102,_xlfn.AGGREGATE(15,3,($AC$54:$AC$102=Mapping!$K$54)/($AC$54:$AC$102=Mapping!$K$54)*ROW($AC$2:$AC$50)-ROWS($AC$54),ROWS($AC$54:AC376))),"")</f>
        <v/>
      </c>
      <c r="L377" s="142" t="str" cm="1">
        <f t="array" ref="L377">IF(ROWS($AC$2:AC324)&lt;=L$53,INDEX($AB$54:$AB$102,_xlfn.AGGREGATE(15,3,($AC$54:$AC$102=Mapping!$L$54)/($AC$54:$AC$102=Mapping!$L$54)*ROW($AC$2:$AC$50)-ROWS($AC$54),ROWS($AC$54:AC376))),"")</f>
        <v/>
      </c>
      <c r="M377" s="142" t="str" cm="1">
        <f t="array" ref="M377">IF(ROWS($AC$2:AC324)&lt;=M$53,INDEX($AB$54:$AB$102,_xlfn.AGGREGATE(15,3,($AC$54:$AC$102=Mapping!$M$54)/($AC$54:$AC$102=Mapping!$M$54)*ROW($AC$2:$AC$50)-ROWS($AC$54),ROWS($AC$54:AC376))),"")</f>
        <v/>
      </c>
      <c r="N377" s="142" t="str" cm="1">
        <f t="array" ref="N377">IF(ROWS($AC$2:AC324)&lt;=N$53,INDEX($AB$54:$AB$102,_xlfn.AGGREGATE(15,3,($AC$54:$AC$102=Mapping!$N$54)/($AC$54:$AC$102=Mapping!$N$54)*ROW($AC$2:$AC$50)-ROWS($AC$54),ROWS($AC$54:AC376))),"")</f>
        <v/>
      </c>
      <c r="O377" s="142" t="str" cm="1">
        <f t="array" ref="O377">IF(ROWS($AC$2:AC324)&lt;=O$53,INDEX($AB$54:$AB$102,_xlfn.AGGREGATE(15,3,($AC$54:$AC$102=Mapping!$O$54)/($AC$54:$AC$102=Mapping!$O$54)*ROW($AC$2:$AC$50)-ROWS($AC$54),ROWS($AC$54:AC376))),"")</f>
        <v/>
      </c>
      <c r="P377" s="142" t="str" cm="1">
        <f t="array" ref="P377">IF(ROWS($AC$2:AC324)&lt;=P$53,INDEX($AB$54:$AB$102,_xlfn.AGGREGATE(15,3,($AC$54:$AC$102=Mapping!$P$54)/($AC$54:$AC$102=Mapping!$P$54)*ROW($AC$2:$AC$50)-ROWS($AC$54),ROWS($AC$54:AC376))),"")</f>
        <v/>
      </c>
      <c r="Q377" s="142" t="str" cm="1">
        <f t="array" ref="Q377">IF(ROWS($AC$2:AC324)&lt;=Q$53,INDEX($AB$54:$AB$102,_xlfn.AGGREGATE(15,3,($AC$54:$AC$102=Mapping!$Q$54)/($AC$54:$AC$102=Mapping!$Q$54)*ROW($AC$2:$AC$50)-ROWS($AC$54),ROWS($AC$54:AC376))),"")</f>
        <v/>
      </c>
      <c r="R377" s="142" t="str" cm="1">
        <f t="array" ref="R377">IF(ROWS($AC$2:AC324)&lt;=R$53,INDEX($AB$54:$AB$102,_xlfn.AGGREGATE(15,3,($AC$54:$AC$102=Mapping!$R$54)/($AC$54:$AC$102=Mapping!$R$54)*ROW($AC$2:$AC$50)-ROWS($AC$54),ROWS($AC$54:AC376))),"")</f>
        <v/>
      </c>
      <c r="S377" s="142" t="str" cm="1">
        <f t="array" ref="S377">IF(ROWS($AC$2:AC324)&lt;=S$53,INDEX($AB$54:$AB$102,_xlfn.AGGREGATE(15,3,($AC$54:$AC$102=Mapping!$S$54)/($AC$54:$AC$102=Mapping!$S$54)*ROW($AC$2:$AC$50)-ROWS($AC$54),ROWS($AC$54:AC376))),"")</f>
        <v/>
      </c>
      <c r="AA377" s="135" t="str" cm="1">
        <f t="array" ref="AA377">IF(ROWS(BA!$L$2:L415)&lt;=B$1,INDEX(BA!$P$2:$P$63,_xlfn.AGGREGATE(15,3,(BA!$L$2:$L$63=Mapping!$A$3)/(BA!$L$2:$L$63=Mapping!$A$3)*ROW(BA!$L$2:$L$248)-ROWS(BA!$L$2),ROWS(BA!$L$2:L415))),"")</f>
        <v/>
      </c>
      <c r="AB377" s="135" t="str" cm="1">
        <f t="array" ref="AB377">IF(ROWS(BA!$G$2:G95)&lt;=AB$334,INDEX(BA!$P$2:$P$547,_xlfn.AGGREGATE(15,3,(BA!$G$2:$G$547=Mapping!$AA$336)/(BA!$G$2:$G$547=Mapping!$AA$336)*ROW(BA!$G$2:$G$547)-ROWS(BA!$G$2),ROWS(BA!$G$2:G95))),"")</f>
        <v/>
      </c>
      <c r="AC377" s="135" t="str">
        <f>IFERROR(INDEX(BA!$L$57:$L$547,MATCH($AB377,BA!$P$57:$P$547,0)),"")</f>
        <v/>
      </c>
      <c r="AD377" s="135" t="e">
        <f>INDEX(BA!$M$57:$M$547,MATCH($AB377,BA!$P$57:$P$547,0))</f>
        <v>#N/A</v>
      </c>
      <c r="AE377" s="135" t="e">
        <f>INDEX(BA!J417:J913,MATCH(Table46721[[#This Row],[Indicator]],BA!P415:P913,0))</f>
        <v>#N/A</v>
      </c>
      <c r="AF377" s="135" t="e">
        <f>INDEX(BA!$N$57:$N$547,MATCH($AB377,BA!$P$57:$P$547,0))</f>
        <v>#N/A</v>
      </c>
      <c r="AG377" s="117" t="e">
        <f>INDEX(BA!#REF!,MATCH($AB377,BA!$P$57:$P$547,0))</f>
        <v>#REF!</v>
      </c>
      <c r="AH377" s="117" t="e">
        <f>INDEX(BA!$Q$57:$Q$547,MATCH($AB377,BA!$P$57:$P$547,0))</f>
        <v>#N/A</v>
      </c>
      <c r="AI377" s="117" t="e">
        <f>INDEX(BA!$S$57:$S$547,MATCH($AB377,BA!$P$57:$P$547,0))</f>
        <v>#N/A</v>
      </c>
      <c r="AJ377" s="117" t="e">
        <f>INDEX(BA!$T$57:$T$547,MATCH($AB377,BA!$P$57:$P$547,0))</f>
        <v>#N/A</v>
      </c>
      <c r="AK377" s="117" t="e">
        <f>INDEX(BA!$U$57:$U$547,MATCH($AB377,BA!$P$57:$P$547,0))</f>
        <v>#N/A</v>
      </c>
      <c r="AL377" s="117" t="e">
        <f>INDEX(BA!$V$57:$V$547,MATCH($AB377,BA!$P$57:$P$547,0))</f>
        <v>#N/A</v>
      </c>
      <c r="AM377" s="117" t="e">
        <f>INDEX(BA!$W$57:$W$547,MATCH($AB377,BA!$P$57:$P$547,0))</f>
        <v>#N/A</v>
      </c>
      <c r="AN377" s="117" t="e">
        <f>INDEX(BA!$R$57:$R$547,MATCH($AB377,BA!$P$57:$P$547,0))</f>
        <v>#N/A</v>
      </c>
      <c r="AO377" s="117" t="e">
        <f>INDEX(BA!$Y$57:$Y$547,MATCH($AB377,BA!$P$57:$P$547,0))</f>
        <v>#N/A</v>
      </c>
      <c r="AP377" s="117" t="e">
        <f>INDEX(BA!$Z$57:$Z$547,MATCH($AB377,BA!$P$57:$P$547,0))</f>
        <v>#N/A</v>
      </c>
      <c r="AQ377" s="117" t="e">
        <f>INDEX(BA!$AA$57:$AA$547,MATCH($AB377,BA!$P$57:$P$547,0))</f>
        <v>#N/A</v>
      </c>
      <c r="AR377" s="117" t="e">
        <f>INDEX(BA!$AB$57:$AB$547,MATCH($AB377,BA!$P$57:$P$547,0))</f>
        <v>#N/A</v>
      </c>
      <c r="AX377" s="117" t="str" cm="1">
        <f t="array" ref="AX377">IF(ROWS($AD$54:AD376)&lt;=AX$53,INDEX($AB$54:$AB$102,_xlfn.AGGREGATE(15,3,($AD$54:$AD$102=Mapping!$AX$54)/($AD$54:$AD$102=Mapping!$AX$54)*ROW($AD$2:$AD$50)-ROWS($AD$54),ROWS($AD$54:AD376))),"")</f>
        <v/>
      </c>
      <c r="AY377" s="117" t="str" cm="1">
        <f t="array" ref="AY377">IF(ROWS($AD$54:AD376)&lt;=AY$53,INDEX($AB$54:$AB$102,_xlfn.AGGREGATE(15,3,($AD$54:$AD$102=Mapping!$AY$54)/($AD$54:$AD$102=Mapping!$AY$54)*ROW($AD$2:$AD$50)-ROWS($AD$54),ROWS($AD$54:AD376))),"")</f>
        <v/>
      </c>
      <c r="AZ377" s="117" t="str" cm="1">
        <f t="array" ref="AZ377">IF(ROWS($AD$54:AD376)&lt;=AZ$53,INDEX($AB$54:$AB$102,_xlfn.AGGREGATE(15,3,($AD$54:$AD$102=Mapping!$AZ$54)/($AD$54:$AD$102=Mapping!$AZ$54)*ROW($AD$2:$AD$50)-ROWS($AD$54),ROWS($AD$54:AD376))),"")</f>
        <v/>
      </c>
      <c r="BA377" s="117" t="str" cm="1">
        <f t="array" ref="BA377">IF(ROWS($AD$54:AD376)&lt;=BA$53,INDEX($AB$54:$AB$102,_xlfn.AGGREGATE(15,3,($AD$54:$AD$102=Mapping!$BA$54)/($AD$54:$AD$102=Mapping!$BA$54)*ROW($AD$2:$AD$50)-ROWS($AD$54),ROWS($AD$54:AD376))),"")</f>
        <v/>
      </c>
      <c r="BB377" s="117" t="str" cm="1">
        <f t="array" ref="BB377">IF(ROWS($AD$54:AD376)&lt;=BB$53,INDEX($AB$54:$AB$102,_xlfn.AGGREGATE(15,3,($AD$54:$AD$102=Mapping!$BB$54)/($AD$54:$AD$102=Mapping!$BB$54)*ROW($AD$2:$AD$50)-ROWS($AD$54),ROWS($AD$54:AD376))),"")</f>
        <v/>
      </c>
      <c r="BC377" s="117" t="str" cm="1">
        <f t="array" ref="BC377">IF(ROWS($AD$54:AD376)&lt;=BC$53,INDEX($AB$54:$AB$102,_xlfn.AGGREGATE(15,3,($AD$54:$AD$102=Mapping!$BC$54)/($AD$54:$AD$102=Mapping!$BC$54)*ROW($AD$2:$AD$50)-ROWS($AD$54),ROWS($AD$54:AD376))),"")</f>
        <v/>
      </c>
      <c r="BD377" s="117" t="str" cm="1">
        <f t="array" ref="BD377">IF(ROWS($AD$54:AD376)&lt;=BD$53,INDEX($AB$54:$AB$102,_xlfn.AGGREGATE(15,3,($AD$54:$AD$102=Mapping!$BD$54)/($AD$54:$AD$102=Mapping!$BD$54)*ROW($AD$2:$AD$50)-ROWS($AD$54),ROWS($AD$54:AD376))),"")</f>
        <v/>
      </c>
      <c r="BE377" s="117" t="str" cm="1">
        <f t="array" ref="BE377">IF(ROWS($AD$54:AD376)&lt;=BE$53,INDEX($AB$54:$AB$102,_xlfn.AGGREGATE(15,3,($AD$54:$AD$102=Mapping!$BE$54)/($AD$54:$AD$102=Mapping!$BE$54)*ROW($AD$2:$AD$50)-ROWS($AD$54),ROWS($AD$54:AD376))),"")</f>
        <v/>
      </c>
      <c r="BF377" s="117" t="str" cm="1">
        <f t="array" ref="BF377">IF(ROWS($AD$54:AD376)&lt;=BF$53,INDEX($AB$54:$AB$102,_xlfn.AGGREGATE(15,3,($AD$54:$AD$102=Mapping!$BF$54)/($AD$54:$AD$102=Mapping!$BF$54)*ROW($AD$2:$AD$50)-ROWS($AD$54),ROWS($AD$54:AD376))),"")</f>
        <v/>
      </c>
      <c r="BG377" s="117" t="str" cm="1">
        <f t="array" ref="BG377">IF(ROWS($AD$54:AD376)&lt;=BG$53,INDEX($AB$54:$AB$102,_xlfn.AGGREGATE(15,3,($AD$54:$AD$102=Mapping!$BG$54)/($AD$54:$AD$102=Mapping!$BG$54)*ROW($AD$2:$AD$50)-ROWS($AD$54),ROWS($AD$54:AD376))),"")</f>
        <v/>
      </c>
      <c r="BH377" s="117" t="str" cm="1">
        <f t="array" ref="BH377">IF(ROWS($AD$54:AD376)&lt;=BH$53,INDEX($AB$54:$AB$102,_xlfn.AGGREGATE(15,3,($AD$54:$AD$102=Mapping!$BH$54)/($AD$54:$AD$102=Mapping!$BH$54)*ROW($AD$2:$AD$50)-ROWS($AD$54),ROWS($AD$54:AD376))),"")</f>
        <v/>
      </c>
      <c r="BI377" s="117" t="str" cm="1">
        <f t="array" ref="BI377">IF(ROWS($AD$54:AD376)&lt;=BI$53,INDEX($AB$54:$AB$102,_xlfn.AGGREGATE(15,3,($AD$54:$AD$102=Mapping!$BI$54)/($AD$54:$AD$102=Mapping!$BI$54)*ROW($AD$2:$AD$50)-ROWS($AD$54),ROWS($AD$54:AD376))),"")</f>
        <v/>
      </c>
      <c r="BJ377" s="117" t="str" cm="1">
        <f t="array" ref="BJ377">IF(ROWS($AD$54:AD376)&lt;=BJ$53,INDEX($AB$54:$AB$102,_xlfn.AGGREGATE(15,3,($AD$54:$AD$102=Mapping!$BJ$54)/($AD$54:$AD$102=Mapping!$BJ$54)*ROW($AD$2:$AD$50)-ROWS($AD$54),ROWS($AD$54:AD376))),"")</f>
        <v/>
      </c>
      <c r="BK377" s="117" t="str" cm="1">
        <f t="array" ref="BK377">IF(ROWS($AD$54:AD376)&lt;=BK$53,INDEX($AB$54:$AB$102,_xlfn.AGGREGATE(15,3,($AD$54:$AD$102=Mapping!$BK$54)/($AD$54:$AD$102=Mapping!$BK$54)*ROW($AD$2:$AD$50)-ROWS($AD$54),ROWS($AD$54:AD376))),"")</f>
        <v/>
      </c>
      <c r="BL377" s="117" t="str" cm="1">
        <f t="array" ref="BL377">IF(ROWS($AD$54:AD376)&lt;=BL$53,INDEX($AB$54:$AB$102,_xlfn.AGGREGATE(15,3,($AD$54:$AD$102=Mapping!$BL$54)/($AD$54:$AD$102=Mapping!$BL$54)*ROW($AD$2:$AD$50)-ROWS($AD$54),ROWS($AD$54:AD376))),"")</f>
        <v/>
      </c>
      <c r="BM377" s="117" t="str" cm="1">
        <f t="array" ref="BM377">IF(ROWS($AD$54:AD376)&lt;=BM$53,INDEX($AB$54:$AB$102,_xlfn.AGGREGATE(15,3,($AD$54:$AD$102=Mapping!$BM$54)/($AD$54:$AD$102=Mapping!$BM$53)*ROW($AD$2:$AD$50)-ROWS($AD$54),ROWS($AD$54:AD376))),"")</f>
        <v/>
      </c>
      <c r="BN377" s="117" t="str" cm="1">
        <f t="array" ref="BN377">IF(ROWS($AD$54:AD376)&lt;=BN$53,INDEX($AB$54:$AB$102,_xlfn.AGGREGATE(15,3,($AD$54:$AD$102=Mapping!$BN$54)/($AD$54:$AD$102=Mapping!$BN$54)*ROW($AD$2:$AD$50)-ROWS($AD$54),ROWS($AD$54:AD376))),"")</f>
        <v/>
      </c>
    </row>
    <row r="378" spans="1:66">
      <c r="A378" s="152">
        <f>Background!L49</f>
        <v>0</v>
      </c>
      <c r="B378" s="142" t="str" cm="1">
        <f t="array" ref="B378">IF(ROWS($AC$2:AC325)&lt;=B$53,INDEX($AB$54:$AB$102,_xlfn.AGGREGATE(15,3,($AC$54:$AC$102=Mapping!$B$54)/($AC$54:$AC$102=Mapping!$B$54)*ROW($AC$2:$AC$50)-ROWS($AC$2),ROWS($AC$54:AC377))),"")</f>
        <v/>
      </c>
      <c r="C378" s="142" t="str" cm="1">
        <f t="array" ref="C378">IF(ROWS($AC$2:AC325)&lt;=C$53,INDEX($AB$54:$AB$102,_xlfn.AGGREGATE(15,3,($AC$54:$AC$102=Mapping!$C$54)/($AC$54:$AC$102=Mapping!$C$54)*ROW($AC$2:$AC$50)-ROWS($AC$54),ROWS($AC$54:AC377))),"")</f>
        <v/>
      </c>
      <c r="D378" s="142" t="str" cm="1">
        <f t="array" ref="D378">IF(ROWS($AC$2:AC325)&lt;=D$53,INDEX($AB$54:$AB$102,_xlfn.AGGREGATE(15,3,($AC$54:$AC$102=Mapping!$D$54)/($AC$54:$AC$102=Mapping!$D$54)*ROW($AC$2:$AC$50)-ROWS($AC$54),ROWS($AC$54:AC377))),"")</f>
        <v/>
      </c>
      <c r="E378" s="142" t="str" cm="1">
        <f t="array" ref="E378">IF(ROWS($AC$2:AC325)&lt;=E$53,INDEX($AB$54:$AB$102,_xlfn.AGGREGATE(15,3,($AC$54:$AC$102=Mapping!$E$54)/($AC$54:$AC$102=Mapping!$E$54)*ROW($AC$2:$AC$50)-ROWS($AC$54),ROWS($AC$54:AC377))),"")</f>
        <v/>
      </c>
      <c r="F378" s="142" t="str" cm="1">
        <f t="array" ref="F378">IF(ROWS($AC$2:AC325)&lt;=F$53,INDEX($AB$54:$AB$102,_xlfn.AGGREGATE(15,3,($AC$54:$AC$102=Mapping!$F$54)/($AC$54:$AC$102=Mapping!$F$54)*ROW($AC$2:$AC$50)-ROWS($AC$54),ROWS($AC$54:AC377))),"")</f>
        <v/>
      </c>
      <c r="G378" s="142" t="str" cm="1">
        <f t="array" ref="G378">IF(ROWS($AC$2:AC325)&lt;=G$53,INDEX($AB$54:$AB$102,_xlfn.AGGREGATE(15,3,($AC$54:$AC$102=Mapping!$G$54)/($AC$54:$AC$102=Mapping!$G$54)*ROW($AC$2:$AC$50)-ROWS($AC$54),ROWS($AC$54:AC377))),"")</f>
        <v/>
      </c>
      <c r="H378" s="142" t="str" cm="1">
        <f t="array" ref="H378">IF(ROWS($AC$2:AC325)&lt;=H$53,INDEX($AB$54:$AB$102,_xlfn.AGGREGATE(15,3,($AC$54:$AC$102=Mapping!$H$54)/($AC$54:$AC$102=Mapping!$H$54)*ROW($AC$2:$AC$50)-ROWS($AC$54),ROWS($AC$54:AC377))),"")</f>
        <v/>
      </c>
      <c r="I378" s="142" t="str" cm="1">
        <f t="array" ref="I378">IF(ROWS($AC$2:AC325)&lt;=I$53,INDEX($AB$54:$AB$102,_xlfn.AGGREGATE(15,3,($AC$54:$AC$102=Mapping!$I$54)/($AC$54:$AC$102=Mapping!$I$54)*ROW($AC$2:$AC$50)-ROWS($AC$54),ROWS($AC$54:AC377))),"")</f>
        <v/>
      </c>
      <c r="J378" s="142" t="str" cm="1">
        <f t="array" ref="J378">IF(ROWS($AC$2:AC377)&lt;=J$1,INDEX($AB$2:$AB$50,_xlfn.AGGREGATE(15,3,($AC$2:$AC$50=Mapping!$J$2)/($AC$2:$AC$50=Mapping!$J$2)*ROW($AC$2:$AC$50)-ROWS($AC$2),ROWS($AC$2:AC377))),"")</f>
        <v/>
      </c>
      <c r="K378" s="142" t="str" cm="1">
        <f t="array" ref="K378">IF(ROWS($AC$2:AC325)&lt;=K$53,INDEX($AB$54:$AB$102,_xlfn.AGGREGATE(15,3,($AC$54:$AC$102=Mapping!$K$54)/($AC$54:$AC$102=Mapping!$K$54)*ROW($AC$2:$AC$50)-ROWS($AC$54),ROWS($AC$54:AC377))),"")</f>
        <v/>
      </c>
      <c r="L378" s="142" t="str" cm="1">
        <f t="array" ref="L378">IF(ROWS($AC$2:AC325)&lt;=L$53,INDEX($AB$54:$AB$102,_xlfn.AGGREGATE(15,3,($AC$54:$AC$102=Mapping!$L$54)/($AC$54:$AC$102=Mapping!$L$54)*ROW($AC$2:$AC$50)-ROWS($AC$54),ROWS($AC$54:AC377))),"")</f>
        <v/>
      </c>
      <c r="M378" s="142" t="str" cm="1">
        <f t="array" ref="M378">IF(ROWS($AC$2:AC325)&lt;=M$53,INDEX($AB$54:$AB$102,_xlfn.AGGREGATE(15,3,($AC$54:$AC$102=Mapping!$M$54)/($AC$54:$AC$102=Mapping!$M$54)*ROW($AC$2:$AC$50)-ROWS($AC$54),ROWS($AC$54:AC377))),"")</f>
        <v/>
      </c>
      <c r="N378" s="142" t="str" cm="1">
        <f t="array" ref="N378">IF(ROWS($AC$2:AC325)&lt;=N$53,INDEX($AB$54:$AB$102,_xlfn.AGGREGATE(15,3,($AC$54:$AC$102=Mapping!$N$54)/($AC$54:$AC$102=Mapping!$N$54)*ROW($AC$2:$AC$50)-ROWS($AC$54),ROWS($AC$54:AC377))),"")</f>
        <v/>
      </c>
      <c r="O378" s="142" t="str" cm="1">
        <f t="array" ref="O378">IF(ROWS($AC$2:AC325)&lt;=O$53,INDEX($AB$54:$AB$102,_xlfn.AGGREGATE(15,3,($AC$54:$AC$102=Mapping!$O$54)/($AC$54:$AC$102=Mapping!$O$54)*ROW($AC$2:$AC$50)-ROWS($AC$54),ROWS($AC$54:AC377))),"")</f>
        <v/>
      </c>
      <c r="P378" s="142" t="str" cm="1">
        <f t="array" ref="P378">IF(ROWS($AC$2:AC325)&lt;=P$53,INDEX($AB$54:$AB$102,_xlfn.AGGREGATE(15,3,($AC$54:$AC$102=Mapping!$P$54)/($AC$54:$AC$102=Mapping!$P$54)*ROW($AC$2:$AC$50)-ROWS($AC$54),ROWS($AC$54:AC377))),"")</f>
        <v/>
      </c>
      <c r="Q378" s="142" t="str" cm="1">
        <f t="array" ref="Q378">IF(ROWS($AC$2:AC325)&lt;=Q$53,INDEX($AB$54:$AB$102,_xlfn.AGGREGATE(15,3,($AC$54:$AC$102=Mapping!$Q$54)/($AC$54:$AC$102=Mapping!$Q$54)*ROW($AC$2:$AC$50)-ROWS($AC$54),ROWS($AC$54:AC377))),"")</f>
        <v/>
      </c>
      <c r="R378" s="142" t="str" cm="1">
        <f t="array" ref="R378">IF(ROWS($AC$2:AC325)&lt;=R$53,INDEX($AB$54:$AB$102,_xlfn.AGGREGATE(15,3,($AC$54:$AC$102=Mapping!$R$54)/($AC$54:$AC$102=Mapping!$R$54)*ROW($AC$2:$AC$50)-ROWS($AC$54),ROWS($AC$54:AC377))),"")</f>
        <v/>
      </c>
      <c r="S378" s="142" t="str" cm="1">
        <f t="array" ref="S378">IF(ROWS($AC$2:AC325)&lt;=S$53,INDEX($AB$54:$AB$102,_xlfn.AGGREGATE(15,3,($AC$54:$AC$102=Mapping!$S$54)/($AC$54:$AC$102=Mapping!$S$54)*ROW($AC$2:$AC$50)-ROWS($AC$54),ROWS($AC$54:AC377))),"")</f>
        <v/>
      </c>
      <c r="AA378" s="135" t="str" cm="1">
        <f t="array" ref="AA378">IF(ROWS(BA!$L$2:L416)&lt;=B$1,INDEX(BA!$P$2:$P$63,_xlfn.AGGREGATE(15,3,(BA!$L$2:$L$63=Mapping!$A$3)/(BA!$L$2:$L$63=Mapping!$A$3)*ROW(BA!$L$2:$L$248)-ROWS(BA!$L$2),ROWS(BA!$L$2:L416))),"")</f>
        <v/>
      </c>
      <c r="AB378" s="135" t="str" cm="1">
        <f t="array" ref="AB378">IF(ROWS(BA!$G$2:G96)&lt;=AB$334,INDEX(BA!$P$2:$P$547,_xlfn.AGGREGATE(15,3,(BA!$G$2:$G$547=Mapping!$AA$336)/(BA!$G$2:$G$547=Mapping!$AA$336)*ROW(BA!$G$2:$G$547)-ROWS(BA!$G$2),ROWS(BA!$G$2:G96))),"")</f>
        <v/>
      </c>
      <c r="AC378" s="135" t="str">
        <f>IFERROR(INDEX(BA!$L$57:$L$547,MATCH($AB378,BA!$P$57:$P$547,0)),"")</f>
        <v/>
      </c>
      <c r="AD378" s="135" t="e">
        <f>INDEX(BA!$M$57:$M$547,MATCH($AB378,BA!$P$57:$P$547,0))</f>
        <v>#N/A</v>
      </c>
      <c r="AE378" s="135" t="e">
        <f>INDEX(BA!J418:J914,MATCH(Table46721[[#This Row],[Indicator]],BA!P416:P914,0))</f>
        <v>#N/A</v>
      </c>
      <c r="AF378" s="135" t="e">
        <f>INDEX(BA!$N$57:$N$547,MATCH($AB378,BA!$P$57:$P$547,0))</f>
        <v>#N/A</v>
      </c>
      <c r="AG378" s="117" t="e">
        <f>INDEX(BA!#REF!,MATCH($AB378,BA!$P$57:$P$547,0))</f>
        <v>#REF!</v>
      </c>
      <c r="AH378" s="117" t="e">
        <f>INDEX(BA!$Q$57:$Q$547,MATCH($AB378,BA!$P$57:$P$547,0))</f>
        <v>#N/A</v>
      </c>
      <c r="AI378" s="117" t="e">
        <f>INDEX(BA!$S$57:$S$547,MATCH($AB378,BA!$P$57:$P$547,0))</f>
        <v>#N/A</v>
      </c>
      <c r="AJ378" s="117" t="e">
        <f>INDEX(BA!$T$57:$T$547,MATCH($AB378,BA!$P$57:$P$547,0))</f>
        <v>#N/A</v>
      </c>
      <c r="AK378" s="117" t="e">
        <f>INDEX(BA!$U$57:$U$547,MATCH($AB378,BA!$P$57:$P$547,0))</f>
        <v>#N/A</v>
      </c>
      <c r="AL378" s="117" t="e">
        <f>INDEX(BA!$V$57:$V$547,MATCH($AB378,BA!$P$57:$P$547,0))</f>
        <v>#N/A</v>
      </c>
      <c r="AM378" s="117" t="e">
        <f>INDEX(BA!$W$57:$W$547,MATCH($AB378,BA!$P$57:$P$547,0))</f>
        <v>#N/A</v>
      </c>
      <c r="AN378" s="117" t="e">
        <f>INDEX(BA!$R$57:$R$547,MATCH($AB378,BA!$P$57:$P$547,0))</f>
        <v>#N/A</v>
      </c>
      <c r="AO378" s="117" t="e">
        <f>INDEX(BA!$Y$57:$Y$547,MATCH($AB378,BA!$P$57:$P$547,0))</f>
        <v>#N/A</v>
      </c>
      <c r="AP378" s="117" t="e">
        <f>INDEX(BA!$Z$57:$Z$547,MATCH($AB378,BA!$P$57:$P$547,0))</f>
        <v>#N/A</v>
      </c>
      <c r="AQ378" s="117" t="e">
        <f>INDEX(BA!$AA$57:$AA$547,MATCH($AB378,BA!$P$57:$P$547,0))</f>
        <v>#N/A</v>
      </c>
      <c r="AR378" s="117" t="e">
        <f>INDEX(BA!$AB$57:$AB$547,MATCH($AB378,BA!$P$57:$P$547,0))</f>
        <v>#N/A</v>
      </c>
      <c r="AX378" s="117" t="str" cm="1">
        <f t="array" ref="AX378">IF(ROWS($AD$54:AD377)&lt;=AX$53,INDEX($AB$54:$AB$102,_xlfn.AGGREGATE(15,3,($AD$54:$AD$102=Mapping!$AX$54)/($AD$54:$AD$102=Mapping!$AX$54)*ROW($AD$2:$AD$50)-ROWS($AD$54),ROWS($AD$54:AD377))),"")</f>
        <v/>
      </c>
      <c r="AY378" s="117" t="str" cm="1">
        <f t="array" ref="AY378">IF(ROWS($AD$54:AD377)&lt;=AY$53,INDEX($AB$54:$AB$102,_xlfn.AGGREGATE(15,3,($AD$54:$AD$102=Mapping!$AY$54)/($AD$54:$AD$102=Mapping!$AY$54)*ROW($AD$2:$AD$50)-ROWS($AD$54),ROWS($AD$54:AD377))),"")</f>
        <v/>
      </c>
      <c r="AZ378" s="117" t="str" cm="1">
        <f t="array" ref="AZ378">IF(ROWS($AD$54:AD377)&lt;=AZ$53,INDEX($AB$54:$AB$102,_xlfn.AGGREGATE(15,3,($AD$54:$AD$102=Mapping!$AZ$54)/($AD$54:$AD$102=Mapping!$AZ$54)*ROW($AD$2:$AD$50)-ROWS($AD$54),ROWS($AD$54:AD377))),"")</f>
        <v/>
      </c>
      <c r="BA378" s="117" t="str" cm="1">
        <f t="array" ref="BA378">IF(ROWS($AD$54:AD377)&lt;=BA$53,INDEX($AB$54:$AB$102,_xlfn.AGGREGATE(15,3,($AD$54:$AD$102=Mapping!$BA$54)/($AD$54:$AD$102=Mapping!$BA$54)*ROW($AD$2:$AD$50)-ROWS($AD$54),ROWS($AD$54:AD377))),"")</f>
        <v/>
      </c>
      <c r="BB378" s="117" t="str" cm="1">
        <f t="array" ref="BB378">IF(ROWS($AD$54:AD377)&lt;=BB$53,INDEX($AB$54:$AB$102,_xlfn.AGGREGATE(15,3,($AD$54:$AD$102=Mapping!$BB$54)/($AD$54:$AD$102=Mapping!$BB$54)*ROW($AD$2:$AD$50)-ROWS($AD$54),ROWS($AD$54:AD377))),"")</f>
        <v/>
      </c>
      <c r="BC378" s="117" t="str" cm="1">
        <f t="array" ref="BC378">IF(ROWS($AD$54:AD377)&lt;=BC$53,INDEX($AB$54:$AB$102,_xlfn.AGGREGATE(15,3,($AD$54:$AD$102=Mapping!$BC$54)/($AD$54:$AD$102=Mapping!$BC$54)*ROW($AD$2:$AD$50)-ROWS($AD$54),ROWS($AD$54:AD377))),"")</f>
        <v/>
      </c>
      <c r="BD378" s="117" t="str" cm="1">
        <f t="array" ref="BD378">IF(ROWS($AD$54:AD377)&lt;=BD$53,INDEX($AB$54:$AB$102,_xlfn.AGGREGATE(15,3,($AD$54:$AD$102=Mapping!$BD$54)/($AD$54:$AD$102=Mapping!$BD$54)*ROW($AD$2:$AD$50)-ROWS($AD$54),ROWS($AD$54:AD377))),"")</f>
        <v/>
      </c>
      <c r="BE378" s="117" t="str" cm="1">
        <f t="array" ref="BE378">IF(ROWS($AD$54:AD377)&lt;=BE$53,INDEX($AB$54:$AB$102,_xlfn.AGGREGATE(15,3,($AD$54:$AD$102=Mapping!$BE$54)/($AD$54:$AD$102=Mapping!$BE$54)*ROW($AD$2:$AD$50)-ROWS($AD$54),ROWS($AD$54:AD377))),"")</f>
        <v/>
      </c>
      <c r="BF378" s="117" t="str" cm="1">
        <f t="array" ref="BF378">IF(ROWS($AD$54:AD377)&lt;=BF$53,INDEX($AB$54:$AB$102,_xlfn.AGGREGATE(15,3,($AD$54:$AD$102=Mapping!$BF$54)/($AD$54:$AD$102=Mapping!$BF$54)*ROW($AD$2:$AD$50)-ROWS($AD$54),ROWS($AD$54:AD377))),"")</f>
        <v/>
      </c>
      <c r="BG378" s="117" t="str" cm="1">
        <f t="array" ref="BG378">IF(ROWS($AD$54:AD377)&lt;=BG$53,INDEX($AB$54:$AB$102,_xlfn.AGGREGATE(15,3,($AD$54:$AD$102=Mapping!$BG$54)/($AD$54:$AD$102=Mapping!$BG$54)*ROW($AD$2:$AD$50)-ROWS($AD$54),ROWS($AD$54:AD377))),"")</f>
        <v/>
      </c>
      <c r="BH378" s="117" t="str" cm="1">
        <f t="array" ref="BH378">IF(ROWS($AD$54:AD377)&lt;=BH$53,INDEX($AB$54:$AB$102,_xlfn.AGGREGATE(15,3,($AD$54:$AD$102=Mapping!$BH$54)/($AD$54:$AD$102=Mapping!$BH$54)*ROW($AD$2:$AD$50)-ROWS($AD$54),ROWS($AD$54:AD377))),"")</f>
        <v/>
      </c>
      <c r="BI378" s="117" t="str" cm="1">
        <f t="array" ref="BI378">IF(ROWS($AD$54:AD377)&lt;=BI$53,INDEX($AB$54:$AB$102,_xlfn.AGGREGATE(15,3,($AD$54:$AD$102=Mapping!$BI$54)/($AD$54:$AD$102=Mapping!$BI$54)*ROW($AD$2:$AD$50)-ROWS($AD$54),ROWS($AD$54:AD377))),"")</f>
        <v/>
      </c>
      <c r="BJ378" s="117" t="str" cm="1">
        <f t="array" ref="BJ378">IF(ROWS($AD$54:AD377)&lt;=BJ$53,INDEX($AB$54:$AB$102,_xlfn.AGGREGATE(15,3,($AD$54:$AD$102=Mapping!$BJ$54)/($AD$54:$AD$102=Mapping!$BJ$54)*ROW($AD$2:$AD$50)-ROWS($AD$54),ROWS($AD$54:AD377))),"")</f>
        <v/>
      </c>
      <c r="BK378" s="117" t="str" cm="1">
        <f t="array" ref="BK378">IF(ROWS($AD$54:AD377)&lt;=BK$53,INDEX($AB$54:$AB$102,_xlfn.AGGREGATE(15,3,($AD$54:$AD$102=Mapping!$BK$54)/($AD$54:$AD$102=Mapping!$BK$54)*ROW($AD$2:$AD$50)-ROWS($AD$54),ROWS($AD$54:AD377))),"")</f>
        <v/>
      </c>
      <c r="BL378" s="117" t="str" cm="1">
        <f t="array" ref="BL378">IF(ROWS($AD$54:AD377)&lt;=BL$53,INDEX($AB$54:$AB$102,_xlfn.AGGREGATE(15,3,($AD$54:$AD$102=Mapping!$BL$54)/($AD$54:$AD$102=Mapping!$BL$54)*ROW($AD$2:$AD$50)-ROWS($AD$54),ROWS($AD$54:AD377))),"")</f>
        <v/>
      </c>
      <c r="BM378" s="117" t="str" cm="1">
        <f t="array" ref="BM378">IF(ROWS($AD$54:AD377)&lt;=BM$53,INDEX($AB$54:$AB$102,_xlfn.AGGREGATE(15,3,($AD$54:$AD$102=Mapping!$BM$54)/($AD$54:$AD$102=Mapping!$BM$53)*ROW($AD$2:$AD$50)-ROWS($AD$54),ROWS($AD$54:AD377))),"")</f>
        <v/>
      </c>
      <c r="BN378" s="117" t="str" cm="1">
        <f t="array" ref="BN378">IF(ROWS($AD$54:AD377)&lt;=BN$53,INDEX($AB$54:$AB$102,_xlfn.AGGREGATE(15,3,($AD$54:$AD$102=Mapping!$BN$54)/($AD$54:$AD$102=Mapping!$BN$54)*ROW($AD$2:$AD$50)-ROWS($AD$54),ROWS($AD$54:AD377))),"")</f>
        <v/>
      </c>
    </row>
    <row r="379" spans="1:66">
      <c r="A379" s="152" t="e">
        <f>Background!#REF!</f>
        <v>#REF!</v>
      </c>
      <c r="B379" s="142" t="str" cm="1">
        <f t="array" ref="B379">IF(ROWS($AC$2:AC326)&lt;=B$53,INDEX($AB$54:$AB$102,_xlfn.AGGREGATE(15,3,($AC$54:$AC$102=Mapping!$B$54)/($AC$54:$AC$102=Mapping!$B$54)*ROW($AC$2:$AC$50)-ROWS($AC$2),ROWS($AC$54:AC378))),"")</f>
        <v/>
      </c>
      <c r="C379" s="142" t="str" cm="1">
        <f t="array" ref="C379">IF(ROWS($AC$2:AC326)&lt;=C$53,INDEX($AB$54:$AB$102,_xlfn.AGGREGATE(15,3,($AC$54:$AC$102=Mapping!$C$54)/($AC$54:$AC$102=Mapping!$C$54)*ROW($AC$2:$AC$50)-ROWS($AC$54),ROWS($AC$54:AC378))),"")</f>
        <v/>
      </c>
      <c r="D379" s="142" t="str" cm="1">
        <f t="array" ref="D379">IF(ROWS($AC$2:AC326)&lt;=D$53,INDEX($AB$54:$AB$102,_xlfn.AGGREGATE(15,3,($AC$54:$AC$102=Mapping!$D$54)/($AC$54:$AC$102=Mapping!$D$54)*ROW($AC$2:$AC$50)-ROWS($AC$54),ROWS($AC$54:AC378))),"")</f>
        <v/>
      </c>
      <c r="E379" s="142" t="str" cm="1">
        <f t="array" ref="E379">IF(ROWS($AC$2:AC326)&lt;=E$53,INDEX($AB$54:$AB$102,_xlfn.AGGREGATE(15,3,($AC$54:$AC$102=Mapping!$E$54)/($AC$54:$AC$102=Mapping!$E$54)*ROW($AC$2:$AC$50)-ROWS($AC$54),ROWS($AC$54:AC378))),"")</f>
        <v/>
      </c>
      <c r="F379" s="142" t="str" cm="1">
        <f t="array" ref="F379">IF(ROWS($AC$2:AC326)&lt;=F$53,INDEX($AB$54:$AB$102,_xlfn.AGGREGATE(15,3,($AC$54:$AC$102=Mapping!$F$54)/($AC$54:$AC$102=Mapping!$F$54)*ROW($AC$2:$AC$50)-ROWS($AC$54),ROWS($AC$54:AC378))),"")</f>
        <v/>
      </c>
      <c r="G379" s="142" t="str" cm="1">
        <f t="array" ref="G379">IF(ROWS($AC$2:AC326)&lt;=G$53,INDEX($AB$54:$AB$102,_xlfn.AGGREGATE(15,3,($AC$54:$AC$102=Mapping!$G$54)/($AC$54:$AC$102=Mapping!$G$54)*ROW($AC$2:$AC$50)-ROWS($AC$54),ROWS($AC$54:AC378))),"")</f>
        <v/>
      </c>
      <c r="H379" s="142" t="str" cm="1">
        <f t="array" ref="H379">IF(ROWS($AC$2:AC326)&lt;=H$53,INDEX($AB$54:$AB$102,_xlfn.AGGREGATE(15,3,($AC$54:$AC$102=Mapping!$H$54)/($AC$54:$AC$102=Mapping!$H$54)*ROW($AC$2:$AC$50)-ROWS($AC$54),ROWS($AC$54:AC378))),"")</f>
        <v/>
      </c>
      <c r="I379" s="142" t="str" cm="1">
        <f t="array" ref="I379">IF(ROWS($AC$2:AC326)&lt;=I$53,INDEX($AB$54:$AB$102,_xlfn.AGGREGATE(15,3,($AC$54:$AC$102=Mapping!$I$54)/($AC$54:$AC$102=Mapping!$I$54)*ROW($AC$2:$AC$50)-ROWS($AC$54),ROWS($AC$54:AC378))),"")</f>
        <v/>
      </c>
      <c r="J379" s="142" t="str" cm="1">
        <f t="array" ref="J379">IF(ROWS($AC$2:AC378)&lt;=J$1,INDEX($AB$2:$AB$50,_xlfn.AGGREGATE(15,3,($AC$2:$AC$50=Mapping!$J$2)/($AC$2:$AC$50=Mapping!$J$2)*ROW($AC$2:$AC$50)-ROWS($AC$2),ROWS($AC$2:AC378))),"")</f>
        <v/>
      </c>
      <c r="K379" s="142" t="str" cm="1">
        <f t="array" ref="K379">IF(ROWS($AC$2:AC326)&lt;=K$53,INDEX($AB$54:$AB$102,_xlfn.AGGREGATE(15,3,($AC$54:$AC$102=Mapping!$K$54)/($AC$54:$AC$102=Mapping!$K$54)*ROW($AC$2:$AC$50)-ROWS($AC$54),ROWS($AC$54:AC378))),"")</f>
        <v/>
      </c>
      <c r="L379" s="142" t="str" cm="1">
        <f t="array" ref="L379">IF(ROWS($AC$2:AC326)&lt;=L$53,INDEX($AB$54:$AB$102,_xlfn.AGGREGATE(15,3,($AC$54:$AC$102=Mapping!$L$54)/($AC$54:$AC$102=Mapping!$L$54)*ROW($AC$2:$AC$50)-ROWS($AC$54),ROWS($AC$54:AC378))),"")</f>
        <v/>
      </c>
      <c r="M379" s="142" t="str" cm="1">
        <f t="array" ref="M379">IF(ROWS($AC$2:AC326)&lt;=M$53,INDEX($AB$54:$AB$102,_xlfn.AGGREGATE(15,3,($AC$54:$AC$102=Mapping!$M$54)/($AC$54:$AC$102=Mapping!$M$54)*ROW($AC$2:$AC$50)-ROWS($AC$54),ROWS($AC$54:AC378))),"")</f>
        <v/>
      </c>
      <c r="N379" s="142" t="str" cm="1">
        <f t="array" ref="N379">IF(ROWS($AC$2:AC326)&lt;=N$53,INDEX($AB$54:$AB$102,_xlfn.AGGREGATE(15,3,($AC$54:$AC$102=Mapping!$N$54)/($AC$54:$AC$102=Mapping!$N$54)*ROW($AC$2:$AC$50)-ROWS($AC$54),ROWS($AC$54:AC378))),"")</f>
        <v/>
      </c>
      <c r="O379" s="142" t="str" cm="1">
        <f t="array" ref="O379">IF(ROWS($AC$2:AC326)&lt;=O$53,INDEX($AB$54:$AB$102,_xlfn.AGGREGATE(15,3,($AC$54:$AC$102=Mapping!$O$54)/($AC$54:$AC$102=Mapping!$O$54)*ROW($AC$2:$AC$50)-ROWS($AC$54),ROWS($AC$54:AC378))),"")</f>
        <v/>
      </c>
      <c r="P379" s="142" t="str" cm="1">
        <f t="array" ref="P379">IF(ROWS($AC$2:AC326)&lt;=P$53,INDEX($AB$54:$AB$102,_xlfn.AGGREGATE(15,3,($AC$54:$AC$102=Mapping!$P$54)/($AC$54:$AC$102=Mapping!$P$54)*ROW($AC$2:$AC$50)-ROWS($AC$54),ROWS($AC$54:AC378))),"")</f>
        <v/>
      </c>
      <c r="Q379" s="142" t="str" cm="1">
        <f t="array" ref="Q379">IF(ROWS($AC$2:AC326)&lt;=Q$53,INDEX($AB$54:$AB$102,_xlfn.AGGREGATE(15,3,($AC$54:$AC$102=Mapping!$Q$54)/($AC$54:$AC$102=Mapping!$Q$54)*ROW($AC$2:$AC$50)-ROWS($AC$54),ROWS($AC$54:AC378))),"")</f>
        <v/>
      </c>
      <c r="R379" s="142" t="str" cm="1">
        <f t="array" ref="R379">IF(ROWS($AC$2:AC326)&lt;=R$53,INDEX($AB$54:$AB$102,_xlfn.AGGREGATE(15,3,($AC$54:$AC$102=Mapping!$R$54)/($AC$54:$AC$102=Mapping!$R$54)*ROW($AC$2:$AC$50)-ROWS($AC$54),ROWS($AC$54:AC378))),"")</f>
        <v/>
      </c>
      <c r="S379" s="142" t="str" cm="1">
        <f t="array" ref="S379">IF(ROWS($AC$2:AC326)&lt;=S$53,INDEX($AB$54:$AB$102,_xlfn.AGGREGATE(15,3,($AC$54:$AC$102=Mapping!$S$54)/($AC$54:$AC$102=Mapping!$S$54)*ROW($AC$2:$AC$50)-ROWS($AC$54),ROWS($AC$54:AC378))),"")</f>
        <v/>
      </c>
      <c r="AA379" s="135" t="str" cm="1">
        <f t="array" ref="AA379">IF(ROWS(BA!$L$2:L417)&lt;=B$1,INDEX(BA!$P$2:$P$63,_xlfn.AGGREGATE(15,3,(BA!$L$2:$L$63=Mapping!$A$3)/(BA!$L$2:$L$63=Mapping!$A$3)*ROW(BA!$L$2:$L$248)-ROWS(BA!$L$2),ROWS(BA!$L$2:L417))),"")</f>
        <v/>
      </c>
      <c r="AB379" s="135" t="str" cm="1">
        <f t="array" ref="AB379">IF(ROWS(BA!$G$2:G97)&lt;=AB$334,INDEX(BA!$P$2:$P$547,_xlfn.AGGREGATE(15,3,(BA!$G$2:$G$547=Mapping!$AA$336)/(BA!$G$2:$G$547=Mapping!$AA$336)*ROW(BA!$G$2:$G$547)-ROWS(BA!$G$2),ROWS(BA!$G$2:G97))),"")</f>
        <v/>
      </c>
      <c r="AC379" s="135" t="str">
        <f>IFERROR(INDEX(BA!$L$57:$L$547,MATCH($AB379,BA!$P$57:$P$547,0)),"")</f>
        <v/>
      </c>
      <c r="AD379" s="135" t="e">
        <f>INDEX(BA!$M$57:$M$547,MATCH($AB379,BA!$P$57:$P$547,0))</f>
        <v>#N/A</v>
      </c>
      <c r="AE379" s="135" t="e">
        <f>INDEX(BA!J419:J915,MATCH(Table46721[[#This Row],[Indicator]],BA!P417:P915,0))</f>
        <v>#N/A</v>
      </c>
      <c r="AF379" s="135" t="e">
        <f>INDEX(BA!$N$57:$N$547,MATCH($AB379,BA!$P$57:$P$547,0))</f>
        <v>#N/A</v>
      </c>
      <c r="AG379" s="117" t="e">
        <f>INDEX(BA!#REF!,MATCH($AB379,BA!$P$57:$P$547,0))</f>
        <v>#REF!</v>
      </c>
      <c r="AH379" s="117" t="e">
        <f>INDEX(BA!$Q$57:$Q$547,MATCH($AB379,BA!$P$57:$P$547,0))</f>
        <v>#N/A</v>
      </c>
      <c r="AI379" s="117" t="e">
        <f>INDEX(BA!$S$57:$S$547,MATCH($AB379,BA!$P$57:$P$547,0))</f>
        <v>#N/A</v>
      </c>
      <c r="AJ379" s="117" t="e">
        <f>INDEX(BA!$T$57:$T$547,MATCH($AB379,BA!$P$57:$P$547,0))</f>
        <v>#N/A</v>
      </c>
      <c r="AK379" s="117" t="e">
        <f>INDEX(BA!$U$57:$U$547,MATCH($AB379,BA!$P$57:$P$547,0))</f>
        <v>#N/A</v>
      </c>
      <c r="AL379" s="117" t="e">
        <f>INDEX(BA!$V$57:$V$547,MATCH($AB379,BA!$P$57:$P$547,0))</f>
        <v>#N/A</v>
      </c>
      <c r="AM379" s="117" t="e">
        <f>INDEX(BA!$W$57:$W$547,MATCH($AB379,BA!$P$57:$P$547,0))</f>
        <v>#N/A</v>
      </c>
      <c r="AN379" s="117" t="e">
        <f>INDEX(BA!$R$57:$R$547,MATCH($AB379,BA!$P$57:$P$547,0))</f>
        <v>#N/A</v>
      </c>
      <c r="AO379" s="117" t="e">
        <f>INDEX(BA!$Y$57:$Y$547,MATCH($AB379,BA!$P$57:$P$547,0))</f>
        <v>#N/A</v>
      </c>
      <c r="AP379" s="117" t="e">
        <f>INDEX(BA!$Z$57:$Z$547,MATCH($AB379,BA!$P$57:$P$547,0))</f>
        <v>#N/A</v>
      </c>
      <c r="AQ379" s="117" t="e">
        <f>INDEX(BA!$AA$57:$AA$547,MATCH($AB379,BA!$P$57:$P$547,0))</f>
        <v>#N/A</v>
      </c>
      <c r="AR379" s="117" t="e">
        <f>INDEX(BA!$AB$57:$AB$547,MATCH($AB379,BA!$P$57:$P$547,0))</f>
        <v>#N/A</v>
      </c>
      <c r="AX379" s="117" t="str" cm="1">
        <f t="array" ref="AX379">IF(ROWS($AD$54:AD378)&lt;=AX$53,INDEX($AB$54:$AB$102,_xlfn.AGGREGATE(15,3,($AD$54:$AD$102=Mapping!$AX$54)/($AD$54:$AD$102=Mapping!$AX$54)*ROW($AD$2:$AD$50)-ROWS($AD$54),ROWS($AD$54:AD378))),"")</f>
        <v/>
      </c>
      <c r="AY379" s="117" t="str" cm="1">
        <f t="array" ref="AY379">IF(ROWS($AD$54:AD378)&lt;=AY$53,INDEX($AB$54:$AB$102,_xlfn.AGGREGATE(15,3,($AD$54:$AD$102=Mapping!$AY$54)/($AD$54:$AD$102=Mapping!$AY$54)*ROW($AD$2:$AD$50)-ROWS($AD$54),ROWS($AD$54:AD378))),"")</f>
        <v/>
      </c>
      <c r="AZ379" s="117" t="str" cm="1">
        <f t="array" ref="AZ379">IF(ROWS($AD$54:AD378)&lt;=AZ$53,INDEX($AB$54:$AB$102,_xlfn.AGGREGATE(15,3,($AD$54:$AD$102=Mapping!$AZ$54)/($AD$54:$AD$102=Mapping!$AZ$54)*ROW($AD$2:$AD$50)-ROWS($AD$54),ROWS($AD$54:AD378))),"")</f>
        <v/>
      </c>
      <c r="BA379" s="117" t="str" cm="1">
        <f t="array" ref="BA379">IF(ROWS($AD$54:AD378)&lt;=BA$53,INDEX($AB$54:$AB$102,_xlfn.AGGREGATE(15,3,($AD$54:$AD$102=Mapping!$BA$54)/($AD$54:$AD$102=Mapping!$BA$54)*ROW($AD$2:$AD$50)-ROWS($AD$54),ROWS($AD$54:AD378))),"")</f>
        <v/>
      </c>
      <c r="BB379" s="117" t="str" cm="1">
        <f t="array" ref="BB379">IF(ROWS($AD$54:AD378)&lt;=BB$53,INDEX($AB$54:$AB$102,_xlfn.AGGREGATE(15,3,($AD$54:$AD$102=Mapping!$BB$54)/($AD$54:$AD$102=Mapping!$BB$54)*ROW($AD$2:$AD$50)-ROWS($AD$54),ROWS($AD$54:AD378))),"")</f>
        <v/>
      </c>
      <c r="BC379" s="117" t="str" cm="1">
        <f t="array" ref="BC379">IF(ROWS($AD$54:AD378)&lt;=BC$53,INDEX($AB$54:$AB$102,_xlfn.AGGREGATE(15,3,($AD$54:$AD$102=Mapping!$BC$54)/($AD$54:$AD$102=Mapping!$BC$54)*ROW($AD$2:$AD$50)-ROWS($AD$54),ROWS($AD$54:AD378))),"")</f>
        <v/>
      </c>
      <c r="BD379" s="117" t="str" cm="1">
        <f t="array" ref="BD379">IF(ROWS($AD$54:AD378)&lt;=BD$53,INDEX($AB$54:$AB$102,_xlfn.AGGREGATE(15,3,($AD$54:$AD$102=Mapping!$BD$54)/($AD$54:$AD$102=Mapping!$BD$54)*ROW($AD$2:$AD$50)-ROWS($AD$54),ROWS($AD$54:AD378))),"")</f>
        <v/>
      </c>
      <c r="BE379" s="117" t="str" cm="1">
        <f t="array" ref="BE379">IF(ROWS($AD$54:AD378)&lt;=BE$53,INDEX($AB$54:$AB$102,_xlfn.AGGREGATE(15,3,($AD$54:$AD$102=Mapping!$BE$54)/($AD$54:$AD$102=Mapping!$BE$54)*ROW($AD$2:$AD$50)-ROWS($AD$54),ROWS($AD$54:AD378))),"")</f>
        <v/>
      </c>
      <c r="BF379" s="117" t="str" cm="1">
        <f t="array" ref="BF379">IF(ROWS($AD$54:AD378)&lt;=BF$53,INDEX($AB$54:$AB$102,_xlfn.AGGREGATE(15,3,($AD$54:$AD$102=Mapping!$BF$54)/($AD$54:$AD$102=Mapping!$BF$54)*ROW($AD$2:$AD$50)-ROWS($AD$54),ROWS($AD$54:AD378))),"")</f>
        <v/>
      </c>
      <c r="BG379" s="117" t="str" cm="1">
        <f t="array" ref="BG379">IF(ROWS($AD$54:AD378)&lt;=BG$53,INDEX($AB$54:$AB$102,_xlfn.AGGREGATE(15,3,($AD$54:$AD$102=Mapping!$BG$54)/($AD$54:$AD$102=Mapping!$BG$54)*ROW($AD$2:$AD$50)-ROWS($AD$54),ROWS($AD$54:AD378))),"")</f>
        <v/>
      </c>
      <c r="BH379" s="117" t="str" cm="1">
        <f t="array" ref="BH379">IF(ROWS($AD$54:AD378)&lt;=BH$53,INDEX($AB$54:$AB$102,_xlfn.AGGREGATE(15,3,($AD$54:$AD$102=Mapping!$BH$54)/($AD$54:$AD$102=Mapping!$BH$54)*ROW($AD$2:$AD$50)-ROWS($AD$54),ROWS($AD$54:AD378))),"")</f>
        <v/>
      </c>
      <c r="BI379" s="117" t="str" cm="1">
        <f t="array" ref="BI379">IF(ROWS($AD$54:AD378)&lt;=BI$53,INDEX($AB$54:$AB$102,_xlfn.AGGREGATE(15,3,($AD$54:$AD$102=Mapping!$BI$54)/($AD$54:$AD$102=Mapping!$BI$54)*ROW($AD$2:$AD$50)-ROWS($AD$54),ROWS($AD$54:AD378))),"")</f>
        <v/>
      </c>
      <c r="BJ379" s="117" t="str" cm="1">
        <f t="array" ref="BJ379">IF(ROWS($AD$54:AD378)&lt;=BJ$53,INDEX($AB$54:$AB$102,_xlfn.AGGREGATE(15,3,($AD$54:$AD$102=Mapping!$BJ$54)/($AD$54:$AD$102=Mapping!$BJ$54)*ROW($AD$2:$AD$50)-ROWS($AD$54),ROWS($AD$54:AD378))),"")</f>
        <v/>
      </c>
      <c r="BK379" s="117" t="str" cm="1">
        <f t="array" ref="BK379">IF(ROWS($AD$54:AD378)&lt;=BK$53,INDEX($AB$54:$AB$102,_xlfn.AGGREGATE(15,3,($AD$54:$AD$102=Mapping!$BK$54)/($AD$54:$AD$102=Mapping!$BK$54)*ROW($AD$2:$AD$50)-ROWS($AD$54),ROWS($AD$54:AD378))),"")</f>
        <v/>
      </c>
      <c r="BL379" s="117" t="str" cm="1">
        <f t="array" ref="BL379">IF(ROWS($AD$54:AD378)&lt;=BL$53,INDEX($AB$54:$AB$102,_xlfn.AGGREGATE(15,3,($AD$54:$AD$102=Mapping!$BL$54)/($AD$54:$AD$102=Mapping!$BL$54)*ROW($AD$2:$AD$50)-ROWS($AD$54),ROWS($AD$54:AD378))),"")</f>
        <v/>
      </c>
      <c r="BM379" s="117" t="str" cm="1">
        <f t="array" ref="BM379">IF(ROWS($AD$54:AD378)&lt;=BM$53,INDEX($AB$54:$AB$102,_xlfn.AGGREGATE(15,3,($AD$54:$AD$102=Mapping!$BM$54)/($AD$54:$AD$102=Mapping!$BM$53)*ROW($AD$2:$AD$50)-ROWS($AD$54),ROWS($AD$54:AD378))),"")</f>
        <v/>
      </c>
      <c r="BN379" s="117" t="str" cm="1">
        <f t="array" ref="BN379">IF(ROWS($AD$54:AD378)&lt;=BN$53,INDEX($AB$54:$AB$102,_xlfn.AGGREGATE(15,3,($AD$54:$AD$102=Mapping!$BN$54)/($AD$54:$AD$102=Mapping!$BN$54)*ROW($AD$2:$AD$50)-ROWS($AD$54),ROWS($AD$54:AD378))),"")</f>
        <v/>
      </c>
    </row>
    <row r="380" spans="1:66">
      <c r="A380" s="152">
        <f>Background!L51</f>
        <v>0</v>
      </c>
      <c r="B380" s="142" t="str" cm="1">
        <f t="array" ref="B380">IF(ROWS($AC$2:AC327)&lt;=B$53,INDEX($AB$54:$AB$102,_xlfn.AGGREGATE(15,3,($AC$54:$AC$102=Mapping!$B$54)/($AC$54:$AC$102=Mapping!$B$54)*ROW($AC$2:$AC$50)-ROWS($AC$2),ROWS($AC$54:AC379))),"")</f>
        <v/>
      </c>
      <c r="C380" s="142" t="str" cm="1">
        <f t="array" ref="C380">IF(ROWS($AC$2:AC327)&lt;=C$53,INDEX($AB$54:$AB$102,_xlfn.AGGREGATE(15,3,($AC$54:$AC$102=Mapping!$C$54)/($AC$54:$AC$102=Mapping!$C$54)*ROW($AC$2:$AC$50)-ROWS($AC$54),ROWS($AC$54:AC379))),"")</f>
        <v/>
      </c>
      <c r="D380" s="142" t="str" cm="1">
        <f t="array" ref="D380">IF(ROWS($AC$2:AC327)&lt;=D$53,INDEX($AB$54:$AB$102,_xlfn.AGGREGATE(15,3,($AC$54:$AC$102=Mapping!$D$54)/($AC$54:$AC$102=Mapping!$D$54)*ROW($AC$2:$AC$50)-ROWS($AC$54),ROWS($AC$54:AC379))),"")</f>
        <v/>
      </c>
      <c r="E380" s="142" t="str" cm="1">
        <f t="array" ref="E380">IF(ROWS($AC$2:AC327)&lt;=E$53,INDEX($AB$54:$AB$102,_xlfn.AGGREGATE(15,3,($AC$54:$AC$102=Mapping!$E$54)/($AC$54:$AC$102=Mapping!$E$54)*ROW($AC$2:$AC$50)-ROWS($AC$54),ROWS($AC$54:AC379))),"")</f>
        <v/>
      </c>
      <c r="F380" s="142" t="str" cm="1">
        <f t="array" ref="F380">IF(ROWS($AC$2:AC327)&lt;=F$53,INDEX($AB$54:$AB$102,_xlfn.AGGREGATE(15,3,($AC$54:$AC$102=Mapping!$F$54)/($AC$54:$AC$102=Mapping!$F$54)*ROW($AC$2:$AC$50)-ROWS($AC$54),ROWS($AC$54:AC379))),"")</f>
        <v/>
      </c>
      <c r="G380" s="142" t="str" cm="1">
        <f t="array" ref="G380">IF(ROWS($AC$2:AC327)&lt;=G$53,INDEX($AB$54:$AB$102,_xlfn.AGGREGATE(15,3,($AC$54:$AC$102=Mapping!$G$54)/($AC$54:$AC$102=Mapping!$G$54)*ROW($AC$2:$AC$50)-ROWS($AC$54),ROWS($AC$54:AC379))),"")</f>
        <v/>
      </c>
      <c r="H380" s="142" t="str" cm="1">
        <f t="array" ref="H380">IF(ROWS($AC$2:AC327)&lt;=H$53,INDEX($AB$54:$AB$102,_xlfn.AGGREGATE(15,3,($AC$54:$AC$102=Mapping!$H$54)/($AC$54:$AC$102=Mapping!$H$54)*ROW($AC$2:$AC$50)-ROWS($AC$54),ROWS($AC$54:AC379))),"")</f>
        <v/>
      </c>
      <c r="I380" s="142" t="str" cm="1">
        <f t="array" ref="I380">IF(ROWS($AC$2:AC327)&lt;=I$53,INDEX($AB$54:$AB$102,_xlfn.AGGREGATE(15,3,($AC$54:$AC$102=Mapping!$I$54)/($AC$54:$AC$102=Mapping!$I$54)*ROW($AC$2:$AC$50)-ROWS($AC$54),ROWS($AC$54:AC379))),"")</f>
        <v/>
      </c>
      <c r="J380" s="142" t="str" cm="1">
        <f t="array" ref="J380">IF(ROWS($AC$2:AC379)&lt;=J$1,INDEX($AB$2:$AB$50,_xlfn.AGGREGATE(15,3,($AC$2:$AC$50=Mapping!$J$2)/($AC$2:$AC$50=Mapping!$J$2)*ROW($AC$2:$AC$50)-ROWS($AC$2),ROWS($AC$2:AC379))),"")</f>
        <v/>
      </c>
      <c r="K380" s="142" t="str" cm="1">
        <f t="array" ref="K380">IF(ROWS($AC$2:AC327)&lt;=K$53,INDEX($AB$54:$AB$102,_xlfn.AGGREGATE(15,3,($AC$54:$AC$102=Mapping!$K$54)/($AC$54:$AC$102=Mapping!$K$54)*ROW($AC$2:$AC$50)-ROWS($AC$54),ROWS($AC$54:AC379))),"")</f>
        <v/>
      </c>
      <c r="L380" s="142" t="str" cm="1">
        <f t="array" ref="L380">IF(ROWS($AC$2:AC327)&lt;=L$53,INDEX($AB$54:$AB$102,_xlfn.AGGREGATE(15,3,($AC$54:$AC$102=Mapping!$L$54)/($AC$54:$AC$102=Mapping!$L$54)*ROW($AC$2:$AC$50)-ROWS($AC$54),ROWS($AC$54:AC379))),"")</f>
        <v/>
      </c>
      <c r="M380" s="142" t="str" cm="1">
        <f t="array" ref="M380">IF(ROWS($AC$2:AC327)&lt;=M$53,INDEX($AB$54:$AB$102,_xlfn.AGGREGATE(15,3,($AC$54:$AC$102=Mapping!$M$54)/($AC$54:$AC$102=Mapping!$M$54)*ROW($AC$2:$AC$50)-ROWS($AC$54),ROWS($AC$54:AC379))),"")</f>
        <v/>
      </c>
      <c r="N380" s="142" t="str" cm="1">
        <f t="array" ref="N380">IF(ROWS($AC$2:AC327)&lt;=N$53,INDEX($AB$54:$AB$102,_xlfn.AGGREGATE(15,3,($AC$54:$AC$102=Mapping!$N$54)/($AC$54:$AC$102=Mapping!$N$54)*ROW($AC$2:$AC$50)-ROWS($AC$54),ROWS($AC$54:AC379))),"")</f>
        <v/>
      </c>
      <c r="O380" s="142" t="str" cm="1">
        <f t="array" ref="O380">IF(ROWS($AC$2:AC327)&lt;=O$53,INDEX($AB$54:$AB$102,_xlfn.AGGREGATE(15,3,($AC$54:$AC$102=Mapping!$O$54)/($AC$54:$AC$102=Mapping!$O$54)*ROW($AC$2:$AC$50)-ROWS($AC$54),ROWS($AC$54:AC379))),"")</f>
        <v/>
      </c>
      <c r="P380" s="142" t="str" cm="1">
        <f t="array" ref="P380">IF(ROWS($AC$2:AC327)&lt;=P$53,INDEX($AB$54:$AB$102,_xlfn.AGGREGATE(15,3,($AC$54:$AC$102=Mapping!$P$54)/($AC$54:$AC$102=Mapping!$P$54)*ROW($AC$2:$AC$50)-ROWS($AC$54),ROWS($AC$54:AC379))),"")</f>
        <v/>
      </c>
      <c r="Q380" s="142" t="str" cm="1">
        <f t="array" ref="Q380">IF(ROWS($AC$2:AC327)&lt;=Q$53,INDEX($AB$54:$AB$102,_xlfn.AGGREGATE(15,3,($AC$54:$AC$102=Mapping!$Q$54)/($AC$54:$AC$102=Mapping!$Q$54)*ROW($AC$2:$AC$50)-ROWS($AC$54),ROWS($AC$54:AC379))),"")</f>
        <v/>
      </c>
      <c r="R380" s="142" t="str" cm="1">
        <f t="array" ref="R380">IF(ROWS($AC$2:AC327)&lt;=R$53,INDEX($AB$54:$AB$102,_xlfn.AGGREGATE(15,3,($AC$54:$AC$102=Mapping!$R$54)/($AC$54:$AC$102=Mapping!$R$54)*ROW($AC$2:$AC$50)-ROWS($AC$54),ROWS($AC$54:AC379))),"")</f>
        <v/>
      </c>
      <c r="S380" s="142" t="str" cm="1">
        <f t="array" ref="S380">IF(ROWS($AC$2:AC327)&lt;=S$53,INDEX($AB$54:$AB$102,_xlfn.AGGREGATE(15,3,($AC$54:$AC$102=Mapping!$S$54)/($AC$54:$AC$102=Mapping!$S$54)*ROW($AC$2:$AC$50)-ROWS($AC$54),ROWS($AC$54:AC379))),"")</f>
        <v/>
      </c>
      <c r="AA380" s="135" t="str" cm="1">
        <f t="array" ref="AA380">IF(ROWS(BA!$L$2:L418)&lt;=B$1,INDEX(BA!$P$2:$P$63,_xlfn.AGGREGATE(15,3,(BA!$L$2:$L$63=Mapping!$A$3)/(BA!$L$2:$L$63=Mapping!$A$3)*ROW(BA!$L$2:$L$248)-ROWS(BA!$L$2),ROWS(BA!$L$2:L418))),"")</f>
        <v/>
      </c>
      <c r="AB380" s="135" t="str" cm="1">
        <f t="array" ref="AB380">IF(ROWS(BA!$G$2:G98)&lt;=AB$334,INDEX(BA!$P$2:$P$547,_xlfn.AGGREGATE(15,3,(BA!$G$2:$G$547=Mapping!$AA$336)/(BA!$G$2:$G$547=Mapping!$AA$336)*ROW(BA!$G$2:$G$547)-ROWS(BA!$G$2),ROWS(BA!$G$2:G98))),"")</f>
        <v/>
      </c>
      <c r="AC380" s="135" t="str">
        <f>IFERROR(INDEX(BA!$L$57:$L$547,MATCH($AB380,BA!$P$57:$P$547,0)),"")</f>
        <v/>
      </c>
      <c r="AD380" s="135" t="e">
        <f>INDEX(BA!$M$57:$M$547,MATCH($AB380,BA!$P$57:$P$547,0))</f>
        <v>#N/A</v>
      </c>
      <c r="AE380" s="135" t="e">
        <f>INDEX(BA!J420:J916,MATCH(Table46721[[#This Row],[Indicator]],BA!P418:P916,0))</f>
        <v>#N/A</v>
      </c>
      <c r="AF380" s="135" t="e">
        <f>INDEX(BA!$N$57:$N$547,MATCH($AB380,BA!$P$57:$P$547,0))</f>
        <v>#N/A</v>
      </c>
      <c r="AG380" s="117" t="e">
        <f>INDEX(BA!#REF!,MATCH($AB380,BA!$P$57:$P$547,0))</f>
        <v>#REF!</v>
      </c>
      <c r="AH380" s="117" t="e">
        <f>INDEX(BA!$Q$57:$Q$547,MATCH($AB380,BA!$P$57:$P$547,0))</f>
        <v>#N/A</v>
      </c>
      <c r="AI380" s="117" t="e">
        <f>INDEX(BA!$S$57:$S$547,MATCH($AB380,BA!$P$57:$P$547,0))</f>
        <v>#N/A</v>
      </c>
      <c r="AJ380" s="117" t="e">
        <f>INDEX(BA!$T$57:$T$547,MATCH($AB380,BA!$P$57:$P$547,0))</f>
        <v>#N/A</v>
      </c>
      <c r="AK380" s="117" t="e">
        <f>INDEX(BA!$U$57:$U$547,MATCH($AB380,BA!$P$57:$P$547,0))</f>
        <v>#N/A</v>
      </c>
      <c r="AL380" s="117" t="e">
        <f>INDEX(BA!$V$57:$V$547,MATCH($AB380,BA!$P$57:$P$547,0))</f>
        <v>#N/A</v>
      </c>
      <c r="AM380" s="117" t="e">
        <f>INDEX(BA!$W$57:$W$547,MATCH($AB380,BA!$P$57:$P$547,0))</f>
        <v>#N/A</v>
      </c>
      <c r="AN380" s="117" t="e">
        <f>INDEX(BA!$R$57:$R$547,MATCH($AB380,BA!$P$57:$P$547,0))</f>
        <v>#N/A</v>
      </c>
      <c r="AO380" s="117" t="e">
        <f>INDEX(BA!$Y$57:$Y$547,MATCH($AB380,BA!$P$57:$P$547,0))</f>
        <v>#N/A</v>
      </c>
      <c r="AP380" s="117" t="e">
        <f>INDEX(BA!$Z$57:$Z$547,MATCH($AB380,BA!$P$57:$P$547,0))</f>
        <v>#N/A</v>
      </c>
      <c r="AQ380" s="117" t="e">
        <f>INDEX(BA!$AA$57:$AA$547,MATCH($AB380,BA!$P$57:$P$547,0))</f>
        <v>#N/A</v>
      </c>
      <c r="AR380" s="117" t="e">
        <f>INDEX(BA!$AB$57:$AB$547,MATCH($AB380,BA!$P$57:$P$547,0))</f>
        <v>#N/A</v>
      </c>
      <c r="AX380" s="117" t="str" cm="1">
        <f t="array" ref="AX380">IF(ROWS($AD$54:AD379)&lt;=AX$53,INDEX($AB$54:$AB$102,_xlfn.AGGREGATE(15,3,($AD$54:$AD$102=Mapping!$AX$54)/($AD$54:$AD$102=Mapping!$AX$54)*ROW($AD$2:$AD$50)-ROWS($AD$54),ROWS($AD$54:AD379))),"")</f>
        <v/>
      </c>
      <c r="AY380" s="117" t="str" cm="1">
        <f t="array" ref="AY380">IF(ROWS($AD$54:AD379)&lt;=AY$53,INDEX($AB$54:$AB$102,_xlfn.AGGREGATE(15,3,($AD$54:$AD$102=Mapping!$AY$54)/($AD$54:$AD$102=Mapping!$AY$54)*ROW($AD$2:$AD$50)-ROWS($AD$54),ROWS($AD$54:AD379))),"")</f>
        <v/>
      </c>
      <c r="AZ380" s="117" t="str" cm="1">
        <f t="array" ref="AZ380">IF(ROWS($AD$54:AD379)&lt;=AZ$53,INDEX($AB$54:$AB$102,_xlfn.AGGREGATE(15,3,($AD$54:$AD$102=Mapping!$AZ$54)/($AD$54:$AD$102=Mapping!$AZ$54)*ROW($AD$2:$AD$50)-ROWS($AD$54),ROWS($AD$54:AD379))),"")</f>
        <v/>
      </c>
      <c r="BA380" s="117" t="str" cm="1">
        <f t="array" ref="BA380">IF(ROWS($AD$54:AD379)&lt;=BA$53,INDEX($AB$54:$AB$102,_xlfn.AGGREGATE(15,3,($AD$54:$AD$102=Mapping!$BA$54)/($AD$54:$AD$102=Mapping!$BA$54)*ROW($AD$2:$AD$50)-ROWS($AD$54),ROWS($AD$54:AD379))),"")</f>
        <v/>
      </c>
      <c r="BB380" s="117" t="str" cm="1">
        <f t="array" ref="BB380">IF(ROWS($AD$54:AD379)&lt;=BB$53,INDEX($AB$54:$AB$102,_xlfn.AGGREGATE(15,3,($AD$54:$AD$102=Mapping!$BB$54)/($AD$54:$AD$102=Mapping!$BB$54)*ROW($AD$2:$AD$50)-ROWS($AD$54),ROWS($AD$54:AD379))),"")</f>
        <v/>
      </c>
      <c r="BC380" s="117" t="str" cm="1">
        <f t="array" ref="BC380">IF(ROWS($AD$54:AD379)&lt;=BC$53,INDEX($AB$54:$AB$102,_xlfn.AGGREGATE(15,3,($AD$54:$AD$102=Mapping!$BC$54)/($AD$54:$AD$102=Mapping!$BC$54)*ROW($AD$2:$AD$50)-ROWS($AD$54),ROWS($AD$54:AD379))),"")</f>
        <v/>
      </c>
      <c r="BD380" s="117" t="str" cm="1">
        <f t="array" ref="BD380">IF(ROWS($AD$54:AD379)&lt;=BD$53,INDEX($AB$54:$AB$102,_xlfn.AGGREGATE(15,3,($AD$54:$AD$102=Mapping!$BD$54)/($AD$54:$AD$102=Mapping!$BD$54)*ROW($AD$2:$AD$50)-ROWS($AD$54),ROWS($AD$54:AD379))),"")</f>
        <v/>
      </c>
      <c r="BE380" s="117" t="str" cm="1">
        <f t="array" ref="BE380">IF(ROWS($AD$54:AD379)&lt;=BE$53,INDEX($AB$54:$AB$102,_xlfn.AGGREGATE(15,3,($AD$54:$AD$102=Mapping!$BE$54)/($AD$54:$AD$102=Mapping!$BE$54)*ROW($AD$2:$AD$50)-ROWS($AD$54),ROWS($AD$54:AD379))),"")</f>
        <v/>
      </c>
      <c r="BF380" s="117" t="str" cm="1">
        <f t="array" ref="BF380">IF(ROWS($AD$54:AD379)&lt;=BF$53,INDEX($AB$54:$AB$102,_xlfn.AGGREGATE(15,3,($AD$54:$AD$102=Mapping!$BF$54)/($AD$54:$AD$102=Mapping!$BF$54)*ROW($AD$2:$AD$50)-ROWS($AD$54),ROWS($AD$54:AD379))),"")</f>
        <v/>
      </c>
      <c r="BG380" s="117" t="str" cm="1">
        <f t="array" ref="BG380">IF(ROWS($AD$54:AD379)&lt;=BG$53,INDEX($AB$54:$AB$102,_xlfn.AGGREGATE(15,3,($AD$54:$AD$102=Mapping!$BG$54)/($AD$54:$AD$102=Mapping!$BG$54)*ROW($AD$2:$AD$50)-ROWS($AD$54),ROWS($AD$54:AD379))),"")</f>
        <v/>
      </c>
      <c r="BH380" s="117" t="str" cm="1">
        <f t="array" ref="BH380">IF(ROWS($AD$54:AD379)&lt;=BH$53,INDEX($AB$54:$AB$102,_xlfn.AGGREGATE(15,3,($AD$54:$AD$102=Mapping!$BH$54)/($AD$54:$AD$102=Mapping!$BH$54)*ROW($AD$2:$AD$50)-ROWS($AD$54),ROWS($AD$54:AD379))),"")</f>
        <v/>
      </c>
      <c r="BI380" s="117" t="str" cm="1">
        <f t="array" ref="BI380">IF(ROWS($AD$54:AD379)&lt;=BI$53,INDEX($AB$54:$AB$102,_xlfn.AGGREGATE(15,3,($AD$54:$AD$102=Mapping!$BI$54)/($AD$54:$AD$102=Mapping!$BI$54)*ROW($AD$2:$AD$50)-ROWS($AD$54),ROWS($AD$54:AD379))),"")</f>
        <v/>
      </c>
      <c r="BJ380" s="117" t="str" cm="1">
        <f t="array" ref="BJ380">IF(ROWS($AD$54:AD379)&lt;=BJ$53,INDEX($AB$54:$AB$102,_xlfn.AGGREGATE(15,3,($AD$54:$AD$102=Mapping!$BJ$54)/($AD$54:$AD$102=Mapping!$BJ$54)*ROW($AD$2:$AD$50)-ROWS($AD$54),ROWS($AD$54:AD379))),"")</f>
        <v/>
      </c>
      <c r="BK380" s="117" t="str" cm="1">
        <f t="array" ref="BK380">IF(ROWS($AD$54:AD379)&lt;=BK$53,INDEX($AB$54:$AB$102,_xlfn.AGGREGATE(15,3,($AD$54:$AD$102=Mapping!$BK$54)/($AD$54:$AD$102=Mapping!$BK$54)*ROW($AD$2:$AD$50)-ROWS($AD$54),ROWS($AD$54:AD379))),"")</f>
        <v/>
      </c>
      <c r="BL380" s="117" t="str" cm="1">
        <f t="array" ref="BL380">IF(ROWS($AD$54:AD379)&lt;=BL$53,INDEX($AB$54:$AB$102,_xlfn.AGGREGATE(15,3,($AD$54:$AD$102=Mapping!$BL$54)/($AD$54:$AD$102=Mapping!$BL$54)*ROW($AD$2:$AD$50)-ROWS($AD$54),ROWS($AD$54:AD379))),"")</f>
        <v/>
      </c>
      <c r="BM380" s="117" t="str" cm="1">
        <f t="array" ref="BM380">IF(ROWS($AD$54:AD379)&lt;=BM$53,INDEX($AB$54:$AB$102,_xlfn.AGGREGATE(15,3,($AD$54:$AD$102=Mapping!$BM$54)/($AD$54:$AD$102=Mapping!$BM$53)*ROW($AD$2:$AD$50)-ROWS($AD$54),ROWS($AD$54:AD379))),"")</f>
        <v/>
      </c>
      <c r="BN380" s="117" t="str" cm="1">
        <f t="array" ref="BN380">IF(ROWS($AD$54:AD379)&lt;=BN$53,INDEX($AB$54:$AB$102,_xlfn.AGGREGATE(15,3,($AD$54:$AD$102=Mapping!$BN$54)/($AD$54:$AD$102=Mapping!$BN$54)*ROW($AD$2:$AD$50)-ROWS($AD$54),ROWS($AD$54:AD379))),"")</f>
        <v/>
      </c>
    </row>
    <row r="381" spans="1:66">
      <c r="A381" s="152">
        <f>Background!L52</f>
        <v>0</v>
      </c>
      <c r="B381" s="142" t="str" cm="1">
        <f t="array" ref="B381">IF(ROWS($AC$2:AC328)&lt;=B$53,INDEX($AB$54:$AB$102,_xlfn.AGGREGATE(15,3,($AC$54:$AC$102=Mapping!$B$54)/($AC$54:$AC$102=Mapping!$B$54)*ROW($AC$2:$AC$50)-ROWS($AC$2),ROWS($AC$54:AC380))),"")</f>
        <v/>
      </c>
      <c r="C381" s="142" t="str" cm="1">
        <f t="array" ref="C381">IF(ROWS($AC$2:AC328)&lt;=C$53,INDEX($AB$54:$AB$102,_xlfn.AGGREGATE(15,3,($AC$54:$AC$102=Mapping!$C$54)/($AC$54:$AC$102=Mapping!$C$54)*ROW($AC$2:$AC$50)-ROWS($AC$54),ROWS($AC$54:AC380))),"")</f>
        <v/>
      </c>
      <c r="D381" s="142" t="str" cm="1">
        <f t="array" ref="D381">IF(ROWS($AC$2:AC328)&lt;=D$53,INDEX($AB$54:$AB$102,_xlfn.AGGREGATE(15,3,($AC$54:$AC$102=Mapping!$D$54)/($AC$54:$AC$102=Mapping!$D$54)*ROW($AC$2:$AC$50)-ROWS($AC$54),ROWS($AC$54:AC380))),"")</f>
        <v/>
      </c>
      <c r="E381" s="142" t="str" cm="1">
        <f t="array" ref="E381">IF(ROWS($AC$2:AC328)&lt;=E$53,INDEX($AB$54:$AB$102,_xlfn.AGGREGATE(15,3,($AC$54:$AC$102=Mapping!$E$54)/($AC$54:$AC$102=Mapping!$E$54)*ROW($AC$2:$AC$50)-ROWS($AC$54),ROWS($AC$54:AC380))),"")</f>
        <v/>
      </c>
      <c r="F381" s="142" t="str" cm="1">
        <f t="array" ref="F381">IF(ROWS($AC$2:AC328)&lt;=F$53,INDEX($AB$54:$AB$102,_xlfn.AGGREGATE(15,3,($AC$54:$AC$102=Mapping!$F$54)/($AC$54:$AC$102=Mapping!$F$54)*ROW($AC$2:$AC$50)-ROWS($AC$54),ROWS($AC$54:AC380))),"")</f>
        <v/>
      </c>
      <c r="G381" s="142" t="str" cm="1">
        <f t="array" ref="G381">IF(ROWS($AC$2:AC328)&lt;=G$53,INDEX($AB$54:$AB$102,_xlfn.AGGREGATE(15,3,($AC$54:$AC$102=Mapping!$G$54)/($AC$54:$AC$102=Mapping!$G$54)*ROW($AC$2:$AC$50)-ROWS($AC$54),ROWS($AC$54:AC380))),"")</f>
        <v/>
      </c>
      <c r="H381" s="142" t="str" cm="1">
        <f t="array" ref="H381">IF(ROWS($AC$2:AC328)&lt;=H$53,INDEX($AB$54:$AB$102,_xlfn.AGGREGATE(15,3,($AC$54:$AC$102=Mapping!$H$54)/($AC$54:$AC$102=Mapping!$H$54)*ROW($AC$2:$AC$50)-ROWS($AC$54),ROWS($AC$54:AC380))),"")</f>
        <v/>
      </c>
      <c r="I381" s="142" t="str" cm="1">
        <f t="array" ref="I381">IF(ROWS($AC$2:AC328)&lt;=I$53,INDEX($AB$54:$AB$102,_xlfn.AGGREGATE(15,3,($AC$54:$AC$102=Mapping!$I$54)/($AC$54:$AC$102=Mapping!$I$54)*ROW($AC$2:$AC$50)-ROWS($AC$54),ROWS($AC$54:AC380))),"")</f>
        <v/>
      </c>
      <c r="J381" s="142" t="str" cm="1">
        <f t="array" ref="J381">IF(ROWS($AC$2:AC380)&lt;=J$1,INDEX($AB$2:$AB$50,_xlfn.AGGREGATE(15,3,($AC$2:$AC$50=Mapping!$J$2)/($AC$2:$AC$50=Mapping!$J$2)*ROW($AC$2:$AC$50)-ROWS($AC$2),ROWS($AC$2:AC380))),"")</f>
        <v/>
      </c>
      <c r="K381" s="142" t="str" cm="1">
        <f t="array" ref="K381">IF(ROWS($AC$2:AC328)&lt;=K$53,INDEX($AB$54:$AB$102,_xlfn.AGGREGATE(15,3,($AC$54:$AC$102=Mapping!$K$54)/($AC$54:$AC$102=Mapping!$K$54)*ROW($AC$2:$AC$50)-ROWS($AC$54),ROWS($AC$54:AC380))),"")</f>
        <v/>
      </c>
      <c r="L381" s="142" t="str" cm="1">
        <f t="array" ref="L381">IF(ROWS($AC$2:AC328)&lt;=L$53,INDEX($AB$54:$AB$102,_xlfn.AGGREGATE(15,3,($AC$54:$AC$102=Mapping!$L$54)/($AC$54:$AC$102=Mapping!$L$54)*ROW($AC$2:$AC$50)-ROWS($AC$54),ROWS($AC$54:AC380))),"")</f>
        <v/>
      </c>
      <c r="M381" s="142" t="str" cm="1">
        <f t="array" ref="M381">IF(ROWS($AC$2:AC328)&lt;=M$53,INDEX($AB$54:$AB$102,_xlfn.AGGREGATE(15,3,($AC$54:$AC$102=Mapping!$M$54)/($AC$54:$AC$102=Mapping!$M$54)*ROW($AC$2:$AC$50)-ROWS($AC$54),ROWS($AC$54:AC380))),"")</f>
        <v/>
      </c>
      <c r="N381" s="142" t="str" cm="1">
        <f t="array" ref="N381">IF(ROWS($AC$2:AC328)&lt;=N$53,INDEX($AB$54:$AB$102,_xlfn.AGGREGATE(15,3,($AC$54:$AC$102=Mapping!$N$54)/($AC$54:$AC$102=Mapping!$N$54)*ROW($AC$2:$AC$50)-ROWS($AC$54),ROWS($AC$54:AC380))),"")</f>
        <v/>
      </c>
      <c r="O381" s="142" t="str" cm="1">
        <f t="array" ref="O381">IF(ROWS($AC$2:AC328)&lt;=O$53,INDEX($AB$54:$AB$102,_xlfn.AGGREGATE(15,3,($AC$54:$AC$102=Mapping!$O$54)/($AC$54:$AC$102=Mapping!$O$54)*ROW($AC$2:$AC$50)-ROWS($AC$54),ROWS($AC$54:AC380))),"")</f>
        <v/>
      </c>
      <c r="P381" s="142" t="str" cm="1">
        <f t="array" ref="P381">IF(ROWS($AC$2:AC328)&lt;=P$53,INDEX($AB$54:$AB$102,_xlfn.AGGREGATE(15,3,($AC$54:$AC$102=Mapping!$P$54)/($AC$54:$AC$102=Mapping!$P$54)*ROW($AC$2:$AC$50)-ROWS($AC$54),ROWS($AC$54:AC380))),"")</f>
        <v/>
      </c>
      <c r="Q381" s="142" t="str" cm="1">
        <f t="array" ref="Q381">IF(ROWS($AC$2:AC328)&lt;=Q$53,INDEX($AB$54:$AB$102,_xlfn.AGGREGATE(15,3,($AC$54:$AC$102=Mapping!$Q$54)/($AC$54:$AC$102=Mapping!$Q$54)*ROW($AC$2:$AC$50)-ROWS($AC$54),ROWS($AC$54:AC380))),"")</f>
        <v/>
      </c>
      <c r="R381" s="142" t="str" cm="1">
        <f t="array" ref="R381">IF(ROWS($AC$2:AC328)&lt;=R$53,INDEX($AB$54:$AB$102,_xlfn.AGGREGATE(15,3,($AC$54:$AC$102=Mapping!$R$54)/($AC$54:$AC$102=Mapping!$R$54)*ROW($AC$2:$AC$50)-ROWS($AC$54),ROWS($AC$54:AC380))),"")</f>
        <v/>
      </c>
      <c r="S381" s="142" t="str" cm="1">
        <f t="array" ref="S381">IF(ROWS($AC$2:AC328)&lt;=S$53,INDEX($AB$54:$AB$102,_xlfn.AGGREGATE(15,3,($AC$54:$AC$102=Mapping!$S$54)/($AC$54:$AC$102=Mapping!$S$54)*ROW($AC$2:$AC$50)-ROWS($AC$54),ROWS($AC$54:AC380))),"")</f>
        <v/>
      </c>
      <c r="AA381" s="135" t="str" cm="1">
        <f t="array" ref="AA381">IF(ROWS(BA!$L$2:L419)&lt;=B$1,INDEX(BA!$P$2:$P$63,_xlfn.AGGREGATE(15,3,(BA!$L$2:$L$63=Mapping!$A$3)/(BA!$L$2:$L$63=Mapping!$A$3)*ROW(BA!$L$2:$L$248)-ROWS(BA!$L$2),ROWS(BA!$L$2:L419))),"")</f>
        <v/>
      </c>
      <c r="AB381" s="135" t="str" cm="1">
        <f t="array" ref="AB381">IF(ROWS(BA!$G$2:G99)&lt;=AB$334,INDEX(BA!$P$2:$P$547,_xlfn.AGGREGATE(15,3,(BA!$G$2:$G$547=Mapping!$AA$336)/(BA!$G$2:$G$547=Mapping!$AA$336)*ROW(BA!$G$2:$G$547)-ROWS(BA!$G$2),ROWS(BA!$G$2:G99))),"")</f>
        <v/>
      </c>
      <c r="AC381" s="135" t="str">
        <f>IFERROR(INDEX(BA!$L$57:$L$547,MATCH($AB381,BA!$P$57:$P$547,0)),"")</f>
        <v/>
      </c>
      <c r="AD381" s="135" t="e">
        <f>INDEX(BA!$M$57:$M$547,MATCH($AB381,BA!$P$57:$P$547,0))</f>
        <v>#N/A</v>
      </c>
      <c r="AE381" s="135" t="e">
        <f>INDEX(BA!J421:J917,MATCH(Table46721[[#This Row],[Indicator]],BA!P419:P917,0))</f>
        <v>#N/A</v>
      </c>
      <c r="AF381" s="135" t="e">
        <f>INDEX(BA!$N$57:$N$547,MATCH($AB381,BA!$P$57:$P$547,0))</f>
        <v>#N/A</v>
      </c>
      <c r="AG381" s="117" t="e">
        <f>INDEX(BA!#REF!,MATCH($AB381,BA!$P$57:$P$547,0))</f>
        <v>#REF!</v>
      </c>
      <c r="AH381" s="117" t="e">
        <f>INDEX(BA!$Q$57:$Q$547,MATCH($AB381,BA!$P$57:$P$547,0))</f>
        <v>#N/A</v>
      </c>
      <c r="AI381" s="117" t="e">
        <f>INDEX(BA!$S$57:$S$547,MATCH($AB381,BA!$P$57:$P$547,0))</f>
        <v>#N/A</v>
      </c>
      <c r="AJ381" s="117" t="e">
        <f>INDEX(BA!$T$57:$T$547,MATCH($AB381,BA!$P$57:$P$547,0))</f>
        <v>#N/A</v>
      </c>
      <c r="AK381" s="117" t="e">
        <f>INDEX(BA!$U$57:$U$547,MATCH($AB381,BA!$P$57:$P$547,0))</f>
        <v>#N/A</v>
      </c>
      <c r="AL381" s="117" t="e">
        <f>INDEX(BA!$V$57:$V$547,MATCH($AB381,BA!$P$57:$P$547,0))</f>
        <v>#N/A</v>
      </c>
      <c r="AM381" s="117" t="e">
        <f>INDEX(BA!$W$57:$W$547,MATCH($AB381,BA!$P$57:$P$547,0))</f>
        <v>#N/A</v>
      </c>
      <c r="AN381" s="117" t="e">
        <f>INDEX(BA!$R$57:$R$547,MATCH($AB381,BA!$P$57:$P$547,0))</f>
        <v>#N/A</v>
      </c>
      <c r="AO381" s="117" t="e">
        <f>INDEX(BA!$Y$57:$Y$547,MATCH($AB381,BA!$P$57:$P$547,0))</f>
        <v>#N/A</v>
      </c>
      <c r="AP381" s="117" t="e">
        <f>INDEX(BA!$Z$57:$Z$547,MATCH($AB381,BA!$P$57:$P$547,0))</f>
        <v>#N/A</v>
      </c>
      <c r="AQ381" s="117" t="e">
        <f>INDEX(BA!$AA$57:$AA$547,MATCH($AB381,BA!$P$57:$P$547,0))</f>
        <v>#N/A</v>
      </c>
      <c r="AR381" s="117" t="e">
        <f>INDEX(BA!$AB$57:$AB$547,MATCH($AB381,BA!$P$57:$P$547,0))</f>
        <v>#N/A</v>
      </c>
      <c r="AX381" s="117" t="str" cm="1">
        <f t="array" ref="AX381">IF(ROWS($AD$54:AD380)&lt;=AX$53,INDEX($AB$54:$AB$102,_xlfn.AGGREGATE(15,3,($AD$54:$AD$102=Mapping!$AX$54)/($AD$54:$AD$102=Mapping!$AX$54)*ROW($AD$2:$AD$50)-ROWS($AD$54),ROWS($AD$54:AD380))),"")</f>
        <v/>
      </c>
      <c r="AY381" s="117" t="str" cm="1">
        <f t="array" ref="AY381">IF(ROWS($AD$54:AD380)&lt;=AY$53,INDEX($AB$54:$AB$102,_xlfn.AGGREGATE(15,3,($AD$54:$AD$102=Mapping!$AY$54)/($AD$54:$AD$102=Mapping!$AY$54)*ROW($AD$2:$AD$50)-ROWS($AD$54),ROWS($AD$54:AD380))),"")</f>
        <v/>
      </c>
      <c r="AZ381" s="117" t="str" cm="1">
        <f t="array" ref="AZ381">IF(ROWS($AD$54:AD380)&lt;=AZ$53,INDEX($AB$54:$AB$102,_xlfn.AGGREGATE(15,3,($AD$54:$AD$102=Mapping!$AZ$54)/($AD$54:$AD$102=Mapping!$AZ$54)*ROW($AD$2:$AD$50)-ROWS($AD$54),ROWS($AD$54:AD380))),"")</f>
        <v/>
      </c>
      <c r="BA381" s="117" t="str" cm="1">
        <f t="array" ref="BA381">IF(ROWS($AD$54:AD380)&lt;=BA$53,INDEX($AB$54:$AB$102,_xlfn.AGGREGATE(15,3,($AD$54:$AD$102=Mapping!$BA$54)/($AD$54:$AD$102=Mapping!$BA$54)*ROW($AD$2:$AD$50)-ROWS($AD$54),ROWS($AD$54:AD380))),"")</f>
        <v/>
      </c>
      <c r="BB381" s="117" t="str" cm="1">
        <f t="array" ref="BB381">IF(ROWS($AD$54:AD380)&lt;=BB$53,INDEX($AB$54:$AB$102,_xlfn.AGGREGATE(15,3,($AD$54:$AD$102=Mapping!$BB$54)/($AD$54:$AD$102=Mapping!$BB$54)*ROW($AD$2:$AD$50)-ROWS($AD$54),ROWS($AD$54:AD380))),"")</f>
        <v/>
      </c>
      <c r="BC381" s="117" t="str" cm="1">
        <f t="array" ref="BC381">IF(ROWS($AD$54:AD380)&lt;=BC$53,INDEX($AB$54:$AB$102,_xlfn.AGGREGATE(15,3,($AD$54:$AD$102=Mapping!$BC$54)/($AD$54:$AD$102=Mapping!$BC$54)*ROW($AD$2:$AD$50)-ROWS($AD$54),ROWS($AD$54:AD380))),"")</f>
        <v/>
      </c>
      <c r="BD381" s="117" t="str" cm="1">
        <f t="array" ref="BD381">IF(ROWS($AD$54:AD380)&lt;=BD$53,INDEX($AB$54:$AB$102,_xlfn.AGGREGATE(15,3,($AD$54:$AD$102=Mapping!$BD$54)/($AD$54:$AD$102=Mapping!$BD$54)*ROW($AD$2:$AD$50)-ROWS($AD$54),ROWS($AD$54:AD380))),"")</f>
        <v/>
      </c>
      <c r="BE381" s="117" t="str" cm="1">
        <f t="array" ref="BE381">IF(ROWS($AD$54:AD380)&lt;=BE$53,INDEX($AB$54:$AB$102,_xlfn.AGGREGATE(15,3,($AD$54:$AD$102=Mapping!$BE$54)/($AD$54:$AD$102=Mapping!$BE$54)*ROW($AD$2:$AD$50)-ROWS($AD$54),ROWS($AD$54:AD380))),"")</f>
        <v/>
      </c>
      <c r="BF381" s="117" t="str" cm="1">
        <f t="array" ref="BF381">IF(ROWS($AD$54:AD380)&lt;=BF$53,INDEX($AB$54:$AB$102,_xlfn.AGGREGATE(15,3,($AD$54:$AD$102=Mapping!$BF$54)/($AD$54:$AD$102=Mapping!$BF$54)*ROW($AD$2:$AD$50)-ROWS($AD$54),ROWS($AD$54:AD380))),"")</f>
        <v/>
      </c>
      <c r="BG381" s="117" t="str" cm="1">
        <f t="array" ref="BG381">IF(ROWS($AD$54:AD380)&lt;=BG$53,INDEX($AB$54:$AB$102,_xlfn.AGGREGATE(15,3,($AD$54:$AD$102=Mapping!$BG$54)/($AD$54:$AD$102=Mapping!$BG$54)*ROW($AD$2:$AD$50)-ROWS($AD$54),ROWS($AD$54:AD380))),"")</f>
        <v/>
      </c>
      <c r="BH381" s="117" t="str" cm="1">
        <f t="array" ref="BH381">IF(ROWS($AD$54:AD380)&lt;=BH$53,INDEX($AB$54:$AB$102,_xlfn.AGGREGATE(15,3,($AD$54:$AD$102=Mapping!$BH$54)/($AD$54:$AD$102=Mapping!$BH$54)*ROW($AD$2:$AD$50)-ROWS($AD$54),ROWS($AD$54:AD380))),"")</f>
        <v/>
      </c>
      <c r="BI381" s="117" t="str" cm="1">
        <f t="array" ref="BI381">IF(ROWS($AD$54:AD380)&lt;=BI$53,INDEX($AB$54:$AB$102,_xlfn.AGGREGATE(15,3,($AD$54:$AD$102=Mapping!$BI$54)/($AD$54:$AD$102=Mapping!$BI$54)*ROW($AD$2:$AD$50)-ROWS($AD$54),ROWS($AD$54:AD380))),"")</f>
        <v/>
      </c>
      <c r="BJ381" s="117" t="str" cm="1">
        <f t="array" ref="BJ381">IF(ROWS($AD$54:AD380)&lt;=BJ$53,INDEX($AB$54:$AB$102,_xlfn.AGGREGATE(15,3,($AD$54:$AD$102=Mapping!$BJ$54)/($AD$54:$AD$102=Mapping!$BJ$54)*ROW($AD$2:$AD$50)-ROWS($AD$54),ROWS($AD$54:AD380))),"")</f>
        <v/>
      </c>
      <c r="BK381" s="117" t="str" cm="1">
        <f t="array" ref="BK381">IF(ROWS($AD$54:AD380)&lt;=BK$53,INDEX($AB$54:$AB$102,_xlfn.AGGREGATE(15,3,($AD$54:$AD$102=Mapping!$BK$54)/($AD$54:$AD$102=Mapping!$BK$54)*ROW($AD$2:$AD$50)-ROWS($AD$54),ROWS($AD$54:AD380))),"")</f>
        <v/>
      </c>
      <c r="BL381" s="117" t="str" cm="1">
        <f t="array" ref="BL381">IF(ROWS($AD$54:AD380)&lt;=BL$53,INDEX($AB$54:$AB$102,_xlfn.AGGREGATE(15,3,($AD$54:$AD$102=Mapping!$BL$54)/($AD$54:$AD$102=Mapping!$BL$54)*ROW($AD$2:$AD$50)-ROWS($AD$54),ROWS($AD$54:AD380))),"")</f>
        <v/>
      </c>
      <c r="BM381" s="117" t="str" cm="1">
        <f t="array" ref="BM381">IF(ROWS($AD$54:AD380)&lt;=BM$53,INDEX($AB$54:$AB$102,_xlfn.AGGREGATE(15,3,($AD$54:$AD$102=Mapping!$BM$54)/($AD$54:$AD$102=Mapping!$BM$53)*ROW($AD$2:$AD$50)-ROWS($AD$54),ROWS($AD$54:AD380))),"")</f>
        <v/>
      </c>
      <c r="BN381" s="117" t="str" cm="1">
        <f t="array" ref="BN381">IF(ROWS($AD$54:AD380)&lt;=BN$53,INDEX($AB$54:$AB$102,_xlfn.AGGREGATE(15,3,($AD$54:$AD$102=Mapping!$BN$54)/($AD$54:$AD$102=Mapping!$BN$54)*ROW($AD$2:$AD$50)-ROWS($AD$54),ROWS($AD$54:AD380))),"")</f>
        <v/>
      </c>
    </row>
    <row r="382" spans="1:66">
      <c r="A382" s="152">
        <f>Background!L53</f>
        <v>0</v>
      </c>
      <c r="B382" s="142" t="str" cm="1">
        <f t="array" ref="B382">IF(ROWS($AC$2:AC329)&lt;=B$53,INDEX($AB$54:$AB$102,_xlfn.AGGREGATE(15,3,($AC$54:$AC$102=Mapping!$B$54)/($AC$54:$AC$102=Mapping!$B$54)*ROW($AC$2:$AC$50)-ROWS($AC$2),ROWS($AC$54:AC381))),"")</f>
        <v/>
      </c>
      <c r="C382" s="142" t="str" cm="1">
        <f t="array" ref="C382">IF(ROWS($AC$2:AC329)&lt;=C$53,INDEX($AB$54:$AB$102,_xlfn.AGGREGATE(15,3,($AC$54:$AC$102=Mapping!$C$54)/($AC$54:$AC$102=Mapping!$C$54)*ROW($AC$2:$AC$50)-ROWS($AC$54),ROWS($AC$54:AC381))),"")</f>
        <v/>
      </c>
      <c r="D382" s="142" t="str" cm="1">
        <f t="array" ref="D382">IF(ROWS($AC$2:AC329)&lt;=D$53,INDEX($AB$54:$AB$102,_xlfn.AGGREGATE(15,3,($AC$54:$AC$102=Mapping!$D$54)/($AC$54:$AC$102=Mapping!$D$54)*ROW($AC$2:$AC$50)-ROWS($AC$54),ROWS($AC$54:AC381))),"")</f>
        <v/>
      </c>
      <c r="E382" s="142" t="str" cm="1">
        <f t="array" ref="E382">IF(ROWS($AC$2:AC329)&lt;=E$53,INDEX($AB$54:$AB$102,_xlfn.AGGREGATE(15,3,($AC$54:$AC$102=Mapping!$E$54)/($AC$54:$AC$102=Mapping!$E$54)*ROW($AC$2:$AC$50)-ROWS($AC$54),ROWS($AC$54:AC381))),"")</f>
        <v/>
      </c>
      <c r="F382" s="142" t="str" cm="1">
        <f t="array" ref="F382">IF(ROWS($AC$2:AC329)&lt;=F$53,INDEX($AB$54:$AB$102,_xlfn.AGGREGATE(15,3,($AC$54:$AC$102=Mapping!$F$54)/($AC$54:$AC$102=Mapping!$F$54)*ROW($AC$2:$AC$50)-ROWS($AC$54),ROWS($AC$54:AC381))),"")</f>
        <v/>
      </c>
      <c r="G382" s="142" t="str" cm="1">
        <f t="array" ref="G382">IF(ROWS($AC$2:AC329)&lt;=G$53,INDEX($AB$54:$AB$102,_xlfn.AGGREGATE(15,3,($AC$54:$AC$102=Mapping!$G$54)/($AC$54:$AC$102=Mapping!$G$54)*ROW($AC$2:$AC$50)-ROWS($AC$54),ROWS($AC$54:AC381))),"")</f>
        <v/>
      </c>
      <c r="H382" s="142" t="str" cm="1">
        <f t="array" ref="H382">IF(ROWS($AC$2:AC329)&lt;=H$53,INDEX($AB$54:$AB$102,_xlfn.AGGREGATE(15,3,($AC$54:$AC$102=Mapping!$H$54)/($AC$54:$AC$102=Mapping!$H$54)*ROW($AC$2:$AC$50)-ROWS($AC$54),ROWS($AC$54:AC381))),"")</f>
        <v/>
      </c>
      <c r="I382" s="142" t="str" cm="1">
        <f t="array" ref="I382">IF(ROWS($AC$2:AC329)&lt;=I$53,INDEX($AB$54:$AB$102,_xlfn.AGGREGATE(15,3,($AC$54:$AC$102=Mapping!$I$54)/($AC$54:$AC$102=Mapping!$I$54)*ROW($AC$2:$AC$50)-ROWS($AC$54),ROWS($AC$54:AC381))),"")</f>
        <v/>
      </c>
      <c r="J382" s="142" t="str" cm="1">
        <f t="array" ref="J382">IF(ROWS($AC$2:AC381)&lt;=J$1,INDEX($AB$2:$AB$50,_xlfn.AGGREGATE(15,3,($AC$2:$AC$50=Mapping!$J$2)/($AC$2:$AC$50=Mapping!$J$2)*ROW($AC$2:$AC$50)-ROWS($AC$2),ROWS($AC$2:AC381))),"")</f>
        <v/>
      </c>
      <c r="K382" s="142" t="str" cm="1">
        <f t="array" ref="K382">IF(ROWS($AC$2:AC329)&lt;=K$53,INDEX($AB$54:$AB$102,_xlfn.AGGREGATE(15,3,($AC$54:$AC$102=Mapping!$K$54)/($AC$54:$AC$102=Mapping!$K$54)*ROW($AC$2:$AC$50)-ROWS($AC$54),ROWS($AC$54:AC381))),"")</f>
        <v/>
      </c>
      <c r="L382" s="142" t="str" cm="1">
        <f t="array" ref="L382">IF(ROWS($AC$2:AC329)&lt;=L$53,INDEX($AB$54:$AB$102,_xlfn.AGGREGATE(15,3,($AC$54:$AC$102=Mapping!$L$54)/($AC$54:$AC$102=Mapping!$L$54)*ROW($AC$2:$AC$50)-ROWS($AC$54),ROWS($AC$54:AC381))),"")</f>
        <v/>
      </c>
      <c r="M382" s="142" t="str" cm="1">
        <f t="array" ref="M382">IF(ROWS($AC$2:AC329)&lt;=M$53,INDEX($AB$54:$AB$102,_xlfn.AGGREGATE(15,3,($AC$54:$AC$102=Mapping!$M$54)/($AC$54:$AC$102=Mapping!$M$54)*ROW($AC$2:$AC$50)-ROWS($AC$54),ROWS($AC$54:AC381))),"")</f>
        <v/>
      </c>
      <c r="N382" s="142" t="str" cm="1">
        <f t="array" ref="N382">IF(ROWS($AC$2:AC329)&lt;=N$53,INDEX($AB$54:$AB$102,_xlfn.AGGREGATE(15,3,($AC$54:$AC$102=Mapping!$N$54)/($AC$54:$AC$102=Mapping!$N$54)*ROW($AC$2:$AC$50)-ROWS($AC$54),ROWS($AC$54:AC381))),"")</f>
        <v/>
      </c>
      <c r="O382" s="142" t="str" cm="1">
        <f t="array" ref="O382">IF(ROWS($AC$2:AC329)&lt;=O$53,INDEX($AB$54:$AB$102,_xlfn.AGGREGATE(15,3,($AC$54:$AC$102=Mapping!$O$54)/($AC$54:$AC$102=Mapping!$O$54)*ROW($AC$2:$AC$50)-ROWS($AC$54),ROWS($AC$54:AC381))),"")</f>
        <v/>
      </c>
      <c r="P382" s="142" t="str" cm="1">
        <f t="array" ref="P382">IF(ROWS($AC$2:AC329)&lt;=P$53,INDEX($AB$54:$AB$102,_xlfn.AGGREGATE(15,3,($AC$54:$AC$102=Mapping!$P$54)/($AC$54:$AC$102=Mapping!$P$54)*ROW($AC$2:$AC$50)-ROWS($AC$54),ROWS($AC$54:AC381))),"")</f>
        <v/>
      </c>
      <c r="Q382" s="142" t="str" cm="1">
        <f t="array" ref="Q382">IF(ROWS($AC$2:AC329)&lt;=Q$53,INDEX($AB$54:$AB$102,_xlfn.AGGREGATE(15,3,($AC$54:$AC$102=Mapping!$Q$54)/($AC$54:$AC$102=Mapping!$Q$54)*ROW($AC$2:$AC$50)-ROWS($AC$54),ROWS($AC$54:AC381))),"")</f>
        <v/>
      </c>
      <c r="R382" s="142" t="str" cm="1">
        <f t="array" ref="R382">IF(ROWS($AC$2:AC329)&lt;=R$53,INDEX($AB$54:$AB$102,_xlfn.AGGREGATE(15,3,($AC$54:$AC$102=Mapping!$R$54)/($AC$54:$AC$102=Mapping!$R$54)*ROW($AC$2:$AC$50)-ROWS($AC$54),ROWS($AC$54:AC381))),"")</f>
        <v/>
      </c>
      <c r="S382" s="142" t="str" cm="1">
        <f t="array" ref="S382">IF(ROWS($AC$2:AC329)&lt;=S$53,INDEX($AB$54:$AB$102,_xlfn.AGGREGATE(15,3,($AC$54:$AC$102=Mapping!$S$54)/($AC$54:$AC$102=Mapping!$S$54)*ROW($AC$2:$AC$50)-ROWS($AC$54),ROWS($AC$54:AC381))),"")</f>
        <v/>
      </c>
      <c r="AA382" s="135" t="str" cm="1">
        <f t="array" ref="AA382">IF(ROWS(BA!$L$2:L420)&lt;=B$1,INDEX(BA!$P$2:$P$63,_xlfn.AGGREGATE(15,3,(BA!$L$2:$L$63=Mapping!$A$3)/(BA!$L$2:$L$63=Mapping!$A$3)*ROW(BA!$L$2:$L$248)-ROWS(BA!$L$2),ROWS(BA!$L$2:L420))),"")</f>
        <v/>
      </c>
      <c r="AB382" s="135" t="str" cm="1">
        <f t="array" ref="AB382">IF(ROWS(BA!$G$2:G100)&lt;=AB$334,INDEX(BA!$P$2:$P$547,_xlfn.AGGREGATE(15,3,(BA!$G$2:$G$547=Mapping!$AA$336)/(BA!$G$2:$G$547=Mapping!$AA$336)*ROW(BA!$G$2:$G$547)-ROWS(BA!$G$2),ROWS(BA!$G$2:G100))),"")</f>
        <v/>
      </c>
      <c r="AC382" s="135" t="str">
        <f>IFERROR(INDEX(BA!$L$57:$L$547,MATCH($AB382,BA!$P$57:$P$547,0)),"")</f>
        <v/>
      </c>
      <c r="AD382" s="135" t="e">
        <f>INDEX(BA!$M$57:$M$547,MATCH($AB382,BA!$P$57:$P$547,0))</f>
        <v>#N/A</v>
      </c>
      <c r="AE382" s="135" t="e">
        <f>INDEX(BA!J422:J918,MATCH(Table46721[[#This Row],[Indicator]],BA!P420:P918,0))</f>
        <v>#N/A</v>
      </c>
      <c r="AF382" s="135" t="e">
        <f>INDEX(BA!$N$57:$N$547,MATCH($AB382,BA!$P$57:$P$547,0))</f>
        <v>#N/A</v>
      </c>
      <c r="AG382" s="117" t="e">
        <f>INDEX(BA!#REF!,MATCH($AB382,BA!$P$57:$P$547,0))</f>
        <v>#REF!</v>
      </c>
      <c r="AH382" s="117" t="e">
        <f>INDEX(BA!$Q$57:$Q$547,MATCH($AB382,BA!$P$57:$P$547,0))</f>
        <v>#N/A</v>
      </c>
      <c r="AI382" s="117" t="e">
        <f>INDEX(BA!$S$57:$S$547,MATCH($AB382,BA!$P$57:$P$547,0))</f>
        <v>#N/A</v>
      </c>
      <c r="AJ382" s="117" t="e">
        <f>INDEX(BA!$T$57:$T$547,MATCH($AB382,BA!$P$57:$P$547,0))</f>
        <v>#N/A</v>
      </c>
      <c r="AK382" s="117" t="e">
        <f>INDEX(BA!$U$57:$U$547,MATCH($AB382,BA!$P$57:$P$547,0))</f>
        <v>#N/A</v>
      </c>
      <c r="AL382" s="117" t="e">
        <f>INDEX(BA!$V$57:$V$547,MATCH($AB382,BA!$P$57:$P$547,0))</f>
        <v>#N/A</v>
      </c>
      <c r="AM382" s="117" t="e">
        <f>INDEX(BA!$W$57:$W$547,MATCH($AB382,BA!$P$57:$P$547,0))</f>
        <v>#N/A</v>
      </c>
      <c r="AN382" s="117" t="e">
        <f>INDEX(BA!$R$57:$R$547,MATCH($AB382,BA!$P$57:$P$547,0))</f>
        <v>#N/A</v>
      </c>
      <c r="AO382" s="117" t="e">
        <f>INDEX(BA!$Y$57:$Y$547,MATCH($AB382,BA!$P$57:$P$547,0))</f>
        <v>#N/A</v>
      </c>
      <c r="AP382" s="117" t="e">
        <f>INDEX(BA!$Z$57:$Z$547,MATCH($AB382,BA!$P$57:$P$547,0))</f>
        <v>#N/A</v>
      </c>
      <c r="AQ382" s="117" t="e">
        <f>INDEX(BA!$AA$57:$AA$547,MATCH($AB382,BA!$P$57:$P$547,0))</f>
        <v>#N/A</v>
      </c>
      <c r="AR382" s="117" t="e">
        <f>INDEX(BA!$AB$57:$AB$547,MATCH($AB382,BA!$P$57:$P$547,0))</f>
        <v>#N/A</v>
      </c>
      <c r="AX382" s="117" t="str" cm="1">
        <f t="array" ref="AX382">IF(ROWS($AD$54:AD381)&lt;=AX$53,INDEX($AB$54:$AB$102,_xlfn.AGGREGATE(15,3,($AD$54:$AD$102=Mapping!$AX$54)/($AD$54:$AD$102=Mapping!$AX$54)*ROW($AD$2:$AD$50)-ROWS($AD$54),ROWS($AD$54:AD381))),"")</f>
        <v/>
      </c>
      <c r="AY382" s="117" t="str" cm="1">
        <f t="array" ref="AY382">IF(ROWS($AD$54:AD381)&lt;=AY$53,INDEX($AB$54:$AB$102,_xlfn.AGGREGATE(15,3,($AD$54:$AD$102=Mapping!$AY$54)/($AD$54:$AD$102=Mapping!$AY$54)*ROW($AD$2:$AD$50)-ROWS($AD$54),ROWS($AD$54:AD381))),"")</f>
        <v/>
      </c>
      <c r="AZ382" s="117" t="str" cm="1">
        <f t="array" ref="AZ382">IF(ROWS($AD$54:AD381)&lt;=AZ$53,INDEX($AB$54:$AB$102,_xlfn.AGGREGATE(15,3,($AD$54:$AD$102=Mapping!$AZ$54)/($AD$54:$AD$102=Mapping!$AZ$54)*ROW($AD$2:$AD$50)-ROWS($AD$54),ROWS($AD$54:AD381))),"")</f>
        <v/>
      </c>
      <c r="BA382" s="117" t="str" cm="1">
        <f t="array" ref="BA382">IF(ROWS($AD$54:AD381)&lt;=BA$53,INDEX($AB$54:$AB$102,_xlfn.AGGREGATE(15,3,($AD$54:$AD$102=Mapping!$BA$54)/($AD$54:$AD$102=Mapping!$BA$54)*ROW($AD$2:$AD$50)-ROWS($AD$54),ROWS($AD$54:AD381))),"")</f>
        <v/>
      </c>
      <c r="BB382" s="117" t="str" cm="1">
        <f t="array" ref="BB382">IF(ROWS($AD$54:AD381)&lt;=BB$53,INDEX($AB$54:$AB$102,_xlfn.AGGREGATE(15,3,($AD$54:$AD$102=Mapping!$BB$54)/($AD$54:$AD$102=Mapping!$BB$54)*ROW($AD$2:$AD$50)-ROWS($AD$54),ROWS($AD$54:AD381))),"")</f>
        <v/>
      </c>
      <c r="BC382" s="117" t="str" cm="1">
        <f t="array" ref="BC382">IF(ROWS($AD$54:AD381)&lt;=BC$53,INDEX($AB$54:$AB$102,_xlfn.AGGREGATE(15,3,($AD$54:$AD$102=Mapping!$BC$54)/($AD$54:$AD$102=Mapping!$BC$54)*ROW($AD$2:$AD$50)-ROWS($AD$54),ROWS($AD$54:AD381))),"")</f>
        <v/>
      </c>
      <c r="BD382" s="117" t="str" cm="1">
        <f t="array" ref="BD382">IF(ROWS($AD$54:AD381)&lt;=BD$53,INDEX($AB$54:$AB$102,_xlfn.AGGREGATE(15,3,($AD$54:$AD$102=Mapping!$BD$54)/($AD$54:$AD$102=Mapping!$BD$54)*ROW($AD$2:$AD$50)-ROWS($AD$54),ROWS($AD$54:AD381))),"")</f>
        <v/>
      </c>
      <c r="BE382" s="117" t="str" cm="1">
        <f t="array" ref="BE382">IF(ROWS($AD$54:AD381)&lt;=BE$53,INDEX($AB$54:$AB$102,_xlfn.AGGREGATE(15,3,($AD$54:$AD$102=Mapping!$BE$54)/($AD$54:$AD$102=Mapping!$BE$54)*ROW($AD$2:$AD$50)-ROWS($AD$54),ROWS($AD$54:AD381))),"")</f>
        <v/>
      </c>
      <c r="BF382" s="117" t="str" cm="1">
        <f t="array" ref="BF382">IF(ROWS($AD$54:AD381)&lt;=BF$53,INDEX($AB$54:$AB$102,_xlfn.AGGREGATE(15,3,($AD$54:$AD$102=Mapping!$BF$54)/($AD$54:$AD$102=Mapping!$BF$54)*ROW($AD$2:$AD$50)-ROWS($AD$54),ROWS($AD$54:AD381))),"")</f>
        <v/>
      </c>
      <c r="BG382" s="117" t="str" cm="1">
        <f t="array" ref="BG382">IF(ROWS($AD$54:AD381)&lt;=BG$53,INDEX($AB$54:$AB$102,_xlfn.AGGREGATE(15,3,($AD$54:$AD$102=Mapping!$BG$54)/($AD$54:$AD$102=Mapping!$BG$54)*ROW($AD$2:$AD$50)-ROWS($AD$54),ROWS($AD$54:AD381))),"")</f>
        <v/>
      </c>
      <c r="BH382" s="117" t="str" cm="1">
        <f t="array" ref="BH382">IF(ROWS($AD$54:AD381)&lt;=BH$53,INDEX($AB$54:$AB$102,_xlfn.AGGREGATE(15,3,($AD$54:$AD$102=Mapping!$BH$54)/($AD$54:$AD$102=Mapping!$BH$54)*ROW($AD$2:$AD$50)-ROWS($AD$54),ROWS($AD$54:AD381))),"")</f>
        <v/>
      </c>
      <c r="BI382" s="117" t="str" cm="1">
        <f t="array" ref="BI382">IF(ROWS($AD$54:AD381)&lt;=BI$53,INDEX($AB$54:$AB$102,_xlfn.AGGREGATE(15,3,($AD$54:$AD$102=Mapping!$BI$54)/($AD$54:$AD$102=Mapping!$BI$54)*ROW($AD$2:$AD$50)-ROWS($AD$54),ROWS($AD$54:AD381))),"")</f>
        <v/>
      </c>
      <c r="BJ382" s="117" t="str" cm="1">
        <f t="array" ref="BJ382">IF(ROWS($AD$54:AD381)&lt;=BJ$53,INDEX($AB$54:$AB$102,_xlfn.AGGREGATE(15,3,($AD$54:$AD$102=Mapping!$BJ$54)/($AD$54:$AD$102=Mapping!$BJ$54)*ROW($AD$2:$AD$50)-ROWS($AD$54),ROWS($AD$54:AD381))),"")</f>
        <v/>
      </c>
      <c r="BK382" s="117" t="str" cm="1">
        <f t="array" ref="BK382">IF(ROWS($AD$54:AD381)&lt;=BK$53,INDEX($AB$54:$AB$102,_xlfn.AGGREGATE(15,3,($AD$54:$AD$102=Mapping!$BK$54)/($AD$54:$AD$102=Mapping!$BK$54)*ROW($AD$2:$AD$50)-ROWS($AD$54),ROWS($AD$54:AD381))),"")</f>
        <v/>
      </c>
      <c r="BL382" s="117" t="str" cm="1">
        <f t="array" ref="BL382">IF(ROWS($AD$54:AD381)&lt;=BL$53,INDEX($AB$54:$AB$102,_xlfn.AGGREGATE(15,3,($AD$54:$AD$102=Mapping!$BL$54)/($AD$54:$AD$102=Mapping!$BL$54)*ROW($AD$2:$AD$50)-ROWS($AD$54),ROWS($AD$54:AD381))),"")</f>
        <v/>
      </c>
      <c r="BM382" s="117" t="str" cm="1">
        <f t="array" ref="BM382">IF(ROWS($AD$54:AD381)&lt;=BM$53,INDEX($AB$54:$AB$102,_xlfn.AGGREGATE(15,3,($AD$54:$AD$102=Mapping!$BM$54)/($AD$54:$AD$102=Mapping!$BM$53)*ROW($AD$2:$AD$50)-ROWS($AD$54),ROWS($AD$54:AD381))),"")</f>
        <v/>
      </c>
      <c r="BN382" s="117" t="str" cm="1">
        <f t="array" ref="BN382">IF(ROWS($AD$54:AD381)&lt;=BN$53,INDEX($AB$54:$AB$102,_xlfn.AGGREGATE(15,3,($AD$54:$AD$102=Mapping!$BN$54)/($AD$54:$AD$102=Mapping!$BN$54)*ROW($AD$2:$AD$50)-ROWS($AD$54),ROWS($AD$54:AD381))),"")</f>
        <v/>
      </c>
    </row>
    <row r="383" spans="1:66">
      <c r="A383" s="152">
        <f>Background!L54</f>
        <v>0</v>
      </c>
      <c r="B383" s="142" t="str" cm="1">
        <f t="array" ref="B383">IF(ROWS($AC$2:AC330)&lt;=B$53,INDEX($AB$54:$AB$102,_xlfn.AGGREGATE(15,3,($AC$54:$AC$102=Mapping!$B$54)/($AC$54:$AC$102=Mapping!$B$54)*ROW($AC$2:$AC$50)-ROWS($AC$2),ROWS($AC$54:AC382))),"")</f>
        <v/>
      </c>
      <c r="C383" s="142" t="str" cm="1">
        <f t="array" ref="C383">IF(ROWS($AC$2:AC330)&lt;=C$53,INDEX($AB$54:$AB$102,_xlfn.AGGREGATE(15,3,($AC$54:$AC$102=Mapping!$C$54)/($AC$54:$AC$102=Mapping!$C$54)*ROW($AC$2:$AC$50)-ROWS($AC$54),ROWS($AC$54:AC382))),"")</f>
        <v/>
      </c>
      <c r="D383" s="142" t="str" cm="1">
        <f t="array" ref="D383">IF(ROWS($AC$2:AC330)&lt;=D$53,INDEX($AB$54:$AB$102,_xlfn.AGGREGATE(15,3,($AC$54:$AC$102=Mapping!$D$54)/($AC$54:$AC$102=Mapping!$D$54)*ROW($AC$2:$AC$50)-ROWS($AC$54),ROWS($AC$54:AC382))),"")</f>
        <v/>
      </c>
      <c r="E383" s="142" t="str" cm="1">
        <f t="array" ref="E383">IF(ROWS($AC$2:AC330)&lt;=E$53,INDEX($AB$54:$AB$102,_xlfn.AGGREGATE(15,3,($AC$54:$AC$102=Mapping!$E$54)/($AC$54:$AC$102=Mapping!$E$54)*ROW($AC$2:$AC$50)-ROWS($AC$54),ROWS($AC$54:AC382))),"")</f>
        <v/>
      </c>
      <c r="F383" s="142" t="str" cm="1">
        <f t="array" ref="F383">IF(ROWS($AC$2:AC330)&lt;=F$53,INDEX($AB$54:$AB$102,_xlfn.AGGREGATE(15,3,($AC$54:$AC$102=Mapping!$F$54)/($AC$54:$AC$102=Mapping!$F$54)*ROW($AC$2:$AC$50)-ROWS($AC$54),ROWS($AC$54:AC382))),"")</f>
        <v/>
      </c>
      <c r="G383" s="142" t="str" cm="1">
        <f t="array" ref="G383">IF(ROWS($AC$2:AC330)&lt;=G$53,INDEX($AB$54:$AB$102,_xlfn.AGGREGATE(15,3,($AC$54:$AC$102=Mapping!$G$54)/($AC$54:$AC$102=Mapping!$G$54)*ROW($AC$2:$AC$50)-ROWS($AC$54),ROWS($AC$54:AC382))),"")</f>
        <v/>
      </c>
      <c r="H383" s="142" t="str" cm="1">
        <f t="array" ref="H383">IF(ROWS($AC$2:AC330)&lt;=H$53,INDEX($AB$54:$AB$102,_xlfn.AGGREGATE(15,3,($AC$54:$AC$102=Mapping!$H$54)/($AC$54:$AC$102=Mapping!$H$54)*ROW($AC$2:$AC$50)-ROWS($AC$54),ROWS($AC$54:AC382))),"")</f>
        <v/>
      </c>
      <c r="I383" s="142" t="str" cm="1">
        <f t="array" ref="I383">IF(ROWS($AC$2:AC330)&lt;=I$53,INDEX($AB$54:$AB$102,_xlfn.AGGREGATE(15,3,($AC$54:$AC$102=Mapping!$I$54)/($AC$54:$AC$102=Mapping!$I$54)*ROW($AC$2:$AC$50)-ROWS($AC$54),ROWS($AC$54:AC382))),"")</f>
        <v/>
      </c>
      <c r="J383" s="142" t="str" cm="1">
        <f t="array" ref="J383">IF(ROWS($AC$2:AC382)&lt;=J$1,INDEX($AB$2:$AB$50,_xlfn.AGGREGATE(15,3,($AC$2:$AC$50=Mapping!$J$2)/($AC$2:$AC$50=Mapping!$J$2)*ROW($AC$2:$AC$50)-ROWS($AC$2),ROWS($AC$2:AC382))),"")</f>
        <v/>
      </c>
      <c r="K383" s="142" t="str" cm="1">
        <f t="array" ref="K383">IF(ROWS($AC$2:AC330)&lt;=K$53,INDEX($AB$54:$AB$102,_xlfn.AGGREGATE(15,3,($AC$54:$AC$102=Mapping!$K$54)/($AC$54:$AC$102=Mapping!$K$54)*ROW($AC$2:$AC$50)-ROWS($AC$54),ROWS($AC$54:AC382))),"")</f>
        <v/>
      </c>
      <c r="L383" s="142" t="str" cm="1">
        <f t="array" ref="L383">IF(ROWS($AC$2:AC330)&lt;=L$53,INDEX($AB$54:$AB$102,_xlfn.AGGREGATE(15,3,($AC$54:$AC$102=Mapping!$L$54)/($AC$54:$AC$102=Mapping!$L$54)*ROW($AC$2:$AC$50)-ROWS($AC$54),ROWS($AC$54:AC382))),"")</f>
        <v/>
      </c>
      <c r="M383" s="142" t="str" cm="1">
        <f t="array" ref="M383">IF(ROWS($AC$2:AC330)&lt;=M$53,INDEX($AB$54:$AB$102,_xlfn.AGGREGATE(15,3,($AC$54:$AC$102=Mapping!$M$54)/($AC$54:$AC$102=Mapping!$M$54)*ROW($AC$2:$AC$50)-ROWS($AC$54),ROWS($AC$54:AC382))),"")</f>
        <v/>
      </c>
      <c r="N383" s="142" t="str" cm="1">
        <f t="array" ref="N383">IF(ROWS($AC$2:AC330)&lt;=N$53,INDEX($AB$54:$AB$102,_xlfn.AGGREGATE(15,3,($AC$54:$AC$102=Mapping!$N$54)/($AC$54:$AC$102=Mapping!$N$54)*ROW($AC$2:$AC$50)-ROWS($AC$54),ROWS($AC$54:AC382))),"")</f>
        <v/>
      </c>
      <c r="O383" s="142" t="str" cm="1">
        <f t="array" ref="O383">IF(ROWS($AC$2:AC330)&lt;=O$53,INDEX($AB$54:$AB$102,_xlfn.AGGREGATE(15,3,($AC$54:$AC$102=Mapping!$O$54)/($AC$54:$AC$102=Mapping!$O$54)*ROW($AC$2:$AC$50)-ROWS($AC$54),ROWS($AC$54:AC382))),"")</f>
        <v/>
      </c>
      <c r="P383" s="142" t="str" cm="1">
        <f t="array" ref="P383">IF(ROWS($AC$2:AC330)&lt;=P$53,INDEX($AB$54:$AB$102,_xlfn.AGGREGATE(15,3,($AC$54:$AC$102=Mapping!$P$54)/($AC$54:$AC$102=Mapping!$P$54)*ROW($AC$2:$AC$50)-ROWS($AC$54),ROWS($AC$54:AC382))),"")</f>
        <v/>
      </c>
      <c r="Q383" s="142" t="str" cm="1">
        <f t="array" ref="Q383">IF(ROWS($AC$2:AC330)&lt;=Q$53,INDEX($AB$54:$AB$102,_xlfn.AGGREGATE(15,3,($AC$54:$AC$102=Mapping!$Q$54)/($AC$54:$AC$102=Mapping!$Q$54)*ROW($AC$2:$AC$50)-ROWS($AC$54),ROWS($AC$54:AC382))),"")</f>
        <v/>
      </c>
      <c r="R383" s="142" t="str" cm="1">
        <f t="array" ref="R383">IF(ROWS($AC$2:AC330)&lt;=R$53,INDEX($AB$54:$AB$102,_xlfn.AGGREGATE(15,3,($AC$54:$AC$102=Mapping!$R$54)/($AC$54:$AC$102=Mapping!$R$54)*ROW($AC$2:$AC$50)-ROWS($AC$54),ROWS($AC$54:AC382))),"")</f>
        <v/>
      </c>
      <c r="S383" s="142" t="str" cm="1">
        <f t="array" ref="S383">IF(ROWS($AC$2:AC330)&lt;=S$53,INDEX($AB$54:$AB$102,_xlfn.AGGREGATE(15,3,($AC$54:$AC$102=Mapping!$S$54)/($AC$54:$AC$102=Mapping!$S$54)*ROW($AC$2:$AC$50)-ROWS($AC$54),ROWS($AC$54:AC382))),"")</f>
        <v/>
      </c>
      <c r="AA383" s="135" t="str" cm="1">
        <f t="array" ref="AA383">IF(ROWS(BA!$L$2:L421)&lt;=B$1,INDEX(BA!$P$2:$P$63,_xlfn.AGGREGATE(15,3,(BA!$L$2:$L$63=Mapping!$A$3)/(BA!$L$2:$L$63=Mapping!$A$3)*ROW(BA!$L$2:$L$248)-ROWS(BA!$L$2),ROWS(BA!$L$2:L421))),"")</f>
        <v/>
      </c>
      <c r="AB383" s="135" t="str" cm="1">
        <f t="array" ref="AB383">IF(ROWS(BA!$G$2:G101)&lt;=AB$334,INDEX(BA!$P$2:$P$547,_xlfn.AGGREGATE(15,3,(BA!$G$2:$G$547=Mapping!$AA$336)/(BA!$G$2:$G$547=Mapping!$AA$336)*ROW(BA!$G$2:$G$547)-ROWS(BA!$G$2),ROWS(BA!$G$2:G101))),"")</f>
        <v/>
      </c>
      <c r="AC383" s="135" t="str">
        <f>IFERROR(INDEX(BA!$L$57:$L$547,MATCH($AB383,BA!$P$57:$P$547,0)),"")</f>
        <v/>
      </c>
      <c r="AD383" s="135" t="e">
        <f>INDEX(BA!$M$57:$M$547,MATCH($AB383,BA!$P$57:$P$547,0))</f>
        <v>#N/A</v>
      </c>
      <c r="AE383" s="135" t="e">
        <f>INDEX(BA!J423:J919,MATCH(Table46721[[#This Row],[Indicator]],BA!P421:P919,0))</f>
        <v>#N/A</v>
      </c>
      <c r="AF383" s="135" t="e">
        <f>INDEX(BA!$N$57:$N$547,MATCH($AB383,BA!$P$57:$P$547,0))</f>
        <v>#N/A</v>
      </c>
      <c r="AG383" s="117" t="e">
        <f>INDEX(BA!#REF!,MATCH($AB383,BA!$P$57:$P$547,0))</f>
        <v>#REF!</v>
      </c>
      <c r="AH383" s="117" t="e">
        <f>INDEX(BA!$Q$57:$Q$547,MATCH($AB383,BA!$P$57:$P$547,0))</f>
        <v>#N/A</v>
      </c>
      <c r="AI383" s="117" t="e">
        <f>INDEX(BA!$S$57:$S$547,MATCH($AB383,BA!$P$57:$P$547,0))</f>
        <v>#N/A</v>
      </c>
      <c r="AJ383" s="117" t="e">
        <f>INDEX(BA!$T$57:$T$547,MATCH($AB383,BA!$P$57:$P$547,0))</f>
        <v>#N/A</v>
      </c>
      <c r="AK383" s="117" t="e">
        <f>INDEX(BA!$U$57:$U$547,MATCH($AB383,BA!$P$57:$P$547,0))</f>
        <v>#N/A</v>
      </c>
      <c r="AL383" s="117" t="e">
        <f>INDEX(BA!$V$57:$V$547,MATCH($AB383,BA!$P$57:$P$547,0))</f>
        <v>#N/A</v>
      </c>
      <c r="AM383" s="117" t="e">
        <f>INDEX(BA!$W$57:$W$547,MATCH($AB383,BA!$P$57:$P$547,0))</f>
        <v>#N/A</v>
      </c>
      <c r="AN383" s="117" t="e">
        <f>INDEX(BA!$R$57:$R$547,MATCH($AB383,BA!$P$57:$P$547,0))</f>
        <v>#N/A</v>
      </c>
      <c r="AO383" s="117" t="e">
        <f>INDEX(BA!$Y$57:$Y$547,MATCH($AB383,BA!$P$57:$P$547,0))</f>
        <v>#N/A</v>
      </c>
      <c r="AP383" s="117" t="e">
        <f>INDEX(BA!$Z$57:$Z$547,MATCH($AB383,BA!$P$57:$P$547,0))</f>
        <v>#N/A</v>
      </c>
      <c r="AQ383" s="117" t="e">
        <f>INDEX(BA!$AA$57:$AA$547,MATCH($AB383,BA!$P$57:$P$547,0))</f>
        <v>#N/A</v>
      </c>
      <c r="AR383" s="117" t="e">
        <f>INDEX(BA!$AB$57:$AB$547,MATCH($AB383,BA!$P$57:$P$547,0))</f>
        <v>#N/A</v>
      </c>
      <c r="AX383" s="117" t="str" cm="1">
        <f t="array" ref="AX383">IF(ROWS($AD$54:AD382)&lt;=AX$53,INDEX($AB$54:$AB$102,_xlfn.AGGREGATE(15,3,($AD$54:$AD$102=Mapping!$AX$54)/($AD$54:$AD$102=Mapping!$AX$54)*ROW($AD$2:$AD$50)-ROWS($AD$54),ROWS($AD$54:AD382))),"")</f>
        <v/>
      </c>
      <c r="AY383" s="117" t="str" cm="1">
        <f t="array" ref="AY383">IF(ROWS($AD$54:AD382)&lt;=AY$53,INDEX($AB$54:$AB$102,_xlfn.AGGREGATE(15,3,($AD$54:$AD$102=Mapping!$AY$54)/($AD$54:$AD$102=Mapping!$AY$54)*ROW($AD$2:$AD$50)-ROWS($AD$54),ROWS($AD$54:AD382))),"")</f>
        <v/>
      </c>
      <c r="AZ383" s="117" t="str" cm="1">
        <f t="array" ref="AZ383">IF(ROWS($AD$54:AD382)&lt;=AZ$53,INDEX($AB$54:$AB$102,_xlfn.AGGREGATE(15,3,($AD$54:$AD$102=Mapping!$AZ$54)/($AD$54:$AD$102=Mapping!$AZ$54)*ROW($AD$2:$AD$50)-ROWS($AD$54),ROWS($AD$54:AD382))),"")</f>
        <v/>
      </c>
      <c r="BA383" s="117" t="str" cm="1">
        <f t="array" ref="BA383">IF(ROWS($AD$54:AD382)&lt;=BA$53,INDEX($AB$54:$AB$102,_xlfn.AGGREGATE(15,3,($AD$54:$AD$102=Mapping!$BA$54)/($AD$54:$AD$102=Mapping!$BA$54)*ROW($AD$2:$AD$50)-ROWS($AD$54),ROWS($AD$54:AD382))),"")</f>
        <v/>
      </c>
      <c r="BB383" s="117" t="str" cm="1">
        <f t="array" ref="BB383">IF(ROWS($AD$54:AD382)&lt;=BB$53,INDEX($AB$54:$AB$102,_xlfn.AGGREGATE(15,3,($AD$54:$AD$102=Mapping!$BB$54)/($AD$54:$AD$102=Mapping!$BB$54)*ROW($AD$2:$AD$50)-ROWS($AD$54),ROWS($AD$54:AD382))),"")</f>
        <v/>
      </c>
      <c r="BC383" s="117" t="str" cm="1">
        <f t="array" ref="BC383">IF(ROWS($AD$54:AD382)&lt;=BC$53,INDEX($AB$54:$AB$102,_xlfn.AGGREGATE(15,3,($AD$54:$AD$102=Mapping!$BC$54)/($AD$54:$AD$102=Mapping!$BC$54)*ROW($AD$2:$AD$50)-ROWS($AD$54),ROWS($AD$54:AD382))),"")</f>
        <v/>
      </c>
      <c r="BD383" s="117" t="str" cm="1">
        <f t="array" ref="BD383">IF(ROWS($AD$54:AD382)&lt;=BD$53,INDEX($AB$54:$AB$102,_xlfn.AGGREGATE(15,3,($AD$54:$AD$102=Mapping!$BD$54)/($AD$54:$AD$102=Mapping!$BD$54)*ROW($AD$2:$AD$50)-ROWS($AD$54),ROWS($AD$54:AD382))),"")</f>
        <v/>
      </c>
      <c r="BE383" s="117" t="str" cm="1">
        <f t="array" ref="BE383">IF(ROWS($AD$54:AD382)&lt;=BE$53,INDEX($AB$54:$AB$102,_xlfn.AGGREGATE(15,3,($AD$54:$AD$102=Mapping!$BE$54)/($AD$54:$AD$102=Mapping!$BE$54)*ROW($AD$2:$AD$50)-ROWS($AD$54),ROWS($AD$54:AD382))),"")</f>
        <v/>
      </c>
      <c r="BF383" s="117" t="str" cm="1">
        <f t="array" ref="BF383">IF(ROWS($AD$54:AD382)&lt;=BF$53,INDEX($AB$54:$AB$102,_xlfn.AGGREGATE(15,3,($AD$54:$AD$102=Mapping!$BF$54)/($AD$54:$AD$102=Mapping!$BF$54)*ROW($AD$2:$AD$50)-ROWS($AD$54),ROWS($AD$54:AD382))),"")</f>
        <v/>
      </c>
      <c r="BG383" s="117" t="str" cm="1">
        <f t="array" ref="BG383">IF(ROWS($AD$54:AD382)&lt;=BG$53,INDEX($AB$54:$AB$102,_xlfn.AGGREGATE(15,3,($AD$54:$AD$102=Mapping!$BG$54)/($AD$54:$AD$102=Mapping!$BG$54)*ROW($AD$2:$AD$50)-ROWS($AD$54),ROWS($AD$54:AD382))),"")</f>
        <v/>
      </c>
      <c r="BH383" s="117" t="str" cm="1">
        <f t="array" ref="BH383">IF(ROWS($AD$54:AD382)&lt;=BH$53,INDEX($AB$54:$AB$102,_xlfn.AGGREGATE(15,3,($AD$54:$AD$102=Mapping!$BH$54)/($AD$54:$AD$102=Mapping!$BH$54)*ROW($AD$2:$AD$50)-ROWS($AD$54),ROWS($AD$54:AD382))),"")</f>
        <v/>
      </c>
      <c r="BI383" s="117" t="str" cm="1">
        <f t="array" ref="BI383">IF(ROWS($AD$54:AD382)&lt;=BI$53,INDEX($AB$54:$AB$102,_xlfn.AGGREGATE(15,3,($AD$54:$AD$102=Mapping!$BI$54)/($AD$54:$AD$102=Mapping!$BI$54)*ROW($AD$2:$AD$50)-ROWS($AD$54),ROWS($AD$54:AD382))),"")</f>
        <v/>
      </c>
      <c r="BJ383" s="117" t="str" cm="1">
        <f t="array" ref="BJ383">IF(ROWS($AD$54:AD382)&lt;=BJ$53,INDEX($AB$54:$AB$102,_xlfn.AGGREGATE(15,3,($AD$54:$AD$102=Mapping!$BJ$54)/($AD$54:$AD$102=Mapping!$BJ$54)*ROW($AD$2:$AD$50)-ROWS($AD$54),ROWS($AD$54:AD382))),"")</f>
        <v/>
      </c>
      <c r="BK383" s="117" t="str" cm="1">
        <f t="array" ref="BK383">IF(ROWS($AD$54:AD382)&lt;=BK$53,INDEX($AB$54:$AB$102,_xlfn.AGGREGATE(15,3,($AD$54:$AD$102=Mapping!$BK$54)/($AD$54:$AD$102=Mapping!$BK$54)*ROW($AD$2:$AD$50)-ROWS($AD$54),ROWS($AD$54:AD382))),"")</f>
        <v/>
      </c>
      <c r="BL383" s="117" t="str" cm="1">
        <f t="array" ref="BL383">IF(ROWS($AD$54:AD382)&lt;=BL$53,INDEX($AB$54:$AB$102,_xlfn.AGGREGATE(15,3,($AD$54:$AD$102=Mapping!$BL$54)/($AD$54:$AD$102=Mapping!$BL$54)*ROW($AD$2:$AD$50)-ROWS($AD$54),ROWS($AD$54:AD382))),"")</f>
        <v/>
      </c>
      <c r="BM383" s="117" t="str" cm="1">
        <f t="array" ref="BM383">IF(ROWS($AD$54:AD382)&lt;=BM$53,INDEX($AB$54:$AB$102,_xlfn.AGGREGATE(15,3,($AD$54:$AD$102=Mapping!$BM$54)/($AD$54:$AD$102=Mapping!$BM$53)*ROW($AD$2:$AD$50)-ROWS($AD$54),ROWS($AD$54:AD382))),"")</f>
        <v/>
      </c>
      <c r="BN383" s="117" t="str" cm="1">
        <f t="array" ref="BN383">IF(ROWS($AD$54:AD382)&lt;=BN$53,INDEX($AB$54:$AB$102,_xlfn.AGGREGATE(15,3,($AD$54:$AD$102=Mapping!$BN$54)/($AD$54:$AD$102=Mapping!$BN$54)*ROW($AD$2:$AD$50)-ROWS($AD$54),ROWS($AD$54:AD382))),"")</f>
        <v/>
      </c>
    </row>
  </sheetData>
  <sheetProtection algorithmName="SHA-512" hashValue="TXZluxSgZNzlioMxwdppHhyqWyza5GY9VSiCniAZFbLuLKjT21wHPsWwFG+CzJahRaJe7cWeeuyzN1kIVy6PEw==" saltValue="oFThwxnsrmjmvYUT9Wb4Pg=="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Normal="100" workbookViewId="0">
      <pane ySplit="3" topLeftCell="A4" activePane="bottomLeft" state="frozen"/>
      <selection pane="bottomLeft" activeCell="M148" sqref="M148"/>
    </sheetView>
  </sheetViews>
  <sheetFormatPr defaultColWidth="9" defaultRowHeight="13.2"/>
  <cols>
    <col min="1" max="9" width="12.36328125" style="4" customWidth="1"/>
    <col min="10" max="11" width="13.90625" style="2" customWidth="1"/>
    <col min="12" max="13" width="24.26953125" style="1" customWidth="1"/>
    <col min="14" max="14" width="49.6328125" style="1" customWidth="1"/>
    <col min="15" max="15" width="22" style="4" customWidth="1"/>
    <col min="16" max="16" width="33.36328125" style="6" customWidth="1"/>
    <col min="17" max="17" width="63.6328125" style="4" customWidth="1"/>
    <col min="18" max="18" width="55.7265625" style="1" customWidth="1"/>
    <col min="19" max="19" width="17.36328125" style="4" customWidth="1"/>
    <col min="20" max="22" width="17.36328125" style="1" customWidth="1"/>
    <col min="23" max="24" width="17.36328125" style="4" customWidth="1"/>
    <col min="25" max="25" width="17.36328125" style="1" customWidth="1"/>
    <col min="26" max="16384" width="9" style="1"/>
  </cols>
  <sheetData>
    <row r="2" spans="1:25">
      <c r="A2" s="63" t="s">
        <v>153</v>
      </c>
      <c r="B2" s="63"/>
      <c r="C2" s="63"/>
      <c r="D2" s="63"/>
      <c r="E2" s="63"/>
      <c r="F2" s="63"/>
      <c r="G2" s="63"/>
      <c r="H2" s="63"/>
      <c r="I2" s="63"/>
    </row>
    <row r="3" spans="1:25" ht="26.4">
      <c r="A3" s="5" t="s">
        <v>154</v>
      </c>
      <c r="B3" s="5" t="s">
        <v>155</v>
      </c>
      <c r="C3" s="5" t="s">
        <v>156</v>
      </c>
      <c r="D3" s="5" t="s">
        <v>157</v>
      </c>
      <c r="E3" s="5" t="s">
        <v>158</v>
      </c>
      <c r="F3" s="5" t="s">
        <v>159</v>
      </c>
      <c r="G3" s="5" t="s">
        <v>160</v>
      </c>
      <c r="H3" s="5" t="s">
        <v>161</v>
      </c>
      <c r="I3" s="5" t="s">
        <v>162</v>
      </c>
      <c r="J3" s="3" t="s">
        <v>163</v>
      </c>
      <c r="K3" s="3" t="s">
        <v>164</v>
      </c>
      <c r="L3" s="3" t="s">
        <v>106</v>
      </c>
      <c r="M3" s="3" t="s">
        <v>58</v>
      </c>
      <c r="N3" s="3" t="s">
        <v>108</v>
      </c>
      <c r="O3" s="5" t="s">
        <v>56</v>
      </c>
      <c r="P3" s="5" t="s">
        <v>165</v>
      </c>
      <c r="Q3" s="5" t="s">
        <v>166</v>
      </c>
      <c r="R3" s="3" t="s">
        <v>167</v>
      </c>
      <c r="S3" s="5" t="s">
        <v>62</v>
      </c>
      <c r="T3" s="3" t="s">
        <v>63</v>
      </c>
      <c r="U3" s="3" t="s">
        <v>64</v>
      </c>
      <c r="V3" s="3" t="s">
        <v>168</v>
      </c>
      <c r="W3" s="5" t="s">
        <v>169</v>
      </c>
      <c r="X3" s="5" t="s">
        <v>170</v>
      </c>
      <c r="Y3" s="5" t="s">
        <v>67</v>
      </c>
    </row>
    <row r="4" spans="1:25" s="4" customFormat="1" ht="105.6">
      <c r="A4" s="4" t="str">
        <f>Background!B4</f>
        <v>Renewable</v>
      </c>
      <c r="B4" s="4" t="s">
        <v>138</v>
      </c>
      <c r="D4" s="4" t="s">
        <v>145</v>
      </c>
      <c r="E4" s="4" t="s">
        <v>171</v>
      </c>
      <c r="J4" s="4" t="s">
        <v>172</v>
      </c>
      <c r="L4" s="4" t="str">
        <f>Background!L18</f>
        <v>Energy generation, efficiency &amp; access</v>
      </c>
      <c r="M4" s="4" t="s">
        <v>127</v>
      </c>
      <c r="N4" s="4" t="s">
        <v>173</v>
      </c>
      <c r="O4" s="4" t="s">
        <v>174</v>
      </c>
      <c r="P4" s="4" t="s">
        <v>175</v>
      </c>
      <c r="Q4" s="4" t="s">
        <v>176</v>
      </c>
      <c r="R4" s="4" t="s">
        <v>177</v>
      </c>
      <c r="S4" s="4" t="s">
        <v>178</v>
      </c>
      <c r="T4" s="4" t="s">
        <v>179</v>
      </c>
      <c r="U4" s="4" t="s">
        <v>180</v>
      </c>
      <c r="V4" s="4" t="s">
        <v>181</v>
      </c>
      <c r="W4" s="12" t="s">
        <v>182</v>
      </c>
      <c r="X4" s="35" t="s">
        <v>183</v>
      </c>
      <c r="Y4" s="4" t="s">
        <v>183</v>
      </c>
    </row>
    <row r="5" spans="1:25" s="4" customFormat="1" ht="66">
      <c r="A5" s="4" t="s">
        <v>39</v>
      </c>
      <c r="B5" s="4" t="s">
        <v>138</v>
      </c>
      <c r="D5" s="4" t="s">
        <v>145</v>
      </c>
      <c r="E5" s="4" t="s">
        <v>171</v>
      </c>
      <c r="J5" s="4" t="s">
        <v>184</v>
      </c>
      <c r="L5" s="4" t="s">
        <v>98</v>
      </c>
      <c r="M5" s="4" t="s">
        <v>127</v>
      </c>
      <c r="N5" s="4" t="s">
        <v>173</v>
      </c>
      <c r="O5" s="4" t="s">
        <v>174</v>
      </c>
      <c r="P5" s="4" t="s">
        <v>185</v>
      </c>
      <c r="Q5" s="4" t="s">
        <v>186</v>
      </c>
      <c r="R5" s="165" t="s">
        <v>187</v>
      </c>
      <c r="S5" s="4" t="s">
        <v>188</v>
      </c>
      <c r="T5" s="4" t="s">
        <v>189</v>
      </c>
      <c r="W5" s="12"/>
      <c r="X5" s="35" t="s">
        <v>183</v>
      </c>
      <c r="Y5" s="4" t="s">
        <v>183</v>
      </c>
    </row>
    <row r="6" spans="1:25" ht="105.6">
      <c r="A6" s="4" t="str">
        <f>Background!B4</f>
        <v>Renewable</v>
      </c>
      <c r="B6" s="4" t="s">
        <v>138</v>
      </c>
      <c r="D6" s="4" t="s">
        <v>145</v>
      </c>
      <c r="E6" s="4" t="s">
        <v>171</v>
      </c>
      <c r="J6" s="4" t="s">
        <v>190</v>
      </c>
      <c r="K6" s="4"/>
      <c r="L6" s="4" t="s">
        <v>98</v>
      </c>
      <c r="M6" s="4" t="s">
        <v>127</v>
      </c>
      <c r="N6" s="4" t="s">
        <v>173</v>
      </c>
      <c r="O6" s="4" t="s">
        <v>191</v>
      </c>
      <c r="P6" s="4" t="s">
        <v>192</v>
      </c>
      <c r="Q6" s="4" t="s">
        <v>193</v>
      </c>
      <c r="R6" s="163" t="s">
        <v>194</v>
      </c>
      <c r="S6" s="4" t="s">
        <v>178</v>
      </c>
      <c r="T6" s="1" t="s">
        <v>179</v>
      </c>
      <c r="U6" s="4" t="s">
        <v>195</v>
      </c>
      <c r="V6" s="1" t="s">
        <v>181</v>
      </c>
      <c r="W6" s="12" t="s">
        <v>196</v>
      </c>
      <c r="X6" s="35" t="s">
        <v>183</v>
      </c>
      <c r="Y6" s="1" t="s">
        <v>183</v>
      </c>
    </row>
    <row r="7" spans="1:25" ht="237.6">
      <c r="A7" s="4" t="s">
        <v>39</v>
      </c>
      <c r="B7" s="4" t="s">
        <v>138</v>
      </c>
      <c r="C7" s="4" t="s">
        <v>143</v>
      </c>
      <c r="D7" s="4" t="s">
        <v>145</v>
      </c>
      <c r="J7" s="4" t="s">
        <v>197</v>
      </c>
      <c r="K7" s="4"/>
      <c r="L7" s="4" t="s">
        <v>98</v>
      </c>
      <c r="M7" s="4" t="s">
        <v>127</v>
      </c>
      <c r="N7" s="4" t="s">
        <v>198</v>
      </c>
      <c r="O7" s="4" t="s">
        <v>199</v>
      </c>
      <c r="P7" s="4" t="s">
        <v>200</v>
      </c>
      <c r="Q7" s="4" t="s">
        <v>201</v>
      </c>
      <c r="R7" s="163" t="s">
        <v>202</v>
      </c>
      <c r="S7" s="163" t="s">
        <v>203</v>
      </c>
      <c r="T7" s="1" t="s">
        <v>179</v>
      </c>
      <c r="U7" s="4" t="s">
        <v>204</v>
      </c>
      <c r="V7" s="1" t="s">
        <v>205</v>
      </c>
      <c r="W7" s="12" t="s">
        <v>206</v>
      </c>
      <c r="X7" s="35" t="s">
        <v>183</v>
      </c>
      <c r="Y7" s="1" t="s">
        <v>183</v>
      </c>
    </row>
    <row r="8" spans="1:25" ht="264">
      <c r="A8" s="4" t="s">
        <v>39</v>
      </c>
      <c r="B8" s="4" t="s">
        <v>138</v>
      </c>
      <c r="C8" s="4" t="s">
        <v>143</v>
      </c>
      <c r="D8" s="4" t="s">
        <v>145</v>
      </c>
      <c r="J8" s="4" t="s">
        <v>197</v>
      </c>
      <c r="K8" s="4"/>
      <c r="L8" s="4" t="s">
        <v>98</v>
      </c>
      <c r="M8" s="4" t="s">
        <v>127</v>
      </c>
      <c r="N8" s="4" t="s">
        <v>198</v>
      </c>
      <c r="O8" s="4" t="s">
        <v>199</v>
      </c>
      <c r="P8" s="4" t="s">
        <v>207</v>
      </c>
      <c r="Q8" s="4" t="s">
        <v>208</v>
      </c>
      <c r="R8" s="4" t="s">
        <v>209</v>
      </c>
      <c r="S8" s="4" t="s">
        <v>210</v>
      </c>
      <c r="T8" s="1" t="s">
        <v>179</v>
      </c>
      <c r="U8" s="4" t="s">
        <v>211</v>
      </c>
      <c r="V8" s="1" t="s">
        <v>181</v>
      </c>
      <c r="W8" s="4" t="s">
        <v>206</v>
      </c>
      <c r="X8" s="35" t="s">
        <v>183</v>
      </c>
      <c r="Y8" s="1" t="s">
        <v>183</v>
      </c>
    </row>
    <row r="9" spans="1:25" ht="158.4">
      <c r="A9" s="4" t="s">
        <v>39</v>
      </c>
      <c r="B9" s="4" t="s">
        <v>138</v>
      </c>
      <c r="C9" s="4" t="s">
        <v>143</v>
      </c>
      <c r="D9" s="4" t="s">
        <v>145</v>
      </c>
      <c r="E9" s="4" t="s">
        <v>171</v>
      </c>
      <c r="J9" s="4" t="s">
        <v>212</v>
      </c>
      <c r="K9" s="4"/>
      <c r="L9" s="4" t="s">
        <v>88</v>
      </c>
      <c r="M9" s="4" t="s">
        <v>133</v>
      </c>
      <c r="N9" s="4" t="s">
        <v>213</v>
      </c>
      <c r="O9" s="4" t="s">
        <v>214</v>
      </c>
      <c r="P9" s="4" t="s">
        <v>215</v>
      </c>
      <c r="Q9" s="4" t="s">
        <v>216</v>
      </c>
      <c r="R9" s="4" t="s">
        <v>217</v>
      </c>
      <c r="S9" s="4" t="s">
        <v>218</v>
      </c>
      <c r="T9" s="1" t="s">
        <v>179</v>
      </c>
      <c r="U9" s="4" t="s">
        <v>219</v>
      </c>
      <c r="V9" s="1" t="s">
        <v>220</v>
      </c>
      <c r="W9" s="12" t="s">
        <v>221</v>
      </c>
      <c r="X9" s="35" t="s">
        <v>183</v>
      </c>
      <c r="Y9" s="4" t="s">
        <v>222</v>
      </c>
    </row>
    <row r="10" spans="1:25" ht="219.75" customHeight="1">
      <c r="B10" s="4" t="s">
        <v>138</v>
      </c>
      <c r="J10" s="4" t="s">
        <v>223</v>
      </c>
      <c r="K10" s="4"/>
      <c r="L10" s="4" t="s">
        <v>88</v>
      </c>
      <c r="M10" s="4" t="s">
        <v>133</v>
      </c>
      <c r="N10" s="4" t="s">
        <v>213</v>
      </c>
      <c r="O10" s="4" t="s">
        <v>224</v>
      </c>
      <c r="P10" s="4" t="s">
        <v>225</v>
      </c>
      <c r="Q10" s="4" t="s">
        <v>226</v>
      </c>
      <c r="R10" s="4" t="s">
        <v>227</v>
      </c>
      <c r="S10" s="4" t="s">
        <v>228</v>
      </c>
      <c r="T10" s="1" t="s">
        <v>179</v>
      </c>
      <c r="U10" s="4" t="s">
        <v>219</v>
      </c>
      <c r="V10" s="1" t="s">
        <v>220</v>
      </c>
      <c r="W10" s="16" t="s">
        <v>229</v>
      </c>
      <c r="X10" s="4" t="s">
        <v>183</v>
      </c>
      <c r="Y10" s="12" t="s">
        <v>230</v>
      </c>
    </row>
    <row r="11" spans="1:25" ht="96.6">
      <c r="B11" s="4" t="s">
        <v>138</v>
      </c>
      <c r="J11" s="4" t="s">
        <v>231</v>
      </c>
      <c r="K11" s="4"/>
      <c r="L11" s="4" t="s">
        <v>90</v>
      </c>
      <c r="M11" s="4" t="s">
        <v>232</v>
      </c>
      <c r="N11" s="4" t="s">
        <v>233</v>
      </c>
      <c r="O11" s="4" t="s">
        <v>234</v>
      </c>
      <c r="P11" s="163" t="s">
        <v>235</v>
      </c>
      <c r="Q11" s="4" t="s">
        <v>236</v>
      </c>
      <c r="R11" s="4" t="s">
        <v>237</v>
      </c>
      <c r="S11" s="4" t="s">
        <v>238</v>
      </c>
      <c r="T11" s="1" t="s">
        <v>179</v>
      </c>
      <c r="U11" s="4" t="s">
        <v>239</v>
      </c>
      <c r="V11" s="1" t="s">
        <v>220</v>
      </c>
      <c r="X11" s="4" t="s">
        <v>183</v>
      </c>
      <c r="Y11" s="13" t="s">
        <v>240</v>
      </c>
    </row>
    <row r="12" spans="1:25" ht="303.60000000000002">
      <c r="A12" s="4" t="s">
        <v>39</v>
      </c>
      <c r="B12" s="4" t="s">
        <v>138</v>
      </c>
      <c r="C12" s="4" t="s">
        <v>143</v>
      </c>
      <c r="D12" s="4" t="s">
        <v>145</v>
      </c>
      <c r="J12" s="4" t="s">
        <v>241</v>
      </c>
      <c r="K12" s="4"/>
      <c r="L12" s="4" t="s">
        <v>94</v>
      </c>
      <c r="M12" s="4" t="s">
        <v>135</v>
      </c>
      <c r="N12" s="4" t="s">
        <v>242</v>
      </c>
      <c r="O12" s="4" t="s">
        <v>243</v>
      </c>
      <c r="P12" s="4" t="s">
        <v>244</v>
      </c>
      <c r="Q12" s="4" t="s">
        <v>245</v>
      </c>
      <c r="R12" s="4" t="s">
        <v>246</v>
      </c>
      <c r="S12" s="4" t="s">
        <v>247</v>
      </c>
      <c r="T12" s="1" t="s">
        <v>179</v>
      </c>
      <c r="U12" s="4" t="s">
        <v>204</v>
      </c>
      <c r="V12" s="1" t="s">
        <v>220</v>
      </c>
      <c r="W12" s="13" t="s">
        <v>248</v>
      </c>
      <c r="X12" s="4" t="s">
        <v>183</v>
      </c>
    </row>
    <row r="13" spans="1:25" ht="39.6">
      <c r="B13" s="4" t="s">
        <v>138</v>
      </c>
      <c r="C13" s="4" t="s">
        <v>143</v>
      </c>
      <c r="J13" s="4" t="s">
        <v>249</v>
      </c>
      <c r="K13" s="4"/>
      <c r="L13" s="4" t="s">
        <v>94</v>
      </c>
      <c r="M13" s="4" t="s">
        <v>135</v>
      </c>
      <c r="N13" s="4" t="s">
        <v>250</v>
      </c>
      <c r="O13" s="4" t="s">
        <v>243</v>
      </c>
      <c r="P13" s="4" t="s">
        <v>251</v>
      </c>
      <c r="Q13" s="4" t="s">
        <v>252</v>
      </c>
      <c r="R13" s="1" t="s">
        <v>253</v>
      </c>
      <c r="S13" s="4" t="s">
        <v>254</v>
      </c>
      <c r="T13" s="1" t="s">
        <v>179</v>
      </c>
      <c r="U13" s="1" t="s">
        <v>253</v>
      </c>
      <c r="V13" s="1" t="s">
        <v>220</v>
      </c>
      <c r="W13" s="4" t="s">
        <v>206</v>
      </c>
      <c r="X13" s="4" t="s">
        <v>183</v>
      </c>
    </row>
    <row r="14" spans="1:25" ht="79.2">
      <c r="B14" s="4" t="s">
        <v>138</v>
      </c>
      <c r="J14" s="4" t="s">
        <v>255</v>
      </c>
      <c r="K14" s="4"/>
      <c r="L14" s="4" t="s">
        <v>95</v>
      </c>
      <c r="M14" s="4" t="s">
        <v>123</v>
      </c>
      <c r="N14" s="4" t="s">
        <v>233</v>
      </c>
      <c r="O14" s="4" t="s">
        <v>256</v>
      </c>
      <c r="P14" s="4" t="s">
        <v>257</v>
      </c>
      <c r="Q14" s="4" t="s">
        <v>258</v>
      </c>
      <c r="R14" s="4" t="s">
        <v>259</v>
      </c>
      <c r="S14" s="4" t="s">
        <v>260</v>
      </c>
      <c r="T14" s="1" t="s">
        <v>179</v>
      </c>
      <c r="U14" s="1" t="s">
        <v>261</v>
      </c>
      <c r="V14" s="1" t="s">
        <v>262</v>
      </c>
      <c r="W14" s="4" t="s">
        <v>206</v>
      </c>
      <c r="X14" s="4" t="s">
        <v>183</v>
      </c>
    </row>
    <row r="15" spans="1:25" ht="118.8">
      <c r="B15" s="4" t="s">
        <v>138</v>
      </c>
      <c r="J15" s="4" t="s">
        <v>263</v>
      </c>
      <c r="K15" s="4"/>
      <c r="L15" s="4" t="s">
        <v>95</v>
      </c>
      <c r="M15" s="4" t="s">
        <v>232</v>
      </c>
      <c r="N15" s="4" t="s">
        <v>233</v>
      </c>
      <c r="O15" s="4" t="s">
        <v>264</v>
      </c>
      <c r="P15" s="4" t="s">
        <v>265</v>
      </c>
      <c r="Q15" s="4" t="s">
        <v>266</v>
      </c>
      <c r="R15" s="4" t="s">
        <v>267</v>
      </c>
      <c r="S15" s="163" t="s">
        <v>268</v>
      </c>
      <c r="T15" s="1" t="s">
        <v>179</v>
      </c>
      <c r="U15" s="4" t="s">
        <v>269</v>
      </c>
      <c r="V15" s="1" t="s">
        <v>220</v>
      </c>
      <c r="W15" s="4" t="s">
        <v>206</v>
      </c>
      <c r="X15" s="4" t="s">
        <v>183</v>
      </c>
    </row>
    <row r="16" spans="1:25" ht="250.8">
      <c r="A16" s="4" t="s">
        <v>39</v>
      </c>
      <c r="B16" s="4" t="s">
        <v>138</v>
      </c>
      <c r="C16" s="4" t="s">
        <v>143</v>
      </c>
      <c r="D16" s="4" t="s">
        <v>145</v>
      </c>
      <c r="E16" s="4" t="s">
        <v>171</v>
      </c>
      <c r="J16" s="4" t="s">
        <v>270</v>
      </c>
      <c r="K16" s="4"/>
      <c r="L16" s="4" t="s">
        <v>47</v>
      </c>
      <c r="M16" s="4" t="s">
        <v>128</v>
      </c>
      <c r="N16" s="4" t="s">
        <v>271</v>
      </c>
      <c r="O16" s="4" t="s">
        <v>272</v>
      </c>
      <c r="P16" s="4" t="s">
        <v>273</v>
      </c>
      <c r="Q16" s="4" t="s">
        <v>274</v>
      </c>
      <c r="R16" s="4" t="s">
        <v>275</v>
      </c>
      <c r="S16" s="4" t="s">
        <v>276</v>
      </c>
      <c r="T16" s="1" t="s">
        <v>179</v>
      </c>
      <c r="U16" s="4" t="s">
        <v>277</v>
      </c>
      <c r="V16" s="1" t="s">
        <v>220</v>
      </c>
      <c r="W16" s="4" t="s">
        <v>206</v>
      </c>
      <c r="X16" s="4" t="s">
        <v>183</v>
      </c>
      <c r="Y16" s="1" t="s">
        <v>278</v>
      </c>
    </row>
    <row r="17" spans="1:26" ht="237.6">
      <c r="A17" s="4" t="s">
        <v>39</v>
      </c>
      <c r="B17" s="4" t="s">
        <v>138</v>
      </c>
      <c r="C17" s="4" t="s">
        <v>143</v>
      </c>
      <c r="D17" s="4" t="s">
        <v>145</v>
      </c>
      <c r="E17" s="4" t="s">
        <v>171</v>
      </c>
      <c r="J17" s="4" t="s">
        <v>279</v>
      </c>
      <c r="K17" s="4"/>
      <c r="L17" s="4" t="s">
        <v>47</v>
      </c>
      <c r="M17" s="4" t="s">
        <v>128</v>
      </c>
      <c r="N17" s="4" t="s">
        <v>271</v>
      </c>
      <c r="O17" s="4" t="s">
        <v>280</v>
      </c>
      <c r="P17" s="4" t="s">
        <v>281</v>
      </c>
      <c r="Q17" s="4" t="s">
        <v>282</v>
      </c>
      <c r="R17" s="4" t="s">
        <v>283</v>
      </c>
      <c r="S17" s="4" t="s">
        <v>276</v>
      </c>
      <c r="T17" s="1" t="s">
        <v>179</v>
      </c>
      <c r="U17" s="4" t="s">
        <v>284</v>
      </c>
      <c r="V17" s="1" t="s">
        <v>220</v>
      </c>
      <c r="W17" s="4" t="s">
        <v>206</v>
      </c>
      <c r="X17" s="4" t="s">
        <v>183</v>
      </c>
      <c r="Y17" s="15" t="s">
        <v>285</v>
      </c>
    </row>
    <row r="18" spans="1:26" ht="92.4">
      <c r="A18" s="4" t="s">
        <v>39</v>
      </c>
      <c r="B18" s="4" t="s">
        <v>138</v>
      </c>
      <c r="C18" s="4" t="s">
        <v>143</v>
      </c>
      <c r="D18" s="4" t="s">
        <v>145</v>
      </c>
      <c r="E18" s="4" t="s">
        <v>171</v>
      </c>
      <c r="J18" s="4" t="s">
        <v>286</v>
      </c>
      <c r="K18" s="4"/>
      <c r="L18" s="4" t="s">
        <v>47</v>
      </c>
      <c r="M18" s="4" t="s">
        <v>128</v>
      </c>
      <c r="N18" s="4" t="s">
        <v>271</v>
      </c>
      <c r="O18" s="4" t="s">
        <v>280</v>
      </c>
      <c r="P18" s="4" t="s">
        <v>287</v>
      </c>
      <c r="Q18" s="4" t="s">
        <v>288</v>
      </c>
      <c r="R18" s="4" t="s">
        <v>289</v>
      </c>
      <c r="S18" s="4" t="s">
        <v>290</v>
      </c>
      <c r="T18" s="1" t="s">
        <v>179</v>
      </c>
      <c r="U18" s="4" t="s">
        <v>291</v>
      </c>
      <c r="V18" s="1" t="s">
        <v>220</v>
      </c>
      <c r="W18" s="4" t="s">
        <v>292</v>
      </c>
      <c r="X18" s="4" t="s">
        <v>183</v>
      </c>
      <c r="Y18" s="13" t="s">
        <v>292</v>
      </c>
    </row>
    <row r="19" spans="1:26" ht="343.2">
      <c r="B19" s="4" t="s">
        <v>138</v>
      </c>
      <c r="D19" s="4" t="s">
        <v>145</v>
      </c>
      <c r="J19" s="4" t="s">
        <v>293</v>
      </c>
      <c r="K19" s="4"/>
      <c r="L19" s="4" t="s">
        <v>96</v>
      </c>
      <c r="M19" s="4" t="s">
        <v>121</v>
      </c>
      <c r="N19" s="4" t="s">
        <v>294</v>
      </c>
      <c r="O19" s="4" t="s">
        <v>295</v>
      </c>
      <c r="P19" s="4" t="s">
        <v>296</v>
      </c>
      <c r="Q19" s="4" t="s">
        <v>297</v>
      </c>
      <c r="R19" s="4" t="s">
        <v>298</v>
      </c>
      <c r="S19" s="4" t="s">
        <v>299</v>
      </c>
      <c r="T19" s="1" t="s">
        <v>179</v>
      </c>
      <c r="U19" s="4" t="s">
        <v>300</v>
      </c>
      <c r="V19" s="1" t="s">
        <v>220</v>
      </c>
      <c r="X19" s="4" t="s">
        <v>183</v>
      </c>
    </row>
    <row r="20" spans="1:26" ht="409.2">
      <c r="A20" s="4" t="s">
        <v>39</v>
      </c>
      <c r="B20" s="4" t="s">
        <v>138</v>
      </c>
      <c r="C20" s="4" t="s">
        <v>143</v>
      </c>
      <c r="D20" s="4" t="s">
        <v>145</v>
      </c>
      <c r="J20" s="4" t="s">
        <v>301</v>
      </c>
      <c r="K20" s="4"/>
      <c r="L20" s="4" t="s">
        <v>97</v>
      </c>
      <c r="M20" s="4" t="s">
        <v>48</v>
      </c>
      <c r="N20" s="4" t="s">
        <v>302</v>
      </c>
      <c r="O20" s="4" t="s">
        <v>303</v>
      </c>
      <c r="P20" s="4" t="s">
        <v>304</v>
      </c>
      <c r="Q20" s="4" t="s">
        <v>305</v>
      </c>
      <c r="R20" s="4" t="s">
        <v>306</v>
      </c>
      <c r="S20" s="4" t="s">
        <v>307</v>
      </c>
      <c r="T20" s="1" t="s">
        <v>179</v>
      </c>
      <c r="U20" s="4" t="s">
        <v>308</v>
      </c>
      <c r="V20" s="1" t="s">
        <v>220</v>
      </c>
      <c r="W20" s="4" t="s">
        <v>309</v>
      </c>
      <c r="X20" s="4" t="s">
        <v>310</v>
      </c>
      <c r="Y20" s="62" t="s">
        <v>311</v>
      </c>
    </row>
    <row r="21" spans="1:26" ht="158.4">
      <c r="A21" s="4" t="s">
        <v>39</v>
      </c>
      <c r="B21" s="4" t="s">
        <v>138</v>
      </c>
      <c r="J21" s="4" t="s">
        <v>312</v>
      </c>
      <c r="K21" s="4"/>
      <c r="L21" s="4" t="s">
        <v>98</v>
      </c>
      <c r="M21" s="4" t="s">
        <v>127</v>
      </c>
      <c r="N21" s="4" t="s">
        <v>313</v>
      </c>
      <c r="O21" s="4" t="s">
        <v>314</v>
      </c>
      <c r="P21" s="4" t="s">
        <v>315</v>
      </c>
      <c r="Q21" s="4" t="s">
        <v>316</v>
      </c>
      <c r="R21" s="4" t="s">
        <v>317</v>
      </c>
      <c r="S21" s="4" t="s">
        <v>318</v>
      </c>
      <c r="T21" s="1" t="s">
        <v>189</v>
      </c>
      <c r="U21" s="1" t="s">
        <v>319</v>
      </c>
      <c r="W21" s="4" t="s">
        <v>206</v>
      </c>
      <c r="X21" s="4" t="s">
        <v>183</v>
      </c>
      <c r="Y21" s="1" t="s">
        <v>206</v>
      </c>
      <c r="Z21" s="1" t="s">
        <v>206</v>
      </c>
    </row>
    <row r="22" spans="1:26" ht="211.2">
      <c r="A22" s="4" t="s">
        <v>39</v>
      </c>
      <c r="B22" s="4" t="s">
        <v>138</v>
      </c>
      <c r="C22" s="4" t="s">
        <v>143</v>
      </c>
      <c r="D22" s="4" t="s">
        <v>145</v>
      </c>
      <c r="E22" s="4" t="s">
        <v>171</v>
      </c>
      <c r="J22" s="4" t="s">
        <v>320</v>
      </c>
      <c r="K22" s="4"/>
      <c r="L22" s="4" t="s">
        <v>97</v>
      </c>
      <c r="M22" s="4" t="s">
        <v>48</v>
      </c>
      <c r="N22" s="4" t="s">
        <v>321</v>
      </c>
      <c r="O22" s="4" t="s">
        <v>303</v>
      </c>
      <c r="P22" s="4" t="s">
        <v>322</v>
      </c>
      <c r="Q22" s="4" t="s">
        <v>323</v>
      </c>
      <c r="R22" s="4" t="s">
        <v>324</v>
      </c>
      <c r="S22" s="4" t="s">
        <v>325</v>
      </c>
      <c r="T22" s="1" t="s">
        <v>179</v>
      </c>
      <c r="U22" s="1" t="s">
        <v>219</v>
      </c>
      <c r="V22" s="1" t="s">
        <v>220</v>
      </c>
      <c r="W22" s="4" t="s">
        <v>183</v>
      </c>
      <c r="X22" s="4" t="s">
        <v>183</v>
      </c>
      <c r="Y22" s="4" t="s">
        <v>326</v>
      </c>
    </row>
    <row r="23" spans="1:26" ht="184.8">
      <c r="A23" s="4" t="s">
        <v>39</v>
      </c>
      <c r="B23" s="4" t="s">
        <v>138</v>
      </c>
      <c r="C23" s="4" t="s">
        <v>143</v>
      </c>
      <c r="D23" s="4" t="s">
        <v>145</v>
      </c>
      <c r="E23" s="4" t="s">
        <v>171</v>
      </c>
      <c r="J23" s="4" t="s">
        <v>327</v>
      </c>
      <c r="K23" s="4"/>
      <c r="L23" s="4" t="s">
        <v>97</v>
      </c>
      <c r="M23" s="4" t="s">
        <v>48</v>
      </c>
      <c r="N23" s="4" t="s">
        <v>328</v>
      </c>
      <c r="O23" s="4" t="s">
        <v>303</v>
      </c>
      <c r="P23" s="4" t="s">
        <v>50</v>
      </c>
      <c r="Q23" s="4" t="s">
        <v>329</v>
      </c>
      <c r="R23" s="4" t="s">
        <v>330</v>
      </c>
      <c r="S23" s="4" t="s">
        <v>276</v>
      </c>
      <c r="T23" s="1" t="s">
        <v>179</v>
      </c>
      <c r="U23" s="4" t="s">
        <v>331</v>
      </c>
      <c r="V23" s="1" t="s">
        <v>220</v>
      </c>
      <c r="W23" s="4" t="s">
        <v>183</v>
      </c>
      <c r="X23" s="4" t="s">
        <v>183</v>
      </c>
      <c r="Y23" s="4" t="s">
        <v>332</v>
      </c>
    </row>
    <row r="24" spans="1:26" ht="184.8">
      <c r="A24" s="4" t="s">
        <v>39</v>
      </c>
      <c r="B24" s="4" t="s">
        <v>138</v>
      </c>
      <c r="C24" s="4" t="s">
        <v>143</v>
      </c>
      <c r="D24" s="4" t="s">
        <v>145</v>
      </c>
      <c r="E24" s="4" t="s">
        <v>171</v>
      </c>
      <c r="J24" s="4" t="s">
        <v>333</v>
      </c>
      <c r="K24" s="4"/>
      <c r="L24" s="4" t="s">
        <v>103</v>
      </c>
      <c r="M24" s="4" t="s">
        <v>124</v>
      </c>
      <c r="N24" s="4" t="s">
        <v>334</v>
      </c>
      <c r="O24" s="4" t="s">
        <v>335</v>
      </c>
      <c r="P24" s="163" t="s">
        <v>336</v>
      </c>
      <c r="Q24" s="4" t="s">
        <v>337</v>
      </c>
      <c r="R24" s="4" t="s">
        <v>338</v>
      </c>
      <c r="S24" s="4" t="s">
        <v>276</v>
      </c>
      <c r="T24" s="1" t="s">
        <v>179</v>
      </c>
      <c r="U24" s="4" t="s">
        <v>339</v>
      </c>
      <c r="V24" s="1" t="s">
        <v>220</v>
      </c>
      <c r="W24" s="4" t="s">
        <v>206</v>
      </c>
      <c r="X24" s="4" t="s">
        <v>183</v>
      </c>
      <c r="Y24" s="4" t="s">
        <v>340</v>
      </c>
    </row>
    <row r="25" spans="1:26" ht="158.4">
      <c r="C25" s="4" t="s">
        <v>143</v>
      </c>
      <c r="J25" s="4" t="s">
        <v>341</v>
      </c>
      <c r="K25" s="4"/>
      <c r="L25" s="4" t="s">
        <v>94</v>
      </c>
      <c r="M25" s="4" t="s">
        <v>135</v>
      </c>
      <c r="N25" s="4" t="s">
        <v>250</v>
      </c>
      <c r="O25" s="4" t="s">
        <v>342</v>
      </c>
      <c r="P25" s="4" t="s">
        <v>343</v>
      </c>
      <c r="Q25" s="4" t="s">
        <v>344</v>
      </c>
      <c r="R25" s="4" t="s">
        <v>345</v>
      </c>
      <c r="S25" s="4" t="s">
        <v>346</v>
      </c>
      <c r="T25" s="1" t="s">
        <v>347</v>
      </c>
      <c r="U25" s="1" t="s">
        <v>348</v>
      </c>
      <c r="V25" s="1" t="s">
        <v>220</v>
      </c>
      <c r="W25" s="4" t="s">
        <v>349</v>
      </c>
      <c r="X25" s="4" t="s">
        <v>183</v>
      </c>
      <c r="Y25" s="1" t="s">
        <v>183</v>
      </c>
    </row>
    <row r="26" spans="1:26" ht="158.4">
      <c r="C26" s="4" t="s">
        <v>143</v>
      </c>
      <c r="J26" s="4" t="s">
        <v>350</v>
      </c>
      <c r="K26" s="4"/>
      <c r="L26" s="4" t="s">
        <v>94</v>
      </c>
      <c r="M26" s="4" t="s">
        <v>135</v>
      </c>
      <c r="N26" s="4" t="s">
        <v>250</v>
      </c>
      <c r="O26" s="4" t="s">
        <v>351</v>
      </c>
      <c r="P26" s="4" t="s">
        <v>352</v>
      </c>
      <c r="Q26" s="4" t="s">
        <v>353</v>
      </c>
      <c r="S26" s="4" t="s">
        <v>254</v>
      </c>
      <c r="T26" s="1" t="s">
        <v>179</v>
      </c>
      <c r="U26" s="1" t="s">
        <v>354</v>
      </c>
      <c r="V26" s="1" t="s">
        <v>220</v>
      </c>
      <c r="W26" s="4" t="s">
        <v>349</v>
      </c>
      <c r="X26" s="4" t="s">
        <v>183</v>
      </c>
    </row>
    <row r="27" spans="1:26" ht="96.6">
      <c r="C27" s="4" t="s">
        <v>143</v>
      </c>
      <c r="J27" s="4" t="s">
        <v>355</v>
      </c>
      <c r="K27" s="4"/>
      <c r="L27" s="4" t="s">
        <v>94</v>
      </c>
      <c r="M27" s="4" t="s">
        <v>135</v>
      </c>
      <c r="N27" s="4" t="s">
        <v>356</v>
      </c>
      <c r="O27" s="4" t="s">
        <v>357</v>
      </c>
      <c r="P27" s="4" t="s">
        <v>358</v>
      </c>
      <c r="Q27" s="4" t="s">
        <v>359</v>
      </c>
      <c r="R27" s="4" t="s">
        <v>360</v>
      </c>
      <c r="S27" s="4" t="s">
        <v>361</v>
      </c>
      <c r="T27" s="1" t="s">
        <v>347</v>
      </c>
      <c r="U27" s="1" t="s">
        <v>354</v>
      </c>
      <c r="V27" s="1" t="s">
        <v>220</v>
      </c>
      <c r="W27" s="4" t="s">
        <v>206</v>
      </c>
      <c r="X27" s="4" t="s">
        <v>183</v>
      </c>
      <c r="Y27" s="13" t="s">
        <v>362</v>
      </c>
    </row>
    <row r="28" spans="1:26" ht="92.4">
      <c r="C28" s="4" t="s">
        <v>143</v>
      </c>
      <c r="J28" s="4" t="s">
        <v>363</v>
      </c>
      <c r="K28" s="4"/>
      <c r="L28" s="4" t="s">
        <v>94</v>
      </c>
      <c r="M28" s="4" t="s">
        <v>135</v>
      </c>
      <c r="N28" s="4" t="s">
        <v>364</v>
      </c>
      <c r="O28" s="4" t="s">
        <v>357</v>
      </c>
      <c r="P28" s="4" t="s">
        <v>365</v>
      </c>
      <c r="Q28" s="4" t="s">
        <v>366</v>
      </c>
      <c r="R28" s="4" t="s">
        <v>367</v>
      </c>
      <c r="S28" s="4" t="s">
        <v>368</v>
      </c>
      <c r="T28" s="1" t="s">
        <v>179</v>
      </c>
      <c r="U28" s="1" t="s">
        <v>354</v>
      </c>
      <c r="V28" s="1" t="s">
        <v>220</v>
      </c>
      <c r="W28" s="4" t="s">
        <v>206</v>
      </c>
      <c r="X28" s="4" t="s">
        <v>183</v>
      </c>
      <c r="Y28" s="4" t="s">
        <v>369</v>
      </c>
    </row>
    <row r="29" spans="1:26" ht="198">
      <c r="C29" s="4" t="s">
        <v>143</v>
      </c>
      <c r="J29" s="4" t="s">
        <v>370</v>
      </c>
      <c r="K29" s="4"/>
      <c r="L29" s="4" t="s">
        <v>94</v>
      </c>
      <c r="M29" s="4" t="s">
        <v>135</v>
      </c>
      <c r="N29" s="4" t="s">
        <v>356</v>
      </c>
      <c r="O29" s="4" t="s">
        <v>357</v>
      </c>
      <c r="P29" s="4" t="s">
        <v>371</v>
      </c>
      <c r="Q29" s="4" t="s">
        <v>372</v>
      </c>
      <c r="R29" s="4" t="s">
        <v>373</v>
      </c>
      <c r="S29" s="4" t="s">
        <v>374</v>
      </c>
      <c r="T29" s="1" t="s">
        <v>179</v>
      </c>
      <c r="U29" s="1" t="s">
        <v>219</v>
      </c>
      <c r="V29" s="1" t="s">
        <v>220</v>
      </c>
      <c r="W29" s="4" t="s">
        <v>206</v>
      </c>
      <c r="X29" s="4" t="s">
        <v>183</v>
      </c>
      <c r="Y29" s="13" t="s">
        <v>375</v>
      </c>
    </row>
    <row r="30" spans="1:26" ht="92.4">
      <c r="C30" s="4" t="s">
        <v>143</v>
      </c>
      <c r="J30" s="4" t="s">
        <v>376</v>
      </c>
      <c r="K30" s="4"/>
      <c r="L30" s="4" t="s">
        <v>94</v>
      </c>
      <c r="M30" s="4" t="s">
        <v>135</v>
      </c>
      <c r="N30" s="4" t="s">
        <v>364</v>
      </c>
      <c r="O30" s="4" t="s">
        <v>357</v>
      </c>
      <c r="P30" s="4" t="s">
        <v>377</v>
      </c>
      <c r="Q30" s="4" t="s">
        <v>378</v>
      </c>
      <c r="R30" s="4" t="s">
        <v>379</v>
      </c>
      <c r="S30" s="4" t="s">
        <v>380</v>
      </c>
      <c r="T30" s="1" t="s">
        <v>179</v>
      </c>
      <c r="V30" s="1" t="s">
        <v>220</v>
      </c>
      <c r="W30" s="4" t="s">
        <v>206</v>
      </c>
      <c r="X30" s="4" t="s">
        <v>183</v>
      </c>
      <c r="Y30" s="1" t="s">
        <v>206</v>
      </c>
    </row>
    <row r="31" spans="1:26" ht="118.8">
      <c r="C31" s="4" t="s">
        <v>143</v>
      </c>
      <c r="J31" s="4" t="s">
        <v>381</v>
      </c>
      <c r="K31" s="4"/>
      <c r="L31" s="4" t="s">
        <v>94</v>
      </c>
      <c r="M31" s="4" t="s">
        <v>135</v>
      </c>
      <c r="N31" s="4" t="s">
        <v>364</v>
      </c>
      <c r="O31" s="4" t="s">
        <v>357</v>
      </c>
      <c r="P31" s="4" t="s">
        <v>382</v>
      </c>
      <c r="Q31" s="4" t="s">
        <v>383</v>
      </c>
      <c r="R31" s="4" t="s">
        <v>379</v>
      </c>
      <c r="S31" s="1" t="s">
        <v>384</v>
      </c>
      <c r="T31" s="1" t="s">
        <v>179</v>
      </c>
      <c r="U31" s="4" t="s">
        <v>385</v>
      </c>
      <c r="V31" s="1" t="s">
        <v>220</v>
      </c>
      <c r="W31" s="4" t="s">
        <v>206</v>
      </c>
      <c r="X31" s="4" t="s">
        <v>183</v>
      </c>
      <c r="Y31" s="1" t="s">
        <v>206</v>
      </c>
    </row>
    <row r="32" spans="1:26" ht="92.4">
      <c r="C32" s="4" t="s">
        <v>143</v>
      </c>
      <c r="J32" s="4" t="s">
        <v>386</v>
      </c>
      <c r="K32" s="4"/>
      <c r="L32" s="4" t="s">
        <v>94</v>
      </c>
      <c r="M32" s="4" t="s">
        <v>135</v>
      </c>
      <c r="N32" s="4" t="s">
        <v>356</v>
      </c>
      <c r="O32" s="4" t="s">
        <v>387</v>
      </c>
      <c r="P32" s="4" t="s">
        <v>388</v>
      </c>
      <c r="Q32" s="4" t="s">
        <v>389</v>
      </c>
      <c r="R32" s="4" t="s">
        <v>390</v>
      </c>
      <c r="S32" s="4" t="s">
        <v>254</v>
      </c>
      <c r="T32" s="1" t="s">
        <v>347</v>
      </c>
      <c r="U32" s="4" t="s">
        <v>391</v>
      </c>
      <c r="V32" s="1" t="s">
        <v>220</v>
      </c>
      <c r="W32" s="4" t="s">
        <v>206</v>
      </c>
      <c r="X32" s="4" t="s">
        <v>206</v>
      </c>
      <c r="Y32" s="4" t="s">
        <v>392</v>
      </c>
    </row>
    <row r="33" spans="1:25" ht="66">
      <c r="J33" s="4" t="s">
        <v>393</v>
      </c>
      <c r="K33" s="4"/>
      <c r="L33" s="4" t="s">
        <v>101</v>
      </c>
      <c r="M33" s="4" t="s">
        <v>394</v>
      </c>
      <c r="N33" s="4" t="s">
        <v>395</v>
      </c>
      <c r="O33" s="4" t="s">
        <v>396</v>
      </c>
      <c r="P33" s="4" t="s">
        <v>397</v>
      </c>
      <c r="Q33" s="4" t="s">
        <v>398</v>
      </c>
      <c r="R33" s="1" t="s">
        <v>253</v>
      </c>
      <c r="S33" s="4" t="s">
        <v>399</v>
      </c>
      <c r="T33" s="1" t="s">
        <v>179</v>
      </c>
      <c r="U33" s="4" t="s">
        <v>400</v>
      </c>
      <c r="V33" s="1" t="s">
        <v>220</v>
      </c>
      <c r="W33" s="4" t="s">
        <v>206</v>
      </c>
      <c r="X33" s="4" t="s">
        <v>206</v>
      </c>
      <c r="Y33" s="1" t="s">
        <v>206</v>
      </c>
    </row>
    <row r="34" spans="1:25" ht="224.4">
      <c r="D34" s="4" t="s">
        <v>145</v>
      </c>
      <c r="J34" s="4" t="s">
        <v>401</v>
      </c>
      <c r="K34" s="4"/>
      <c r="L34" s="4" t="s">
        <v>94</v>
      </c>
      <c r="M34" s="4" t="s">
        <v>394</v>
      </c>
      <c r="N34" s="4" t="s">
        <v>395</v>
      </c>
      <c r="O34" s="4" t="s">
        <v>396</v>
      </c>
      <c r="P34" s="4" t="s">
        <v>402</v>
      </c>
      <c r="Q34" s="4" t="s">
        <v>403</v>
      </c>
      <c r="R34" s="4" t="s">
        <v>404</v>
      </c>
      <c r="S34" s="4" t="s">
        <v>276</v>
      </c>
      <c r="T34" s="1" t="s">
        <v>179</v>
      </c>
      <c r="U34" s="1" t="s">
        <v>347</v>
      </c>
      <c r="V34" s="1" t="s">
        <v>220</v>
      </c>
      <c r="W34" s="16" t="s">
        <v>405</v>
      </c>
      <c r="Y34" s="1" t="s">
        <v>206</v>
      </c>
    </row>
    <row r="35" spans="1:25" ht="198">
      <c r="D35" s="4" t="s">
        <v>145</v>
      </c>
      <c r="J35" s="4" t="s">
        <v>406</v>
      </c>
      <c r="K35" s="4"/>
      <c r="L35" s="4" t="s">
        <v>94</v>
      </c>
      <c r="M35" s="4" t="s">
        <v>394</v>
      </c>
      <c r="N35" s="4" t="s">
        <v>395</v>
      </c>
      <c r="O35" s="4" t="s">
        <v>396</v>
      </c>
      <c r="P35" s="4" t="s">
        <v>407</v>
      </c>
      <c r="Q35" s="4" t="s">
        <v>408</v>
      </c>
      <c r="R35" s="4" t="s">
        <v>409</v>
      </c>
      <c r="S35" s="4" t="s">
        <v>254</v>
      </c>
      <c r="T35" s="1" t="s">
        <v>179</v>
      </c>
      <c r="U35" s="4" t="s">
        <v>391</v>
      </c>
      <c r="V35" s="1" t="s">
        <v>220</v>
      </c>
      <c r="W35" s="4" t="s">
        <v>206</v>
      </c>
      <c r="X35" s="4" t="s">
        <v>183</v>
      </c>
      <c r="Y35" s="4" t="s">
        <v>392</v>
      </c>
    </row>
    <row r="36" spans="1:25" ht="290.39999999999998">
      <c r="C36" s="4" t="s">
        <v>143</v>
      </c>
      <c r="D36" s="4" t="s">
        <v>145</v>
      </c>
      <c r="J36" s="4" t="s">
        <v>410</v>
      </c>
      <c r="K36" s="4"/>
      <c r="L36" s="4" t="s">
        <v>94</v>
      </c>
      <c r="M36" s="4" t="s">
        <v>132</v>
      </c>
      <c r="N36" s="4" t="s">
        <v>411</v>
      </c>
      <c r="O36" s="4" t="s">
        <v>412</v>
      </c>
      <c r="P36" s="4" t="s">
        <v>413</v>
      </c>
      <c r="Q36" s="4" t="s">
        <v>414</v>
      </c>
      <c r="R36" s="91" t="s">
        <v>206</v>
      </c>
      <c r="S36" s="4" t="s">
        <v>380</v>
      </c>
      <c r="T36" s="1" t="s">
        <v>179</v>
      </c>
      <c r="U36" s="4" t="s">
        <v>415</v>
      </c>
      <c r="V36" s="1" t="s">
        <v>220</v>
      </c>
      <c r="W36" s="4" t="s">
        <v>206</v>
      </c>
      <c r="X36" s="4" t="s">
        <v>206</v>
      </c>
      <c r="Y36" s="42" t="s">
        <v>416</v>
      </c>
    </row>
    <row r="37" spans="1:25" ht="290.39999999999998">
      <c r="C37" s="4" t="s">
        <v>143</v>
      </c>
      <c r="D37" s="4" t="s">
        <v>145</v>
      </c>
      <c r="J37" s="4" t="s">
        <v>417</v>
      </c>
      <c r="K37" s="4"/>
      <c r="L37" s="4" t="s">
        <v>94</v>
      </c>
      <c r="M37" s="4" t="s">
        <v>132</v>
      </c>
      <c r="N37" s="4" t="s">
        <v>411</v>
      </c>
      <c r="O37" s="4" t="s">
        <v>412</v>
      </c>
      <c r="P37" s="4" t="s">
        <v>418</v>
      </c>
      <c r="Q37" s="4" t="s">
        <v>419</v>
      </c>
      <c r="R37" s="4" t="s">
        <v>420</v>
      </c>
      <c r="S37" s="4" t="s">
        <v>380</v>
      </c>
      <c r="T37" s="1" t="s">
        <v>179</v>
      </c>
      <c r="U37" s="4" t="s">
        <v>421</v>
      </c>
      <c r="V37" s="4" t="s">
        <v>220</v>
      </c>
      <c r="X37" s="13" t="s">
        <v>422</v>
      </c>
      <c r="Y37" s="4" t="s">
        <v>423</v>
      </c>
    </row>
    <row r="38" spans="1:25" ht="66">
      <c r="D38" s="4" t="s">
        <v>145</v>
      </c>
      <c r="J38" s="4" t="s">
        <v>424</v>
      </c>
      <c r="K38" s="4"/>
      <c r="L38" s="4" t="s">
        <v>101</v>
      </c>
      <c r="M38" s="4" t="s">
        <v>132</v>
      </c>
      <c r="N38" s="4" t="s">
        <v>425</v>
      </c>
      <c r="O38" s="4" t="s">
        <v>396</v>
      </c>
      <c r="P38" s="4" t="s">
        <v>426</v>
      </c>
      <c r="Q38" s="4" t="s">
        <v>427</v>
      </c>
      <c r="R38" s="4" t="s">
        <v>253</v>
      </c>
      <c r="S38" s="4" t="s">
        <v>428</v>
      </c>
      <c r="T38" s="1" t="s">
        <v>179</v>
      </c>
      <c r="V38" s="1" t="s">
        <v>220</v>
      </c>
      <c r="W38" s="4" t="s">
        <v>206</v>
      </c>
      <c r="X38" s="4" t="s">
        <v>206</v>
      </c>
      <c r="Y38" s="1" t="s">
        <v>206</v>
      </c>
    </row>
    <row r="39" spans="1:25" ht="211.2">
      <c r="D39" s="4" t="s">
        <v>145</v>
      </c>
      <c r="J39" s="4" t="s">
        <v>429</v>
      </c>
      <c r="K39" s="4"/>
      <c r="L39" s="4" t="s">
        <v>101</v>
      </c>
      <c r="M39" s="4" t="s">
        <v>394</v>
      </c>
      <c r="N39" s="4" t="s">
        <v>395</v>
      </c>
      <c r="O39" s="4" t="s">
        <v>396</v>
      </c>
      <c r="P39" s="4" t="s">
        <v>430</v>
      </c>
      <c r="Q39" s="4" t="s">
        <v>431</v>
      </c>
      <c r="R39" s="4" t="s">
        <v>432</v>
      </c>
      <c r="S39" s="4" t="s">
        <v>433</v>
      </c>
      <c r="T39" s="1" t="s">
        <v>179</v>
      </c>
      <c r="U39" s="4" t="s">
        <v>434</v>
      </c>
      <c r="V39" s="1" t="s">
        <v>435</v>
      </c>
      <c r="W39" s="4" t="s">
        <v>206</v>
      </c>
      <c r="X39" s="4" t="s">
        <v>206</v>
      </c>
      <c r="Y39" s="49" t="s">
        <v>436</v>
      </c>
    </row>
    <row r="40" spans="1:25" ht="105.6">
      <c r="D40" s="4" t="s">
        <v>145</v>
      </c>
      <c r="J40" s="4" t="s">
        <v>437</v>
      </c>
      <c r="K40" s="4"/>
      <c r="L40" s="4" t="s">
        <v>101</v>
      </c>
      <c r="M40" s="4" t="s">
        <v>394</v>
      </c>
      <c r="N40" s="4" t="s">
        <v>395</v>
      </c>
      <c r="O40" s="4" t="s">
        <v>396</v>
      </c>
      <c r="P40" s="4" t="s">
        <v>438</v>
      </c>
      <c r="Q40" s="4" t="s">
        <v>439</v>
      </c>
      <c r="R40" s="4" t="s">
        <v>440</v>
      </c>
      <c r="S40" s="4" t="s">
        <v>441</v>
      </c>
      <c r="T40" s="1" t="s">
        <v>179</v>
      </c>
      <c r="U40" s="4" t="s">
        <v>442</v>
      </c>
      <c r="V40" s="1" t="s">
        <v>220</v>
      </c>
      <c r="X40" s="4" t="s">
        <v>206</v>
      </c>
    </row>
    <row r="41" spans="1:25" ht="39.6">
      <c r="C41" s="4" t="s">
        <v>143</v>
      </c>
      <c r="D41" s="4" t="s">
        <v>145</v>
      </c>
      <c r="J41" s="4" t="s">
        <v>443</v>
      </c>
      <c r="K41" s="4"/>
      <c r="L41" s="4" t="s">
        <v>47</v>
      </c>
      <c r="M41" s="4" t="s">
        <v>128</v>
      </c>
      <c r="N41" s="4" t="s">
        <v>271</v>
      </c>
      <c r="O41" s="4" t="s">
        <v>272</v>
      </c>
      <c r="P41" s="4" t="s">
        <v>444</v>
      </c>
      <c r="Q41" s="4" t="s">
        <v>445</v>
      </c>
      <c r="R41" s="4" t="s">
        <v>446</v>
      </c>
      <c r="S41" s="4" t="s">
        <v>447</v>
      </c>
      <c r="T41" s="1" t="s">
        <v>179</v>
      </c>
      <c r="U41" s="1" t="s">
        <v>448</v>
      </c>
      <c r="V41" s="1" t="s">
        <v>220</v>
      </c>
      <c r="X41" s="4" t="s">
        <v>206</v>
      </c>
    </row>
    <row r="42" spans="1:25" ht="39.6">
      <c r="C42" s="4" t="s">
        <v>143</v>
      </c>
      <c r="D42" s="4" t="s">
        <v>145</v>
      </c>
      <c r="J42" s="4" t="s">
        <v>449</v>
      </c>
      <c r="K42" s="4"/>
      <c r="L42" s="4" t="s">
        <v>47</v>
      </c>
      <c r="M42" s="4" t="s">
        <v>128</v>
      </c>
      <c r="N42" s="4" t="s">
        <v>450</v>
      </c>
      <c r="O42" s="4" t="s">
        <v>272</v>
      </c>
      <c r="P42" s="4" t="s">
        <v>451</v>
      </c>
      <c r="Q42" s="4" t="s">
        <v>452</v>
      </c>
      <c r="R42" s="4" t="s">
        <v>453</v>
      </c>
      <c r="S42" s="4" t="s">
        <v>454</v>
      </c>
      <c r="T42" s="1" t="s">
        <v>179</v>
      </c>
      <c r="U42" s="4" t="s">
        <v>455</v>
      </c>
      <c r="V42" s="1" t="s">
        <v>220</v>
      </c>
      <c r="X42" s="4" t="s">
        <v>206</v>
      </c>
    </row>
    <row r="43" spans="1:25" ht="79.2">
      <c r="D43" s="4" t="s">
        <v>145</v>
      </c>
      <c r="J43" s="4" t="s">
        <v>456</v>
      </c>
      <c r="K43" s="4"/>
      <c r="L43" s="4" t="s">
        <v>96</v>
      </c>
      <c r="M43" s="4" t="s">
        <v>394</v>
      </c>
      <c r="N43" s="4" t="s">
        <v>457</v>
      </c>
      <c r="O43" s="4" t="s">
        <v>280</v>
      </c>
      <c r="P43" s="4" t="s">
        <v>458</v>
      </c>
      <c r="Q43" s="4" t="s">
        <v>253</v>
      </c>
      <c r="R43" s="1" t="s">
        <v>253</v>
      </c>
      <c r="S43" s="4" t="s">
        <v>380</v>
      </c>
      <c r="V43" s="1" t="s">
        <v>220</v>
      </c>
      <c r="W43" s="4" t="s">
        <v>206</v>
      </c>
      <c r="X43" s="4" t="s">
        <v>206</v>
      </c>
      <c r="Y43" s="1" t="s">
        <v>206</v>
      </c>
    </row>
    <row r="44" spans="1:25" ht="39.6">
      <c r="C44" s="4" t="s">
        <v>143</v>
      </c>
      <c r="D44" s="4" t="s">
        <v>145</v>
      </c>
      <c r="J44" s="4" t="s">
        <v>459</v>
      </c>
      <c r="K44" s="4"/>
      <c r="L44" s="4" t="s">
        <v>96</v>
      </c>
      <c r="M44" s="4" t="s">
        <v>128</v>
      </c>
      <c r="N44" s="4" t="s">
        <v>271</v>
      </c>
      <c r="O44" s="4" t="s">
        <v>280</v>
      </c>
      <c r="P44" s="4" t="s">
        <v>460</v>
      </c>
      <c r="Q44" s="4" t="s">
        <v>253</v>
      </c>
      <c r="R44" s="1" t="s">
        <v>253</v>
      </c>
      <c r="S44" s="4" t="s">
        <v>206</v>
      </c>
      <c r="V44" s="1" t="s">
        <v>220</v>
      </c>
      <c r="W44" s="4" t="s">
        <v>206</v>
      </c>
      <c r="X44" s="4" t="s">
        <v>206</v>
      </c>
      <c r="Y44" s="1" t="s">
        <v>206</v>
      </c>
    </row>
    <row r="45" spans="1:25" ht="158.4">
      <c r="A45" s="4" t="s">
        <v>39</v>
      </c>
      <c r="B45" s="4" t="s">
        <v>138</v>
      </c>
      <c r="C45" s="4" t="s">
        <v>143</v>
      </c>
      <c r="D45" s="4" t="s">
        <v>145</v>
      </c>
      <c r="E45" s="4" t="s">
        <v>461</v>
      </c>
      <c r="J45" s="4" t="s">
        <v>462</v>
      </c>
      <c r="K45" s="4"/>
      <c r="L45" s="4" t="s">
        <v>103</v>
      </c>
      <c r="M45" s="4" t="s">
        <v>124</v>
      </c>
      <c r="N45" s="4" t="s">
        <v>334</v>
      </c>
      <c r="O45" s="4" t="s">
        <v>463</v>
      </c>
      <c r="P45" s="4" t="s">
        <v>464</v>
      </c>
      <c r="Q45" s="4" t="s">
        <v>465</v>
      </c>
      <c r="R45" s="4" t="s">
        <v>466</v>
      </c>
      <c r="S45" s="4" t="s">
        <v>399</v>
      </c>
      <c r="T45" s="1" t="s">
        <v>179</v>
      </c>
      <c r="U45" s="1" t="s">
        <v>467</v>
      </c>
      <c r="V45" s="1" t="s">
        <v>220</v>
      </c>
      <c r="X45" s="4" t="s">
        <v>206</v>
      </c>
      <c r="Y45" s="1" t="s">
        <v>206</v>
      </c>
    </row>
    <row r="46" spans="1:25" ht="26.4">
      <c r="C46" s="4" t="s">
        <v>143</v>
      </c>
      <c r="J46" s="4" t="s">
        <v>468</v>
      </c>
      <c r="K46" s="4"/>
      <c r="L46" s="4" t="s">
        <v>91</v>
      </c>
      <c r="M46" s="4" t="s">
        <v>126</v>
      </c>
      <c r="N46" s="4" t="s">
        <v>469</v>
      </c>
      <c r="O46" s="4" t="s">
        <v>470</v>
      </c>
      <c r="P46" s="164" t="s">
        <v>471</v>
      </c>
      <c r="Q46" s="4" t="s">
        <v>253</v>
      </c>
      <c r="R46" s="1" t="s">
        <v>253</v>
      </c>
      <c r="S46" s="4" t="s">
        <v>380</v>
      </c>
      <c r="V46" s="1" t="s">
        <v>472</v>
      </c>
      <c r="W46" s="4" t="s">
        <v>206</v>
      </c>
      <c r="X46" s="4" t="s">
        <v>206</v>
      </c>
      <c r="Y46" s="1" t="s">
        <v>206</v>
      </c>
    </row>
    <row r="47" spans="1:25" ht="79.2">
      <c r="D47" s="4" t="s">
        <v>145</v>
      </c>
      <c r="J47" s="4" t="s">
        <v>473</v>
      </c>
      <c r="K47" s="4"/>
      <c r="L47" s="4" t="s">
        <v>91</v>
      </c>
      <c r="M47" s="4" t="s">
        <v>126</v>
      </c>
      <c r="N47" s="4" t="s">
        <v>474</v>
      </c>
      <c r="O47" s="4" t="s">
        <v>475</v>
      </c>
      <c r="P47" s="4" t="s">
        <v>476</v>
      </c>
      <c r="Q47" s="4" t="s">
        <v>477</v>
      </c>
      <c r="S47" s="4" t="s">
        <v>254</v>
      </c>
      <c r="W47" s="4" t="s">
        <v>206</v>
      </c>
      <c r="X47" s="4" t="s">
        <v>206</v>
      </c>
      <c r="Y47" s="1" t="s">
        <v>206</v>
      </c>
    </row>
    <row r="48" spans="1:25" ht="52.8">
      <c r="D48" s="4" t="s">
        <v>145</v>
      </c>
      <c r="J48" s="4" t="s">
        <v>478</v>
      </c>
      <c r="K48" s="4"/>
      <c r="L48" s="4" t="s">
        <v>91</v>
      </c>
      <c r="M48" s="4" t="s">
        <v>126</v>
      </c>
      <c r="N48" s="4" t="s">
        <v>474</v>
      </c>
      <c r="O48" s="4" t="s">
        <v>475</v>
      </c>
      <c r="P48" s="4" t="s">
        <v>479</v>
      </c>
      <c r="Q48" s="1" t="s">
        <v>480</v>
      </c>
      <c r="R48" s="4" t="s">
        <v>481</v>
      </c>
      <c r="S48" s="4" t="s">
        <v>276</v>
      </c>
      <c r="T48" s="1" t="s">
        <v>179</v>
      </c>
      <c r="U48" s="4" t="s">
        <v>482</v>
      </c>
      <c r="V48" s="1" t="s">
        <v>220</v>
      </c>
      <c r="W48" s="4" t="s">
        <v>206</v>
      </c>
      <c r="X48" s="4" t="s">
        <v>206</v>
      </c>
      <c r="Y48" s="1" t="s">
        <v>206</v>
      </c>
    </row>
    <row r="49" spans="1:26" ht="66">
      <c r="C49" s="4" t="s">
        <v>143</v>
      </c>
      <c r="J49" s="4" t="s">
        <v>483</v>
      </c>
      <c r="K49" s="4"/>
      <c r="L49" s="4" t="s">
        <v>92</v>
      </c>
      <c r="M49" s="4" t="s">
        <v>394</v>
      </c>
      <c r="N49" s="4" t="s">
        <v>395</v>
      </c>
      <c r="O49" s="4" t="s">
        <v>484</v>
      </c>
      <c r="P49" s="4" t="s">
        <v>485</v>
      </c>
      <c r="Q49" s="4" t="s">
        <v>486</v>
      </c>
      <c r="R49" s="1" t="s">
        <v>487</v>
      </c>
      <c r="S49" s="4" t="s">
        <v>380</v>
      </c>
      <c r="T49" s="1" t="s">
        <v>347</v>
      </c>
      <c r="U49" s="4" t="s">
        <v>488</v>
      </c>
      <c r="V49" s="1" t="s">
        <v>220</v>
      </c>
      <c r="W49" s="4" t="s">
        <v>206</v>
      </c>
      <c r="X49" s="4" t="s">
        <v>206</v>
      </c>
      <c r="Y49" s="13" t="s">
        <v>489</v>
      </c>
    </row>
    <row r="50" spans="1:26" ht="52.8">
      <c r="C50" s="4" t="s">
        <v>143</v>
      </c>
      <c r="J50" s="4" t="s">
        <v>490</v>
      </c>
      <c r="K50" s="4"/>
      <c r="L50" s="4" t="s">
        <v>92</v>
      </c>
      <c r="M50" s="4" t="s">
        <v>126</v>
      </c>
      <c r="N50" s="4" t="s">
        <v>474</v>
      </c>
      <c r="O50" s="4" t="s">
        <v>484</v>
      </c>
      <c r="P50" s="4" t="s">
        <v>491</v>
      </c>
      <c r="Q50" s="4" t="s">
        <v>253</v>
      </c>
      <c r="R50" s="1" t="s">
        <v>253</v>
      </c>
      <c r="V50" s="1" t="s">
        <v>220</v>
      </c>
      <c r="W50" s="4" t="s">
        <v>206</v>
      </c>
      <c r="X50" s="4" t="s">
        <v>206</v>
      </c>
      <c r="Y50" s="1" t="s">
        <v>206</v>
      </c>
    </row>
    <row r="51" spans="1:26" ht="52.8">
      <c r="C51" s="4" t="s">
        <v>143</v>
      </c>
      <c r="D51" s="4" t="s">
        <v>145</v>
      </c>
      <c r="J51" s="4" t="s">
        <v>492</v>
      </c>
      <c r="K51" s="4"/>
      <c r="L51" s="4" t="s">
        <v>90</v>
      </c>
      <c r="M51" s="4" t="s">
        <v>232</v>
      </c>
      <c r="N51" s="4" t="s">
        <v>233</v>
      </c>
      <c r="O51" s="4" t="s">
        <v>493</v>
      </c>
      <c r="P51" s="4" t="s">
        <v>494</v>
      </c>
      <c r="Q51" s="4" t="s">
        <v>495</v>
      </c>
      <c r="R51" s="4" t="s">
        <v>496</v>
      </c>
      <c r="S51" s="4" t="s">
        <v>254</v>
      </c>
      <c r="T51" s="1" t="s">
        <v>347</v>
      </c>
      <c r="U51" s="1" t="s">
        <v>497</v>
      </c>
      <c r="V51" s="1" t="s">
        <v>220</v>
      </c>
      <c r="W51" s="4" t="s">
        <v>206</v>
      </c>
      <c r="X51" s="4" t="s">
        <v>206</v>
      </c>
      <c r="Y51" s="1" t="s">
        <v>206</v>
      </c>
    </row>
    <row r="52" spans="1:26" ht="52.8">
      <c r="C52" s="4" t="s">
        <v>143</v>
      </c>
      <c r="D52" s="4" t="s">
        <v>145</v>
      </c>
      <c r="J52" s="4" t="s">
        <v>498</v>
      </c>
      <c r="K52" s="4"/>
      <c r="L52" s="4" t="s">
        <v>90</v>
      </c>
      <c r="M52" s="4" t="s">
        <v>232</v>
      </c>
      <c r="N52" s="4" t="s">
        <v>233</v>
      </c>
      <c r="O52" s="4" t="s">
        <v>493</v>
      </c>
      <c r="P52" s="4" t="s">
        <v>499</v>
      </c>
      <c r="Q52" s="4" t="s">
        <v>500</v>
      </c>
      <c r="R52" s="4" t="s">
        <v>496</v>
      </c>
      <c r="S52" s="4" t="s">
        <v>276</v>
      </c>
      <c r="T52" s="1" t="s">
        <v>347</v>
      </c>
      <c r="U52" s="1" t="s">
        <v>497</v>
      </c>
      <c r="V52" s="1" t="s">
        <v>220</v>
      </c>
      <c r="W52" s="4" t="s">
        <v>206</v>
      </c>
      <c r="X52" s="4" t="s">
        <v>206</v>
      </c>
      <c r="Y52" s="1" t="s">
        <v>206</v>
      </c>
    </row>
    <row r="53" spans="1:26" ht="79.2">
      <c r="D53" s="4" t="s">
        <v>145</v>
      </c>
      <c r="J53" s="4" t="s">
        <v>501</v>
      </c>
      <c r="K53" s="4"/>
      <c r="L53" s="4" t="s">
        <v>96</v>
      </c>
      <c r="M53" s="4" t="s">
        <v>394</v>
      </c>
      <c r="N53" s="4" t="s">
        <v>457</v>
      </c>
      <c r="O53" s="4" t="s">
        <v>396</v>
      </c>
      <c r="P53" s="4" t="s">
        <v>502</v>
      </c>
      <c r="Q53" s="4" t="s">
        <v>503</v>
      </c>
      <c r="R53" s="4" t="s">
        <v>504</v>
      </c>
      <c r="S53" s="4" t="s">
        <v>505</v>
      </c>
      <c r="T53" s="1" t="s">
        <v>506</v>
      </c>
      <c r="V53" s="1" t="s">
        <v>220</v>
      </c>
      <c r="W53" s="4" t="s">
        <v>206</v>
      </c>
      <c r="X53" s="4" t="s">
        <v>206</v>
      </c>
      <c r="Y53" s="1" t="s">
        <v>206</v>
      </c>
    </row>
    <row r="54" spans="1:26" ht="79.2">
      <c r="D54" s="4" t="s">
        <v>145</v>
      </c>
      <c r="J54" s="4" t="s">
        <v>507</v>
      </c>
      <c r="K54" s="4"/>
      <c r="L54" s="4" t="s">
        <v>101</v>
      </c>
      <c r="M54" s="4" t="s">
        <v>394</v>
      </c>
      <c r="N54" s="4" t="s">
        <v>457</v>
      </c>
      <c r="O54" s="4" t="s">
        <v>396</v>
      </c>
      <c r="P54" s="4" t="s">
        <v>508</v>
      </c>
      <c r="Q54" s="4" t="s">
        <v>509</v>
      </c>
      <c r="S54" s="4" t="s">
        <v>510</v>
      </c>
      <c r="T54" s="1" t="s">
        <v>511</v>
      </c>
      <c r="U54" s="1" t="s">
        <v>206</v>
      </c>
      <c r="V54" s="1" t="s">
        <v>220</v>
      </c>
      <c r="W54" s="4" t="s">
        <v>206</v>
      </c>
      <c r="X54" s="4" t="s">
        <v>206</v>
      </c>
      <c r="Y54" s="1" t="s">
        <v>206</v>
      </c>
    </row>
    <row r="55" spans="1:26" ht="132">
      <c r="D55" s="4" t="s">
        <v>145</v>
      </c>
      <c r="J55" s="4" t="s">
        <v>483</v>
      </c>
      <c r="K55" s="4"/>
      <c r="L55" s="4" t="s">
        <v>103</v>
      </c>
      <c r="M55" s="4" t="s">
        <v>394</v>
      </c>
      <c r="N55" s="4" t="s">
        <v>395</v>
      </c>
      <c r="O55" s="4" t="s">
        <v>103</v>
      </c>
      <c r="P55" s="4" t="s">
        <v>512</v>
      </c>
      <c r="Q55" s="4" t="s">
        <v>513</v>
      </c>
      <c r="R55" s="4" t="s">
        <v>514</v>
      </c>
      <c r="S55" s="4" t="s">
        <v>515</v>
      </c>
      <c r="T55" s="1" t="s">
        <v>347</v>
      </c>
      <c r="V55" s="1" t="s">
        <v>220</v>
      </c>
      <c r="W55" s="4" t="s">
        <v>206</v>
      </c>
      <c r="X55" s="4" t="s">
        <v>206</v>
      </c>
      <c r="Y55" s="1" t="s">
        <v>206</v>
      </c>
    </row>
    <row r="56" spans="1:26" ht="66">
      <c r="D56" s="4" t="s">
        <v>145</v>
      </c>
      <c r="J56" s="4" t="s">
        <v>516</v>
      </c>
      <c r="K56" s="4"/>
      <c r="L56" s="4" t="s">
        <v>92</v>
      </c>
      <c r="M56" s="4" t="s">
        <v>394</v>
      </c>
      <c r="N56" s="4" t="s">
        <v>395</v>
      </c>
      <c r="O56" s="4" t="s">
        <v>484</v>
      </c>
      <c r="P56" s="4" t="s">
        <v>517</v>
      </c>
      <c r="R56" s="4" t="s">
        <v>518</v>
      </c>
      <c r="S56" s="4" t="s">
        <v>254</v>
      </c>
      <c r="T56" s="1" t="s">
        <v>347</v>
      </c>
      <c r="U56" s="1" t="s">
        <v>206</v>
      </c>
      <c r="V56" s="1" t="s">
        <v>220</v>
      </c>
      <c r="W56" s="4" t="s">
        <v>206</v>
      </c>
      <c r="X56" s="4" t="s">
        <v>206</v>
      </c>
      <c r="Y56" s="1" t="s">
        <v>206</v>
      </c>
    </row>
    <row r="57" spans="1:26" s="65" customFormat="1" ht="50.4">
      <c r="A57" s="4" t="s">
        <v>39</v>
      </c>
      <c r="B57" s="4" t="s">
        <v>138</v>
      </c>
      <c r="C57" s="4" t="s">
        <v>143</v>
      </c>
      <c r="D57" s="4" t="s">
        <v>145</v>
      </c>
      <c r="E57" s="4" t="s">
        <v>461</v>
      </c>
      <c r="F57" s="64"/>
      <c r="G57" s="64"/>
      <c r="H57" s="64"/>
      <c r="I57" s="64"/>
      <c r="J57" s="64" t="s">
        <v>519</v>
      </c>
      <c r="K57" s="64"/>
      <c r="L57" s="64" t="s">
        <v>99</v>
      </c>
      <c r="M57" s="4" t="s">
        <v>121</v>
      </c>
      <c r="N57" s="64" t="str">
        <f>Background!S5</f>
        <v>1.1 By 2030, eradicate extreme poverty for all people everywhere, currently measured as people living on less than $1.25 a day</v>
      </c>
      <c r="O57" s="64" t="s">
        <v>520</v>
      </c>
      <c r="P57" s="66" t="str">
        <f>Background!T5</f>
        <v>1.1.1 Proportion of the population living below the international poverty line by sex, age, employment status and geographic location (urban/rural)</v>
      </c>
      <c r="Q57" s="64" t="s">
        <v>521</v>
      </c>
      <c r="R57" s="64" t="s">
        <v>206</v>
      </c>
      <c r="S57" s="4" t="s">
        <v>206</v>
      </c>
      <c r="T57" s="4" t="s">
        <v>206</v>
      </c>
      <c r="U57" s="4" t="s">
        <v>206</v>
      </c>
      <c r="V57" s="4" t="s">
        <v>206</v>
      </c>
      <c r="W57" s="4" t="s">
        <v>206</v>
      </c>
      <c r="X57" s="4" t="s">
        <v>206</v>
      </c>
    </row>
    <row r="58" spans="1:26" ht="39.6">
      <c r="A58" s="4" t="s">
        <v>39</v>
      </c>
      <c r="B58" s="4" t="s">
        <v>138</v>
      </c>
      <c r="C58" s="4" t="s">
        <v>143</v>
      </c>
      <c r="D58" s="4" t="s">
        <v>145</v>
      </c>
      <c r="E58" s="4" t="s">
        <v>461</v>
      </c>
      <c r="J58" s="4" t="s">
        <v>522</v>
      </c>
      <c r="K58" s="4"/>
      <c r="L58" s="4" t="s">
        <v>99</v>
      </c>
      <c r="M58" s="4" t="s">
        <v>121</v>
      </c>
      <c r="N58" s="4" t="str">
        <f>Background!S6</f>
        <v>1.2 By 2030, reduce at least by half the proportion of men, women and children of all ages living in poverty in all its dimensions according to national definitions</v>
      </c>
      <c r="O58" s="64" t="s">
        <v>520</v>
      </c>
      <c r="P58" s="6" t="str">
        <f>Background!T6</f>
        <v>1.2.1 Proportion of population living below the national poverty line, by sex and age</v>
      </c>
      <c r="Q58" s="64" t="s">
        <v>521</v>
      </c>
      <c r="R58" s="64" t="s">
        <v>206</v>
      </c>
      <c r="S58" s="4" t="s">
        <v>206</v>
      </c>
      <c r="T58" s="1" t="s">
        <v>206</v>
      </c>
      <c r="U58" s="1" t="s">
        <v>206</v>
      </c>
      <c r="V58" s="1" t="s">
        <v>206</v>
      </c>
      <c r="W58" s="4" t="s">
        <v>206</v>
      </c>
      <c r="X58" s="4" t="s">
        <v>206</v>
      </c>
      <c r="Y58" s="1" t="s">
        <v>206</v>
      </c>
      <c r="Z58" s="1" t="s">
        <v>206</v>
      </c>
    </row>
    <row r="59" spans="1:26" ht="50.4">
      <c r="J59" s="4" t="s">
        <v>523</v>
      </c>
      <c r="K59" s="4"/>
      <c r="L59" s="4" t="s">
        <v>99</v>
      </c>
      <c r="M59" s="4" t="s">
        <v>121</v>
      </c>
      <c r="N59" s="4" t="str">
        <f>Background!S7</f>
        <v>1.2 By 2030, reduce at least by half the proportion of men, women and children of all ages living in poverty in all its dimensions according to national definitions</v>
      </c>
      <c r="O59" s="64" t="s">
        <v>520</v>
      </c>
      <c r="P59" s="6" t="str">
        <f>Background!T7</f>
        <v>1.2.2 Proportion of men, women and children of all ages living in poverty in all its dimensions according to national definitions</v>
      </c>
      <c r="Q59" s="64" t="s">
        <v>521</v>
      </c>
      <c r="R59" s="64" t="s">
        <v>206</v>
      </c>
      <c r="S59" s="4" t="s">
        <v>206</v>
      </c>
      <c r="T59" s="1" t="s">
        <v>206</v>
      </c>
      <c r="U59" s="1" t="s">
        <v>206</v>
      </c>
      <c r="V59" s="1" t="s">
        <v>206</v>
      </c>
      <c r="W59" s="4" t="s">
        <v>206</v>
      </c>
      <c r="X59" s="4" t="s">
        <v>206</v>
      </c>
      <c r="Y59" s="1" t="s">
        <v>206</v>
      </c>
    </row>
    <row r="60" spans="1:26" ht="88.2">
      <c r="J60" s="4" t="s">
        <v>524</v>
      </c>
      <c r="K60" s="4"/>
      <c r="L60" s="4"/>
      <c r="M60" s="4" t="s">
        <v>121</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206</v>
      </c>
      <c r="T60" s="1" t="s">
        <v>206</v>
      </c>
      <c r="X60" s="4" t="s">
        <v>183</v>
      </c>
    </row>
    <row r="61" spans="1:26" ht="92.4">
      <c r="B61" s="4" t="s">
        <v>138</v>
      </c>
      <c r="E61" s="4" t="s">
        <v>461</v>
      </c>
      <c r="J61" s="4" t="s">
        <v>525</v>
      </c>
      <c r="K61" s="4"/>
      <c r="L61" s="4" t="s">
        <v>99</v>
      </c>
      <c r="M61" s="4" t="s">
        <v>121</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526</v>
      </c>
      <c r="P61" s="6" t="str">
        <f>Background!T9</f>
        <v>1.4.1 Proportion of population living in households with access to basic services</v>
      </c>
      <c r="Q61" s="4" t="s">
        <v>527</v>
      </c>
      <c r="R61" s="4" t="s">
        <v>528</v>
      </c>
      <c r="S61" s="4" t="s">
        <v>380</v>
      </c>
      <c r="T61" s="1" t="s">
        <v>529</v>
      </c>
      <c r="U61" s="4" t="s">
        <v>530</v>
      </c>
      <c r="X61" s="4" t="s">
        <v>531</v>
      </c>
      <c r="Y61" s="1" t="s">
        <v>532</v>
      </c>
    </row>
    <row r="62" spans="1:26" ht="75.599999999999994">
      <c r="J62" s="4" t="s">
        <v>533</v>
      </c>
      <c r="K62" s="4"/>
      <c r="L62" s="4"/>
      <c r="M62" s="4" t="s">
        <v>121</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8">
      <c r="J63" s="4" t="s">
        <v>534</v>
      </c>
      <c r="K63" s="4"/>
      <c r="L63" s="4"/>
      <c r="M63" s="4" t="s">
        <v>121</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8">
      <c r="J64" s="4" t="s">
        <v>535</v>
      </c>
      <c r="K64" s="4"/>
      <c r="L64" s="4"/>
      <c r="M64" s="4" t="s">
        <v>121</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3">
      <c r="J65" s="4" t="s">
        <v>536</v>
      </c>
      <c r="K65" s="4"/>
      <c r="L65" s="4"/>
      <c r="M65" s="4" t="s">
        <v>121</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3">
      <c r="J66" s="4" t="s">
        <v>537</v>
      </c>
      <c r="K66" s="4"/>
      <c r="L66" s="4"/>
      <c r="M66" s="4" t="s">
        <v>121</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66">
      <c r="J67" s="4" t="s">
        <v>538</v>
      </c>
      <c r="K67" s="4"/>
      <c r="L67" s="4"/>
      <c r="M67" s="4" t="s">
        <v>121</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66">
      <c r="J68" s="4" t="s">
        <v>539</v>
      </c>
      <c r="K68" s="4"/>
      <c r="L68" s="4"/>
      <c r="M68" s="4" t="s">
        <v>121</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2.8">
      <c r="J69" s="4" t="s">
        <v>540</v>
      </c>
      <c r="K69" s="4"/>
      <c r="L69" s="4"/>
      <c r="M69" s="4" t="s">
        <v>121</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39.6">
      <c r="J70" s="4" t="s">
        <v>541</v>
      </c>
      <c r="K70" s="4"/>
      <c r="L70" s="4"/>
      <c r="M70" s="4" t="s">
        <v>394</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58.4">
      <c r="J71" s="4" t="s">
        <v>542</v>
      </c>
      <c r="K71" s="4"/>
      <c r="L71" s="4" t="s">
        <v>101</v>
      </c>
      <c r="M71" s="4" t="s">
        <v>394</v>
      </c>
      <c r="N71" s="4" t="str">
        <f>Background!S19</f>
        <v>2.1 By 2030, end hunger and ensure access by all people, in particular the poor and people in vulnerable situations, including infants, to safe, nutritious and sufficient food all year round</v>
      </c>
      <c r="O71" s="4" t="s">
        <v>543</v>
      </c>
      <c r="P71" s="6" t="str">
        <f>Background!T19</f>
        <v>2.1.2 Prevalence of moderate or severe food insecurity in the population, based on the Food Insecurity Experience Scale (FIES)</v>
      </c>
      <c r="Q71" s="4" t="s">
        <v>544</v>
      </c>
      <c r="R71" s="4" t="s">
        <v>545</v>
      </c>
      <c r="S71" s="4" t="s">
        <v>546</v>
      </c>
      <c r="T71" s="1" t="s">
        <v>179</v>
      </c>
      <c r="U71" s="1" t="s">
        <v>547</v>
      </c>
      <c r="V71" s="1" t="s">
        <v>220</v>
      </c>
      <c r="Y71" s="4" t="s">
        <v>548</v>
      </c>
    </row>
    <row r="72" spans="3:25" ht="75.599999999999994">
      <c r="J72" s="4" t="s">
        <v>549</v>
      </c>
      <c r="K72" s="4"/>
      <c r="L72" s="4"/>
      <c r="M72" s="4" t="s">
        <v>394</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5.599999999999994">
      <c r="J73" s="4" t="s">
        <v>550</v>
      </c>
      <c r="K73" s="4"/>
      <c r="L73" s="4"/>
      <c r="M73" s="4" t="s">
        <v>394</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8.8">
      <c r="C74" s="4" t="s">
        <v>145</v>
      </c>
      <c r="J74" s="4" t="s">
        <v>551</v>
      </c>
      <c r="K74" s="4"/>
      <c r="L74" s="4" t="s">
        <v>96</v>
      </c>
      <c r="M74" s="4" t="s">
        <v>394</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396</v>
      </c>
      <c r="P74" s="6" t="str">
        <f>Background!T22</f>
        <v>2.3.1 Volume of production per labour unit by classes of farming/pastoral/forestry enterprise size</v>
      </c>
      <c r="Q74" s="4" t="s">
        <v>552</v>
      </c>
      <c r="R74" s="4" t="s">
        <v>553</v>
      </c>
      <c r="S74" s="4" t="s">
        <v>380</v>
      </c>
      <c r="T74" s="1" t="s">
        <v>347</v>
      </c>
      <c r="U74" s="1" t="s">
        <v>554</v>
      </c>
      <c r="V74" s="1" t="s">
        <v>220</v>
      </c>
      <c r="W74" s="4" t="s">
        <v>183</v>
      </c>
      <c r="X74" s="4" t="s">
        <v>183</v>
      </c>
      <c r="Y74" s="4" t="s">
        <v>555</v>
      </c>
    </row>
    <row r="75" spans="3:25" ht="118.8">
      <c r="C75" s="4" t="s">
        <v>145</v>
      </c>
      <c r="J75" s="4" t="s">
        <v>556</v>
      </c>
      <c r="K75" s="4"/>
      <c r="L75" s="4" t="s">
        <v>96</v>
      </c>
      <c r="M75" s="4" t="s">
        <v>394</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557</v>
      </c>
      <c r="R75" s="4" t="s">
        <v>558</v>
      </c>
      <c r="S75" s="4" t="s">
        <v>559</v>
      </c>
      <c r="T75" s="1" t="s">
        <v>347</v>
      </c>
      <c r="U75" s="1" t="s">
        <v>554</v>
      </c>
      <c r="V75" s="1" t="s">
        <v>220</v>
      </c>
      <c r="W75" s="4" t="s">
        <v>183</v>
      </c>
      <c r="X75" s="4" t="s">
        <v>183</v>
      </c>
      <c r="Y75" s="4" t="s">
        <v>560</v>
      </c>
    </row>
    <row r="76" spans="3:25" ht="66">
      <c r="C76" s="4" t="s">
        <v>145</v>
      </c>
      <c r="J76" s="4" t="s">
        <v>561</v>
      </c>
      <c r="K76" s="4"/>
      <c r="L76" s="4" t="s">
        <v>94</v>
      </c>
      <c r="M76" s="4" t="s">
        <v>394</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562</v>
      </c>
      <c r="P76" s="6" t="str">
        <f>Background!T24</f>
        <v>2.4.1 Proportion of agricultural area under productive and sustainable agriculture</v>
      </c>
      <c r="Q76" s="4" t="s">
        <v>563</v>
      </c>
      <c r="R76" s="4" t="s">
        <v>563</v>
      </c>
      <c r="S76" s="4" t="s">
        <v>380</v>
      </c>
      <c r="Y76" s="4" t="s">
        <v>563</v>
      </c>
    </row>
    <row r="77" spans="3:25" ht="92.4">
      <c r="J77" s="4" t="s">
        <v>564</v>
      </c>
      <c r="K77" s="4"/>
      <c r="L77" s="4"/>
      <c r="M77" s="4" t="s">
        <v>394</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92.4">
      <c r="J78" s="4" t="s">
        <v>565</v>
      </c>
      <c r="K78" s="4"/>
      <c r="L78" s="4"/>
      <c r="M78" s="4" t="s">
        <v>394</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66">
      <c r="J79" s="4" t="s">
        <v>566</v>
      </c>
      <c r="K79" s="4"/>
      <c r="L79" s="4"/>
      <c r="M79" s="4" t="s">
        <v>394</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66">
      <c r="J80" s="4" t="s">
        <v>567</v>
      </c>
      <c r="K80" s="4"/>
      <c r="L80" s="4"/>
      <c r="M80" s="4" t="s">
        <v>394</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6">
      <c r="J81" s="4" t="s">
        <v>568</v>
      </c>
      <c r="K81" s="4"/>
      <c r="L81" s="4"/>
      <c r="M81" s="4" t="s">
        <v>394</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2.8">
      <c r="J82" s="4" t="s">
        <v>569</v>
      </c>
      <c r="K82" s="4"/>
      <c r="L82" s="4"/>
      <c r="M82" s="4" t="s">
        <v>394</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4">
      <c r="J83" s="4" t="s">
        <v>570</v>
      </c>
      <c r="K83" s="4"/>
      <c r="L83" s="4"/>
      <c r="M83" s="4" t="s">
        <v>232</v>
      </c>
      <c r="N83" s="4" t="str">
        <f>Background!S31</f>
        <v>3.1 By 2030, reduce the global maternal mortality ratio to less than 70 per 100,000 live births</v>
      </c>
      <c r="P83" s="6" t="str">
        <f>Background!T31</f>
        <v>3.1.1 Maternal mortality ratio</v>
      </c>
    </row>
    <row r="84" spans="10:16" ht="26.4">
      <c r="J84" s="4" t="s">
        <v>571</v>
      </c>
      <c r="K84" s="4"/>
      <c r="L84" s="4"/>
      <c r="M84" s="4" t="s">
        <v>232</v>
      </c>
      <c r="N84" s="4" t="str">
        <f>Background!S32</f>
        <v>3.1 By 2030, reduce the global maternal mortality ratio to less than 70 per 100,000 live births</v>
      </c>
      <c r="P84" s="6" t="str">
        <f>Background!T32</f>
        <v>3.1.2 Proportion of births attended by skilled health personnel</v>
      </c>
    </row>
    <row r="85" spans="10:16" ht="52.8">
      <c r="J85" s="4" t="s">
        <v>572</v>
      </c>
      <c r="K85" s="4"/>
      <c r="L85" s="4"/>
      <c r="M85" s="4" t="s">
        <v>232</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52.8">
      <c r="J86" s="4" t="s">
        <v>573</v>
      </c>
      <c r="K86" s="4"/>
      <c r="L86" s="4"/>
      <c r="M86" s="4" t="s">
        <v>232</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39.6">
      <c r="J87" s="4" t="s">
        <v>574</v>
      </c>
      <c r="K87" s="4"/>
      <c r="L87" s="4"/>
      <c r="M87" s="4" t="s">
        <v>232</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39.6">
      <c r="J88" s="4" t="s">
        <v>575</v>
      </c>
      <c r="K88" s="4"/>
      <c r="L88" s="4"/>
      <c r="M88" s="4" t="s">
        <v>232</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39.6">
      <c r="J89" s="4" t="s">
        <v>576</v>
      </c>
      <c r="K89" s="4"/>
      <c r="L89" s="4"/>
      <c r="M89" s="4" t="s">
        <v>232</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39.6">
      <c r="J90" s="4" t="s">
        <v>577</v>
      </c>
      <c r="K90" s="4"/>
      <c r="L90" s="4"/>
      <c r="M90" s="4" t="s">
        <v>232</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39.6">
      <c r="J91" s="4" t="s">
        <v>578</v>
      </c>
      <c r="K91" s="4"/>
      <c r="L91" s="4"/>
      <c r="M91" s="4" t="s">
        <v>232</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9.6">
      <c r="J92" s="4" t="s">
        <v>579</v>
      </c>
      <c r="K92" s="4"/>
      <c r="L92" s="4"/>
      <c r="M92" s="4" t="s">
        <v>232</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6">
      <c r="J93" s="4" t="s">
        <v>580</v>
      </c>
      <c r="K93" s="4"/>
      <c r="L93" s="4"/>
      <c r="M93" s="4" t="s">
        <v>232</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3">
      <c r="J94" s="4" t="s">
        <v>581</v>
      </c>
      <c r="K94" s="4"/>
      <c r="L94" s="4"/>
      <c r="M94" s="4" t="s">
        <v>232</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7.799999999999997">
      <c r="J95" s="4" t="s">
        <v>582</v>
      </c>
      <c r="K95" s="4"/>
      <c r="L95" s="4"/>
      <c r="M95" s="4" t="s">
        <v>232</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6.4">
      <c r="J96" s="4" t="s">
        <v>583</v>
      </c>
      <c r="K96" s="4"/>
      <c r="L96" s="4"/>
      <c r="M96" s="4" t="s">
        <v>232</v>
      </c>
      <c r="N96" s="4" t="str">
        <f>Background!S44</f>
        <v>3.6 By 2020, halve the number of global deaths and injuries from road traffic accidents</v>
      </c>
      <c r="P96" s="6" t="str">
        <f>Background!T44</f>
        <v>3.6.1 Death rate due to road traffic injuries</v>
      </c>
    </row>
    <row r="97" spans="10:16" ht="52.8">
      <c r="J97" s="4" t="s">
        <v>584</v>
      </c>
      <c r="K97" s="4"/>
      <c r="L97" s="4"/>
      <c r="M97" s="4" t="s">
        <v>232</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52.8">
      <c r="J98" s="4" t="s">
        <v>585</v>
      </c>
      <c r="K98" s="4"/>
      <c r="L98" s="4"/>
      <c r="M98" s="4" t="s">
        <v>232</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39.6">
      <c r="J99" s="4" t="s">
        <v>586</v>
      </c>
      <c r="K99" s="4"/>
      <c r="L99" s="4"/>
      <c r="M99" s="4" t="s">
        <v>232</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0.4">
      <c r="J100" s="4" t="s">
        <v>587</v>
      </c>
      <c r="K100" s="4"/>
      <c r="L100" s="4"/>
      <c r="M100" s="4" t="s">
        <v>232</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9.6">
      <c r="J101" s="4" t="s">
        <v>588</v>
      </c>
      <c r="K101" s="4"/>
      <c r="L101" s="4"/>
      <c r="M101" s="4" t="s">
        <v>232</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3">
      <c r="J102" s="4" t="s">
        <v>589</v>
      </c>
      <c r="K102" s="4"/>
      <c r="L102" s="4"/>
      <c r="M102" s="4" t="s">
        <v>232</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9.6">
      <c r="J103" s="4" t="s">
        <v>590</v>
      </c>
      <c r="K103" s="4"/>
      <c r="L103" s="4"/>
      <c r="M103" s="4" t="s">
        <v>232</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9.6">
      <c r="J104" s="4" t="s">
        <v>591</v>
      </c>
      <c r="K104" s="4"/>
      <c r="L104" s="4"/>
      <c r="M104" s="4" t="s">
        <v>232</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18.8">
      <c r="J105" s="4" t="s">
        <v>592</v>
      </c>
      <c r="K105" s="4"/>
      <c r="L105" s="4"/>
      <c r="M105" s="4" t="s">
        <v>232</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18.8">
      <c r="J106" s="4" t="s">
        <v>593</v>
      </c>
      <c r="K106" s="4"/>
      <c r="L106" s="4"/>
      <c r="M106" s="4" t="s">
        <v>232</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18.8">
      <c r="J107" s="4" t="s">
        <v>594</v>
      </c>
      <c r="K107" s="4"/>
      <c r="L107" s="4"/>
      <c r="M107" s="4" t="s">
        <v>232</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2.8">
      <c r="J108" s="4" t="s">
        <v>595</v>
      </c>
      <c r="K108" s="4"/>
      <c r="L108" s="4"/>
      <c r="M108" s="4" t="s">
        <v>232</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9.6">
      <c r="J109" s="4" t="s">
        <v>596</v>
      </c>
      <c r="K109" s="4"/>
      <c r="L109" s="4"/>
      <c r="M109" s="4" t="s">
        <v>232</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9.6">
      <c r="J110" s="4" t="s">
        <v>597</v>
      </c>
      <c r="K110" s="4"/>
      <c r="L110" s="4"/>
      <c r="M110" s="4" t="s">
        <v>232</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5.599999999999994">
      <c r="J111" s="4" t="s">
        <v>598</v>
      </c>
      <c r="K111" s="4"/>
      <c r="L111" s="4"/>
      <c r="M111" s="4" t="s">
        <v>124</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0.4">
      <c r="J112" s="4" t="s">
        <v>599</v>
      </c>
      <c r="K112" s="4"/>
      <c r="L112" s="4"/>
      <c r="M112" s="4" t="s">
        <v>124</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9.6">
      <c r="J113" s="4" t="s">
        <v>600</v>
      </c>
      <c r="K113" s="4"/>
      <c r="L113" s="4"/>
      <c r="M113" s="4" t="s">
        <v>124</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0.4">
      <c r="J114" s="4" t="s">
        <v>601</v>
      </c>
      <c r="K114" s="4"/>
      <c r="L114" s="4"/>
      <c r="M114" s="4" t="s">
        <v>124</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39.6">
      <c r="J115" s="4" t="s">
        <v>602</v>
      </c>
      <c r="K115" s="4"/>
      <c r="L115" s="4"/>
      <c r="M115" s="4" t="s">
        <v>124</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88.2">
      <c r="J116" s="4" t="s">
        <v>603</v>
      </c>
      <c r="K116" s="4"/>
      <c r="L116" s="4"/>
      <c r="M116" s="4" t="s">
        <v>124</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0.4">
      <c r="J117" s="4" t="s">
        <v>604</v>
      </c>
      <c r="K117" s="4"/>
      <c r="L117" s="4"/>
      <c r="M117" s="4" t="s">
        <v>124</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0.8">
      <c r="J118" s="4" t="s">
        <v>605</v>
      </c>
      <c r="K118" s="4"/>
      <c r="L118" s="4"/>
      <c r="M118" s="4" t="s">
        <v>124</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6">
      <c r="B119" s="4" t="s">
        <v>138</v>
      </c>
      <c r="J119" s="4" t="s">
        <v>606</v>
      </c>
      <c r="K119" s="4"/>
      <c r="L119" s="4" t="s">
        <v>99</v>
      </c>
      <c r="M119" s="4" t="s">
        <v>124</v>
      </c>
      <c r="N119" s="4" t="str">
        <f>Background!S68</f>
        <v>4.a Build and upgrade education facilities that are child, disability and gender sensitive and provide safe, non-violent, inclusive and effective learning environments for all</v>
      </c>
      <c r="O119" s="4" t="s">
        <v>526</v>
      </c>
      <c r="P119" s="162"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92.4">
      <c r="J120" s="4" t="s">
        <v>607</v>
      </c>
      <c r="K120" s="4"/>
      <c r="L120" s="4"/>
      <c r="M120" s="4" t="s">
        <v>124</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0.8">
      <c r="J121" s="4" t="s">
        <v>608</v>
      </c>
      <c r="K121" s="4"/>
      <c r="L121" s="4"/>
      <c r="M121" s="4" t="s">
        <v>124</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0.4">
      <c r="J122" s="4" t="s">
        <v>609</v>
      </c>
      <c r="K122" s="4"/>
      <c r="L122" s="4"/>
      <c r="M122" s="4" t="s">
        <v>48</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88.2">
      <c r="J123" s="4" t="s">
        <v>610</v>
      </c>
      <c r="K123" s="4"/>
      <c r="L123" s="4"/>
      <c r="M123" s="4" t="s">
        <v>48</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5.599999999999994">
      <c r="J124" s="4" t="s">
        <v>611</v>
      </c>
      <c r="K124" s="4"/>
      <c r="L124" s="4"/>
      <c r="M124" s="4" t="s">
        <v>48</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7.799999999999997">
      <c r="J125" s="4" t="s">
        <v>612</v>
      </c>
      <c r="K125" s="4"/>
      <c r="L125" s="4"/>
      <c r="M125" s="4" t="s">
        <v>48</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50.4">
      <c r="J126" s="4" t="s">
        <v>613</v>
      </c>
      <c r="K126" s="4"/>
      <c r="L126" s="4"/>
      <c r="M126" s="4" t="s">
        <v>48</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48.4">
      <c r="B127" s="4" t="s">
        <v>138</v>
      </c>
      <c r="D127" s="4" t="s">
        <v>145</v>
      </c>
      <c r="J127" s="4" t="s">
        <v>614</v>
      </c>
      <c r="K127" s="4"/>
      <c r="L127" s="4" t="s">
        <v>97</v>
      </c>
      <c r="M127" s="4" t="s">
        <v>48</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303</v>
      </c>
      <c r="P127" s="6" t="str">
        <f>Background!T76</f>
        <v>5.4.1 Proportion of time spent on unpaid domestic and care work, by sex, age and location</v>
      </c>
      <c r="Q127" s="4" t="s">
        <v>615</v>
      </c>
      <c r="R127" s="4" t="s">
        <v>616</v>
      </c>
      <c r="S127" s="4" t="s">
        <v>380</v>
      </c>
      <c r="T127" s="4" t="s">
        <v>617</v>
      </c>
      <c r="U127" s="1" t="s">
        <v>618</v>
      </c>
      <c r="V127" s="1" t="s">
        <v>220</v>
      </c>
      <c r="W127" s="68" t="s">
        <v>619</v>
      </c>
      <c r="Y127" s="1" t="s">
        <v>253</v>
      </c>
    </row>
    <row r="128" spans="2:25" ht="39.6">
      <c r="J128" s="4" t="s">
        <v>620</v>
      </c>
      <c r="K128" s="4"/>
      <c r="M128" s="4" t="s">
        <v>48</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05.6">
      <c r="A129" s="4" t="s">
        <v>39</v>
      </c>
      <c r="B129" s="4" t="s">
        <v>138</v>
      </c>
      <c r="C129" s="4" t="s">
        <v>143</v>
      </c>
      <c r="D129" s="4" t="s">
        <v>145</v>
      </c>
      <c r="J129" s="4" t="s">
        <v>621</v>
      </c>
      <c r="K129" s="4"/>
      <c r="L129" s="4" t="s">
        <v>97</v>
      </c>
      <c r="M129" s="4" t="s">
        <v>48</v>
      </c>
      <c r="N129" s="4" t="str">
        <f>Background!S78</f>
        <v>5.5 Ensure women’s full and effective participation and equal opportunities for leadership at all levels of decision-making in political, economic and public life</v>
      </c>
      <c r="O129" s="4" t="s">
        <v>303</v>
      </c>
      <c r="P129" s="6" t="str">
        <f>Background!T78</f>
        <v>5.5.2 Proportion of women in managerial positions</v>
      </c>
      <c r="Q129" s="4" t="s">
        <v>622</v>
      </c>
      <c r="R129" s="1" t="s">
        <v>623</v>
      </c>
      <c r="S129" s="4" t="s">
        <v>380</v>
      </c>
      <c r="T129" s="1" t="s">
        <v>347</v>
      </c>
      <c r="U129" s="1" t="s">
        <v>624</v>
      </c>
      <c r="V129" s="1" t="s">
        <v>220</v>
      </c>
      <c r="W129" s="1" t="s">
        <v>623</v>
      </c>
      <c r="Y129" s="1" t="s">
        <v>623</v>
      </c>
    </row>
    <row r="130" spans="1:25" ht="66">
      <c r="J130" s="4" t="s">
        <v>625</v>
      </c>
      <c r="K130" s="4"/>
      <c r="M130" s="4" t="s">
        <v>48</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5.599999999999994">
      <c r="J131" s="4" t="s">
        <v>626</v>
      </c>
      <c r="K131" s="4"/>
      <c r="M131" s="4" t="s">
        <v>48</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5.599999999999994">
      <c r="D132" s="4" t="s">
        <v>145</v>
      </c>
      <c r="J132" s="4" t="s">
        <v>627</v>
      </c>
      <c r="K132" s="4"/>
      <c r="L132" s="4" t="s">
        <v>97</v>
      </c>
      <c r="M132" s="4" t="s">
        <v>48</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303</v>
      </c>
      <c r="P132" s="6" t="str">
        <f>Background!T81</f>
        <v>5.a.1 (a) Proportion of total agricultural population with ownership or secure rights over agricultural land, by sex; and (b) share of women among owners or rights-bearers of agricultural land, by type of tenure</v>
      </c>
      <c r="Q132" s="1" t="s">
        <v>628</v>
      </c>
      <c r="R132" s="1" t="s">
        <v>628</v>
      </c>
      <c r="S132" s="4" t="s">
        <v>380</v>
      </c>
      <c r="T132" s="1" t="s">
        <v>347</v>
      </c>
      <c r="U132" s="1" t="s">
        <v>219</v>
      </c>
      <c r="V132" s="1" t="s">
        <v>220</v>
      </c>
      <c r="W132" s="1" t="s">
        <v>628</v>
      </c>
      <c r="Y132" s="1" t="s">
        <v>628</v>
      </c>
    </row>
    <row r="133" spans="1:25" ht="52.8">
      <c r="J133" s="4" t="s">
        <v>629</v>
      </c>
      <c r="K133" s="4"/>
      <c r="L133" s="4"/>
      <c r="M133" s="4" t="s">
        <v>48</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9.6">
      <c r="J134" s="4" t="s">
        <v>630</v>
      </c>
      <c r="K134" s="4"/>
      <c r="M134" s="4" t="s">
        <v>48</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0.4">
      <c r="J135" s="4" t="s">
        <v>631</v>
      </c>
      <c r="K135" s="4"/>
      <c r="M135" s="4" t="s">
        <v>48</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03.60000000000002">
      <c r="B136" s="4" t="s">
        <v>138</v>
      </c>
      <c r="J136" s="4" t="s">
        <v>632</v>
      </c>
      <c r="K136" s="4"/>
      <c r="L136" s="4" t="s">
        <v>99</v>
      </c>
      <c r="M136" s="4" t="s">
        <v>126</v>
      </c>
      <c r="N136" s="4" t="str">
        <f>Background!S85</f>
        <v>6.1 By 2030, achieve universal and equitable access to safe and affordable drinking water for all</v>
      </c>
      <c r="O136" s="4" t="s">
        <v>633</v>
      </c>
      <c r="P136" s="6" t="str">
        <f>Background!T85</f>
        <v>6.1.1 Proportion of population using safely managed drinking water services</v>
      </c>
      <c r="Q136" s="4" t="s">
        <v>634</v>
      </c>
      <c r="R136" s="4" t="s">
        <v>635</v>
      </c>
      <c r="S136" s="4" t="s">
        <v>636</v>
      </c>
      <c r="T136" s="1" t="s">
        <v>179</v>
      </c>
      <c r="U136" s="1" t="s">
        <v>529</v>
      </c>
      <c r="V136" s="1" t="s">
        <v>220</v>
      </c>
      <c r="W136" s="4" t="s">
        <v>637</v>
      </c>
      <c r="Y136" s="4" t="s">
        <v>638</v>
      </c>
    </row>
    <row r="137" spans="1:25" ht="171.6">
      <c r="B137" s="4" t="s">
        <v>138</v>
      </c>
      <c r="J137" s="4" t="s">
        <v>639</v>
      </c>
      <c r="K137" s="4"/>
      <c r="L137" s="4" t="s">
        <v>99</v>
      </c>
      <c r="M137" s="4" t="s">
        <v>126</v>
      </c>
      <c r="N137" s="4" t="str">
        <f>Background!S86</f>
        <v>6.2 By 2030, achieve access to adequate and equitable sanitation and hygiene for all and end open defecation, paying special attention to the needs of women and girls and those in vulnerable situations</v>
      </c>
      <c r="O137" s="4" t="s">
        <v>640</v>
      </c>
      <c r="P137" s="6" t="str">
        <f>Background!T86</f>
        <v>6.2.1 Proportion of population using (a) safely managed sanitation services and (b) a hand-washing facility with soap and water</v>
      </c>
      <c r="Q137" s="163" t="s">
        <v>641</v>
      </c>
      <c r="R137" s="4" t="s">
        <v>642</v>
      </c>
      <c r="S137" s="4" t="s">
        <v>636</v>
      </c>
      <c r="T137" s="1" t="s">
        <v>347</v>
      </c>
      <c r="U137" s="1" t="s">
        <v>529</v>
      </c>
      <c r="V137" s="1" t="s">
        <v>220</v>
      </c>
      <c r="W137" s="4" t="s">
        <v>643</v>
      </c>
      <c r="Y137" s="4" t="s">
        <v>644</v>
      </c>
    </row>
    <row r="138" spans="1:25" ht="52.8">
      <c r="J138" s="4" t="s">
        <v>645</v>
      </c>
      <c r="K138" s="4"/>
      <c r="L138" s="4" t="s">
        <v>99</v>
      </c>
      <c r="M138" s="4" t="s">
        <v>126</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P138" s="6" t="str">
        <f>Background!T87</f>
        <v>6.3.1 Proportion of wastewater safely treated</v>
      </c>
    </row>
    <row r="139" spans="1:25" ht="52.8">
      <c r="J139" s="4" t="s">
        <v>646</v>
      </c>
      <c r="K139" s="4"/>
      <c r="M139" s="4" t="s">
        <v>126</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P139" s="6" t="str">
        <f>Background!T88</f>
        <v>6.3.2 Proportion of bodies of water with good ambient water quality</v>
      </c>
    </row>
    <row r="140" spans="1:25" ht="52.8">
      <c r="J140" s="4" t="s">
        <v>647</v>
      </c>
      <c r="K140" s="4"/>
      <c r="M140" s="4" t="s">
        <v>126</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52.8">
      <c r="J141" s="4" t="s">
        <v>648</v>
      </c>
      <c r="K141" s="4"/>
      <c r="M141" s="4" t="s">
        <v>126</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7.799999999999997">
      <c r="J142" s="4" t="s">
        <v>649</v>
      </c>
      <c r="K142" s="4"/>
      <c r="M142" s="4" t="s">
        <v>126</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7.799999999999997">
      <c r="J143" s="4" t="s">
        <v>650</v>
      </c>
      <c r="K143" s="4"/>
      <c r="M143" s="4" t="s">
        <v>126</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26.4">
      <c r="J144" s="4" t="s">
        <v>651</v>
      </c>
      <c r="K144" s="4"/>
      <c r="M144" s="4" t="s">
        <v>126</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6">
      <c r="J145" s="4" t="s">
        <v>652</v>
      </c>
      <c r="K145" s="4"/>
      <c r="M145" s="4" t="s">
        <v>126</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3">
      <c r="J146" s="4" t="s">
        <v>653</v>
      </c>
      <c r="K146" s="4"/>
      <c r="L146" s="4"/>
      <c r="M146" s="4" t="s">
        <v>126</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396">
      <c r="A147" s="4" t="s">
        <v>39</v>
      </c>
      <c r="B147" s="4" t="s">
        <v>138</v>
      </c>
      <c r="J147" s="4" t="s">
        <v>654</v>
      </c>
      <c r="K147" s="4"/>
      <c r="L147" s="4" t="s">
        <v>99</v>
      </c>
      <c r="M147" s="4" t="s">
        <v>127</v>
      </c>
      <c r="N147" s="4" t="str">
        <f>Background!S96</f>
        <v>7.1 By 2030, ensure universal access to affordable, reliable and modern energy services</v>
      </c>
      <c r="O147" s="4" t="s">
        <v>655</v>
      </c>
      <c r="P147" s="162" t="str">
        <f>Background!T96</f>
        <v>7.1.1 Proportion of population with access to electricity</v>
      </c>
      <c r="Q147" s="4" t="s">
        <v>656</v>
      </c>
      <c r="R147" s="4" t="s">
        <v>657</v>
      </c>
      <c r="S147" s="4" t="s">
        <v>380</v>
      </c>
      <c r="T147" s="4" t="s">
        <v>658</v>
      </c>
      <c r="U147" s="1" t="s">
        <v>529</v>
      </c>
      <c r="V147" s="1" t="s">
        <v>220</v>
      </c>
      <c r="W147" s="4" t="s">
        <v>659</v>
      </c>
    </row>
    <row r="148" spans="1:23" ht="396">
      <c r="B148" s="4" t="s">
        <v>138</v>
      </c>
      <c r="J148" s="4" t="s">
        <v>660</v>
      </c>
      <c r="K148" s="4"/>
      <c r="L148" s="4" t="s">
        <v>99</v>
      </c>
      <c r="M148" s="4" t="s">
        <v>127</v>
      </c>
      <c r="N148" s="4" t="str">
        <f>Background!S97</f>
        <v>7.1 By 2030, ensure universal access to affordable, reliable and modern energy services</v>
      </c>
      <c r="O148" s="4" t="s">
        <v>661</v>
      </c>
      <c r="P148" s="6" t="str">
        <f>Background!T97</f>
        <v>7.1.2 Proportion of population with primary reliance on clean fuels and technology</v>
      </c>
      <c r="Q148" s="4" t="s">
        <v>662</v>
      </c>
      <c r="R148" s="1" t="s">
        <v>663</v>
      </c>
      <c r="S148" s="4" t="s">
        <v>380</v>
      </c>
      <c r="T148" s="4" t="s">
        <v>658</v>
      </c>
      <c r="U148" s="1" t="s">
        <v>529</v>
      </c>
      <c r="V148" s="1" t="s">
        <v>220</v>
      </c>
      <c r="W148" s="4" t="s">
        <v>659</v>
      </c>
    </row>
    <row r="149" spans="1:23" ht="52.8">
      <c r="J149" s="4" t="s">
        <v>664</v>
      </c>
      <c r="K149" s="4"/>
      <c r="L149" s="4" t="s">
        <v>98</v>
      </c>
      <c r="M149" s="4" t="s">
        <v>127</v>
      </c>
      <c r="N149" s="4" t="str">
        <f>Background!S98</f>
        <v>7.2 By 2030, increase substantially the share of renewable energy in the global energy mix</v>
      </c>
      <c r="O149" s="4" t="s">
        <v>665</v>
      </c>
      <c r="P149" s="6" t="str">
        <f>Background!T98</f>
        <v>7.2.1 Renewable energy share in the total final energy consumption</v>
      </c>
      <c r="Q149" s="4" t="s">
        <v>666</v>
      </c>
    </row>
    <row r="150" spans="1:23" ht="26.4">
      <c r="J150" s="4" t="s">
        <v>667</v>
      </c>
      <c r="K150" s="4"/>
      <c r="M150" s="4" t="s">
        <v>127</v>
      </c>
      <c r="N150" s="4" t="str">
        <f>Background!S99</f>
        <v>7.3 By 2030, double the global rate of improvement in energy efficiency</v>
      </c>
      <c r="P150" s="6" t="str">
        <f>Background!T99</f>
        <v>7.3.1 Energy intensity measured in terms of primary energy and GDP</v>
      </c>
    </row>
    <row r="151" spans="1:23" ht="66">
      <c r="J151" s="4" t="s">
        <v>668</v>
      </c>
      <c r="K151" s="4"/>
      <c r="M151" s="4" t="s">
        <v>127</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66">
      <c r="J152" s="4" t="s">
        <v>669</v>
      </c>
      <c r="K152" s="4"/>
      <c r="L152" s="4"/>
      <c r="M152" s="4" t="s">
        <v>127</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39.6">
      <c r="J153" s="4" t="s">
        <v>670</v>
      </c>
      <c r="K153" s="4"/>
      <c r="M153" s="4" t="s">
        <v>128</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39.6">
      <c r="J154" s="4" t="s">
        <v>671</v>
      </c>
      <c r="K154" s="4"/>
      <c r="M154" s="4" t="s">
        <v>128</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6">
      <c r="J155" s="4" t="s">
        <v>672</v>
      </c>
      <c r="K155" s="4"/>
      <c r="L155" s="4" t="s">
        <v>47</v>
      </c>
      <c r="M155" s="4" t="s">
        <v>128</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67"/>
      <c r="R155" s="4"/>
    </row>
    <row r="156" spans="1:23" ht="66">
      <c r="J156" s="4" t="s">
        <v>673</v>
      </c>
      <c r="K156" s="4"/>
      <c r="M156" s="4" t="s">
        <v>128</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66">
      <c r="J157" s="4" t="s">
        <v>674</v>
      </c>
      <c r="K157" s="4"/>
      <c r="M157" s="4" t="s">
        <v>128</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5.6">
      <c r="J158" s="4" t="s">
        <v>675</v>
      </c>
      <c r="K158" s="4"/>
      <c r="L158" s="4" t="s">
        <v>47</v>
      </c>
      <c r="M158" s="4" t="s">
        <v>128</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676</v>
      </c>
      <c r="R158" s="4" t="s">
        <v>677</v>
      </c>
    </row>
    <row r="159" spans="1:23" ht="39.6">
      <c r="J159" s="4" t="s">
        <v>678</v>
      </c>
      <c r="K159" s="4"/>
      <c r="L159" s="4"/>
      <c r="M159" s="4" t="s">
        <v>128</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7.799999999999997">
      <c r="J160" s="4" t="s">
        <v>679</v>
      </c>
      <c r="K160" s="4"/>
      <c r="L160" s="4"/>
      <c r="M160" s="4" t="s">
        <v>128</v>
      </c>
      <c r="N160" s="4" t="str">
        <f>Background!S109</f>
        <v>8.6 By 2020, substantially reduce the proportion of youth not in employment, education or training</v>
      </c>
      <c r="P160" s="6" t="str">
        <f>Background!T109</f>
        <v>8.6.1 Proportion of youth (aged 15–24 years) not in education, employment or training</v>
      </c>
    </row>
    <row r="161" spans="10:16" ht="52.8">
      <c r="J161" s="4" t="s">
        <v>680</v>
      </c>
      <c r="K161" s="4"/>
      <c r="L161" s="4"/>
      <c r="M161" s="4" t="s">
        <v>128</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39.6">
      <c r="J162" s="4" t="s">
        <v>681</v>
      </c>
      <c r="K162" s="4"/>
      <c r="L162" s="4"/>
      <c r="M162" s="4" t="s">
        <v>128</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5.599999999999994">
      <c r="J163" s="4" t="s">
        <v>682</v>
      </c>
      <c r="K163" s="4"/>
      <c r="L163" s="4"/>
      <c r="M163" s="4" t="s">
        <v>128</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7.799999999999997">
      <c r="J164" s="4" t="s">
        <v>683</v>
      </c>
      <c r="K164" s="4"/>
      <c r="L164" s="4"/>
      <c r="M164" s="4" t="s">
        <v>128</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7.799999999999997">
      <c r="J165" s="4" t="s">
        <v>684</v>
      </c>
      <c r="K165" s="4"/>
      <c r="L165" s="4"/>
      <c r="M165" s="4" t="s">
        <v>128</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0.4">
      <c r="J166" s="4" t="s">
        <v>685</v>
      </c>
      <c r="K166" s="4"/>
      <c r="L166" s="4"/>
      <c r="M166" s="4" t="s">
        <v>128</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0.4">
      <c r="J167" s="4" t="s">
        <v>686</v>
      </c>
      <c r="K167" s="4"/>
      <c r="L167" s="4"/>
      <c r="M167" s="4" t="s">
        <v>128</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2.8">
      <c r="J168" s="4" t="s">
        <v>687</v>
      </c>
      <c r="K168" s="4"/>
      <c r="L168" s="4"/>
      <c r="M168" s="4" t="s">
        <v>128</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3">
      <c r="J169" s="4" t="s">
        <v>688</v>
      </c>
      <c r="K169" s="4"/>
      <c r="L169" s="4"/>
      <c r="M169" s="4" t="s">
        <v>128</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52.8">
      <c r="J170" s="4" t="s">
        <v>689</v>
      </c>
      <c r="K170" s="4"/>
      <c r="L170" s="4"/>
      <c r="M170" s="4" t="s">
        <v>129</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52.8">
      <c r="J171" s="4" t="s">
        <v>690</v>
      </c>
      <c r="K171" s="4"/>
      <c r="L171" s="4"/>
      <c r="M171" s="4" t="s">
        <v>129</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52.8">
      <c r="J172" s="4" t="s">
        <v>691</v>
      </c>
      <c r="K172" s="4"/>
      <c r="L172" s="4"/>
      <c r="M172" s="4" t="s">
        <v>129</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52.8">
      <c r="J173" s="4" t="s">
        <v>692</v>
      </c>
      <c r="K173" s="4"/>
      <c r="L173" s="4"/>
      <c r="M173" s="4" t="s">
        <v>129</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39.6">
      <c r="J174" s="4" t="s">
        <v>693</v>
      </c>
      <c r="K174" s="4"/>
      <c r="L174" s="4"/>
      <c r="M174" s="4" t="s">
        <v>129</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39.6">
      <c r="J175" s="4" t="s">
        <v>694</v>
      </c>
      <c r="K175" s="4"/>
      <c r="L175" s="4"/>
      <c r="M175" s="4" t="s">
        <v>129</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66">
      <c r="J176" s="4" t="s">
        <v>695</v>
      </c>
      <c r="K176" s="4"/>
      <c r="L176" s="4"/>
      <c r="M176" s="4" t="s">
        <v>129</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10:16" ht="66">
      <c r="J177" s="4" t="s">
        <v>696</v>
      </c>
      <c r="K177" s="4"/>
      <c r="L177" s="4"/>
      <c r="M177" s="4" t="s">
        <v>129</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10:16" ht="66">
      <c r="J178" s="4" t="s">
        <v>697</v>
      </c>
      <c r="K178" s="4"/>
      <c r="L178" s="4"/>
      <c r="M178" s="4" t="s">
        <v>129</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10:16" ht="52.8">
      <c r="J179" s="4" t="s">
        <v>698</v>
      </c>
      <c r="K179" s="4"/>
      <c r="L179" s="4"/>
      <c r="M179" s="4" t="s">
        <v>129</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10:16" ht="52.8">
      <c r="J180" s="4" t="s">
        <v>699</v>
      </c>
      <c r="K180" s="4"/>
      <c r="L180" s="4"/>
      <c r="M180" s="4" t="s">
        <v>129</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10:16" ht="39.6">
      <c r="J181" s="4" t="s">
        <v>700</v>
      </c>
      <c r="K181" s="4"/>
      <c r="L181" s="4"/>
      <c r="M181" s="4" t="s">
        <v>129</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10:16" ht="50.4">
      <c r="J182" s="4" t="s">
        <v>701</v>
      </c>
      <c r="K182" s="4"/>
      <c r="L182" s="4"/>
      <c r="M182" s="4" t="s">
        <v>130</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10:16" ht="39.6">
      <c r="J183" s="4" t="s">
        <v>702</v>
      </c>
      <c r="K183" s="4"/>
      <c r="L183" s="4"/>
      <c r="M183" s="4" t="s">
        <v>130</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10:16" ht="75.599999999999994">
      <c r="J184" s="4" t="s">
        <v>703</v>
      </c>
      <c r="K184" s="4"/>
      <c r="L184" s="4"/>
      <c r="M184" s="4" t="s">
        <v>130</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10:16" ht="26.4">
      <c r="J185" s="4" t="s">
        <v>704</v>
      </c>
      <c r="K185" s="4"/>
      <c r="L185" s="4"/>
      <c r="M185" s="4" t="s">
        <v>130</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10:16" ht="26.4">
      <c r="J186" s="4" t="s">
        <v>705</v>
      </c>
      <c r="K186" s="4"/>
      <c r="L186" s="4"/>
      <c r="M186" s="4" t="s">
        <v>130</v>
      </c>
      <c r="N186" s="4" t="str">
        <f>Background!S135</f>
        <v>10.5 Improve the regulation and monitoring of global financial markets and institutions and strengthen the implementation of such regulations</v>
      </c>
      <c r="P186" s="6" t="str">
        <f>Background!T135</f>
        <v>10.5.1 Financial Soundness Indicators</v>
      </c>
    </row>
    <row r="187" spans="10:16" ht="52.8">
      <c r="J187" s="4" t="s">
        <v>706</v>
      </c>
      <c r="K187" s="4"/>
      <c r="L187" s="4"/>
      <c r="M187" s="4" t="s">
        <v>130</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10:16" ht="39.6">
      <c r="J188" s="4" t="s">
        <v>707</v>
      </c>
      <c r="K188" s="4"/>
      <c r="L188" s="4"/>
      <c r="M188" s="4" t="s">
        <v>130</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10:16" ht="50.4">
      <c r="J189" s="4" t="s">
        <v>708</v>
      </c>
      <c r="K189" s="4"/>
      <c r="L189" s="4"/>
      <c r="M189" s="4" t="s">
        <v>130</v>
      </c>
      <c r="N189" s="4">
        <f>Background!S138</f>
        <v>0</v>
      </c>
      <c r="P189" s="6" t="str">
        <f>Background!T138</f>
        <v>10.7.2 Number of countries with migration policies that facilitate orderly, safe, regular and responsible migration and mobility of people</v>
      </c>
    </row>
    <row r="190" spans="10:16" ht="50.4">
      <c r="J190" s="4" t="s">
        <v>709</v>
      </c>
      <c r="K190" s="4"/>
      <c r="L190" s="4"/>
      <c r="M190" s="4" t="s">
        <v>130</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10:16" ht="66">
      <c r="J191" s="4" t="s">
        <v>710</v>
      </c>
      <c r="K191" s="4"/>
      <c r="L191" s="4"/>
      <c r="M191" s="4" t="s">
        <v>130</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10:16" ht="39.6">
      <c r="J192" s="4" t="s">
        <v>711</v>
      </c>
      <c r="K192" s="4"/>
      <c r="L192" s="4"/>
      <c r="M192" s="4" t="s">
        <v>130</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7.799999999999997">
      <c r="J193" s="4" t="s">
        <v>712</v>
      </c>
      <c r="K193" s="4"/>
      <c r="L193" s="4"/>
      <c r="M193" s="4" t="s">
        <v>131</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66">
      <c r="J194" s="4" t="s">
        <v>713</v>
      </c>
      <c r="K194" s="4"/>
      <c r="L194" s="4"/>
      <c r="M194" s="4" t="s">
        <v>131</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39.6">
      <c r="J195" s="4" t="s">
        <v>714</v>
      </c>
      <c r="K195" s="4"/>
      <c r="L195" s="4"/>
      <c r="M195" s="4" t="s">
        <v>131</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0.4">
      <c r="J196" s="4" t="s">
        <v>715</v>
      </c>
      <c r="K196" s="4"/>
      <c r="L196" s="4"/>
      <c r="M196" s="4" t="s">
        <v>131</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63.80000000000001">
      <c r="J197" s="4" t="s">
        <v>716</v>
      </c>
      <c r="K197" s="4"/>
      <c r="L197" s="4"/>
      <c r="M197" s="4" t="s">
        <v>131</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66">
      <c r="J198" s="4" t="s">
        <v>717</v>
      </c>
      <c r="K198" s="4"/>
      <c r="L198" s="4"/>
      <c r="M198" s="4" t="s">
        <v>131</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66">
      <c r="J199" s="4" t="s">
        <v>718</v>
      </c>
      <c r="K199" s="4"/>
      <c r="L199" s="4"/>
      <c r="M199" s="4" t="s">
        <v>131</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0.4">
      <c r="E200" s="4" t="s">
        <v>171</v>
      </c>
      <c r="J200" s="4" t="s">
        <v>719</v>
      </c>
      <c r="K200" s="4"/>
      <c r="L200" s="4" t="s">
        <v>93</v>
      </c>
      <c r="M200" s="4" t="s">
        <v>131</v>
      </c>
      <c r="N200" s="4" t="str">
        <f>Background!S149</f>
        <v>11.6 By 2030, reduce the adverse per capita environmental impact of cities, including by paying special attention to air quality and municipal and other waste management</v>
      </c>
      <c r="O200" s="4" t="s">
        <v>720</v>
      </c>
      <c r="P200" s="162" t="str">
        <f>Background!T149</f>
        <v>11.6.1 Proportion of urban solid waste regularly collected and with adequate final discharge out of total urban solid waste generated, by cities</v>
      </c>
      <c r="Q200" s="4" t="s">
        <v>253</v>
      </c>
    </row>
    <row r="201" spans="5:17" ht="39.6">
      <c r="J201" s="4" t="s">
        <v>721</v>
      </c>
      <c r="K201" s="4"/>
      <c r="M201" s="4" t="s">
        <v>131</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0.4">
      <c r="J202" s="4" t="s">
        <v>722</v>
      </c>
      <c r="K202" s="4"/>
      <c r="M202" s="4" t="s">
        <v>131</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0.4">
      <c r="J203" s="4" t="s">
        <v>723</v>
      </c>
      <c r="K203" s="4"/>
      <c r="M203" s="4" t="s">
        <v>131</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3">
      <c r="J204" s="4" t="s">
        <v>724</v>
      </c>
      <c r="K204" s="4"/>
      <c r="M204" s="4" t="s">
        <v>131</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79.2">
      <c r="J205" s="4" t="s">
        <v>725</v>
      </c>
      <c r="K205" s="4"/>
      <c r="M205" s="4" t="s">
        <v>131</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79.2">
      <c r="J206" s="4" t="s">
        <v>726</v>
      </c>
      <c r="K206" s="4"/>
      <c r="M206" s="4" t="s">
        <v>131</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5.599999999999994">
      <c r="J207" s="4" t="s">
        <v>727</v>
      </c>
      <c r="K207" s="4"/>
      <c r="M207" s="4" t="s">
        <v>131</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3">
      <c r="J208" s="4" t="s">
        <v>728</v>
      </c>
      <c r="K208" s="4"/>
      <c r="M208" s="4" t="s">
        <v>132</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5:17" ht="37.799999999999997">
      <c r="J209" s="4" t="s">
        <v>729</v>
      </c>
      <c r="K209" s="4"/>
      <c r="M209" s="4" t="s">
        <v>132</v>
      </c>
      <c r="N209" s="4" t="str">
        <f>Background!S158</f>
        <v>12.2 By 2030, achieve the sustainable management and efficient use of natural resources</v>
      </c>
      <c r="P209" s="6" t="str">
        <f>Background!T158</f>
        <v>12.2.1 Material footprint, material footprint per capita, and material footprint per GDP</v>
      </c>
    </row>
    <row r="210" spans="5:17" ht="50.4">
      <c r="J210" s="4" t="s">
        <v>730</v>
      </c>
      <c r="K210" s="4"/>
      <c r="M210" s="4" t="s">
        <v>132</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5:17" ht="39.6">
      <c r="J211" s="4" t="s">
        <v>731</v>
      </c>
      <c r="K211" s="4"/>
      <c r="M211" s="4" t="s">
        <v>132</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5:17" ht="88.2">
      <c r="J212" s="4" t="s">
        <v>732</v>
      </c>
      <c r="K212" s="4"/>
      <c r="M212" s="4" t="s">
        <v>132</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5:17" ht="66">
      <c r="J213" s="4" t="s">
        <v>733</v>
      </c>
      <c r="K213" s="4"/>
      <c r="M213" s="4" t="s">
        <v>132</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5:17" ht="26.4">
      <c r="E214" s="4" t="s">
        <v>171</v>
      </c>
      <c r="J214" s="4" t="s">
        <v>734</v>
      </c>
      <c r="K214" s="4"/>
      <c r="L214" s="1" t="s">
        <v>93</v>
      </c>
      <c r="M214" s="4" t="s">
        <v>132</v>
      </c>
      <c r="N214" s="4" t="str">
        <f>Background!S163</f>
        <v>12.5 By 2030, substantially reduce waste generation through prevention, reduction, recycling and reuse</v>
      </c>
      <c r="O214" s="4" t="s">
        <v>720</v>
      </c>
      <c r="P214" s="6" t="str">
        <f>Background!T163</f>
        <v>12.5.1 National recycling rate, tons of material recycled</v>
      </c>
      <c r="Q214" s="4" t="s">
        <v>253</v>
      </c>
    </row>
    <row r="215" spans="5:17" ht="39.6">
      <c r="J215" s="4" t="s">
        <v>735</v>
      </c>
      <c r="K215" s="4"/>
      <c r="M215" s="4" t="s">
        <v>132</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5:17" ht="37.799999999999997">
      <c r="J216" s="4" t="s">
        <v>736</v>
      </c>
      <c r="K216" s="4"/>
      <c r="M216" s="4" t="s">
        <v>132</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5:17" ht="88.2">
      <c r="J217" s="4" t="s">
        <v>737</v>
      </c>
      <c r="K217" s="4"/>
      <c r="M217" s="4" t="s">
        <v>132</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5:17" ht="39.6">
      <c r="J218" s="4" t="s">
        <v>738</v>
      </c>
      <c r="K218" s="4"/>
      <c r="M218" s="4" t="s">
        <v>132</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5:17" ht="50.4">
      <c r="J219" s="4" t="s">
        <v>739</v>
      </c>
      <c r="K219" s="4"/>
      <c r="M219" s="4" t="s">
        <v>132</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5:17" ht="105.6">
      <c r="J220" s="4" t="s">
        <v>740</v>
      </c>
      <c r="K220" s="4"/>
      <c r="M220" s="4" t="s">
        <v>132</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5:17" ht="50.4">
      <c r="J221" s="4" t="s">
        <v>741</v>
      </c>
      <c r="K221" s="4"/>
      <c r="M221" s="4" t="s">
        <v>133</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5:17" ht="63">
      <c r="J222" s="4" t="s">
        <v>742</v>
      </c>
      <c r="K222" s="4"/>
      <c r="M222" s="4" t="s">
        <v>133</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5:17" ht="63">
      <c r="J223" s="4" t="s">
        <v>743</v>
      </c>
      <c r="K223" s="4"/>
      <c r="M223" s="4" t="s">
        <v>133</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5:17" ht="163.80000000000001">
      <c r="J224" s="4" t="s">
        <v>744</v>
      </c>
      <c r="K224" s="4"/>
      <c r="M224" s="4" t="s">
        <v>133</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6.4">
      <c r="J225" s="4" t="s">
        <v>745</v>
      </c>
      <c r="K225" s="4"/>
      <c r="M225" s="4" t="s">
        <v>133</v>
      </c>
      <c r="N225" s="4" t="str">
        <f>Background!S174</f>
        <v>13.2 Integrate climate change measures into national policies, strategies and planning</v>
      </c>
      <c r="P225" s="6" t="str">
        <f>Background!T174</f>
        <v>13.2.2 Total greenhouse gas emissions per year</v>
      </c>
    </row>
    <row r="226" spans="10:16" ht="75.599999999999994">
      <c r="J226" s="4" t="s">
        <v>746</v>
      </c>
      <c r="K226" s="4"/>
      <c r="M226" s="4" t="s">
        <v>133</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92.4">
      <c r="J227" s="4" t="s">
        <v>747</v>
      </c>
      <c r="K227" s="4"/>
      <c r="M227" s="4" t="s">
        <v>133</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38.6">
      <c r="J228" s="4" t="s">
        <v>748</v>
      </c>
      <c r="K228" s="4"/>
      <c r="M228" s="4" t="s">
        <v>133</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6">
      <c r="J229" s="4" t="s">
        <v>749</v>
      </c>
      <c r="K229" s="4"/>
      <c r="M229" s="4" t="s">
        <v>134</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52.8">
      <c r="J230" s="4" t="s">
        <v>750</v>
      </c>
      <c r="K230" s="4"/>
      <c r="M230" s="4" t="s">
        <v>134</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7.799999999999997">
      <c r="J231" s="4" t="s">
        <v>751</v>
      </c>
      <c r="K231" s="4"/>
      <c r="M231" s="4" t="s">
        <v>134</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79.2">
      <c r="J232" s="4" t="s">
        <v>752</v>
      </c>
      <c r="K232" s="4"/>
      <c r="M232" s="4" t="s">
        <v>134</v>
      </c>
      <c r="N232"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P232" s="6" t="str">
        <f>Background!T182</f>
        <v>14.4.1 Proportion of fish stocks within biologically sustainable levels</v>
      </c>
    </row>
    <row r="233" spans="10:16" ht="39.6">
      <c r="J233" s="4" t="s">
        <v>753</v>
      </c>
      <c r="K233" s="4"/>
      <c r="M233" s="4" t="s">
        <v>134</v>
      </c>
      <c r="N233" s="4" t="str">
        <f>Background!S183</f>
        <v>14.5 By 2020, conserve at least 10 per cent of coastal and marine areas, consistent with national and international law and based on the best available scientific information</v>
      </c>
      <c r="P233" s="6" t="str">
        <f>Background!T183</f>
        <v>14.5.1 Coverage of protected areas in relation to marine areas</v>
      </c>
    </row>
    <row r="234" spans="10:16" ht="92.4">
      <c r="J234" s="4" t="s">
        <v>754</v>
      </c>
      <c r="K234" s="4"/>
      <c r="M234" s="4" t="s">
        <v>134</v>
      </c>
      <c r="N234"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4" s="6" t="str">
        <f>Background!T184</f>
        <v>14.6.1 Degree of implementation of international instruments aiming to combat illegal, unreported and unregulated fishing</v>
      </c>
    </row>
    <row r="235" spans="10:16" ht="52.8">
      <c r="J235" s="4" t="s">
        <v>755</v>
      </c>
      <c r="K235" s="4"/>
      <c r="M235" s="4" t="s">
        <v>134</v>
      </c>
      <c r="N235" s="4" t="str">
        <f>Background!S185</f>
        <v>14.7 By 2030, increase the economic benefits to small island developing States and least developed countries from the sustainable use of marine resources, including through sustainable management of fisheries, aquaculture and tourism</v>
      </c>
      <c r="P235" s="6" t="str">
        <f>Background!T185</f>
        <v>14.7.1 Sustainable fisheries as a proportion of GDP in small island developing States, least developed countries and all countries</v>
      </c>
    </row>
    <row r="236" spans="10:16" ht="92.4">
      <c r="J236" s="4" t="s">
        <v>756</v>
      </c>
      <c r="K236" s="4"/>
      <c r="M236" s="4" t="s">
        <v>134</v>
      </c>
      <c r="N236"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6" s="6" t="str">
        <f>Background!T186</f>
        <v>14.a.1 Proportion of total research budget allocated to research in the field of marine technology</v>
      </c>
    </row>
    <row r="237" spans="10:16" ht="63">
      <c r="J237" s="4" t="s">
        <v>757</v>
      </c>
      <c r="K237" s="4"/>
      <c r="M237" s="4" t="s">
        <v>134</v>
      </c>
      <c r="N237" s="4" t="str">
        <f>Background!S187</f>
        <v>14.b Provide access for small-scale artisanal fishers to marine resources and markets</v>
      </c>
      <c r="P237" s="6" t="str">
        <f>Background!T187</f>
        <v>14.b.1 Degree of application of a legal/regulatory/ policy/institutional framework which recognizes and protects access rights for small-scale fisheries</v>
      </c>
    </row>
    <row r="238" spans="10:16" ht="126">
      <c r="J238" s="4" t="s">
        <v>758</v>
      </c>
      <c r="K238" s="4"/>
      <c r="M238" s="4" t="s">
        <v>134</v>
      </c>
      <c r="N238"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8"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9" spans="10:16" ht="52.8">
      <c r="J239" s="4" t="s">
        <v>759</v>
      </c>
      <c r="K239" s="4"/>
      <c r="M239" s="4" t="s">
        <v>135</v>
      </c>
      <c r="N239"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Background!T189</f>
        <v>15.1.1 Forest area as a proportion of total land area</v>
      </c>
    </row>
    <row r="240" spans="10:16" ht="52.8">
      <c r="J240" s="4" t="s">
        <v>760</v>
      </c>
      <c r="K240" s="4"/>
      <c r="M240" s="4" t="s">
        <v>135</v>
      </c>
      <c r="N240"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40" s="6" t="str">
        <f>Background!T190</f>
        <v>15.1.2 Proportion of important sites for terrestrial and freshwater biodiversity that are covered by protected areas, by ecosystem type</v>
      </c>
    </row>
    <row r="241" spans="10:16" ht="39.6">
      <c r="J241" s="4" t="s">
        <v>761</v>
      </c>
      <c r="K241" s="4"/>
      <c r="M241" s="4" t="s">
        <v>135</v>
      </c>
      <c r="N241" s="4" t="str">
        <f>Background!S191</f>
        <v>15.2 By 2020, promote the implementation of sustainable management of all types of forests, halt deforestation, restore degraded forests and substantially increase afforestation and reforestation globally</v>
      </c>
      <c r="P241" s="6" t="str">
        <f>Background!T191</f>
        <v>15.2.1 Progress towards sustainable forest management</v>
      </c>
    </row>
    <row r="242" spans="10:16" ht="39.6">
      <c r="J242" s="4" t="s">
        <v>762</v>
      </c>
      <c r="K242" s="4"/>
      <c r="M242" s="4" t="s">
        <v>135</v>
      </c>
      <c r="N242" s="4" t="str">
        <f>Background!S192</f>
        <v>15.3 By 2030, combat desertification, restore degraded land and soil, including land affected by desertification, drought and floods, and strive to achieve a land degradation-neutral world</v>
      </c>
      <c r="P242" s="6" t="str">
        <f>Background!T192</f>
        <v>15.3.1 Proportion of land that is degraded over total land area</v>
      </c>
    </row>
    <row r="243" spans="10:16" ht="39.6">
      <c r="J243" s="4" t="s">
        <v>763</v>
      </c>
      <c r="K243" s="4"/>
      <c r="M243" s="4" t="s">
        <v>135</v>
      </c>
      <c r="N243" s="4" t="str">
        <f>Background!S193</f>
        <v>15.4 By 2030, ensure the conservation of mountain ecosystems, including their biodiversity, in order to enhance their capacity to provide benefits that are essential for sustainable development</v>
      </c>
      <c r="P243" s="6" t="str">
        <f>Background!T193</f>
        <v>15.4.1 Coverage by protected areas of important sites for mountain biodiversity</v>
      </c>
    </row>
    <row r="244" spans="10:16" ht="39.6">
      <c r="J244" s="4" t="s">
        <v>764</v>
      </c>
      <c r="K244" s="4"/>
      <c r="M244" s="4" t="s">
        <v>135</v>
      </c>
      <c r="N244" s="4" t="str">
        <f>Background!S194</f>
        <v>15.4 By 2030, ensure the conservation of mountain ecosystems, including their biodiversity, in order to enhance their capacity to provide benefits that are essential for sustainable development</v>
      </c>
      <c r="P244" s="6" t="str">
        <f>Background!T194</f>
        <v>15.4.2 Mountain Green Cover Index</v>
      </c>
    </row>
    <row r="245" spans="10:16" ht="39.6">
      <c r="J245" s="4" t="s">
        <v>765</v>
      </c>
      <c r="K245" s="4"/>
      <c r="M245" s="4" t="s">
        <v>135</v>
      </c>
      <c r="N245" s="4" t="str">
        <f>Background!S195</f>
        <v>15.5 Take urgent and significant action to reduce the degradation of natural habitats, halt the loss of biodiversity and, by 2020, protect and prevent the extinction of threatened species</v>
      </c>
      <c r="P245" s="6" t="str">
        <f>Background!T195</f>
        <v>15.5.1 Red List Index</v>
      </c>
    </row>
    <row r="246" spans="10:16" ht="50.4">
      <c r="J246" s="4" t="s">
        <v>766</v>
      </c>
      <c r="K246" s="4"/>
      <c r="M246" s="4" t="s">
        <v>135</v>
      </c>
      <c r="N246" s="4" t="str">
        <f>Background!S196</f>
        <v>15.6 Promote fair and equitable sharing of the benefits arising from the utilization of genetic resources and promote appropriate access to such resources, as internationally agreed</v>
      </c>
      <c r="P246" s="6" t="str">
        <f>Background!T196</f>
        <v>15.6.1 Number of countries that have adopted legislative, administrative and policy frameworks to ensure fair and equitable sharing of benefits</v>
      </c>
    </row>
    <row r="247" spans="10:16" ht="39.6">
      <c r="J247" s="4" t="s">
        <v>767</v>
      </c>
      <c r="K247" s="4"/>
      <c r="M247" s="4" t="s">
        <v>135</v>
      </c>
      <c r="N247" s="4" t="str">
        <f>Background!S197</f>
        <v>15.7 Take urgent action to end poaching and trafficking of protected species of flora and fauna and address both demand and supply of illegal wildlife products</v>
      </c>
      <c r="P247" s="6" t="str">
        <f>Background!T197</f>
        <v>15.7.1 Proportion of traded wildlife that was poached or illicitly trafficked</v>
      </c>
    </row>
    <row r="248" spans="10:16" ht="50.4">
      <c r="J248" s="4" t="s">
        <v>768</v>
      </c>
      <c r="K248" s="4"/>
      <c r="M248" s="4" t="s">
        <v>135</v>
      </c>
      <c r="N248" s="4" t="str">
        <f>Background!S198</f>
        <v>15.8 By 2020, introduce measures to prevent the introduction and significantly reduce the impact of invasive alien species on land and water ecosystems and control or eradicate the priority species</v>
      </c>
      <c r="P248" s="6" t="str">
        <f>Background!T198</f>
        <v>15.8.1 Proportion of countries adopting relevant national legislation and adequately resourcing the prevention or control of invasive alien species</v>
      </c>
    </row>
    <row r="249" spans="10:16" ht="151.19999999999999">
      <c r="J249" s="4" t="s">
        <v>769</v>
      </c>
      <c r="K249" s="4"/>
      <c r="M249" s="4" t="s">
        <v>135</v>
      </c>
      <c r="N249" s="4" t="str">
        <f>Background!S199</f>
        <v>15.9 By 2020, integrate ecosystem and biodiversity values into national and local planning, development processes, poverty reduction strategies and accounts</v>
      </c>
      <c r="P249"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50" spans="10:16" ht="50.4">
      <c r="J250" s="4" t="s">
        <v>770</v>
      </c>
      <c r="K250" s="4"/>
      <c r="M250" s="4" t="s">
        <v>135</v>
      </c>
      <c r="N250" s="4" t="str">
        <f>Background!S200</f>
        <v>15.a Mobilize and significantly increase financial resources from all sources to conserve and sustainably use biodiversity and ecosystems</v>
      </c>
      <c r="P250" s="6" t="str">
        <f>Background!T200</f>
        <v>15.a.1 Official development assistance and public expenditure on conservation and sustainable use of biodiversity and ecosystems</v>
      </c>
    </row>
    <row r="251" spans="10:16" ht="52.8">
      <c r="J251" s="4" t="s">
        <v>771</v>
      </c>
      <c r="K251" s="4"/>
      <c r="M251" s="4" t="s">
        <v>135</v>
      </c>
      <c r="N251" s="4" t="str">
        <f>Background!S201</f>
        <v>15.b Mobilize significant resources from all sources and at all levels to finance sustainable forest management and provide adequate incentives to developing countries to advance such management, including for conservation and reforestation</v>
      </c>
      <c r="P251" s="6" t="str">
        <f>Background!T201</f>
        <v>15.b.1 Official development assistance and public expenditure on conservation and sustainable use of biodiversity and ecosystems</v>
      </c>
    </row>
    <row r="252" spans="10:16" ht="39.6">
      <c r="J252" s="4" t="s">
        <v>772</v>
      </c>
      <c r="K252" s="4"/>
      <c r="M252" s="4" t="s">
        <v>135</v>
      </c>
      <c r="N252" s="4" t="str">
        <f>Background!S202</f>
        <v>15.c Enhance global support for efforts to combat poaching and trafficking of protected species, including by increasing the capacity of local communities to pursue sustainable livelihood opportunities</v>
      </c>
      <c r="P252" s="6" t="str">
        <f>Background!T202</f>
        <v>15.c.1 Proportion of traded wildlife that was poached or illicitly trafficked</v>
      </c>
    </row>
    <row r="253" spans="10:16" ht="37.799999999999997">
      <c r="J253" s="4" t="s">
        <v>773</v>
      </c>
      <c r="K253" s="4"/>
      <c r="M253" s="4" t="s">
        <v>774</v>
      </c>
      <c r="N253" s="4" t="str">
        <f>Background!S203</f>
        <v>16.1 Significantly reduce all forms of violence and related death rates everywhere</v>
      </c>
      <c r="P253" s="6" t="str">
        <f>Background!T203</f>
        <v>16.1.1 Number of victims of intentional homicide per 100,000 population, by sex and age</v>
      </c>
    </row>
    <row r="254" spans="10:16" ht="37.799999999999997">
      <c r="J254" s="4" t="s">
        <v>775</v>
      </c>
      <c r="K254" s="4"/>
      <c r="M254" s="4" t="s">
        <v>774</v>
      </c>
      <c r="N254" s="4" t="str">
        <f>Background!S204</f>
        <v>16.1 Significantly reduce all forms of violence and related death rates everywhere</v>
      </c>
      <c r="P254" s="6" t="str">
        <f>Background!T204</f>
        <v>16.1.2 Conflict-related deaths per 100,000 population, by sex, age and cause</v>
      </c>
    </row>
    <row r="255" spans="10:16" ht="50.4">
      <c r="J255" s="4" t="s">
        <v>776</v>
      </c>
      <c r="K255" s="4"/>
      <c r="M255" s="4" t="s">
        <v>774</v>
      </c>
      <c r="N255" s="4" t="str">
        <f>Background!S205</f>
        <v>16.1 Significantly reduce all forms of violence and related death rates everywhere</v>
      </c>
      <c r="P255" s="6" t="str">
        <f>Background!T205</f>
        <v>16.1.3 Proportion of population subjected to (a) physical violence, (b) psychological violence and (c) sexual violence in the previous 12 months</v>
      </c>
    </row>
    <row r="256" spans="10:16" ht="37.799999999999997">
      <c r="J256" s="4" t="s">
        <v>777</v>
      </c>
      <c r="K256" s="4"/>
      <c r="M256" s="4" t="s">
        <v>774</v>
      </c>
      <c r="N256" s="4" t="str">
        <f>Background!S206</f>
        <v>16.1 Significantly reduce all forms of violence and related death rates everywhere</v>
      </c>
      <c r="P256" s="6" t="str">
        <f>Background!T206</f>
        <v>16.1.4 Proportion of population that feel safe walking alone around the area they live</v>
      </c>
    </row>
    <row r="257" spans="10:16" ht="63">
      <c r="J257" s="4" t="s">
        <v>778</v>
      </c>
      <c r="K257" s="4"/>
      <c r="M257" s="4" t="s">
        <v>774</v>
      </c>
      <c r="N257" s="4" t="str">
        <f>Background!S207</f>
        <v>16.2 End abuse, exploitation, trafficking and all forms of violence against and torture of children</v>
      </c>
      <c r="P257" s="6" t="str">
        <f>Background!T207</f>
        <v>16.2.1 Proportion of children aged 1–17 years who experienced any physical punishment and/or psychological aggression by caregivers in the past month</v>
      </c>
    </row>
    <row r="258" spans="10:16" ht="37.799999999999997">
      <c r="J258" s="4" t="s">
        <v>779</v>
      </c>
      <c r="K258" s="4"/>
      <c r="M258" s="4" t="s">
        <v>774</v>
      </c>
      <c r="N258" s="4" t="str">
        <f>Background!S208</f>
        <v>16.2 End abuse, exploitation, trafficking and all forms of violence against and torture of children</v>
      </c>
      <c r="P258" s="6" t="str">
        <f>Background!T208</f>
        <v>16.2.2 Number of victims of human trafficking per 100,000 population, by sex, age and form of exploitation</v>
      </c>
    </row>
    <row r="259" spans="10:16" ht="37.799999999999997">
      <c r="J259" s="4" t="s">
        <v>780</v>
      </c>
      <c r="K259" s="4"/>
      <c r="M259" s="4" t="s">
        <v>774</v>
      </c>
      <c r="N259" s="4" t="str">
        <f>Background!S209</f>
        <v>16.2 End abuse, exploitation, trafficking and all forms of violence against and torture of children</v>
      </c>
      <c r="P259" s="6" t="str">
        <f>Background!T209</f>
        <v>16.2.3 Proportion of young women and men aged 18–29 years who experienced sexual violence by age 18</v>
      </c>
    </row>
    <row r="260" spans="10:16" ht="63">
      <c r="J260" s="4" t="s">
        <v>781</v>
      </c>
      <c r="K260" s="4"/>
      <c r="M260" s="4" t="s">
        <v>774</v>
      </c>
      <c r="N260" s="4" t="str">
        <f>Background!S210</f>
        <v>16.3 Promote the rule of law at the national and international levels and ensure equal access to justice for all</v>
      </c>
      <c r="P260" s="6" t="str">
        <f>Background!T210</f>
        <v>16.3.1 Proportion of victims of violence in the previous 12 months who reported their victimization to competent authorities or other officially recognized conflict resolution mechanisms</v>
      </c>
    </row>
    <row r="261" spans="10:16" ht="26.4">
      <c r="J261" s="4" t="s">
        <v>782</v>
      </c>
      <c r="K261" s="4"/>
      <c r="M261" s="4" t="s">
        <v>774</v>
      </c>
      <c r="N261" s="4" t="str">
        <f>Background!S211</f>
        <v>16.3 Promote the rule of law at the national and international levels and ensure equal access to justice for all</v>
      </c>
      <c r="P261" s="6" t="str">
        <f>Background!T211</f>
        <v>16.3.2 Unsentenced detainees as a proportion of overall prison population</v>
      </c>
    </row>
    <row r="262" spans="10:16" ht="63">
      <c r="J262" s="4" t="s">
        <v>783</v>
      </c>
      <c r="K262" s="4"/>
      <c r="M262" s="4" t="s">
        <v>774</v>
      </c>
      <c r="N262" s="4" t="str">
        <f>Background!S212</f>
        <v>16.3 Promote the rule of law at the national and international levels and ensure equal access to justice for all</v>
      </c>
      <c r="P262" s="6" t="str">
        <f>Background!T212</f>
        <v>16.3.3 Proportion of the population who have experienced a dispute in the past two years and who accessed a formal or informal dispute resolution mechanism, by type of mechanism</v>
      </c>
    </row>
    <row r="263" spans="10:16" ht="39.6">
      <c r="J263" s="4" t="s">
        <v>784</v>
      </c>
      <c r="K263" s="4"/>
      <c r="M263" s="4" t="s">
        <v>774</v>
      </c>
      <c r="N263" s="4" t="str">
        <f>Background!S213</f>
        <v>16.4 By 2030, significantly reduce illicit financial and arms flows, strengthen the recovery and return of stolen assets and combat all forms of organized crime</v>
      </c>
      <c r="P263" s="6" t="str">
        <f>Background!T213</f>
        <v>16.4.1 Total value of inward and outward illicit financial flows (in current United States dollars)</v>
      </c>
    </row>
    <row r="264" spans="10:16" ht="63">
      <c r="J264" s="4" t="s">
        <v>785</v>
      </c>
      <c r="K264" s="4"/>
      <c r="M264" s="4" t="s">
        <v>774</v>
      </c>
      <c r="N264" s="4" t="str">
        <f>Background!S214</f>
        <v>16.4 By 2030, significantly reduce illicit financial and arms flows, strengthen the recovery and return of stolen assets and combat all forms of organized crime</v>
      </c>
      <c r="P264" s="6" t="str">
        <f>Background!T214</f>
        <v>16.4.2 Proportion of seized, found or surrendered arms whose illicit origin or context has been traced or established by a competent authority in line with international instruments</v>
      </c>
    </row>
    <row r="265" spans="10:16" ht="75.599999999999994">
      <c r="J265" s="4" t="s">
        <v>786</v>
      </c>
      <c r="K265" s="4"/>
      <c r="M265" s="4" t="s">
        <v>774</v>
      </c>
      <c r="N265" s="4" t="str">
        <f>Background!S215</f>
        <v>16.5 Substantially reduce corruption and bribery in all their forms</v>
      </c>
      <c r="P265" s="6" t="str">
        <f>Background!T215</f>
        <v>16.5.1 Proportion of persons who had at least one contact with a public official and who paid a bribe to a public official, or were asked for a bribe by those public officials, during the previous 12 months</v>
      </c>
    </row>
    <row r="266" spans="10:16" ht="75.599999999999994">
      <c r="J266" s="4" t="s">
        <v>787</v>
      </c>
      <c r="K266" s="4"/>
      <c r="M266" s="4" t="s">
        <v>774</v>
      </c>
      <c r="N266" s="4" t="str">
        <f>Background!S216</f>
        <v>16.5 Substantially reduce corruption and bribery in all their forms</v>
      </c>
      <c r="P266" s="6" t="str">
        <f>Background!T216</f>
        <v>16.5.2 Proportion of businesses that had at least one contact with a public official and that paid a bribe to a public official, or were asked for a bribe by those public officials during the previous 12 months</v>
      </c>
    </row>
    <row r="267" spans="10:16" ht="50.4">
      <c r="J267" s="4" t="s">
        <v>788</v>
      </c>
      <c r="K267" s="4"/>
      <c r="M267" s="4" t="s">
        <v>774</v>
      </c>
      <c r="N267" s="4" t="str">
        <f>Background!S217</f>
        <v>16.6 Develop effective, accountable and transparent institutions at all levels</v>
      </c>
      <c r="P267" s="6" t="str">
        <f>Background!T217</f>
        <v>16.6.1 Primary government expenditures as a proportion of original approved budget, by sector (or by budget codes or similar)</v>
      </c>
    </row>
    <row r="268" spans="10:16" ht="37.799999999999997">
      <c r="J268" s="4" t="s">
        <v>789</v>
      </c>
      <c r="K268" s="4"/>
      <c r="M268" s="4" t="s">
        <v>774</v>
      </c>
      <c r="N268" s="4" t="str">
        <f>Background!S218</f>
        <v>16.6 Develop effective, accountable and transparent institutions at all levels</v>
      </c>
      <c r="P268" s="6" t="str">
        <f>Background!T218</f>
        <v>16.6.2 Proportion of population satisfied with their last experience of public services</v>
      </c>
    </row>
    <row r="269" spans="10:16" ht="88.2">
      <c r="J269" s="4" t="s">
        <v>790</v>
      </c>
      <c r="K269" s="4"/>
      <c r="M269" s="4" t="s">
        <v>774</v>
      </c>
      <c r="N269" s="4" t="str">
        <f>Background!S219</f>
        <v>16.7 Ensure responsive, inclusive, participatory and representative decision-making at all levels</v>
      </c>
      <c r="P269" s="6" t="str">
        <f>Background!T219</f>
        <v>16.7.1 Proportions of positions in national and local institutions, including (a) the legislatures; (b) the public service; and (c) the judiciary, compared to national distributions, by sex, age, persons with disabilities and population groups</v>
      </c>
    </row>
    <row r="270" spans="10:16" ht="50.4">
      <c r="J270" s="4" t="s">
        <v>791</v>
      </c>
      <c r="K270" s="4"/>
      <c r="M270" s="4" t="s">
        <v>774</v>
      </c>
      <c r="N270" s="4" t="str">
        <f>Background!S220</f>
        <v>16.7 Ensure responsive, inclusive, participatory and representative decision-making at all levels</v>
      </c>
      <c r="P270" s="6" t="str">
        <f>Background!T220</f>
        <v>16.7.2 Proportion of population who believe decision-making is inclusive and responsive, by sex, age, disability and population group</v>
      </c>
    </row>
    <row r="271" spans="10:16" ht="37.799999999999997">
      <c r="J271" s="4" t="s">
        <v>792</v>
      </c>
      <c r="K271" s="4"/>
      <c r="M271" s="4" t="s">
        <v>774</v>
      </c>
      <c r="N271" s="4" t="str">
        <f>Background!S221</f>
        <v>16.8 Broaden and strengthen the participation of developing countries in the institutions of global governance</v>
      </c>
      <c r="P271" s="6" t="str">
        <f>Background!T221</f>
        <v>16.8.1 Proportion of members and voting rights of developing countries in international organizations</v>
      </c>
    </row>
    <row r="272" spans="10:16" ht="37.799999999999997">
      <c r="J272" s="4" t="s">
        <v>793</v>
      </c>
      <c r="K272" s="4"/>
      <c r="M272" s="4" t="s">
        <v>774</v>
      </c>
      <c r="N272" s="4" t="str">
        <f>Background!S222</f>
        <v>16.9 By 2030, provide legal identity for all, including birth registration</v>
      </c>
      <c r="P272" s="6" t="str">
        <f>Background!T222</f>
        <v>16.9.1 Proportion of children under 5 years of age whose births have been registered with a civil authority, by age</v>
      </c>
    </row>
    <row r="273" spans="10:16" ht="88.2">
      <c r="J273" s="4" t="s">
        <v>794</v>
      </c>
      <c r="K273" s="4"/>
      <c r="M273" s="4" t="s">
        <v>774</v>
      </c>
      <c r="N273" s="4" t="str">
        <f>Background!S223</f>
        <v>16.10 Ensure public access to information and protect fundamental freedoms, in accordance with national legislation and international agreements</v>
      </c>
      <c r="P273" s="6" t="str">
        <f>Background!T223</f>
        <v>16.10.1 Number of verified cases of killing, kidnapping, enforced disappearance, arbitrary detention and torture of journalists, associated media personnel, trade unionists and human rights advocates in the previous 12 months</v>
      </c>
    </row>
    <row r="274" spans="10:16" ht="50.4">
      <c r="J274" s="4" t="s">
        <v>795</v>
      </c>
      <c r="K274" s="4"/>
      <c r="M274" s="4" t="s">
        <v>774</v>
      </c>
      <c r="N274" s="4" t="str">
        <f>Background!S224</f>
        <v>16.10 Ensure public access to information and protect fundamental freedoms, in accordance with national legislation and international agreements</v>
      </c>
      <c r="P274" s="6" t="str">
        <f>Background!T224</f>
        <v>16.10.2 Number of countries that adopt and implement constitutional, statutory and/or policy guarantees for public access to information</v>
      </c>
    </row>
    <row r="275" spans="10:16" ht="52.8">
      <c r="J275" s="4" t="s">
        <v>796</v>
      </c>
      <c r="K275" s="4"/>
      <c r="M275" s="4" t="s">
        <v>774</v>
      </c>
      <c r="N275" s="4" t="str">
        <f>Background!S225</f>
        <v>16.a Strengthen relevant national institutions, including through international cooperation, for building capacity at all levels, in particular in developing countries, to prevent violence and combat terrorism and crime</v>
      </c>
      <c r="P275" s="6" t="str">
        <f>Background!T225</f>
        <v>16.a.1 Existence of independent national human rights institutions in compliance with the Paris Principles</v>
      </c>
    </row>
    <row r="276" spans="10:16" ht="75.599999999999994">
      <c r="J276" s="4" t="s">
        <v>797</v>
      </c>
      <c r="K276" s="4"/>
      <c r="M276" s="4" t="s">
        <v>774</v>
      </c>
      <c r="N276" s="4" t="str">
        <f>Background!S226</f>
        <v>16.b Promote and enforce non-discriminatory laws and policies for sustainable development</v>
      </c>
      <c r="P276" s="6" t="str">
        <f>Background!T226</f>
        <v>16.b.1 Proportion of population reporting having personally felt discriminated against or harassed in the previous 12 months on the basis of a ground of discrimination prohibited under international human rights law</v>
      </c>
    </row>
    <row r="277" spans="10:16" ht="39.6">
      <c r="J277" s="4" t="s">
        <v>798</v>
      </c>
      <c r="K277" s="4"/>
      <c r="M277" s="4" t="s">
        <v>137</v>
      </c>
      <c r="N277" s="4" t="str">
        <f>Background!S227</f>
        <v>17.1 Strengthen domestic resource mobilization, including through international support to developing countries, to improve domestic capacity for tax and other revenue collection</v>
      </c>
      <c r="P277" s="6" t="str">
        <f>Background!T227</f>
        <v>17.1.1 Total government revenue as a proportion of GDP, by source</v>
      </c>
    </row>
    <row r="278" spans="10:16" ht="39.6">
      <c r="J278" s="4" t="s">
        <v>799</v>
      </c>
      <c r="K278" s="4"/>
      <c r="M278" s="4" t="s">
        <v>137</v>
      </c>
      <c r="N278" s="4" t="str">
        <f>Background!S228</f>
        <v>17.1 Strengthen domestic resource mobilization, including through international support to developing countries, to improve domestic capacity for tax and other revenue collection</v>
      </c>
      <c r="P278" s="6" t="str">
        <f>Background!T228</f>
        <v>17.1.2 Proportion of domestic budget funded by domestic taxes</v>
      </c>
    </row>
    <row r="279" spans="10:16" ht="92.4">
      <c r="J279" s="4" t="s">
        <v>800</v>
      </c>
      <c r="K279" s="4"/>
      <c r="M279" s="4" t="s">
        <v>137</v>
      </c>
      <c r="N279"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9" s="6" t="str">
        <f>Background!T229</f>
        <v>17.2.1 Net official development assistance, total and to least developed countries, as a proportion of the Organization for Economic Cooperation and Development (OECD) Development Assistance Committee donors’ gross national income (GNI)</v>
      </c>
    </row>
    <row r="280" spans="10:16" ht="50.4">
      <c r="J280" s="4" t="s">
        <v>801</v>
      </c>
      <c r="K280" s="4"/>
      <c r="M280" s="4" t="s">
        <v>137</v>
      </c>
      <c r="N280" s="4" t="str">
        <f>Background!S230</f>
        <v>17.3 Mobilize additional financial resources for developing countries from multiple sources</v>
      </c>
      <c r="P280" s="6" t="str">
        <f>Background!T230</f>
        <v>17.3.1 Foreign direct investment (FDI), official development assistance and South-South cooperation as a proportion of total domestic budget</v>
      </c>
    </row>
    <row r="281" spans="10:16" ht="37.799999999999997">
      <c r="J281" s="4" t="s">
        <v>802</v>
      </c>
      <c r="K281" s="4"/>
      <c r="M281" s="4" t="s">
        <v>137</v>
      </c>
      <c r="N281" s="4" t="str">
        <f>Background!S231</f>
        <v>17.3 Mobilize additional financial resources for developing countries from multiple sources</v>
      </c>
      <c r="P281" s="6" t="str">
        <f>Background!T231</f>
        <v>17.3.2 Volume of remittances (in United States dollars) as a proportion of total GDP</v>
      </c>
    </row>
    <row r="282" spans="10:16" ht="66">
      <c r="J282" s="4" t="s">
        <v>803</v>
      </c>
      <c r="K282" s="4"/>
      <c r="M282" s="4" t="s">
        <v>137</v>
      </c>
      <c r="N282"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2" s="6" t="str">
        <f>Background!T232</f>
        <v>17.4.1 Debt service as a proportion of exports of goods and services</v>
      </c>
    </row>
    <row r="283" spans="10:16" ht="37.799999999999997">
      <c r="J283" s="4" t="s">
        <v>804</v>
      </c>
      <c r="K283" s="4"/>
      <c r="M283" s="4" t="s">
        <v>137</v>
      </c>
      <c r="N283" s="4" t="str">
        <f>Background!S233</f>
        <v>17.5 Adopt and implement investment promotion regimes for least developed countries</v>
      </c>
      <c r="P283" s="6" t="str">
        <f>Background!T233</f>
        <v>17.5.1 Number of countries that adopt and implement investment promotion regimes for least developed countries</v>
      </c>
    </row>
    <row r="284" spans="10:16" ht="79.2">
      <c r="J284" s="4" t="s">
        <v>805</v>
      </c>
      <c r="K284" s="4"/>
      <c r="M284" s="4" t="s">
        <v>137</v>
      </c>
      <c r="N284"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4" s="6" t="str">
        <f>Background!T234</f>
        <v>17.6.1 Fixed Internet broadband subscriptions per 100 inhabitants, by speed5</v>
      </c>
    </row>
    <row r="285" spans="10:16" ht="63">
      <c r="J285" s="4" t="s">
        <v>806</v>
      </c>
      <c r="K285" s="4"/>
      <c r="M285" s="4" t="s">
        <v>137</v>
      </c>
      <c r="N285" s="4" t="str">
        <f>Background!S236</f>
        <v>17.7 Promote the development, transfer, dissemination and diffusion of environmentally sound technologies to developing countries on favourable terms, including on concessional and preferential terms, as mutually agreed</v>
      </c>
      <c r="P285" s="6" t="str">
        <f>Background!T236</f>
        <v>17.7.1 Total amount of approved funding for developing countries to promote the development, transfer, dissemination and diffusion of environmentally sound technologies</v>
      </c>
    </row>
    <row r="286" spans="10:16" ht="52.8">
      <c r="J286" s="4" t="s">
        <v>807</v>
      </c>
      <c r="K286" s="4"/>
      <c r="M286" s="4" t="s">
        <v>137</v>
      </c>
      <c r="N286"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6" s="6" t="str">
        <f>Background!T237</f>
        <v>17.8.1 Proportion of individuals using the Internet</v>
      </c>
    </row>
    <row r="287" spans="10:16" ht="63">
      <c r="J287" s="4" t="s">
        <v>808</v>
      </c>
      <c r="K287" s="4"/>
      <c r="M287" s="4" t="s">
        <v>137</v>
      </c>
      <c r="N287"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7" s="6" t="str">
        <f>Background!T238</f>
        <v>17.9.1 Dollar value of financial and technical assistance (including through North-South, South‑South and triangular cooperation) committed to developing countries</v>
      </c>
    </row>
    <row r="288" spans="10:16" ht="52.8">
      <c r="J288" s="4" t="s">
        <v>809</v>
      </c>
      <c r="K288" s="4"/>
      <c r="M288" s="4" t="s">
        <v>137</v>
      </c>
      <c r="N288" s="4" t="str">
        <f>Background!S239</f>
        <v>17.10 Promote a universal, rules-based, open, non‑discriminatory and equitable multilateral trading system under the World Trade Organization, including through the conclusion of negotiations under its Doha Development Agenda</v>
      </c>
      <c r="P288" s="6" t="str">
        <f>Background!T239</f>
        <v>17.10.1 Worldwide weighted tariff-average</v>
      </c>
    </row>
    <row r="289" spans="10:16" ht="39.6">
      <c r="J289" s="4" t="s">
        <v>810</v>
      </c>
      <c r="K289" s="4"/>
      <c r="M289" s="4" t="s">
        <v>137</v>
      </c>
      <c r="N289" s="4" t="str">
        <f>Background!S240</f>
        <v>17.11 Significantly increase the exports of developing countries, in particular with a view to doubling the least developed countries’ share of global exports by 2020</v>
      </c>
      <c r="P289" s="6" t="str">
        <f>Background!T240</f>
        <v>17.11.1 Developing countries’ and least developed countries’ share of global exports</v>
      </c>
    </row>
    <row r="290" spans="10:16" ht="79.2">
      <c r="J290" s="4" t="s">
        <v>811</v>
      </c>
      <c r="K290" s="4"/>
      <c r="M290" s="4" t="s">
        <v>137</v>
      </c>
      <c r="N290"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90" s="6" t="str">
        <f>Background!T241</f>
        <v>17.12.1 Average tariffs faced by developing countries, least developed countries and small island developing States</v>
      </c>
    </row>
    <row r="291" spans="10:16" ht="26.4">
      <c r="J291" s="4" t="s">
        <v>812</v>
      </c>
      <c r="K291" s="4"/>
      <c r="M291" s="4" t="s">
        <v>137</v>
      </c>
      <c r="N291" s="4" t="str">
        <f>Background!S242</f>
        <v>17.13 Enhance global macroeconomic stability, including through policy coordination and policy coherence</v>
      </c>
      <c r="P291" s="6" t="str">
        <f>Background!T242</f>
        <v>17.13.1 Macroeconomic Dashboard</v>
      </c>
    </row>
    <row r="292" spans="10:16" ht="37.799999999999997">
      <c r="J292" s="4" t="s">
        <v>813</v>
      </c>
      <c r="K292" s="4"/>
      <c r="M292" s="4" t="s">
        <v>137</v>
      </c>
      <c r="N292" s="4" t="str">
        <f>Background!S243</f>
        <v>17.14 Enhance policy coherence for sustainable development</v>
      </c>
      <c r="P292" s="6" t="str">
        <f>Background!T243</f>
        <v>17.14.1 Number of countries with mechanisms in place to enhance policy coherence of sustainable development</v>
      </c>
    </row>
    <row r="293" spans="10:16" ht="50.4">
      <c r="J293" s="4" t="s">
        <v>814</v>
      </c>
      <c r="K293" s="4"/>
      <c r="M293" s="4" t="s">
        <v>137</v>
      </c>
      <c r="N293" s="4" t="str">
        <f>Background!S244</f>
        <v>17.15 Respect each country’s policy space and leadership to establish and implement policies for poverty eradication and sustainable development</v>
      </c>
      <c r="P293" s="6" t="str">
        <f>Background!T244</f>
        <v>17.15.1 Extent of use of country-owned results frameworks and planning tools by providers of development cooperation</v>
      </c>
    </row>
    <row r="294" spans="10:16" ht="75.599999999999994">
      <c r="J294" s="4" t="s">
        <v>815</v>
      </c>
      <c r="K294" s="4"/>
      <c r="M294" s="4" t="s">
        <v>137</v>
      </c>
      <c r="N294"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4" s="6" t="str">
        <f>Background!T245</f>
        <v>17.16.1 Number of countries reporting progress in multi-stakeholder development effectiveness monitoring frameworks that support the achievement of the sustainable development goals</v>
      </c>
    </row>
    <row r="295" spans="10:16" ht="50.4">
      <c r="J295" s="4" t="s">
        <v>816</v>
      </c>
      <c r="K295" s="4"/>
      <c r="M295" s="4" t="s">
        <v>137</v>
      </c>
      <c r="N295" s="4" t="str">
        <f>Background!S246</f>
        <v>17.17 Encourage and promote effective public, public-private and civil society partnerships, building on the experience and resourcing strategies of partnerships</v>
      </c>
      <c r="P295" s="6" t="str">
        <f>Background!T246</f>
        <v>17.17.1 Amount of United States dollars committed to (a) public-private partnerships and (b) civil society partnerships</v>
      </c>
    </row>
    <row r="296" spans="10:16" ht="79.2">
      <c r="J296" s="4" t="s">
        <v>817</v>
      </c>
      <c r="K296" s="4"/>
      <c r="M296" s="4" t="s">
        <v>137</v>
      </c>
      <c r="N296"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Background!T247</f>
        <v>17.18.1 Proportion of sustainable development indicators produced at the national level with full disaggregation when relevant to the target, in accordance with the Fundamental Principles of Official Statistics</v>
      </c>
    </row>
    <row r="297" spans="10:16" ht="79.2">
      <c r="J297" s="4" t="s">
        <v>818</v>
      </c>
      <c r="K297" s="4"/>
      <c r="M297" s="4" t="s">
        <v>137</v>
      </c>
      <c r="N297"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7" s="6" t="str">
        <f>Background!T248</f>
        <v>17.18.2 Number of countries that have national statistical legislation that complies with the Fundamental Principles of Official Statistics</v>
      </c>
    </row>
    <row r="298" spans="10:16">
      <c r="J298" s="4"/>
      <c r="K298" s="4"/>
    </row>
    <row r="299" spans="10:16">
      <c r="J299" s="4"/>
      <c r="K299" s="4"/>
    </row>
    <row r="300" spans="10:16">
      <c r="J300" s="4"/>
      <c r="K300" s="4"/>
    </row>
    <row r="301" spans="10:16">
      <c r="J301" s="4"/>
      <c r="K301" s="4"/>
    </row>
    <row r="302" spans="10:16">
      <c r="J302" s="4"/>
      <c r="K302" s="4"/>
    </row>
    <row r="303" spans="10:16">
      <c r="J303" s="4"/>
      <c r="K303" s="4"/>
    </row>
    <row r="304" spans="10:16">
      <c r="J304" s="4"/>
      <c r="K304" s="4"/>
    </row>
    <row r="305" spans="10:11">
      <c r="J305" s="4"/>
      <c r="K305" s="4"/>
    </row>
    <row r="306" spans="10:11">
      <c r="J306" s="4"/>
      <c r="K306" s="4"/>
    </row>
    <row r="307" spans="10:11">
      <c r="J307" s="4"/>
      <c r="K307" s="4"/>
    </row>
    <row r="308" spans="10:11">
      <c r="J308" s="4"/>
      <c r="K308" s="4"/>
    </row>
    <row r="309" spans="10:11">
      <c r="J309" s="4"/>
      <c r="K309" s="4"/>
    </row>
    <row r="310" spans="10:11">
      <c r="J310" s="4"/>
      <c r="K310" s="4"/>
    </row>
    <row r="311" spans="10:11">
      <c r="J311" s="4"/>
      <c r="K311" s="4"/>
    </row>
    <row r="312" spans="10:11">
      <c r="J312" s="4"/>
      <c r="K312" s="4"/>
    </row>
    <row r="313" spans="10:11">
      <c r="J313" s="4"/>
      <c r="K313" s="4"/>
    </row>
    <row r="314" spans="10:11">
      <c r="J314" s="4"/>
      <c r="K314" s="4"/>
    </row>
    <row r="315" spans="10:11">
      <c r="J315" s="4"/>
      <c r="K315" s="4"/>
    </row>
    <row r="316" spans="10:11">
      <c r="J316" s="4"/>
      <c r="K316" s="4"/>
    </row>
    <row r="317" spans="10:11">
      <c r="J317" s="4"/>
      <c r="K317" s="4"/>
    </row>
    <row r="318" spans="10:11">
      <c r="J318" s="4"/>
      <c r="K318" s="4"/>
    </row>
    <row r="319" spans="10:11">
      <c r="J319" s="4"/>
      <c r="K319" s="4"/>
    </row>
    <row r="320" spans="10:11">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PhMakiqcDVaETgOY5EmL09ETJ6MEvOXOLJuy4kR8U9E7m40sIQPkzk56GAADiulUut2eFC64gLJ6TIaptY0axQ==" saltValue="LMsSN/MY6768KtgWwmvxew=="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L136:L138 L132:L133 L129 L158:L200</xm:sqref>
        </x14:dataValidation>
        <x14:dataValidation type="list" allowBlank="1" showInputMessage="1" showErrorMessage="1" xr:uid="{8A185B86-30F7-40AE-8948-B65173973E4D}">
          <x14:formula1>
            <xm:f>Background!$N$5:$N$23</xm:f>
          </x14:formula1>
          <xm:sqref>M4:M297</xm:sqref>
        </x14:dataValidation>
        <x14:dataValidation type="list" allowBlank="1" showInputMessage="1" showErrorMessage="1" xr:uid="{B44BB627-203E-4858-9107-5E672A471204}">
          <x14:formula1>
            <xm:f>Background!$S$2:$S$253</xm:f>
          </x14:formula1>
          <xm:sqref>N4:N56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 defaultRowHeight="13.2"/>
  <cols>
    <col min="1" max="1" width="5.7265625" style="8" customWidth="1"/>
    <col min="2" max="2" width="54.36328125" style="46" customWidth="1"/>
    <col min="3" max="3" width="32.36328125" style="8" customWidth="1"/>
    <col min="4" max="4" width="36.26953125" style="8" customWidth="1"/>
    <col min="5" max="16384" width="9" style="8"/>
  </cols>
  <sheetData>
    <row r="2" spans="1:4">
      <c r="A2" s="8" t="s">
        <v>819</v>
      </c>
      <c r="B2" s="47"/>
    </row>
    <row r="3" spans="1:4">
      <c r="C3" s="8" t="s">
        <v>820</v>
      </c>
      <c r="D3" s="8" t="s">
        <v>821</v>
      </c>
    </row>
    <row r="4" spans="1:4">
      <c r="B4" s="44" t="s">
        <v>822</v>
      </c>
    </row>
    <row r="5" spans="1:4">
      <c r="B5" s="43"/>
    </row>
    <row r="6" spans="1:4" ht="66">
      <c r="B6" s="44" t="s">
        <v>823</v>
      </c>
      <c r="C6" s="277" t="s">
        <v>824</v>
      </c>
      <c r="D6" s="277" t="s">
        <v>825</v>
      </c>
    </row>
    <row r="7" spans="1:4" ht="39.6">
      <c r="A7" s="45" t="s">
        <v>826</v>
      </c>
      <c r="B7" s="44" t="s">
        <v>827</v>
      </c>
      <c r="C7" s="277"/>
      <c r="D7" s="277"/>
    </row>
    <row r="8" spans="1:4" ht="39.6">
      <c r="B8" s="44" t="s">
        <v>828</v>
      </c>
      <c r="C8" s="277"/>
      <c r="D8" s="277"/>
    </row>
    <row r="9" spans="1:4" ht="39.6">
      <c r="B9" s="44" t="s">
        <v>829</v>
      </c>
      <c r="C9" s="277"/>
      <c r="D9" s="277"/>
    </row>
    <row r="10" spans="1:4" ht="38.25" customHeight="1">
      <c r="B10" s="44" t="s">
        <v>830</v>
      </c>
      <c r="C10" s="1" t="s">
        <v>831</v>
      </c>
      <c r="D10" s="277"/>
    </row>
    <row r="12" spans="1:4">
      <c r="B12" s="44" t="s">
        <v>832</v>
      </c>
      <c r="D12" s="48"/>
    </row>
    <row r="13" spans="1:4" ht="39.6">
      <c r="B13" s="44" t="s">
        <v>833</v>
      </c>
      <c r="C13" s="277" t="s">
        <v>834</v>
      </c>
      <c r="D13" s="226" t="s">
        <v>835</v>
      </c>
    </row>
    <row r="14" spans="1:4" ht="39.6">
      <c r="B14" s="44" t="s">
        <v>836</v>
      </c>
      <c r="C14" s="277"/>
      <c r="D14" s="226"/>
    </row>
    <row r="15" spans="1:4" ht="39.6">
      <c r="B15" s="44" t="s">
        <v>837</v>
      </c>
      <c r="C15" s="277"/>
      <c r="D15" s="226"/>
    </row>
    <row r="16" spans="1:4" ht="26.4">
      <c r="B16" s="44" t="s">
        <v>838</v>
      </c>
      <c r="C16" s="277"/>
      <c r="D16" s="226"/>
    </row>
    <row r="17" spans="2:4">
      <c r="B17" s="44"/>
      <c r="D17" s="48"/>
    </row>
    <row r="18" spans="2:4">
      <c r="B18" s="44" t="s">
        <v>839</v>
      </c>
      <c r="D18" s="48"/>
    </row>
    <row r="19" spans="2:4" ht="39.6">
      <c r="B19" s="44" t="s">
        <v>840</v>
      </c>
      <c r="D19" s="226" t="s">
        <v>835</v>
      </c>
    </row>
    <row r="20" spans="2:4" ht="39.6">
      <c r="B20" s="44" t="s">
        <v>841</v>
      </c>
      <c r="C20" s="46" t="s">
        <v>842</v>
      </c>
      <c r="D20" s="226"/>
    </row>
    <row r="21" spans="2:4" ht="39.6">
      <c r="B21" s="44" t="s">
        <v>843</v>
      </c>
      <c r="C21" s="46" t="s">
        <v>844</v>
      </c>
      <c r="D21" s="226"/>
    </row>
    <row r="22" spans="2:4" ht="39.6">
      <c r="B22" s="44" t="s">
        <v>845</v>
      </c>
      <c r="C22" s="46" t="s">
        <v>846</v>
      </c>
      <c r="D22" s="226"/>
    </row>
    <row r="23" spans="2:4">
      <c r="B23" s="43"/>
      <c r="D23" s="48"/>
    </row>
    <row r="24" spans="2:4">
      <c r="B24" s="44" t="s">
        <v>847</v>
      </c>
      <c r="D24" s="48"/>
    </row>
    <row r="25" spans="2:4" ht="51" customHeight="1">
      <c r="B25" s="44" t="s">
        <v>848</v>
      </c>
      <c r="C25" s="276" t="s">
        <v>849</v>
      </c>
      <c r="D25" s="276" t="s">
        <v>850</v>
      </c>
    </row>
    <row r="26" spans="2:4" ht="39.6">
      <c r="B26" s="44" t="s">
        <v>851</v>
      </c>
      <c r="C26" s="276"/>
      <c r="D26" s="276"/>
    </row>
    <row r="27" spans="2:4" ht="39.6">
      <c r="B27" s="44" t="s">
        <v>852</v>
      </c>
      <c r="C27" s="276"/>
      <c r="D27" s="276"/>
    </row>
    <row r="28" spans="2:4" ht="39.6">
      <c r="B28" s="44" t="s">
        <v>853</v>
      </c>
      <c r="C28" s="276"/>
      <c r="D28" s="276"/>
    </row>
    <row r="29" spans="2:4" ht="39.6">
      <c r="B29" s="44" t="s">
        <v>854</v>
      </c>
      <c r="C29" s="276"/>
      <c r="D29" s="276"/>
    </row>
    <row r="30" spans="2:4" ht="39.6">
      <c r="B30" s="44" t="s">
        <v>855</v>
      </c>
      <c r="C30" s="276"/>
      <c r="D30" s="276"/>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7265625" defaultRowHeight="13.8"/>
  <cols>
    <col min="1" max="1" width="27.36328125" customWidth="1"/>
  </cols>
  <sheetData>
    <row r="3" spans="1:1">
      <c r="A3" t="s">
        <v>856</v>
      </c>
    </row>
    <row r="6" spans="1:1">
      <c r="A6" t="s">
        <v>857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workbookViewId="0">
      <selection activeCell="H31" sqref="H31"/>
    </sheetView>
  </sheetViews>
  <sheetFormatPr defaultColWidth="9" defaultRowHeight="13.2"/>
  <cols>
    <col min="1" max="1" width="14.90625" style="70" customWidth="1"/>
    <col min="2" max="9" width="17.6328125" style="8" customWidth="1"/>
    <col min="10" max="10" width="1.7265625" style="14" customWidth="1"/>
    <col min="11" max="11" width="1.36328125" style="14" customWidth="1"/>
    <col min="12" max="12" width="47" style="8" customWidth="1"/>
    <col min="13" max="13" width="2" style="8" customWidth="1"/>
    <col min="14" max="14" width="47.90625" style="8" customWidth="1"/>
    <col min="15" max="15" width="2" style="8" customWidth="1"/>
    <col min="16" max="16" width="24" style="8" customWidth="1"/>
    <col min="17" max="17" width="3.36328125" style="8" customWidth="1"/>
    <col min="18" max="18" width="15.36328125" style="8" customWidth="1"/>
    <col min="19" max="19" width="43.36328125" style="8" customWidth="1"/>
    <col min="20" max="20" width="70.26953125" style="8" customWidth="1"/>
    <col min="21" max="24" width="19.7265625" style="14" customWidth="1"/>
    <col min="25" max="62" width="9" style="14"/>
    <col min="63" max="16384" width="9" style="8"/>
  </cols>
  <sheetData>
    <row r="1" spans="1:54">
      <c r="B1" s="7"/>
      <c r="C1" s="7"/>
      <c r="D1" s="7"/>
      <c r="E1" s="7"/>
      <c r="F1" s="7"/>
      <c r="G1" s="7"/>
      <c r="H1" s="7"/>
      <c r="I1" s="7"/>
      <c r="L1" s="14"/>
      <c r="M1" s="14"/>
      <c r="N1" s="14"/>
      <c r="O1" s="14"/>
      <c r="P1" s="14"/>
      <c r="Q1" s="14"/>
      <c r="R1" s="14"/>
      <c r="S1" s="14"/>
      <c r="T1" s="14"/>
    </row>
    <row r="2" spans="1:54">
      <c r="B2" s="7" t="s">
        <v>858</v>
      </c>
      <c r="C2" s="7" t="s">
        <v>859</v>
      </c>
      <c r="D2" s="7"/>
      <c r="E2" s="7"/>
      <c r="F2" s="7"/>
      <c r="G2" s="7"/>
      <c r="H2" s="7"/>
      <c r="I2" s="7"/>
      <c r="L2" s="14"/>
      <c r="M2" s="14"/>
      <c r="N2" s="14"/>
      <c r="O2" s="14"/>
      <c r="P2" s="14"/>
      <c r="Q2" s="14"/>
      <c r="R2" s="14"/>
      <c r="S2" s="14"/>
      <c r="T2" s="14"/>
    </row>
    <row r="3" spans="1:54" ht="13.8">
      <c r="B3" s="7"/>
      <c r="C3" s="7"/>
      <c r="D3" s="7"/>
      <c r="E3" s="7"/>
      <c r="F3" s="7"/>
      <c r="G3" s="7"/>
      <c r="H3" s="7"/>
      <c r="I3" s="7"/>
      <c r="L3" s="14"/>
      <c r="M3" s="14"/>
      <c r="N3" s="14"/>
      <c r="O3" s="14"/>
      <c r="P3" s="14"/>
      <c r="Q3" s="14"/>
      <c r="R3" s="83" t="s">
        <v>860</v>
      </c>
      <c r="S3" s="83"/>
      <c r="T3" s="83" t="s">
        <v>861</v>
      </c>
      <c r="U3" s="80" t="s">
        <v>862</v>
      </c>
      <c r="BB3" s="14" t="s">
        <v>863</v>
      </c>
    </row>
    <row r="4" spans="1:54">
      <c r="A4" s="75" t="s">
        <v>864</v>
      </c>
      <c r="B4" s="76" t="s">
        <v>39</v>
      </c>
      <c r="C4" s="77" t="s">
        <v>138</v>
      </c>
      <c r="D4" s="77" t="s">
        <v>143</v>
      </c>
      <c r="E4" s="77" t="s">
        <v>145</v>
      </c>
      <c r="F4" s="77" t="s">
        <v>171</v>
      </c>
      <c r="G4" s="78"/>
      <c r="H4" s="78"/>
      <c r="I4" s="79"/>
      <c r="L4" s="83" t="s">
        <v>865</v>
      </c>
      <c r="N4" s="83" t="s">
        <v>58</v>
      </c>
      <c r="P4" s="83" t="s">
        <v>23</v>
      </c>
      <c r="R4" s="83" t="s">
        <v>866</v>
      </c>
      <c r="S4" s="83" t="s">
        <v>867</v>
      </c>
      <c r="T4" s="83" t="s">
        <v>105</v>
      </c>
      <c r="BB4" s="14" t="s">
        <v>868</v>
      </c>
    </row>
    <row r="5" spans="1:54">
      <c r="B5" s="72" t="s">
        <v>869</v>
      </c>
      <c r="C5" s="72" t="s">
        <v>870</v>
      </c>
      <c r="D5" s="72" t="s">
        <v>156</v>
      </c>
      <c r="E5" s="72" t="s">
        <v>871</v>
      </c>
      <c r="F5" s="72" t="s">
        <v>872</v>
      </c>
      <c r="G5" s="72"/>
      <c r="H5" s="72"/>
      <c r="I5" s="72"/>
      <c r="L5" s="84" t="s">
        <v>865</v>
      </c>
      <c r="N5" s="84" t="s">
        <v>49</v>
      </c>
      <c r="O5" s="73"/>
      <c r="P5" s="84" t="s">
        <v>23</v>
      </c>
      <c r="Q5" s="1"/>
      <c r="R5" s="88" t="s">
        <v>121</v>
      </c>
      <c r="S5" s="93" t="s">
        <v>294</v>
      </c>
      <c r="T5" s="94" t="s">
        <v>873</v>
      </c>
      <c r="U5" s="92"/>
      <c r="BB5" s="14" t="s">
        <v>874</v>
      </c>
    </row>
    <row r="6" spans="1:54">
      <c r="B6" s="72" t="s">
        <v>875</v>
      </c>
      <c r="C6" s="72" t="s">
        <v>876</v>
      </c>
      <c r="D6" s="72"/>
      <c r="E6" s="72"/>
      <c r="F6" s="72" t="s">
        <v>877</v>
      </c>
      <c r="G6" s="72"/>
      <c r="H6" s="72"/>
      <c r="I6" s="72"/>
      <c r="L6" s="81"/>
      <c r="P6" s="82" t="s">
        <v>878</v>
      </c>
      <c r="Q6" s="1"/>
      <c r="R6" s="88" t="s">
        <v>121</v>
      </c>
      <c r="S6" s="93" t="s">
        <v>879</v>
      </c>
      <c r="T6" s="94" t="s">
        <v>880</v>
      </c>
      <c r="U6" s="92"/>
      <c r="BB6" s="14" t="s">
        <v>881</v>
      </c>
    </row>
    <row r="7" spans="1:54">
      <c r="B7" s="72" t="s">
        <v>882</v>
      </c>
      <c r="C7" s="72" t="s">
        <v>883</v>
      </c>
      <c r="D7" s="72"/>
      <c r="E7" s="72"/>
      <c r="F7" s="72"/>
      <c r="G7" s="72"/>
      <c r="H7" s="72"/>
      <c r="I7" s="72"/>
      <c r="L7" s="82" t="s">
        <v>88</v>
      </c>
      <c r="N7" s="82" t="s">
        <v>121</v>
      </c>
      <c r="O7" s="74"/>
      <c r="P7" s="82" t="s">
        <v>884</v>
      </c>
      <c r="Q7" s="1"/>
      <c r="R7" s="88" t="s">
        <v>121</v>
      </c>
      <c r="S7" s="93" t="s">
        <v>879</v>
      </c>
      <c r="T7" s="94" t="s">
        <v>885</v>
      </c>
      <c r="U7" s="92"/>
      <c r="BB7" s="14" t="s">
        <v>886</v>
      </c>
    </row>
    <row r="8" spans="1:54">
      <c r="B8" s="72" t="s">
        <v>887</v>
      </c>
      <c r="C8" s="72" t="s">
        <v>888</v>
      </c>
      <c r="D8" s="72"/>
      <c r="E8" s="72"/>
      <c r="F8" s="72"/>
      <c r="G8" s="72"/>
      <c r="H8" s="72"/>
      <c r="I8" s="72"/>
      <c r="L8" s="81" t="s">
        <v>89</v>
      </c>
      <c r="N8" s="82" t="s">
        <v>394</v>
      </c>
      <c r="O8" s="74"/>
      <c r="P8" s="82" t="s">
        <v>24</v>
      </c>
      <c r="Q8" s="1"/>
      <c r="R8" s="88" t="s">
        <v>121</v>
      </c>
      <c r="S8" s="93" t="s">
        <v>889</v>
      </c>
      <c r="T8" s="93" t="s">
        <v>890</v>
      </c>
      <c r="U8" s="92"/>
    </row>
    <row r="9" spans="1:54">
      <c r="B9" s="72" t="s">
        <v>891</v>
      </c>
      <c r="C9" s="72"/>
      <c r="D9" s="72"/>
      <c r="E9" s="72"/>
      <c r="F9" s="72"/>
      <c r="G9" s="72"/>
      <c r="H9" s="72"/>
      <c r="I9" s="72"/>
      <c r="L9" s="82" t="s">
        <v>90</v>
      </c>
      <c r="N9" s="82" t="s">
        <v>232</v>
      </c>
      <c r="O9" s="74"/>
      <c r="P9" s="82" t="s">
        <v>892</v>
      </c>
      <c r="Q9" s="1"/>
      <c r="R9" s="88" t="s">
        <v>121</v>
      </c>
      <c r="S9" s="93" t="s">
        <v>893</v>
      </c>
      <c r="T9" s="93" t="s">
        <v>894</v>
      </c>
      <c r="U9" s="92"/>
    </row>
    <row r="10" spans="1:54">
      <c r="B10" s="72" t="s">
        <v>895</v>
      </c>
      <c r="C10" s="72"/>
      <c r="D10" s="72"/>
      <c r="E10" s="72"/>
      <c r="F10" s="72"/>
      <c r="G10" s="72"/>
      <c r="H10" s="72"/>
      <c r="I10" s="72"/>
      <c r="L10" s="81" t="s">
        <v>91</v>
      </c>
      <c r="N10" s="82" t="s">
        <v>124</v>
      </c>
      <c r="O10" s="74"/>
      <c r="P10" s="82"/>
      <c r="Q10" s="1"/>
      <c r="R10" s="88" t="s">
        <v>121</v>
      </c>
      <c r="S10" s="93" t="s">
        <v>893</v>
      </c>
      <c r="T10" s="93" t="s">
        <v>896</v>
      </c>
      <c r="U10" s="92"/>
    </row>
    <row r="11" spans="1:54">
      <c r="B11" s="72"/>
      <c r="C11" s="72"/>
      <c r="D11" s="72"/>
      <c r="E11" s="72"/>
      <c r="F11" s="72"/>
      <c r="G11" s="72"/>
      <c r="H11" s="72"/>
      <c r="I11" s="72"/>
      <c r="L11" s="82" t="s">
        <v>92</v>
      </c>
      <c r="N11" s="82" t="s">
        <v>48</v>
      </c>
      <c r="O11" s="74"/>
      <c r="P11" s="82"/>
      <c r="Q11" s="1"/>
      <c r="R11" s="88" t="s">
        <v>121</v>
      </c>
      <c r="S11" s="93" t="s">
        <v>897</v>
      </c>
      <c r="T11" s="93" t="s">
        <v>898</v>
      </c>
      <c r="U11" s="92"/>
    </row>
    <row r="12" spans="1:54">
      <c r="B12" s="72"/>
      <c r="C12" s="72"/>
      <c r="D12" s="72"/>
      <c r="E12" s="72"/>
      <c r="F12" s="72"/>
      <c r="G12" s="72"/>
      <c r="H12" s="72"/>
      <c r="I12" s="72"/>
      <c r="L12" s="81" t="s">
        <v>93</v>
      </c>
      <c r="N12" s="82" t="s">
        <v>126</v>
      </c>
      <c r="O12" s="74"/>
      <c r="P12" s="82"/>
      <c r="Q12" s="1"/>
      <c r="R12" s="88" t="s">
        <v>121</v>
      </c>
      <c r="S12" s="93" t="s">
        <v>897</v>
      </c>
      <c r="T12" s="93" t="s">
        <v>899</v>
      </c>
      <c r="U12" s="92"/>
    </row>
    <row r="13" spans="1:54">
      <c r="B13" s="72"/>
      <c r="C13" s="72"/>
      <c r="D13" s="72"/>
      <c r="E13" s="72"/>
      <c r="F13" s="72"/>
      <c r="G13" s="72"/>
      <c r="H13" s="72"/>
      <c r="I13" s="72"/>
      <c r="L13" s="82" t="s">
        <v>94</v>
      </c>
      <c r="N13" s="82" t="s">
        <v>127</v>
      </c>
      <c r="O13" s="74"/>
      <c r="P13" s="82"/>
      <c r="Q13" s="1"/>
      <c r="R13" s="88" t="s">
        <v>121</v>
      </c>
      <c r="S13" s="93" t="s">
        <v>897</v>
      </c>
      <c r="T13" s="93" t="s">
        <v>900</v>
      </c>
      <c r="U13" s="92"/>
    </row>
    <row r="14" spans="1:54">
      <c r="B14" s="72"/>
      <c r="C14" s="72"/>
      <c r="D14" s="72"/>
      <c r="E14" s="72"/>
      <c r="F14" s="72"/>
      <c r="G14" s="72"/>
      <c r="H14" s="72"/>
      <c r="I14" s="72"/>
      <c r="L14" s="81" t="s">
        <v>95</v>
      </c>
      <c r="N14" s="82" t="s">
        <v>128</v>
      </c>
      <c r="O14" s="74"/>
      <c r="P14" s="82"/>
      <c r="Q14" s="1"/>
      <c r="R14" s="88" t="s">
        <v>121</v>
      </c>
      <c r="S14" s="93" t="s">
        <v>897</v>
      </c>
      <c r="T14" s="93" t="s">
        <v>901</v>
      </c>
      <c r="U14" s="92"/>
    </row>
    <row r="15" spans="1:54">
      <c r="B15" s="72"/>
      <c r="C15" s="72"/>
      <c r="D15" s="72"/>
      <c r="E15" s="72"/>
      <c r="F15" s="72"/>
      <c r="G15" s="72"/>
      <c r="H15" s="72"/>
      <c r="I15" s="72"/>
      <c r="L15" s="82" t="s">
        <v>47</v>
      </c>
      <c r="N15" s="82" t="s">
        <v>129</v>
      </c>
      <c r="O15" s="74"/>
      <c r="P15" s="82"/>
      <c r="Q15" s="1"/>
      <c r="R15" s="88" t="s">
        <v>121</v>
      </c>
      <c r="S15" s="93" t="s">
        <v>902</v>
      </c>
      <c r="T15" s="93" t="s">
        <v>903</v>
      </c>
      <c r="U15" s="92"/>
    </row>
    <row r="16" spans="1:54">
      <c r="B16" s="72"/>
      <c r="C16" s="72"/>
      <c r="D16" s="72"/>
      <c r="E16" s="72"/>
      <c r="F16" s="72"/>
      <c r="G16" s="72"/>
      <c r="H16" s="72"/>
      <c r="I16" s="72"/>
      <c r="L16" s="81" t="s">
        <v>96</v>
      </c>
      <c r="N16" s="82" t="s">
        <v>130</v>
      </c>
      <c r="O16" s="74"/>
      <c r="P16" s="82"/>
      <c r="Q16" s="1"/>
      <c r="R16" s="88" t="s">
        <v>121</v>
      </c>
      <c r="S16" s="93" t="s">
        <v>902</v>
      </c>
      <c r="T16" s="93" t="s">
        <v>904</v>
      </c>
      <c r="U16" s="92"/>
    </row>
    <row r="17" spans="2:21">
      <c r="B17" s="72"/>
      <c r="C17" s="72"/>
      <c r="D17" s="72"/>
      <c r="E17" s="72"/>
      <c r="F17" s="72"/>
      <c r="G17" s="72"/>
      <c r="H17" s="72"/>
      <c r="I17" s="72"/>
      <c r="L17" s="82" t="s">
        <v>97</v>
      </c>
      <c r="N17" s="82" t="s">
        <v>131</v>
      </c>
      <c r="O17" s="74"/>
      <c r="P17" s="82"/>
      <c r="Q17" s="1"/>
      <c r="R17" s="88" t="s">
        <v>121</v>
      </c>
      <c r="S17" s="93" t="s">
        <v>905</v>
      </c>
      <c r="T17" s="93" t="s">
        <v>906</v>
      </c>
      <c r="U17" s="92"/>
    </row>
    <row r="18" spans="2:21">
      <c r="B18" s="72"/>
      <c r="C18" s="72"/>
      <c r="D18" s="72"/>
      <c r="E18" s="72"/>
      <c r="F18" s="72"/>
      <c r="G18" s="72"/>
      <c r="H18" s="72"/>
      <c r="I18" s="72"/>
      <c r="L18" s="82" t="s">
        <v>98</v>
      </c>
      <c r="N18" s="82" t="s">
        <v>132</v>
      </c>
      <c r="O18" s="74"/>
      <c r="P18" s="82"/>
      <c r="Q18" s="1"/>
      <c r="R18" s="88" t="s">
        <v>122</v>
      </c>
      <c r="S18" s="93" t="s">
        <v>907</v>
      </c>
      <c r="T18" s="93" t="s">
        <v>908</v>
      </c>
      <c r="U18" s="92"/>
    </row>
    <row r="19" spans="2:21">
      <c r="B19" s="72"/>
      <c r="C19" s="72"/>
      <c r="D19" s="72"/>
      <c r="E19" s="72"/>
      <c r="F19" s="72"/>
      <c r="G19" s="72"/>
      <c r="H19" s="72"/>
      <c r="I19" s="72"/>
      <c r="L19" s="81" t="s">
        <v>99</v>
      </c>
      <c r="N19" s="82" t="s">
        <v>133</v>
      </c>
      <c r="O19" s="74"/>
      <c r="P19" s="82"/>
      <c r="Q19" s="1"/>
      <c r="R19" s="88" t="s">
        <v>122</v>
      </c>
      <c r="S19" s="93" t="s">
        <v>907</v>
      </c>
      <c r="T19" s="93" t="s">
        <v>909</v>
      </c>
      <c r="U19" s="92"/>
    </row>
    <row r="20" spans="2:21">
      <c r="B20" s="72"/>
      <c r="C20" s="72"/>
      <c r="D20" s="72"/>
      <c r="E20" s="72"/>
      <c r="F20" s="72"/>
      <c r="G20" s="72"/>
      <c r="H20" s="72"/>
      <c r="I20" s="72"/>
      <c r="L20" s="82" t="s">
        <v>100</v>
      </c>
      <c r="N20" s="82" t="s">
        <v>134</v>
      </c>
      <c r="O20" s="74"/>
      <c r="P20" s="82"/>
      <c r="Q20" s="1"/>
      <c r="R20" s="88" t="s">
        <v>122</v>
      </c>
      <c r="S20" s="93" t="s">
        <v>910</v>
      </c>
      <c r="T20" s="93" t="s">
        <v>911</v>
      </c>
      <c r="U20" s="92"/>
    </row>
    <row r="21" spans="2:21">
      <c r="B21" s="72"/>
      <c r="C21" s="72"/>
      <c r="D21" s="72"/>
      <c r="E21" s="72"/>
      <c r="F21" s="72"/>
      <c r="G21" s="72"/>
      <c r="H21" s="72"/>
      <c r="I21" s="72"/>
      <c r="L21" s="81" t="s">
        <v>101</v>
      </c>
      <c r="N21" s="82" t="s">
        <v>135</v>
      </c>
      <c r="O21" s="74"/>
      <c r="P21" s="82"/>
      <c r="Q21" s="1"/>
      <c r="R21" s="88" t="s">
        <v>122</v>
      </c>
      <c r="S21" s="93" t="s">
        <v>910</v>
      </c>
      <c r="T21" s="93" t="s">
        <v>912</v>
      </c>
      <c r="U21" s="92"/>
    </row>
    <row r="22" spans="2:21">
      <c r="B22" s="72"/>
      <c r="C22" s="72"/>
      <c r="D22" s="72"/>
      <c r="E22" s="72"/>
      <c r="F22" s="72"/>
      <c r="G22" s="72"/>
      <c r="H22" s="72"/>
      <c r="I22" s="72"/>
      <c r="L22" s="81" t="s">
        <v>102</v>
      </c>
      <c r="N22" s="82" t="s">
        <v>774</v>
      </c>
      <c r="O22" s="74"/>
      <c r="P22" s="82"/>
      <c r="Q22" s="1"/>
      <c r="R22" s="88" t="s">
        <v>122</v>
      </c>
      <c r="S22" s="93" t="s">
        <v>457</v>
      </c>
      <c r="T22" s="93" t="s">
        <v>913</v>
      </c>
      <c r="U22" s="92"/>
    </row>
    <row r="23" spans="2:21">
      <c r="B23" s="72"/>
      <c r="C23" s="72"/>
      <c r="D23" s="72"/>
      <c r="E23" s="72"/>
      <c r="F23" s="72"/>
      <c r="G23" s="72"/>
      <c r="H23" s="72"/>
      <c r="I23" s="72"/>
      <c r="L23" s="82" t="s">
        <v>103</v>
      </c>
      <c r="N23" s="82" t="s">
        <v>137</v>
      </c>
      <c r="O23" s="74"/>
      <c r="P23" s="82"/>
      <c r="Q23" s="1"/>
      <c r="R23" s="88" t="s">
        <v>122</v>
      </c>
      <c r="S23" s="93" t="s">
        <v>457</v>
      </c>
      <c r="T23" s="93" t="s">
        <v>914</v>
      </c>
      <c r="U23" s="92"/>
    </row>
    <row r="24" spans="2:21">
      <c r="B24" s="72"/>
      <c r="C24" s="72"/>
      <c r="D24" s="72"/>
      <c r="E24" s="72"/>
      <c r="F24" s="72"/>
      <c r="G24" s="72"/>
      <c r="H24" s="72"/>
      <c r="I24" s="72"/>
      <c r="L24" s="81" t="s">
        <v>104</v>
      </c>
      <c r="P24" s="82"/>
      <c r="Q24" s="1"/>
      <c r="R24" s="88" t="s">
        <v>122</v>
      </c>
      <c r="S24" s="93" t="s">
        <v>395</v>
      </c>
      <c r="T24" s="93" t="s">
        <v>915</v>
      </c>
      <c r="U24" s="92"/>
    </row>
    <row r="25" spans="2:21">
      <c r="B25" s="72"/>
      <c r="C25" s="72"/>
      <c r="D25" s="72"/>
      <c r="E25" s="72"/>
      <c r="F25" s="72"/>
      <c r="G25" s="72"/>
      <c r="H25" s="72"/>
      <c r="I25" s="72"/>
      <c r="L25" s="14"/>
      <c r="M25" s="14"/>
      <c r="N25" s="14"/>
      <c r="O25" s="14"/>
      <c r="P25" s="14"/>
      <c r="Q25" s="1"/>
      <c r="R25" s="88" t="s">
        <v>122</v>
      </c>
      <c r="S25" s="93" t="s">
        <v>916</v>
      </c>
      <c r="T25" s="93" t="s">
        <v>917</v>
      </c>
      <c r="U25" s="92"/>
    </row>
    <row r="26" spans="2:21">
      <c r="B26" s="72"/>
      <c r="C26" s="72"/>
      <c r="D26" s="72"/>
      <c r="E26" s="72"/>
      <c r="F26" s="72"/>
      <c r="G26" s="72"/>
      <c r="H26" s="72"/>
      <c r="I26" s="72"/>
      <c r="L26" s="14"/>
      <c r="M26" s="14"/>
      <c r="N26" s="14"/>
      <c r="O26" s="14"/>
      <c r="P26" s="14"/>
      <c r="Q26" s="1"/>
      <c r="R26" s="88" t="s">
        <v>122</v>
      </c>
      <c r="S26" s="93" t="s">
        <v>916</v>
      </c>
      <c r="T26" s="93" t="s">
        <v>918</v>
      </c>
      <c r="U26" s="92"/>
    </row>
    <row r="27" spans="2:21">
      <c r="B27" s="72"/>
      <c r="C27" s="72"/>
      <c r="D27" s="72"/>
      <c r="E27" s="72"/>
      <c r="F27" s="72"/>
      <c r="G27" s="72"/>
      <c r="H27" s="72"/>
      <c r="I27" s="72"/>
      <c r="L27" s="14"/>
      <c r="M27" s="14"/>
      <c r="N27" s="14"/>
      <c r="O27" s="14"/>
      <c r="P27" s="14"/>
      <c r="Q27" s="1"/>
      <c r="R27" s="88" t="s">
        <v>122</v>
      </c>
      <c r="S27" s="93" t="s">
        <v>919</v>
      </c>
      <c r="T27" s="93" t="s">
        <v>920</v>
      </c>
      <c r="U27" s="92"/>
    </row>
    <row r="28" spans="2:21">
      <c r="B28" s="72"/>
      <c r="C28" s="72"/>
      <c r="D28" s="72"/>
      <c r="E28" s="72"/>
      <c r="F28" s="72"/>
      <c r="G28" s="72"/>
      <c r="H28" s="72"/>
      <c r="I28" s="72"/>
      <c r="L28" s="14"/>
      <c r="M28" s="14"/>
      <c r="N28" s="14"/>
      <c r="O28" s="14"/>
      <c r="P28" s="14"/>
      <c r="Q28" s="1"/>
      <c r="R28" s="88" t="s">
        <v>122</v>
      </c>
      <c r="S28" s="93" t="s">
        <v>919</v>
      </c>
      <c r="T28" s="93" t="s">
        <v>921</v>
      </c>
      <c r="U28" s="92"/>
    </row>
    <row r="29" spans="2:21">
      <c r="B29" s="72"/>
      <c r="C29" s="72"/>
      <c r="D29" s="72"/>
      <c r="E29" s="72"/>
      <c r="F29" s="72"/>
      <c r="G29" s="72"/>
      <c r="H29" s="72"/>
      <c r="I29" s="72"/>
      <c r="L29" s="90" t="s">
        <v>922</v>
      </c>
      <c r="M29" s="14"/>
      <c r="N29" s="14"/>
      <c r="O29" s="14"/>
      <c r="P29" s="14"/>
      <c r="Q29" s="1"/>
      <c r="R29" s="88" t="s">
        <v>122</v>
      </c>
      <c r="S29" s="93" t="s">
        <v>923</v>
      </c>
      <c r="T29" s="93" t="s">
        <v>924</v>
      </c>
      <c r="U29" s="92"/>
    </row>
    <row r="30" spans="2:21">
      <c r="B30" s="72"/>
      <c r="C30" s="72"/>
      <c r="D30" s="72"/>
      <c r="E30" s="72"/>
      <c r="F30" s="72"/>
      <c r="G30" s="72"/>
      <c r="H30" s="72"/>
      <c r="I30" s="72"/>
      <c r="L30" s="90" t="s">
        <v>43</v>
      </c>
      <c r="M30" s="14"/>
      <c r="N30" s="14"/>
      <c r="O30" s="14"/>
      <c r="P30" s="14"/>
      <c r="Q30" s="1"/>
      <c r="R30" s="88" t="s">
        <v>122</v>
      </c>
      <c r="S30" s="93" t="s">
        <v>925</v>
      </c>
      <c r="T30" s="93" t="s">
        <v>926</v>
      </c>
      <c r="U30" s="92"/>
    </row>
    <row r="31" spans="2:21">
      <c r="B31" s="72"/>
      <c r="C31" s="72"/>
      <c r="D31" s="72"/>
      <c r="E31" s="72"/>
      <c r="F31" s="72"/>
      <c r="G31" s="72"/>
      <c r="H31" s="72"/>
      <c r="I31" s="72"/>
      <c r="L31" s="69"/>
      <c r="M31" s="14"/>
      <c r="N31" s="14"/>
      <c r="O31" s="14"/>
      <c r="P31" s="14"/>
      <c r="Q31" s="1"/>
      <c r="R31" s="88" t="s">
        <v>123</v>
      </c>
      <c r="S31" s="93" t="s">
        <v>927</v>
      </c>
      <c r="T31" s="93" t="s">
        <v>928</v>
      </c>
      <c r="U31" s="92"/>
    </row>
    <row r="32" spans="2:21">
      <c r="B32" s="72"/>
      <c r="C32" s="72"/>
      <c r="D32" s="72"/>
      <c r="E32" s="72"/>
      <c r="F32" s="72"/>
      <c r="G32" s="72"/>
      <c r="H32" s="72"/>
      <c r="I32" s="72"/>
      <c r="L32" s="69"/>
      <c r="M32" s="14"/>
      <c r="N32" s="14"/>
      <c r="O32" s="14"/>
      <c r="P32" s="14"/>
      <c r="Q32" s="1"/>
      <c r="R32" s="88" t="s">
        <v>123</v>
      </c>
      <c r="S32" s="93" t="s">
        <v>927</v>
      </c>
      <c r="T32" s="93" t="s">
        <v>929</v>
      </c>
      <c r="U32" s="92"/>
    </row>
    <row r="33" spans="1:21">
      <c r="B33" s="14"/>
      <c r="C33" s="14"/>
      <c r="D33" s="14"/>
      <c r="E33" s="14"/>
      <c r="F33" s="14"/>
      <c r="G33" s="14"/>
      <c r="H33" s="14"/>
      <c r="I33" s="14"/>
      <c r="L33" s="69"/>
      <c r="M33" s="14"/>
      <c r="N33" s="14"/>
      <c r="O33" s="14"/>
      <c r="P33" s="14"/>
      <c r="Q33" s="1"/>
      <c r="R33" s="88" t="s">
        <v>123</v>
      </c>
      <c r="S33" s="93" t="s">
        <v>930</v>
      </c>
      <c r="T33" s="93" t="s">
        <v>931</v>
      </c>
      <c r="U33" s="92"/>
    </row>
    <row r="34" spans="1:21">
      <c r="B34" s="14"/>
      <c r="C34" s="14"/>
      <c r="D34" s="14"/>
      <c r="E34" s="14"/>
      <c r="F34" s="14"/>
      <c r="G34" s="14"/>
      <c r="H34" s="14"/>
      <c r="I34" s="14"/>
      <c r="L34" s="14"/>
      <c r="M34" s="14"/>
      <c r="N34" s="14"/>
      <c r="O34" s="14"/>
      <c r="P34" s="14"/>
      <c r="Q34" s="1"/>
      <c r="R34" s="88" t="s">
        <v>123</v>
      </c>
      <c r="S34" s="93" t="s">
        <v>930</v>
      </c>
      <c r="T34" s="93" t="s">
        <v>932</v>
      </c>
      <c r="U34" s="92"/>
    </row>
    <row r="35" spans="1:21" ht="13.8" thickBot="1">
      <c r="A35" s="75" t="s">
        <v>933</v>
      </c>
      <c r="B35" s="89" t="s">
        <v>934</v>
      </c>
      <c r="C35" s="89"/>
      <c r="D35" s="89"/>
      <c r="E35" s="89"/>
      <c r="F35" s="89"/>
      <c r="G35" s="89"/>
      <c r="H35" s="89"/>
      <c r="I35" s="89"/>
      <c r="L35" s="14"/>
      <c r="M35" s="14"/>
      <c r="N35" s="14"/>
      <c r="O35" s="14"/>
      <c r="P35" s="14"/>
      <c r="Q35" s="1"/>
      <c r="R35" s="88" t="s">
        <v>123</v>
      </c>
      <c r="S35" s="93" t="s">
        <v>935</v>
      </c>
      <c r="T35" s="93" t="s">
        <v>936</v>
      </c>
      <c r="U35" s="92"/>
    </row>
    <row r="36" spans="1:21">
      <c r="B36" s="14"/>
      <c r="C36" s="14"/>
      <c r="D36" s="14"/>
      <c r="E36" s="14"/>
      <c r="F36" s="14"/>
      <c r="G36" s="14"/>
      <c r="H36" s="14"/>
      <c r="I36" s="14"/>
      <c r="L36" s="14"/>
      <c r="M36" s="14"/>
      <c r="N36" s="14"/>
      <c r="O36" s="14"/>
      <c r="P36" s="14"/>
      <c r="Q36" s="1"/>
      <c r="R36" s="88" t="s">
        <v>123</v>
      </c>
      <c r="S36" s="93" t="s">
        <v>935</v>
      </c>
      <c r="T36" s="93" t="s">
        <v>937</v>
      </c>
      <c r="U36" s="92"/>
    </row>
    <row r="37" spans="1:21">
      <c r="A37" s="85" t="s">
        <v>938</v>
      </c>
      <c r="B37" s="88" t="s">
        <v>939</v>
      </c>
      <c r="C37" s="88" t="s">
        <v>940</v>
      </c>
      <c r="D37" s="88"/>
      <c r="E37" s="88"/>
      <c r="F37" s="88"/>
      <c r="G37" s="88"/>
      <c r="H37" s="88"/>
      <c r="I37" s="88"/>
      <c r="L37" s="14"/>
      <c r="M37" s="14"/>
      <c r="N37" s="14"/>
      <c r="O37" s="14"/>
      <c r="P37" s="14"/>
      <c r="Q37" s="1"/>
      <c r="R37" s="88" t="s">
        <v>123</v>
      </c>
      <c r="S37" s="93" t="s">
        <v>935</v>
      </c>
      <c r="T37" s="93" t="s">
        <v>941</v>
      </c>
      <c r="U37" s="92"/>
    </row>
    <row r="38" spans="1:21">
      <c r="A38" s="70" t="s">
        <v>942</v>
      </c>
      <c r="B38" s="88" t="s">
        <v>943</v>
      </c>
      <c r="C38" s="88" t="s">
        <v>944</v>
      </c>
      <c r="D38" s="88"/>
      <c r="E38" s="88"/>
      <c r="F38" s="88"/>
      <c r="G38" s="88"/>
      <c r="H38" s="88"/>
      <c r="I38" s="88"/>
      <c r="L38" s="14"/>
      <c r="M38" s="14"/>
      <c r="N38" s="14"/>
      <c r="O38" s="14"/>
      <c r="P38" s="14"/>
      <c r="Q38" s="1"/>
      <c r="R38" s="88" t="s">
        <v>123</v>
      </c>
      <c r="S38" s="93" t="s">
        <v>935</v>
      </c>
      <c r="T38" s="93" t="s">
        <v>945</v>
      </c>
      <c r="U38" s="92"/>
    </row>
    <row r="39" spans="1:21">
      <c r="B39" s="86" t="s">
        <v>946</v>
      </c>
      <c r="C39" s="86" t="s">
        <v>947</v>
      </c>
      <c r="D39" s="86"/>
      <c r="E39" s="86"/>
      <c r="F39" s="86"/>
      <c r="G39" s="86"/>
      <c r="H39" s="86"/>
      <c r="I39" s="86"/>
      <c r="L39" s="14"/>
      <c r="M39" s="14"/>
      <c r="N39" s="14"/>
      <c r="O39" s="14"/>
      <c r="P39" s="14"/>
      <c r="Q39" s="1"/>
      <c r="R39" s="88" t="s">
        <v>123</v>
      </c>
      <c r="S39" s="93" t="s">
        <v>935</v>
      </c>
      <c r="T39" s="93" t="s">
        <v>948</v>
      </c>
      <c r="U39" s="92"/>
    </row>
    <row r="40" spans="1:21">
      <c r="B40" s="88" t="s">
        <v>949</v>
      </c>
      <c r="C40" s="88"/>
      <c r="D40" s="88"/>
      <c r="E40" s="88"/>
      <c r="F40" s="88"/>
      <c r="G40" s="88"/>
      <c r="H40" s="88"/>
      <c r="I40" s="88"/>
      <c r="L40" s="14"/>
      <c r="M40" s="14"/>
      <c r="N40" s="14"/>
      <c r="O40" s="14"/>
      <c r="P40" s="14"/>
      <c r="Q40" s="1"/>
      <c r="R40" s="88" t="s">
        <v>123</v>
      </c>
      <c r="S40" s="93" t="s">
        <v>950</v>
      </c>
      <c r="T40" s="93" t="s">
        <v>951</v>
      </c>
      <c r="U40" s="92"/>
    </row>
    <row r="41" spans="1:21" ht="13.8" thickBot="1">
      <c r="A41" s="87"/>
      <c r="B41" s="33"/>
      <c r="C41" s="33"/>
      <c r="D41" s="33"/>
      <c r="E41" s="33"/>
      <c r="F41" s="33"/>
      <c r="G41" s="33"/>
      <c r="H41" s="33"/>
      <c r="I41" s="33"/>
      <c r="L41" s="14"/>
      <c r="M41" s="14"/>
      <c r="N41" s="14"/>
      <c r="O41" s="14"/>
      <c r="P41" s="14"/>
      <c r="Q41" s="1"/>
      <c r="R41" s="88" t="s">
        <v>123</v>
      </c>
      <c r="S41" s="93" t="s">
        <v>950</v>
      </c>
      <c r="T41" s="93" t="s">
        <v>952</v>
      </c>
      <c r="U41" s="92"/>
    </row>
    <row r="42" spans="1:21">
      <c r="A42" s="14"/>
      <c r="B42" s="14"/>
      <c r="C42" s="14"/>
      <c r="D42" s="14"/>
      <c r="E42" s="14"/>
      <c r="F42" s="14"/>
      <c r="G42" s="14"/>
      <c r="H42" s="14"/>
      <c r="I42" s="14"/>
      <c r="L42" s="14"/>
      <c r="M42" s="14"/>
      <c r="N42" s="14"/>
      <c r="O42" s="14"/>
      <c r="P42" s="14"/>
      <c r="Q42" s="1"/>
      <c r="R42" s="88" t="s">
        <v>123</v>
      </c>
      <c r="S42" s="93" t="s">
        <v>953</v>
      </c>
      <c r="T42" s="93" t="s">
        <v>954</v>
      </c>
      <c r="U42" s="92"/>
    </row>
    <row r="43" spans="1:21">
      <c r="A43" s="14"/>
      <c r="B43" s="14"/>
      <c r="C43" s="14"/>
      <c r="D43" s="14"/>
      <c r="E43" s="14"/>
      <c r="F43" s="14"/>
      <c r="G43" s="14"/>
      <c r="H43" s="14"/>
      <c r="I43" s="14"/>
      <c r="L43" s="14"/>
      <c r="M43" s="14"/>
      <c r="N43" s="14"/>
      <c r="O43" s="14"/>
      <c r="P43" s="14"/>
      <c r="Q43" s="1"/>
      <c r="R43" s="88" t="s">
        <v>123</v>
      </c>
      <c r="S43" s="93" t="s">
        <v>953</v>
      </c>
      <c r="T43" s="93" t="s">
        <v>955</v>
      </c>
      <c r="U43" s="92"/>
    </row>
    <row r="44" spans="1:21">
      <c r="A44" s="14"/>
      <c r="B44" s="14"/>
      <c r="C44" s="14"/>
      <c r="D44" s="14"/>
      <c r="E44" s="14"/>
      <c r="F44" s="14"/>
      <c r="G44" s="14"/>
      <c r="H44" s="14"/>
      <c r="I44" s="14"/>
      <c r="L44" s="14"/>
      <c r="M44" s="14"/>
      <c r="N44" s="14"/>
      <c r="O44" s="14"/>
      <c r="P44" s="14"/>
      <c r="Q44" s="1"/>
      <c r="R44" s="88" t="s">
        <v>123</v>
      </c>
      <c r="S44" s="93" t="s">
        <v>956</v>
      </c>
      <c r="T44" s="93" t="s">
        <v>957</v>
      </c>
      <c r="U44" s="92"/>
    </row>
    <row r="45" spans="1:21">
      <c r="A45" s="14"/>
      <c r="B45" s="14"/>
      <c r="C45" s="14"/>
      <c r="D45" s="14"/>
      <c r="E45" s="14"/>
      <c r="F45" s="14"/>
      <c r="G45" s="14"/>
      <c r="H45" s="14"/>
      <c r="I45" s="14"/>
      <c r="L45" s="14"/>
      <c r="M45" s="14"/>
      <c r="N45" s="14"/>
      <c r="O45" s="14"/>
      <c r="P45" s="14"/>
      <c r="Q45" s="1"/>
      <c r="R45" s="88" t="s">
        <v>123</v>
      </c>
      <c r="S45" s="93" t="s">
        <v>958</v>
      </c>
      <c r="T45" s="93" t="s">
        <v>959</v>
      </c>
      <c r="U45" s="92"/>
    </row>
    <row r="46" spans="1:21">
      <c r="A46" s="14"/>
      <c r="B46" s="14"/>
      <c r="C46" s="14"/>
      <c r="D46" s="14"/>
      <c r="E46" s="14"/>
      <c r="F46" s="14"/>
      <c r="G46" s="14"/>
      <c r="H46" s="14"/>
      <c r="I46" s="14"/>
      <c r="L46" s="14"/>
      <c r="M46" s="14"/>
      <c r="N46" s="14"/>
      <c r="O46" s="14"/>
      <c r="P46" s="14"/>
      <c r="Q46" s="1"/>
      <c r="R46" s="88" t="s">
        <v>123</v>
      </c>
      <c r="S46" s="93" t="s">
        <v>958</v>
      </c>
      <c r="T46" s="93" t="s">
        <v>960</v>
      </c>
      <c r="U46" s="92"/>
    </row>
    <row r="47" spans="1:21">
      <c r="A47" s="14"/>
      <c r="B47" s="14"/>
      <c r="C47" s="14"/>
      <c r="D47" s="14"/>
      <c r="E47" s="14"/>
      <c r="F47" s="14"/>
      <c r="G47" s="14"/>
      <c r="H47" s="14"/>
      <c r="I47" s="14"/>
      <c r="L47" s="14"/>
      <c r="M47" s="14"/>
      <c r="N47" s="14"/>
      <c r="O47" s="14"/>
      <c r="P47" s="14"/>
      <c r="Q47" s="1"/>
      <c r="R47" s="88" t="s">
        <v>123</v>
      </c>
      <c r="S47" s="93" t="s">
        <v>961</v>
      </c>
      <c r="T47" s="94" t="s">
        <v>962</v>
      </c>
      <c r="U47" s="92"/>
    </row>
    <row r="48" spans="1:21">
      <c r="A48" s="14"/>
      <c r="B48" s="14"/>
      <c r="C48" s="14"/>
      <c r="D48" s="14"/>
      <c r="E48" s="14"/>
      <c r="F48" s="14"/>
      <c r="G48" s="14"/>
      <c r="H48" s="14"/>
      <c r="I48" s="14"/>
      <c r="L48" s="14"/>
      <c r="M48" s="14"/>
      <c r="N48" s="14"/>
      <c r="O48" s="14"/>
      <c r="P48" s="14"/>
      <c r="Q48" s="1"/>
      <c r="R48" s="88" t="s">
        <v>123</v>
      </c>
      <c r="S48" s="93" t="s">
        <v>961</v>
      </c>
      <c r="T48" s="93" t="s">
        <v>963</v>
      </c>
      <c r="U48" s="92"/>
    </row>
    <row r="49" spans="1:21">
      <c r="A49" s="14"/>
      <c r="B49" s="14"/>
      <c r="C49" s="14"/>
      <c r="D49" s="14"/>
      <c r="E49" s="14"/>
      <c r="F49" s="14"/>
      <c r="G49" s="14"/>
      <c r="H49" s="14"/>
      <c r="I49" s="14"/>
      <c r="L49" s="14"/>
      <c r="M49" s="14"/>
      <c r="N49" s="14"/>
      <c r="O49" s="14"/>
      <c r="P49" s="14"/>
      <c r="Q49" s="1"/>
      <c r="R49" s="88" t="s">
        <v>123</v>
      </c>
      <c r="S49" s="93" t="s">
        <v>233</v>
      </c>
      <c r="T49" s="93" t="s">
        <v>964</v>
      </c>
      <c r="U49" s="92"/>
    </row>
    <row r="50" spans="1:21">
      <c r="A50" s="14"/>
      <c r="B50" s="14"/>
      <c r="C50" s="14"/>
      <c r="D50" s="14"/>
      <c r="E50" s="14"/>
      <c r="F50" s="14"/>
      <c r="G50" s="14"/>
      <c r="H50" s="14"/>
      <c r="I50" s="14"/>
      <c r="L50" s="14"/>
      <c r="M50" s="14"/>
      <c r="N50" s="14"/>
      <c r="O50" s="14"/>
      <c r="P50" s="14"/>
      <c r="Q50" s="1"/>
      <c r="R50" s="88" t="s">
        <v>123</v>
      </c>
      <c r="S50" s="93" t="s">
        <v>233</v>
      </c>
      <c r="T50" s="93" t="s">
        <v>965</v>
      </c>
      <c r="U50" s="92"/>
    </row>
    <row r="51" spans="1:21">
      <c r="A51" s="14"/>
      <c r="B51" s="14"/>
      <c r="C51" s="14"/>
      <c r="D51" s="14"/>
      <c r="E51" s="14"/>
      <c r="F51" s="14"/>
      <c r="G51" s="14"/>
      <c r="H51" s="14"/>
      <c r="I51" s="14"/>
      <c r="L51" s="14"/>
      <c r="M51" s="14"/>
      <c r="N51" s="14"/>
      <c r="O51" s="14"/>
      <c r="P51" s="14"/>
      <c r="Q51" s="1"/>
      <c r="R51" s="88" t="s">
        <v>123</v>
      </c>
      <c r="S51" s="93" t="s">
        <v>233</v>
      </c>
      <c r="T51" s="93" t="s">
        <v>966</v>
      </c>
      <c r="U51" s="92"/>
    </row>
    <row r="52" spans="1:21">
      <c r="A52" s="14"/>
      <c r="B52" s="14"/>
      <c r="C52" s="14"/>
      <c r="D52" s="14"/>
      <c r="E52" s="14"/>
      <c r="F52" s="14"/>
      <c r="G52" s="14"/>
      <c r="H52" s="14"/>
      <c r="I52" s="14"/>
      <c r="L52" s="14"/>
      <c r="M52" s="14"/>
      <c r="N52" s="14"/>
      <c r="O52" s="14"/>
      <c r="P52" s="14"/>
      <c r="Q52" s="1"/>
      <c r="R52" s="88" t="s">
        <v>123</v>
      </c>
      <c r="S52" s="93" t="s">
        <v>967</v>
      </c>
      <c r="T52" s="93" t="s">
        <v>968</v>
      </c>
      <c r="U52" s="92"/>
    </row>
    <row r="53" spans="1:21">
      <c r="A53" s="14"/>
      <c r="B53" s="14"/>
      <c r="C53" s="14"/>
      <c r="D53" s="14"/>
      <c r="E53" s="14"/>
      <c r="F53" s="14"/>
      <c r="G53" s="14"/>
      <c r="H53" s="14"/>
      <c r="I53" s="14"/>
      <c r="L53" s="14"/>
      <c r="M53" s="14"/>
      <c r="N53" s="14"/>
      <c r="O53" s="14"/>
      <c r="P53" s="14"/>
      <c r="Q53" s="1"/>
      <c r="R53" s="88" t="s">
        <v>123</v>
      </c>
      <c r="S53" s="93" t="s">
        <v>969</v>
      </c>
      <c r="T53" s="93" t="s">
        <v>970</v>
      </c>
      <c r="U53" s="92"/>
    </row>
    <row r="54" spans="1:21">
      <c r="A54" s="14"/>
      <c r="B54" s="14"/>
      <c r="C54" s="14"/>
      <c r="D54" s="14"/>
      <c r="E54" s="14"/>
      <c r="F54" s="14"/>
      <c r="G54" s="14"/>
      <c r="H54" s="14"/>
      <c r="I54" s="14"/>
      <c r="L54" s="14"/>
      <c r="M54" s="14"/>
      <c r="N54" s="14"/>
      <c r="O54" s="14"/>
      <c r="P54" s="14"/>
      <c r="Q54" s="1"/>
      <c r="R54" s="88" t="s">
        <v>123</v>
      </c>
      <c r="S54" s="93" t="s">
        <v>969</v>
      </c>
      <c r="T54" s="93" t="s">
        <v>971</v>
      </c>
      <c r="U54" s="92"/>
    </row>
    <row r="55" spans="1:21">
      <c r="A55" s="14"/>
      <c r="B55" s="14"/>
      <c r="C55" s="14"/>
      <c r="D55" s="14"/>
      <c r="E55" s="14"/>
      <c r="F55" s="14"/>
      <c r="G55" s="14"/>
      <c r="H55" s="14"/>
      <c r="I55" s="14"/>
      <c r="L55" s="14"/>
      <c r="M55" s="14"/>
      <c r="N55" s="14"/>
      <c r="O55" s="14"/>
      <c r="P55" s="14"/>
      <c r="Q55" s="1"/>
      <c r="R55" s="88" t="s">
        <v>123</v>
      </c>
      <c r="S55" s="93" t="s">
        <v>969</v>
      </c>
      <c r="T55" s="93" t="s">
        <v>972</v>
      </c>
      <c r="U55" s="92"/>
    </row>
    <row r="56" spans="1:21">
      <c r="A56" s="14"/>
      <c r="B56" s="14"/>
      <c r="C56" s="14"/>
      <c r="D56" s="14"/>
      <c r="E56" s="14"/>
      <c r="F56" s="14"/>
      <c r="G56" s="14"/>
      <c r="H56" s="14"/>
      <c r="I56" s="14"/>
      <c r="L56" s="14"/>
      <c r="M56" s="14"/>
      <c r="N56" s="14"/>
      <c r="O56" s="14"/>
      <c r="P56" s="14"/>
      <c r="Q56" s="1"/>
      <c r="R56" s="88" t="s">
        <v>123</v>
      </c>
      <c r="S56" s="93" t="s">
        <v>973</v>
      </c>
      <c r="T56" s="93" t="s">
        <v>974</v>
      </c>
      <c r="U56" s="92"/>
    </row>
    <row r="57" spans="1:21">
      <c r="A57" s="14"/>
      <c r="B57" s="14"/>
      <c r="C57" s="14"/>
      <c r="D57" s="14"/>
      <c r="E57" s="14"/>
      <c r="F57" s="14"/>
      <c r="G57" s="14"/>
      <c r="H57" s="14"/>
      <c r="I57" s="14"/>
      <c r="L57" s="14"/>
      <c r="M57" s="14"/>
      <c r="N57" s="14"/>
      <c r="O57" s="14"/>
      <c r="P57" s="14"/>
      <c r="Q57" s="1"/>
      <c r="R57" s="88" t="s">
        <v>123</v>
      </c>
      <c r="S57" s="93" t="s">
        <v>975</v>
      </c>
      <c r="T57" s="93" t="s">
        <v>976</v>
      </c>
      <c r="U57" s="92"/>
    </row>
    <row r="58" spans="1:21" ht="15.6">
      <c r="A58" s="14"/>
      <c r="B58" s="14"/>
      <c r="C58" s="14"/>
      <c r="D58" s="14"/>
      <c r="E58" s="14"/>
      <c r="F58" s="14"/>
      <c r="G58" s="14"/>
      <c r="H58" s="14"/>
      <c r="I58" s="14"/>
      <c r="L58" s="14"/>
      <c r="M58" s="14"/>
      <c r="N58" s="14"/>
      <c r="O58" s="14"/>
      <c r="P58" s="14"/>
      <c r="Q58" s="1"/>
      <c r="R58" s="88" t="s">
        <v>123</v>
      </c>
      <c r="S58" s="93" t="s">
        <v>975</v>
      </c>
      <c r="T58" s="94" t="s">
        <v>977</v>
      </c>
      <c r="U58" s="92"/>
    </row>
    <row r="59" spans="1:21">
      <c r="A59" s="14"/>
      <c r="B59" s="14"/>
      <c r="C59" s="14"/>
      <c r="D59" s="14"/>
      <c r="E59" s="14"/>
      <c r="F59" s="14"/>
      <c r="G59" s="14"/>
      <c r="H59" s="14"/>
      <c r="I59" s="14"/>
      <c r="L59" s="14"/>
      <c r="M59" s="14"/>
      <c r="N59" s="14"/>
      <c r="O59" s="14"/>
      <c r="P59" s="14"/>
      <c r="Q59" s="1"/>
      <c r="R59" s="88"/>
      <c r="S59" s="88"/>
      <c r="T59" s="88"/>
    </row>
    <row r="60" spans="1:21">
      <c r="A60" s="14"/>
      <c r="B60" s="14"/>
      <c r="C60" s="14"/>
      <c r="D60" s="14"/>
      <c r="E60" s="14"/>
      <c r="F60" s="14"/>
      <c r="G60" s="14"/>
      <c r="H60" s="14"/>
      <c r="I60" s="14"/>
      <c r="L60" s="14"/>
      <c r="M60" s="14"/>
      <c r="N60" s="14"/>
      <c r="O60" s="14"/>
      <c r="P60" s="14"/>
      <c r="Q60" s="1"/>
      <c r="R60" s="88" t="s">
        <v>124</v>
      </c>
      <c r="S60" s="93" t="s">
        <v>978</v>
      </c>
      <c r="T60" s="93" t="s">
        <v>979</v>
      </c>
      <c r="U60" s="92"/>
    </row>
    <row r="61" spans="1:21">
      <c r="A61" s="14"/>
      <c r="B61" s="14"/>
      <c r="C61" s="14"/>
      <c r="D61" s="14"/>
      <c r="E61" s="14"/>
      <c r="F61" s="14"/>
      <c r="G61" s="14"/>
      <c r="H61" s="14"/>
      <c r="I61" s="14"/>
      <c r="L61" s="14"/>
      <c r="M61" s="14"/>
      <c r="N61" s="14"/>
      <c r="O61" s="14"/>
      <c r="P61" s="14"/>
      <c r="Q61" s="1"/>
      <c r="R61" s="88" t="s">
        <v>124</v>
      </c>
      <c r="S61" s="93" t="s">
        <v>980</v>
      </c>
      <c r="T61" s="93" t="s">
        <v>981</v>
      </c>
      <c r="U61" s="92"/>
    </row>
    <row r="62" spans="1:21">
      <c r="A62" s="14"/>
      <c r="B62" s="14"/>
      <c r="C62" s="14"/>
      <c r="D62" s="14"/>
      <c r="E62" s="14"/>
      <c r="F62" s="14"/>
      <c r="G62" s="14"/>
      <c r="H62" s="14"/>
      <c r="I62" s="14"/>
      <c r="L62" s="14"/>
      <c r="M62" s="14"/>
      <c r="N62" s="14"/>
      <c r="O62" s="14"/>
      <c r="P62" s="14"/>
      <c r="Q62" s="1"/>
      <c r="R62" s="88" t="s">
        <v>124</v>
      </c>
      <c r="S62" s="93" t="s">
        <v>980</v>
      </c>
      <c r="T62" s="93" t="s">
        <v>982</v>
      </c>
      <c r="U62" s="92"/>
    </row>
    <row r="63" spans="1:21">
      <c r="A63" s="14"/>
      <c r="B63" s="14"/>
      <c r="C63" s="14"/>
      <c r="D63" s="14"/>
      <c r="E63" s="14"/>
      <c r="F63" s="14"/>
      <c r="G63" s="14"/>
      <c r="H63" s="14"/>
      <c r="I63" s="14"/>
      <c r="L63" s="14"/>
      <c r="M63" s="14"/>
      <c r="N63" s="14"/>
      <c r="O63" s="14"/>
      <c r="P63" s="14"/>
      <c r="Q63" s="1"/>
      <c r="R63" s="88" t="s">
        <v>124</v>
      </c>
      <c r="S63" s="93" t="s">
        <v>983</v>
      </c>
      <c r="T63" s="93" t="s">
        <v>984</v>
      </c>
      <c r="U63" s="92"/>
    </row>
    <row r="64" spans="1:21">
      <c r="A64" s="14"/>
      <c r="B64" s="14"/>
      <c r="C64" s="14"/>
      <c r="D64" s="14"/>
      <c r="E64" s="14"/>
      <c r="F64" s="14"/>
      <c r="G64" s="14"/>
      <c r="H64" s="14"/>
      <c r="I64" s="14"/>
      <c r="L64" s="14"/>
      <c r="M64" s="14"/>
      <c r="N64" s="14"/>
      <c r="O64" s="14"/>
      <c r="P64" s="14"/>
      <c r="Q64" s="1"/>
      <c r="R64" s="88" t="s">
        <v>124</v>
      </c>
      <c r="S64" s="93" t="s">
        <v>334</v>
      </c>
      <c r="T64" s="93" t="s">
        <v>985</v>
      </c>
      <c r="U64" s="92"/>
    </row>
    <row r="65" spans="1:21">
      <c r="A65" s="14"/>
      <c r="B65" s="14"/>
      <c r="C65" s="14"/>
      <c r="D65" s="14"/>
      <c r="E65" s="14"/>
      <c r="F65" s="14"/>
      <c r="G65" s="14"/>
      <c r="H65" s="14"/>
      <c r="I65" s="14"/>
      <c r="L65" s="14"/>
      <c r="M65" s="14"/>
      <c r="N65" s="14"/>
      <c r="O65" s="14"/>
      <c r="P65" s="14"/>
      <c r="Q65" s="1"/>
      <c r="R65" s="88" t="s">
        <v>124</v>
      </c>
      <c r="S65" s="93" t="s">
        <v>986</v>
      </c>
      <c r="T65" s="93" t="s">
        <v>987</v>
      </c>
      <c r="U65" s="92"/>
    </row>
    <row r="66" spans="1:21">
      <c r="A66" s="14"/>
      <c r="B66" s="14"/>
      <c r="C66" s="14"/>
      <c r="D66" s="14"/>
      <c r="E66" s="14"/>
      <c r="F66" s="14"/>
      <c r="G66" s="14"/>
      <c r="H66" s="14"/>
      <c r="I66" s="14"/>
      <c r="L66" s="14"/>
      <c r="M66" s="14"/>
      <c r="N66" s="14"/>
      <c r="O66" s="14"/>
      <c r="P66" s="14"/>
      <c r="Q66" s="1"/>
      <c r="R66" s="88" t="s">
        <v>124</v>
      </c>
      <c r="S66" s="93" t="s">
        <v>988</v>
      </c>
      <c r="T66" s="93" t="s">
        <v>989</v>
      </c>
      <c r="U66" s="92"/>
    </row>
    <row r="67" spans="1:21">
      <c r="A67" s="14"/>
      <c r="B67" s="14"/>
      <c r="C67" s="14"/>
      <c r="D67" s="14"/>
      <c r="E67" s="14"/>
      <c r="F67" s="14"/>
      <c r="G67" s="14"/>
      <c r="H67" s="14"/>
      <c r="I67" s="14"/>
      <c r="L67" s="14"/>
      <c r="M67" s="14"/>
      <c r="N67" s="14"/>
      <c r="O67" s="14"/>
      <c r="P67" s="14"/>
      <c r="Q67" s="1"/>
      <c r="R67" s="88" t="s">
        <v>124</v>
      </c>
      <c r="S67" s="93" t="s">
        <v>990</v>
      </c>
      <c r="T67" s="93" t="s">
        <v>991</v>
      </c>
      <c r="U67" s="92"/>
    </row>
    <row r="68" spans="1:21">
      <c r="A68" s="14"/>
      <c r="B68" s="14"/>
      <c r="C68" s="14"/>
      <c r="D68" s="14"/>
      <c r="E68" s="14"/>
      <c r="F68" s="14"/>
      <c r="G68" s="14"/>
      <c r="H68" s="14"/>
      <c r="I68" s="14"/>
      <c r="L68" s="14"/>
      <c r="M68" s="14"/>
      <c r="N68" s="14"/>
      <c r="O68" s="14"/>
      <c r="P68" s="14"/>
      <c r="Q68" s="1"/>
      <c r="R68" s="88" t="s">
        <v>124</v>
      </c>
      <c r="S68" s="93" t="s">
        <v>992</v>
      </c>
      <c r="T68" s="93" t="s">
        <v>993</v>
      </c>
      <c r="U68" s="92"/>
    </row>
    <row r="69" spans="1:21">
      <c r="A69" s="14"/>
      <c r="B69" s="14"/>
      <c r="C69" s="14"/>
      <c r="D69" s="14"/>
      <c r="E69" s="14"/>
      <c r="F69" s="14"/>
      <c r="G69" s="14"/>
      <c r="H69" s="14"/>
      <c r="I69" s="14"/>
      <c r="L69" s="14"/>
      <c r="M69" s="14"/>
      <c r="N69" s="14"/>
      <c r="O69" s="14"/>
      <c r="P69" s="14"/>
      <c r="Q69" s="1"/>
      <c r="R69" s="88" t="s">
        <v>124</v>
      </c>
      <c r="S69" s="93" t="s">
        <v>994</v>
      </c>
      <c r="T69" s="93" t="s">
        <v>995</v>
      </c>
      <c r="U69" s="92"/>
    </row>
    <row r="70" spans="1:21">
      <c r="A70" s="14"/>
      <c r="B70" s="14"/>
      <c r="C70" s="14"/>
      <c r="D70" s="14"/>
      <c r="E70" s="14"/>
      <c r="F70" s="14"/>
      <c r="G70" s="14"/>
      <c r="H70" s="14"/>
      <c r="I70" s="14"/>
      <c r="L70" s="14"/>
      <c r="M70" s="14"/>
      <c r="N70" s="14"/>
      <c r="O70" s="14"/>
      <c r="P70" s="14"/>
      <c r="Q70" s="1"/>
      <c r="R70" s="88" t="s">
        <v>124</v>
      </c>
      <c r="S70" s="93" t="s">
        <v>996</v>
      </c>
      <c r="T70" s="93" t="s">
        <v>997</v>
      </c>
      <c r="U70" s="92"/>
    </row>
    <row r="71" spans="1:21">
      <c r="A71" s="14"/>
      <c r="B71" s="14"/>
      <c r="C71" s="14"/>
      <c r="D71" s="14"/>
      <c r="E71" s="14"/>
      <c r="F71" s="14"/>
      <c r="G71" s="14"/>
      <c r="H71" s="14"/>
      <c r="I71" s="14"/>
      <c r="L71" s="14"/>
      <c r="M71" s="14"/>
      <c r="N71" s="14"/>
      <c r="O71" s="14"/>
      <c r="P71" s="14"/>
      <c r="Q71" s="1"/>
      <c r="R71" s="88" t="s">
        <v>125</v>
      </c>
      <c r="S71" s="93" t="s">
        <v>321</v>
      </c>
      <c r="T71" s="93" t="s">
        <v>998</v>
      </c>
      <c r="U71" s="92"/>
    </row>
    <row r="72" spans="1:21">
      <c r="A72" s="14"/>
      <c r="B72" s="14"/>
      <c r="C72" s="14"/>
      <c r="D72" s="14"/>
      <c r="E72" s="14"/>
      <c r="F72" s="14"/>
      <c r="G72" s="14"/>
      <c r="H72" s="14"/>
      <c r="I72" s="14"/>
      <c r="L72" s="14"/>
      <c r="M72" s="14"/>
      <c r="N72" s="14"/>
      <c r="O72" s="14"/>
      <c r="P72" s="14"/>
      <c r="Q72" s="1"/>
      <c r="R72" s="88" t="s">
        <v>125</v>
      </c>
      <c r="S72" s="93" t="s">
        <v>999</v>
      </c>
      <c r="T72" s="93" t="s">
        <v>1000</v>
      </c>
      <c r="U72" s="92"/>
    </row>
    <row r="73" spans="1:21">
      <c r="A73" s="14"/>
      <c r="B73" s="14"/>
      <c r="C73" s="14"/>
      <c r="D73" s="14"/>
      <c r="E73" s="14"/>
      <c r="F73" s="14"/>
      <c r="G73" s="14"/>
      <c r="H73" s="14"/>
      <c r="I73" s="14"/>
      <c r="L73" s="14"/>
      <c r="M73" s="14"/>
      <c r="N73" s="14"/>
      <c r="O73" s="14"/>
      <c r="P73" s="14"/>
      <c r="Q73" s="1"/>
      <c r="R73" s="88" t="s">
        <v>125</v>
      </c>
      <c r="S73" s="93" t="s">
        <v>999</v>
      </c>
      <c r="T73" s="93" t="s">
        <v>1001</v>
      </c>
      <c r="U73" s="92"/>
    </row>
    <row r="74" spans="1:21">
      <c r="A74" s="14"/>
      <c r="B74" s="14"/>
      <c r="C74" s="14"/>
      <c r="D74" s="14"/>
      <c r="E74" s="14"/>
      <c r="F74" s="14"/>
      <c r="G74" s="14"/>
      <c r="H74" s="14"/>
      <c r="I74" s="14"/>
      <c r="L74" s="14"/>
      <c r="M74" s="14"/>
      <c r="N74" s="14"/>
      <c r="O74" s="14"/>
      <c r="P74" s="14"/>
      <c r="Q74" s="1"/>
      <c r="R74" s="88" t="s">
        <v>125</v>
      </c>
      <c r="S74" s="93" t="s">
        <v>1002</v>
      </c>
      <c r="T74" s="93" t="s">
        <v>1003</v>
      </c>
      <c r="U74" s="92"/>
    </row>
    <row r="75" spans="1:21">
      <c r="A75" s="14"/>
      <c r="B75" s="14"/>
      <c r="C75" s="14"/>
      <c r="D75" s="14"/>
      <c r="E75" s="14"/>
      <c r="F75" s="14"/>
      <c r="G75" s="14"/>
      <c r="H75" s="14"/>
      <c r="I75" s="14"/>
      <c r="L75" s="14"/>
      <c r="M75" s="14"/>
      <c r="N75" s="14"/>
      <c r="O75" s="14"/>
      <c r="P75" s="14"/>
      <c r="Q75" s="1"/>
      <c r="R75" s="88" t="s">
        <v>125</v>
      </c>
      <c r="S75" s="93" t="s">
        <v>1002</v>
      </c>
      <c r="T75" s="93" t="s">
        <v>1004</v>
      </c>
      <c r="U75" s="92"/>
    </row>
    <row r="76" spans="1:21">
      <c r="A76" s="14"/>
      <c r="B76" s="14"/>
      <c r="C76" s="14"/>
      <c r="D76" s="14"/>
      <c r="E76" s="14"/>
      <c r="F76" s="14"/>
      <c r="G76" s="14"/>
      <c r="H76" s="14"/>
      <c r="I76" s="14"/>
      <c r="L76" s="14"/>
      <c r="M76" s="14"/>
      <c r="N76" s="14"/>
      <c r="O76" s="14"/>
      <c r="P76" s="14"/>
      <c r="Q76" s="1"/>
      <c r="R76" s="88" t="s">
        <v>125</v>
      </c>
      <c r="S76" s="93" t="s">
        <v>302</v>
      </c>
      <c r="T76" s="93" t="s">
        <v>1005</v>
      </c>
      <c r="U76" s="92"/>
    </row>
    <row r="77" spans="1:21">
      <c r="A77" s="14"/>
      <c r="B77" s="14"/>
      <c r="C77" s="14"/>
      <c r="D77" s="14"/>
      <c r="E77" s="14"/>
      <c r="F77" s="14"/>
      <c r="G77" s="14"/>
      <c r="H77" s="14"/>
      <c r="I77" s="14"/>
      <c r="L77" s="14"/>
      <c r="M77" s="14"/>
      <c r="N77" s="14"/>
      <c r="O77" s="14"/>
      <c r="P77" s="14"/>
      <c r="Q77" s="1"/>
      <c r="R77" s="88" t="s">
        <v>125</v>
      </c>
      <c r="S77" s="93" t="s">
        <v>328</v>
      </c>
      <c r="T77" s="93" t="s">
        <v>1006</v>
      </c>
      <c r="U77" s="92"/>
    </row>
    <row r="78" spans="1:21">
      <c r="A78" s="14"/>
      <c r="B78" s="14"/>
      <c r="C78" s="14"/>
      <c r="D78" s="14"/>
      <c r="E78" s="14"/>
      <c r="F78" s="14"/>
      <c r="G78" s="14"/>
      <c r="H78" s="14"/>
      <c r="I78" s="14"/>
      <c r="L78" s="14"/>
      <c r="M78" s="14"/>
      <c r="N78" s="14"/>
      <c r="O78" s="14"/>
      <c r="P78" s="14"/>
      <c r="Q78" s="1"/>
      <c r="R78" s="88" t="s">
        <v>125</v>
      </c>
      <c r="S78" s="93" t="s">
        <v>328</v>
      </c>
      <c r="T78" s="93" t="s">
        <v>1007</v>
      </c>
      <c r="U78" s="92"/>
    </row>
    <row r="79" spans="1:21">
      <c r="A79" s="14"/>
      <c r="B79" s="14"/>
      <c r="C79" s="14"/>
      <c r="D79" s="14"/>
      <c r="E79" s="14"/>
      <c r="F79" s="14"/>
      <c r="G79" s="14"/>
      <c r="H79" s="14"/>
      <c r="I79" s="14"/>
      <c r="L79" s="14"/>
      <c r="M79" s="14"/>
      <c r="N79" s="14"/>
      <c r="O79" s="14"/>
      <c r="P79" s="14"/>
      <c r="Q79" s="1"/>
      <c r="R79" s="88" t="s">
        <v>125</v>
      </c>
      <c r="S79" s="93" t="s">
        <v>1008</v>
      </c>
      <c r="T79" s="93" t="s">
        <v>1009</v>
      </c>
      <c r="U79" s="92"/>
    </row>
    <row r="80" spans="1:21">
      <c r="A80" s="14"/>
      <c r="B80" s="14"/>
      <c r="C80" s="14"/>
      <c r="D80" s="14"/>
      <c r="E80" s="14"/>
      <c r="F80" s="14"/>
      <c r="G80" s="14"/>
      <c r="H80" s="14"/>
      <c r="I80" s="14"/>
      <c r="L80" s="14"/>
      <c r="M80" s="14"/>
      <c r="N80" s="14"/>
      <c r="O80" s="14"/>
      <c r="P80" s="14"/>
      <c r="Q80" s="1"/>
      <c r="R80" s="88" t="s">
        <v>125</v>
      </c>
      <c r="S80" s="93" t="s">
        <v>1008</v>
      </c>
      <c r="T80" s="93" t="s">
        <v>1010</v>
      </c>
      <c r="U80" s="92"/>
    </row>
    <row r="81" spans="1:21">
      <c r="A81" s="14"/>
      <c r="B81" s="14"/>
      <c r="C81" s="14"/>
      <c r="D81" s="14"/>
      <c r="E81" s="14"/>
      <c r="F81" s="14"/>
      <c r="G81" s="14"/>
      <c r="H81" s="14"/>
      <c r="I81" s="14"/>
      <c r="L81" s="14"/>
      <c r="M81" s="14"/>
      <c r="N81" s="14"/>
      <c r="O81" s="14"/>
      <c r="P81" s="14"/>
      <c r="Q81" s="1"/>
      <c r="R81" s="88" t="s">
        <v>125</v>
      </c>
      <c r="S81" s="93" t="s">
        <v>1011</v>
      </c>
      <c r="T81" s="93" t="s">
        <v>1012</v>
      </c>
      <c r="U81" s="92"/>
    </row>
    <row r="82" spans="1:21">
      <c r="A82" s="14"/>
      <c r="B82" s="14"/>
      <c r="C82" s="14"/>
      <c r="D82" s="14"/>
      <c r="E82" s="14"/>
      <c r="F82" s="14"/>
      <c r="G82" s="14"/>
      <c r="H82" s="14"/>
      <c r="I82" s="14"/>
      <c r="L82" s="14"/>
      <c r="M82" s="14"/>
      <c r="N82" s="14"/>
      <c r="O82" s="14"/>
      <c r="P82" s="14"/>
      <c r="Q82" s="1"/>
      <c r="R82" s="88" t="s">
        <v>125</v>
      </c>
      <c r="S82" s="93" t="s">
        <v>1011</v>
      </c>
      <c r="T82" s="93" t="s">
        <v>1013</v>
      </c>
      <c r="U82" s="92"/>
    </row>
    <row r="83" spans="1:21">
      <c r="A83" s="14"/>
      <c r="B83" s="14"/>
      <c r="C83" s="14"/>
      <c r="D83" s="14"/>
      <c r="E83" s="14"/>
      <c r="F83" s="14"/>
      <c r="G83" s="14"/>
      <c r="H83" s="14"/>
      <c r="I83" s="14"/>
      <c r="L83" s="14"/>
      <c r="M83" s="14"/>
      <c r="N83" s="14"/>
      <c r="O83" s="14"/>
      <c r="P83" s="14"/>
      <c r="Q83" s="1"/>
      <c r="R83" s="88" t="s">
        <v>125</v>
      </c>
      <c r="S83" s="93" t="s">
        <v>1014</v>
      </c>
      <c r="T83" s="93" t="s">
        <v>1015</v>
      </c>
      <c r="U83" s="92"/>
    </row>
    <row r="84" spans="1:21">
      <c r="A84" s="14"/>
      <c r="B84" s="14"/>
      <c r="C84" s="14"/>
      <c r="D84" s="14"/>
      <c r="E84" s="14"/>
      <c r="F84" s="14"/>
      <c r="G84" s="14"/>
      <c r="H84" s="14"/>
      <c r="I84" s="14"/>
      <c r="L84" s="14"/>
      <c r="M84" s="14"/>
      <c r="N84" s="14"/>
      <c r="O84" s="14"/>
      <c r="P84" s="14"/>
      <c r="Q84" s="1"/>
      <c r="R84" s="88" t="s">
        <v>125</v>
      </c>
      <c r="S84" s="93" t="s">
        <v>1016</v>
      </c>
      <c r="T84" s="93" t="s">
        <v>1017</v>
      </c>
      <c r="U84" s="92"/>
    </row>
    <row r="85" spans="1:21">
      <c r="A85" s="14"/>
      <c r="B85" s="14"/>
      <c r="C85" s="14"/>
      <c r="D85" s="14"/>
      <c r="E85" s="14"/>
      <c r="F85" s="14"/>
      <c r="G85" s="14"/>
      <c r="H85" s="14"/>
      <c r="I85" s="14"/>
      <c r="L85" s="14"/>
      <c r="M85" s="14"/>
      <c r="N85" s="14"/>
      <c r="O85" s="14"/>
      <c r="P85" s="14"/>
      <c r="Q85" s="1"/>
      <c r="R85" s="88" t="s">
        <v>126</v>
      </c>
      <c r="S85" s="93" t="s">
        <v>1018</v>
      </c>
      <c r="T85" s="93" t="s">
        <v>1019</v>
      </c>
      <c r="U85" s="92"/>
    </row>
    <row r="86" spans="1:21">
      <c r="A86" s="14"/>
      <c r="B86" s="14"/>
      <c r="C86" s="14"/>
      <c r="D86" s="14"/>
      <c r="E86" s="14"/>
      <c r="F86" s="14"/>
      <c r="G86" s="14"/>
      <c r="H86" s="14"/>
      <c r="I86" s="14"/>
      <c r="L86" s="14"/>
      <c r="M86" s="14"/>
      <c r="N86" s="14"/>
      <c r="O86" s="14"/>
      <c r="P86" s="14"/>
      <c r="Q86" s="1"/>
      <c r="R86" s="88" t="s">
        <v>126</v>
      </c>
      <c r="S86" s="93" t="s">
        <v>1020</v>
      </c>
      <c r="T86" s="93" t="s">
        <v>1021</v>
      </c>
      <c r="U86" s="92"/>
    </row>
    <row r="87" spans="1:21">
      <c r="A87" s="14"/>
      <c r="B87" s="14"/>
      <c r="C87" s="14"/>
      <c r="D87" s="14"/>
      <c r="E87" s="14"/>
      <c r="F87" s="14"/>
      <c r="G87" s="14"/>
      <c r="H87" s="14"/>
      <c r="I87" s="14"/>
      <c r="L87" s="14"/>
      <c r="M87" s="14"/>
      <c r="N87" s="14"/>
      <c r="O87" s="14"/>
      <c r="P87" s="14"/>
      <c r="Q87" s="1"/>
      <c r="R87" s="88" t="s">
        <v>126</v>
      </c>
      <c r="S87" s="93" t="s">
        <v>1022</v>
      </c>
      <c r="T87" s="93" t="s">
        <v>1023</v>
      </c>
      <c r="U87" s="92"/>
    </row>
    <row r="88" spans="1:21">
      <c r="A88" s="14"/>
      <c r="B88" s="14"/>
      <c r="C88" s="14"/>
      <c r="D88" s="14"/>
      <c r="E88" s="14"/>
      <c r="F88" s="14"/>
      <c r="G88" s="14"/>
      <c r="H88" s="14"/>
      <c r="I88" s="14"/>
      <c r="L88" s="14"/>
      <c r="M88" s="14"/>
      <c r="N88" s="14"/>
      <c r="O88" s="14"/>
      <c r="P88" s="14"/>
      <c r="Q88" s="1"/>
      <c r="R88" s="88" t="s">
        <v>126</v>
      </c>
      <c r="S88" s="93" t="s">
        <v>1022</v>
      </c>
      <c r="T88" s="93" t="s">
        <v>1024</v>
      </c>
      <c r="U88" s="92"/>
    </row>
    <row r="89" spans="1:21">
      <c r="A89" s="14"/>
      <c r="B89" s="14"/>
      <c r="C89" s="14"/>
      <c r="D89" s="14"/>
      <c r="E89" s="14"/>
      <c r="F89" s="14"/>
      <c r="G89" s="14"/>
      <c r="H89" s="14"/>
      <c r="I89" s="14"/>
      <c r="L89" s="14"/>
      <c r="M89" s="14"/>
      <c r="N89" s="14"/>
      <c r="O89" s="14"/>
      <c r="P89" s="14"/>
      <c r="Q89" s="1"/>
      <c r="R89" s="88" t="s">
        <v>126</v>
      </c>
      <c r="S89" s="93" t="s">
        <v>474</v>
      </c>
      <c r="T89" s="93" t="s">
        <v>1025</v>
      </c>
      <c r="U89" s="92"/>
    </row>
    <row r="90" spans="1:21">
      <c r="A90" s="14"/>
      <c r="B90" s="14"/>
      <c r="C90" s="14"/>
      <c r="D90" s="14"/>
      <c r="E90" s="14"/>
      <c r="F90" s="14"/>
      <c r="G90" s="14"/>
      <c r="H90" s="14"/>
      <c r="I90" s="14"/>
      <c r="L90" s="14"/>
      <c r="M90" s="14"/>
      <c r="N90" s="14"/>
      <c r="O90" s="14"/>
      <c r="P90" s="14"/>
      <c r="Q90" s="1"/>
      <c r="R90" s="88" t="s">
        <v>126</v>
      </c>
      <c r="S90" s="93" t="s">
        <v>474</v>
      </c>
      <c r="T90" s="93" t="s">
        <v>1026</v>
      </c>
      <c r="U90" s="92"/>
    </row>
    <row r="91" spans="1:21">
      <c r="A91" s="14"/>
      <c r="B91" s="14"/>
      <c r="C91" s="14"/>
      <c r="D91" s="14"/>
      <c r="E91" s="14"/>
      <c r="F91" s="14"/>
      <c r="G91" s="14"/>
      <c r="H91" s="14"/>
      <c r="I91" s="14"/>
      <c r="L91" s="14"/>
      <c r="M91" s="14"/>
      <c r="N91" s="14"/>
      <c r="O91" s="14"/>
      <c r="P91" s="14"/>
      <c r="Q91" s="1"/>
      <c r="R91" s="88" t="s">
        <v>126</v>
      </c>
      <c r="S91" s="93" t="s">
        <v>1027</v>
      </c>
      <c r="T91" s="93" t="s">
        <v>1028</v>
      </c>
      <c r="U91" s="92"/>
    </row>
    <row r="92" spans="1:21">
      <c r="A92" s="14"/>
      <c r="B92" s="14"/>
      <c r="C92" s="14"/>
      <c r="D92" s="14"/>
      <c r="E92" s="14"/>
      <c r="F92" s="14"/>
      <c r="G92" s="14"/>
      <c r="H92" s="14"/>
      <c r="I92" s="14"/>
      <c r="L92" s="14"/>
      <c r="M92" s="14"/>
      <c r="N92" s="14"/>
      <c r="O92" s="14"/>
      <c r="P92" s="14"/>
      <c r="Q92" s="1"/>
      <c r="R92" s="88" t="s">
        <v>126</v>
      </c>
      <c r="S92" s="93" t="s">
        <v>1027</v>
      </c>
      <c r="T92" s="93" t="s">
        <v>1029</v>
      </c>
      <c r="U92" s="92"/>
    </row>
    <row r="93" spans="1:21">
      <c r="A93" s="14"/>
      <c r="B93" s="14"/>
      <c r="C93" s="14"/>
      <c r="D93" s="14"/>
      <c r="E93" s="14"/>
      <c r="F93" s="14"/>
      <c r="G93" s="14"/>
      <c r="H93" s="14"/>
      <c r="I93" s="14"/>
      <c r="L93" s="14"/>
      <c r="M93" s="14"/>
      <c r="N93" s="14"/>
      <c r="O93" s="14"/>
      <c r="P93" s="14"/>
      <c r="Q93" s="1"/>
      <c r="R93" s="88" t="s">
        <v>126</v>
      </c>
      <c r="S93" s="93" t="s">
        <v>469</v>
      </c>
      <c r="T93" s="93" t="s">
        <v>1030</v>
      </c>
      <c r="U93" s="92"/>
    </row>
    <row r="94" spans="1:21">
      <c r="A94" s="14"/>
      <c r="B94" s="14"/>
      <c r="C94" s="14"/>
      <c r="D94" s="14"/>
      <c r="E94" s="14"/>
      <c r="F94" s="14"/>
      <c r="G94" s="14"/>
      <c r="H94" s="14"/>
      <c r="I94" s="14"/>
      <c r="L94" s="14"/>
      <c r="M94" s="14"/>
      <c r="N94" s="14"/>
      <c r="O94" s="14"/>
      <c r="P94" s="14"/>
      <c r="Q94" s="1"/>
      <c r="R94" s="88" t="s">
        <v>126</v>
      </c>
      <c r="S94" s="93" t="s">
        <v>1031</v>
      </c>
      <c r="T94" s="93" t="s">
        <v>1032</v>
      </c>
      <c r="U94" s="92"/>
    </row>
    <row r="95" spans="1:21">
      <c r="A95" s="14"/>
      <c r="B95" s="14"/>
      <c r="C95" s="14"/>
      <c r="D95" s="14"/>
      <c r="E95" s="14"/>
      <c r="F95" s="14"/>
      <c r="G95" s="14"/>
      <c r="H95" s="14"/>
      <c r="I95" s="14"/>
      <c r="L95" s="14"/>
      <c r="M95" s="14"/>
      <c r="N95" s="14"/>
      <c r="O95" s="14"/>
      <c r="P95" s="14"/>
      <c r="Q95" s="1"/>
      <c r="R95" s="88" t="s">
        <v>126</v>
      </c>
      <c r="S95" s="93" t="s">
        <v>1033</v>
      </c>
      <c r="T95" s="93" t="s">
        <v>1034</v>
      </c>
      <c r="U95" s="92"/>
    </row>
    <row r="96" spans="1:21">
      <c r="A96" s="14"/>
      <c r="B96" s="14"/>
      <c r="C96" s="14"/>
      <c r="D96" s="14"/>
      <c r="E96" s="14"/>
      <c r="F96" s="14"/>
      <c r="G96" s="14"/>
      <c r="H96" s="14"/>
      <c r="I96" s="14"/>
      <c r="L96" s="14"/>
      <c r="M96" s="14"/>
      <c r="N96" s="14"/>
      <c r="O96" s="14"/>
      <c r="P96" s="14"/>
      <c r="Q96" s="1"/>
      <c r="R96" s="88" t="s">
        <v>127</v>
      </c>
      <c r="S96" s="93" t="s">
        <v>198</v>
      </c>
      <c r="T96" s="93" t="s">
        <v>1035</v>
      </c>
      <c r="U96" s="92"/>
    </row>
    <row r="97" spans="1:21">
      <c r="A97" s="14"/>
      <c r="B97" s="14"/>
      <c r="C97" s="14"/>
      <c r="D97" s="14"/>
      <c r="E97" s="14"/>
      <c r="F97" s="14"/>
      <c r="G97" s="14"/>
      <c r="H97" s="14"/>
      <c r="I97" s="14"/>
      <c r="L97" s="14"/>
      <c r="M97" s="14"/>
      <c r="N97" s="14"/>
      <c r="O97" s="14"/>
      <c r="P97" s="14"/>
      <c r="Q97" s="1"/>
      <c r="R97" s="88" t="s">
        <v>127</v>
      </c>
      <c r="S97" s="93" t="s">
        <v>198</v>
      </c>
      <c r="T97" s="93" t="s">
        <v>1036</v>
      </c>
      <c r="U97" s="92"/>
    </row>
    <row r="98" spans="1:21">
      <c r="A98" s="14"/>
      <c r="B98" s="14"/>
      <c r="C98" s="14"/>
      <c r="D98" s="14"/>
      <c r="E98" s="14"/>
      <c r="F98" s="14"/>
      <c r="G98" s="14"/>
      <c r="H98" s="14"/>
      <c r="I98" s="14"/>
      <c r="L98" s="14"/>
      <c r="M98" s="14"/>
      <c r="N98" s="14"/>
      <c r="O98" s="14"/>
      <c r="P98" s="14"/>
      <c r="Q98" s="1"/>
      <c r="R98" s="88" t="s">
        <v>127</v>
      </c>
      <c r="S98" s="93" t="s">
        <v>173</v>
      </c>
      <c r="T98" s="93" t="s">
        <v>1037</v>
      </c>
      <c r="U98" s="92"/>
    </row>
    <row r="99" spans="1:21">
      <c r="A99" s="14"/>
      <c r="B99" s="14"/>
      <c r="C99" s="14"/>
      <c r="D99" s="14"/>
      <c r="E99" s="14"/>
      <c r="F99" s="14"/>
      <c r="G99" s="14"/>
      <c r="H99" s="14"/>
      <c r="I99" s="14"/>
      <c r="L99" s="14"/>
      <c r="M99" s="14"/>
      <c r="N99" s="14"/>
      <c r="O99" s="14"/>
      <c r="P99" s="14"/>
      <c r="Q99" s="1"/>
      <c r="R99" s="88" t="s">
        <v>127</v>
      </c>
      <c r="S99" s="93" t="s">
        <v>313</v>
      </c>
      <c r="T99" s="93" t="s">
        <v>1038</v>
      </c>
      <c r="U99" s="92"/>
    </row>
    <row r="100" spans="1:21">
      <c r="A100" s="14"/>
      <c r="B100" s="14"/>
      <c r="C100" s="14"/>
      <c r="D100" s="14"/>
      <c r="E100" s="14"/>
      <c r="F100" s="14"/>
      <c r="G100" s="14"/>
      <c r="H100" s="14"/>
      <c r="I100" s="14"/>
      <c r="L100" s="14"/>
      <c r="M100" s="14"/>
      <c r="N100" s="14"/>
      <c r="O100" s="14"/>
      <c r="P100" s="14"/>
      <c r="Q100" s="1"/>
      <c r="R100" s="88" t="s">
        <v>127</v>
      </c>
      <c r="S100" s="93" t="s">
        <v>1039</v>
      </c>
      <c r="T100" s="93" t="s">
        <v>1040</v>
      </c>
      <c r="U100" s="92"/>
    </row>
    <row r="101" spans="1:21">
      <c r="A101" s="14"/>
      <c r="B101" s="14"/>
      <c r="C101" s="14"/>
      <c r="D101" s="14"/>
      <c r="E101" s="14"/>
      <c r="F101" s="14"/>
      <c r="G101" s="14"/>
      <c r="H101" s="14"/>
      <c r="I101" s="14"/>
      <c r="L101" s="14"/>
      <c r="M101" s="14"/>
      <c r="N101" s="14"/>
      <c r="O101" s="14"/>
      <c r="P101" s="14"/>
      <c r="Q101" s="1"/>
      <c r="R101" s="88" t="s">
        <v>127</v>
      </c>
      <c r="S101" s="93" t="s">
        <v>1041</v>
      </c>
      <c r="T101" s="94" t="s">
        <v>1042</v>
      </c>
      <c r="U101" s="92"/>
    </row>
    <row r="102" spans="1:21">
      <c r="A102" s="14"/>
      <c r="B102" s="14"/>
      <c r="C102" s="14"/>
      <c r="D102" s="14"/>
      <c r="E102" s="14"/>
      <c r="F102" s="14"/>
      <c r="G102" s="14"/>
      <c r="H102" s="14"/>
      <c r="I102" s="14"/>
      <c r="L102" s="14"/>
      <c r="M102" s="14"/>
      <c r="N102" s="14"/>
      <c r="O102" s="14"/>
      <c r="P102" s="14"/>
      <c r="Q102" s="1"/>
      <c r="R102" s="88" t="s">
        <v>128</v>
      </c>
      <c r="S102" s="93" t="s">
        <v>1043</v>
      </c>
      <c r="T102" s="93" t="s">
        <v>1044</v>
      </c>
      <c r="U102" s="92"/>
    </row>
    <row r="103" spans="1:21">
      <c r="A103" s="14"/>
      <c r="B103" s="14"/>
      <c r="C103" s="14"/>
      <c r="D103" s="14"/>
      <c r="E103" s="14"/>
      <c r="F103" s="14"/>
      <c r="G103" s="14"/>
      <c r="H103" s="14"/>
      <c r="I103" s="14"/>
      <c r="L103" s="14"/>
      <c r="M103" s="14"/>
      <c r="N103" s="14"/>
      <c r="O103" s="14"/>
      <c r="P103" s="14"/>
      <c r="Q103" s="1"/>
      <c r="R103" s="88" t="s">
        <v>128</v>
      </c>
      <c r="S103" s="93" t="s">
        <v>1045</v>
      </c>
      <c r="T103" s="93" t="s">
        <v>1046</v>
      </c>
      <c r="U103" s="92"/>
    </row>
    <row r="104" spans="1:21">
      <c r="A104" s="14"/>
      <c r="B104" s="14"/>
      <c r="C104" s="14"/>
      <c r="D104" s="14"/>
      <c r="E104" s="14"/>
      <c r="F104" s="14"/>
      <c r="G104" s="14"/>
      <c r="H104" s="14"/>
      <c r="I104" s="14"/>
      <c r="L104" s="14"/>
      <c r="M104" s="14"/>
      <c r="N104" s="14"/>
      <c r="O104" s="14"/>
      <c r="P104" s="14"/>
      <c r="Q104" s="1"/>
      <c r="R104" s="88" t="s">
        <v>128</v>
      </c>
      <c r="S104" s="93" t="s">
        <v>1047</v>
      </c>
      <c r="T104" s="93" t="s">
        <v>1048</v>
      </c>
      <c r="U104" s="92"/>
    </row>
    <row r="105" spans="1:21">
      <c r="A105" s="14"/>
      <c r="B105" s="14"/>
      <c r="C105" s="14"/>
      <c r="D105" s="14"/>
      <c r="E105" s="14"/>
      <c r="F105" s="14"/>
      <c r="G105" s="14"/>
      <c r="H105" s="14"/>
      <c r="I105" s="14"/>
      <c r="L105" s="14"/>
      <c r="M105" s="14"/>
      <c r="N105" s="14"/>
      <c r="O105" s="14"/>
      <c r="P105" s="14"/>
      <c r="Q105" s="1"/>
      <c r="R105" s="88" t="s">
        <v>128</v>
      </c>
      <c r="S105" s="93" t="s">
        <v>1049</v>
      </c>
      <c r="T105" s="93" t="s">
        <v>1050</v>
      </c>
      <c r="U105" s="92"/>
    </row>
    <row r="106" spans="1:21">
      <c r="A106" s="14"/>
      <c r="B106" s="14"/>
      <c r="C106" s="14"/>
      <c r="D106" s="14"/>
      <c r="E106" s="14"/>
      <c r="F106" s="14"/>
      <c r="G106" s="14"/>
      <c r="H106" s="14"/>
      <c r="I106" s="14"/>
      <c r="L106" s="14"/>
      <c r="M106" s="14"/>
      <c r="N106" s="14"/>
      <c r="O106" s="14"/>
      <c r="P106" s="14"/>
      <c r="Q106" s="1"/>
      <c r="R106" s="88" t="s">
        <v>128</v>
      </c>
      <c r="S106" s="93" t="s">
        <v>1049</v>
      </c>
      <c r="T106" s="93" t="s">
        <v>1051</v>
      </c>
      <c r="U106" s="92"/>
    </row>
    <row r="107" spans="1:21">
      <c r="A107" s="14"/>
      <c r="B107" s="14"/>
      <c r="C107" s="14"/>
      <c r="D107" s="14"/>
      <c r="E107" s="14"/>
      <c r="F107" s="14"/>
      <c r="G107" s="14"/>
      <c r="H107" s="14"/>
      <c r="I107" s="14"/>
      <c r="L107" s="14"/>
      <c r="M107" s="14"/>
      <c r="N107" s="14"/>
      <c r="O107" s="14"/>
      <c r="P107" s="14"/>
      <c r="Q107" s="1"/>
      <c r="R107" s="88" t="s">
        <v>128</v>
      </c>
      <c r="S107" s="93" t="s">
        <v>271</v>
      </c>
      <c r="T107" s="95" t="s">
        <v>1052</v>
      </c>
      <c r="U107" s="92"/>
    </row>
    <row r="108" spans="1:21">
      <c r="A108" s="14"/>
      <c r="B108" s="14"/>
      <c r="C108" s="14"/>
      <c r="D108" s="14"/>
      <c r="E108" s="14"/>
      <c r="F108" s="14"/>
      <c r="G108" s="14"/>
      <c r="H108" s="14"/>
      <c r="I108" s="14"/>
      <c r="L108" s="14"/>
      <c r="M108" s="14"/>
      <c r="N108" s="14"/>
      <c r="O108" s="14"/>
      <c r="P108" s="14"/>
      <c r="Q108" s="1"/>
      <c r="R108" s="88" t="s">
        <v>128</v>
      </c>
      <c r="S108" s="93" t="s">
        <v>271</v>
      </c>
      <c r="T108" s="93" t="s">
        <v>1053</v>
      </c>
      <c r="U108" s="92"/>
    </row>
    <row r="109" spans="1:21">
      <c r="A109" s="14"/>
      <c r="B109" s="14"/>
      <c r="C109" s="14"/>
      <c r="D109" s="14"/>
      <c r="E109" s="14"/>
      <c r="F109" s="14"/>
      <c r="G109" s="14"/>
      <c r="H109" s="14"/>
      <c r="I109" s="14"/>
      <c r="L109" s="14"/>
      <c r="M109" s="14"/>
      <c r="N109" s="14"/>
      <c r="O109" s="14"/>
      <c r="P109" s="14"/>
      <c r="Q109" s="1"/>
      <c r="R109" s="88" t="s">
        <v>128</v>
      </c>
      <c r="S109" s="93" t="s">
        <v>1054</v>
      </c>
      <c r="T109" s="93" t="s">
        <v>1055</v>
      </c>
      <c r="U109" s="92"/>
    </row>
    <row r="110" spans="1:21">
      <c r="A110" s="14"/>
      <c r="B110" s="14"/>
      <c r="C110" s="14"/>
      <c r="D110" s="14"/>
      <c r="E110" s="14"/>
      <c r="F110" s="14"/>
      <c r="G110" s="14"/>
      <c r="H110" s="14"/>
      <c r="I110" s="14"/>
      <c r="L110" s="14"/>
      <c r="M110" s="14"/>
      <c r="N110" s="14"/>
      <c r="O110" s="14"/>
      <c r="P110" s="14"/>
      <c r="Q110" s="1"/>
      <c r="R110" s="88" t="s">
        <v>128</v>
      </c>
      <c r="S110" s="93" t="s">
        <v>1056</v>
      </c>
      <c r="T110" s="93" t="s">
        <v>1057</v>
      </c>
      <c r="U110" s="92"/>
    </row>
    <row r="111" spans="1:21">
      <c r="A111" s="14"/>
      <c r="B111" s="14"/>
      <c r="C111" s="14"/>
      <c r="D111" s="14"/>
      <c r="E111" s="14"/>
      <c r="F111" s="14"/>
      <c r="G111" s="14"/>
      <c r="H111" s="14"/>
      <c r="I111" s="14"/>
      <c r="L111" s="14"/>
      <c r="M111" s="14"/>
      <c r="N111" s="14"/>
      <c r="O111" s="14"/>
      <c r="P111" s="14"/>
      <c r="Q111" s="1"/>
      <c r="R111" s="88" t="s">
        <v>128</v>
      </c>
      <c r="S111" s="93" t="s">
        <v>1058</v>
      </c>
      <c r="T111" s="93" t="s">
        <v>1059</v>
      </c>
      <c r="U111" s="92"/>
    </row>
    <row r="112" spans="1:21">
      <c r="A112" s="14"/>
      <c r="B112" s="14"/>
      <c r="C112" s="14"/>
      <c r="D112" s="14"/>
      <c r="E112" s="14"/>
      <c r="F112" s="14"/>
      <c r="G112" s="14"/>
      <c r="H112" s="14"/>
      <c r="I112" s="14"/>
      <c r="L112" s="14"/>
      <c r="M112" s="14"/>
      <c r="N112" s="14"/>
      <c r="O112" s="14"/>
      <c r="P112" s="14"/>
      <c r="Q112" s="1"/>
      <c r="R112" s="88" t="s">
        <v>128</v>
      </c>
      <c r="S112" s="93" t="s">
        <v>1058</v>
      </c>
      <c r="T112" s="93" t="s">
        <v>1060</v>
      </c>
      <c r="U112" s="92"/>
    </row>
    <row r="113" spans="1:21">
      <c r="A113" s="14"/>
      <c r="B113" s="14"/>
      <c r="C113" s="14"/>
      <c r="D113" s="14"/>
      <c r="E113" s="14"/>
      <c r="F113" s="14"/>
      <c r="G113" s="14"/>
      <c r="H113" s="14"/>
      <c r="I113" s="14"/>
      <c r="L113" s="14"/>
      <c r="M113" s="14"/>
      <c r="N113" s="14"/>
      <c r="O113" s="14"/>
      <c r="P113" s="14"/>
      <c r="Q113" s="1"/>
      <c r="R113" s="88" t="s">
        <v>128</v>
      </c>
      <c r="S113" s="93" t="s">
        <v>450</v>
      </c>
      <c r="T113" s="93" t="s">
        <v>1061</v>
      </c>
      <c r="U113" s="92"/>
    </row>
    <row r="114" spans="1:21">
      <c r="A114" s="14"/>
      <c r="B114" s="14"/>
      <c r="C114" s="14"/>
      <c r="D114" s="14"/>
      <c r="E114" s="14"/>
      <c r="F114" s="14"/>
      <c r="G114" s="14"/>
      <c r="H114" s="14"/>
      <c r="I114" s="14"/>
      <c r="L114" s="14"/>
      <c r="M114" s="14"/>
      <c r="N114" s="14"/>
      <c r="O114" s="14"/>
      <c r="P114" s="14"/>
      <c r="Q114" s="1"/>
      <c r="R114" s="88" t="s">
        <v>128</v>
      </c>
      <c r="S114" s="93" t="s">
        <v>450</v>
      </c>
      <c r="T114" s="93" t="s">
        <v>1062</v>
      </c>
      <c r="U114" s="92"/>
    </row>
    <row r="115" spans="1:21">
      <c r="A115" s="14"/>
      <c r="B115" s="14"/>
      <c r="C115" s="14"/>
      <c r="D115" s="14"/>
      <c r="E115" s="14"/>
      <c r="F115" s="14"/>
      <c r="G115" s="14"/>
      <c r="H115" s="14"/>
      <c r="I115" s="14"/>
      <c r="L115" s="14"/>
      <c r="M115" s="14"/>
      <c r="N115" s="14"/>
      <c r="O115" s="14"/>
      <c r="P115" s="14"/>
      <c r="Q115" s="1"/>
      <c r="R115" s="88" t="s">
        <v>128</v>
      </c>
      <c r="S115" s="93" t="s">
        <v>1063</v>
      </c>
      <c r="T115" s="93" t="s">
        <v>1064</v>
      </c>
      <c r="U115" s="92"/>
    </row>
    <row r="116" spans="1:21">
      <c r="A116" s="14"/>
      <c r="B116" s="14"/>
      <c r="C116" s="14"/>
      <c r="D116" s="14"/>
      <c r="E116" s="14"/>
      <c r="F116" s="14"/>
      <c r="G116" s="14"/>
      <c r="H116" s="14"/>
      <c r="I116" s="14"/>
      <c r="L116" s="14"/>
      <c r="M116" s="14"/>
      <c r="N116" s="14"/>
      <c r="O116" s="14"/>
      <c r="P116" s="14"/>
      <c r="Q116" s="1"/>
      <c r="R116" s="88" t="s">
        <v>128</v>
      </c>
      <c r="S116" s="93" t="s">
        <v>1063</v>
      </c>
      <c r="T116" s="93" t="s">
        <v>1065</v>
      </c>
      <c r="U116" s="92"/>
    </row>
    <row r="117" spans="1:21">
      <c r="A117" s="14"/>
      <c r="B117" s="14"/>
      <c r="C117" s="14"/>
      <c r="D117" s="14"/>
      <c r="E117" s="14"/>
      <c r="F117" s="14"/>
      <c r="G117" s="14"/>
      <c r="H117" s="14"/>
      <c r="I117" s="14"/>
      <c r="L117" s="14"/>
      <c r="M117" s="14"/>
      <c r="N117" s="14"/>
      <c r="O117" s="14"/>
      <c r="P117" s="14"/>
      <c r="Q117" s="1"/>
      <c r="R117" s="88" t="s">
        <v>128</v>
      </c>
      <c r="S117" s="93" t="s">
        <v>1066</v>
      </c>
      <c r="T117" s="93" t="s">
        <v>1067</v>
      </c>
      <c r="U117" s="92"/>
    </row>
    <row r="118" spans="1:21">
      <c r="A118" s="14"/>
      <c r="B118" s="14"/>
      <c r="C118" s="14"/>
      <c r="D118" s="14"/>
      <c r="E118" s="14"/>
      <c r="F118" s="14"/>
      <c r="G118" s="14"/>
      <c r="H118" s="14"/>
      <c r="I118" s="14"/>
      <c r="L118" s="14"/>
      <c r="M118" s="14"/>
      <c r="N118" s="14"/>
      <c r="O118" s="14"/>
      <c r="P118" s="14"/>
      <c r="Q118" s="1"/>
      <c r="R118" s="88" t="s">
        <v>128</v>
      </c>
      <c r="S118" s="93" t="s">
        <v>1068</v>
      </c>
      <c r="T118" s="93" t="s">
        <v>1069</v>
      </c>
      <c r="U118" s="92"/>
    </row>
    <row r="119" spans="1:21">
      <c r="A119" s="14"/>
      <c r="B119" s="14"/>
      <c r="C119" s="14"/>
      <c r="D119" s="14"/>
      <c r="E119" s="14"/>
      <c r="F119" s="14"/>
      <c r="G119" s="14"/>
      <c r="H119" s="14"/>
      <c r="I119" s="14"/>
      <c r="L119" s="14"/>
      <c r="M119" s="14"/>
      <c r="N119" s="14"/>
      <c r="O119" s="14"/>
      <c r="P119" s="14"/>
      <c r="Q119" s="1"/>
      <c r="R119" s="88" t="s">
        <v>129</v>
      </c>
      <c r="S119" s="93" t="s">
        <v>1070</v>
      </c>
      <c r="T119" s="93" t="s">
        <v>1071</v>
      </c>
      <c r="U119" s="92"/>
    </row>
    <row r="120" spans="1:21">
      <c r="A120" s="14"/>
      <c r="B120" s="14"/>
      <c r="C120" s="14"/>
      <c r="D120" s="14"/>
      <c r="E120" s="14"/>
      <c r="F120" s="14"/>
      <c r="G120" s="14"/>
      <c r="H120" s="14"/>
      <c r="I120" s="14"/>
      <c r="L120" s="14"/>
      <c r="M120" s="14"/>
      <c r="N120" s="14"/>
      <c r="O120" s="14"/>
      <c r="P120" s="14"/>
      <c r="Q120" s="1"/>
      <c r="R120" s="88" t="s">
        <v>129</v>
      </c>
      <c r="S120" s="93" t="s">
        <v>1070</v>
      </c>
      <c r="T120" s="93" t="s">
        <v>1072</v>
      </c>
      <c r="U120" s="92"/>
    </row>
    <row r="121" spans="1:21">
      <c r="A121" s="14"/>
      <c r="B121" s="14"/>
      <c r="C121" s="14"/>
      <c r="D121" s="14"/>
      <c r="E121" s="14"/>
      <c r="F121" s="14"/>
      <c r="G121" s="14"/>
      <c r="H121" s="14"/>
      <c r="I121" s="14"/>
      <c r="L121" s="14"/>
      <c r="M121" s="14"/>
      <c r="N121" s="14"/>
      <c r="O121" s="14"/>
      <c r="P121" s="14"/>
      <c r="Q121" s="1"/>
      <c r="R121" s="88" t="s">
        <v>129</v>
      </c>
      <c r="S121" s="93" t="s">
        <v>1073</v>
      </c>
      <c r="T121" s="93" t="s">
        <v>1074</v>
      </c>
      <c r="U121" s="92"/>
    </row>
    <row r="122" spans="1:21">
      <c r="A122" s="14"/>
      <c r="B122" s="14"/>
      <c r="C122" s="14"/>
      <c r="D122" s="14"/>
      <c r="E122" s="14"/>
      <c r="F122" s="14"/>
      <c r="G122" s="14"/>
      <c r="H122" s="14"/>
      <c r="I122" s="14"/>
      <c r="L122" s="14"/>
      <c r="M122" s="14"/>
      <c r="N122" s="14"/>
      <c r="O122" s="14"/>
      <c r="P122" s="14"/>
      <c r="Q122" s="1"/>
      <c r="R122" s="88" t="s">
        <v>129</v>
      </c>
      <c r="S122" s="93" t="s">
        <v>1073</v>
      </c>
      <c r="T122" s="93" t="s">
        <v>1075</v>
      </c>
      <c r="U122" s="92"/>
    </row>
    <row r="123" spans="1:21">
      <c r="A123" s="14"/>
      <c r="B123" s="14"/>
      <c r="C123" s="14"/>
      <c r="D123" s="14"/>
      <c r="E123" s="14"/>
      <c r="F123" s="14"/>
      <c r="G123" s="14"/>
      <c r="H123" s="14"/>
      <c r="I123" s="14"/>
      <c r="L123" s="14"/>
      <c r="M123" s="14"/>
      <c r="N123" s="14"/>
      <c r="O123" s="14"/>
      <c r="P123" s="14"/>
      <c r="Q123" s="1"/>
      <c r="R123" s="88" t="s">
        <v>129</v>
      </c>
      <c r="S123" s="93" t="s">
        <v>1076</v>
      </c>
      <c r="T123" s="93" t="s">
        <v>1077</v>
      </c>
      <c r="U123" s="92"/>
    </row>
    <row r="124" spans="1:21">
      <c r="A124" s="14"/>
      <c r="B124" s="14"/>
      <c r="C124" s="14"/>
      <c r="D124" s="14"/>
      <c r="E124" s="14"/>
      <c r="F124" s="14"/>
      <c r="G124" s="14"/>
      <c r="H124" s="14"/>
      <c r="I124" s="14"/>
      <c r="L124" s="14"/>
      <c r="M124" s="14"/>
      <c r="N124" s="14"/>
      <c r="O124" s="14"/>
      <c r="P124" s="14"/>
      <c r="Q124" s="1"/>
      <c r="R124" s="88" t="s">
        <v>129</v>
      </c>
      <c r="S124" s="93" t="s">
        <v>1076</v>
      </c>
      <c r="T124" s="93" t="s">
        <v>1078</v>
      </c>
      <c r="U124" s="92"/>
    </row>
    <row r="125" spans="1:21" ht="15.6">
      <c r="A125" s="14"/>
      <c r="B125" s="14"/>
      <c r="C125" s="14"/>
      <c r="D125" s="14"/>
      <c r="E125" s="14"/>
      <c r="F125" s="14"/>
      <c r="G125" s="14"/>
      <c r="H125" s="14"/>
      <c r="I125" s="14"/>
      <c r="L125" s="14"/>
      <c r="M125" s="14"/>
      <c r="N125" s="14"/>
      <c r="O125" s="14"/>
      <c r="P125" s="14"/>
      <c r="Q125" s="1"/>
      <c r="R125" s="88" t="s">
        <v>129</v>
      </c>
      <c r="S125" s="93" t="s">
        <v>1079</v>
      </c>
      <c r="T125" s="93" t="s">
        <v>1080</v>
      </c>
      <c r="U125" s="92"/>
    </row>
    <row r="126" spans="1:21">
      <c r="A126" s="14"/>
      <c r="B126" s="14"/>
      <c r="C126" s="14"/>
      <c r="D126" s="14"/>
      <c r="E126" s="14"/>
      <c r="F126" s="14"/>
      <c r="G126" s="14"/>
      <c r="H126" s="14"/>
      <c r="I126" s="14"/>
      <c r="L126" s="14"/>
      <c r="M126" s="14"/>
      <c r="N126" s="14"/>
      <c r="O126" s="14"/>
      <c r="P126" s="14"/>
      <c r="Q126" s="1"/>
      <c r="R126" s="88" t="s">
        <v>129</v>
      </c>
      <c r="S126" s="93" t="s">
        <v>1081</v>
      </c>
      <c r="T126" s="93" t="s">
        <v>1082</v>
      </c>
      <c r="U126" s="92"/>
    </row>
    <row r="127" spans="1:21">
      <c r="A127" s="14"/>
      <c r="B127" s="14"/>
      <c r="C127" s="14"/>
      <c r="D127" s="14"/>
      <c r="E127" s="14"/>
      <c r="F127" s="14"/>
      <c r="G127" s="14"/>
      <c r="H127" s="14"/>
      <c r="I127" s="14"/>
      <c r="L127" s="14"/>
      <c r="M127" s="14"/>
      <c r="N127" s="14"/>
      <c r="O127" s="14"/>
      <c r="P127" s="14"/>
      <c r="Q127" s="1"/>
      <c r="R127" s="88" t="s">
        <v>129</v>
      </c>
      <c r="S127" s="93" t="s">
        <v>1081</v>
      </c>
      <c r="T127" s="93" t="s">
        <v>1083</v>
      </c>
      <c r="U127" s="92"/>
    </row>
    <row r="128" spans="1:21">
      <c r="A128" s="14"/>
      <c r="B128" s="14"/>
      <c r="C128" s="14"/>
      <c r="D128" s="14"/>
      <c r="E128" s="14"/>
      <c r="F128" s="14"/>
      <c r="G128" s="14"/>
      <c r="H128" s="14"/>
      <c r="I128" s="14"/>
      <c r="L128" s="14"/>
      <c r="M128" s="14"/>
      <c r="N128" s="14"/>
      <c r="O128" s="14"/>
      <c r="P128" s="14"/>
      <c r="Q128" s="1"/>
      <c r="R128" s="88" t="s">
        <v>129</v>
      </c>
      <c r="S128" s="93" t="s">
        <v>1084</v>
      </c>
      <c r="T128" s="93" t="s">
        <v>1085</v>
      </c>
      <c r="U128" s="92"/>
    </row>
    <row r="129" spans="1:21">
      <c r="A129" s="14"/>
      <c r="B129" s="14"/>
      <c r="C129" s="14"/>
      <c r="D129" s="14"/>
      <c r="E129" s="14"/>
      <c r="F129" s="14"/>
      <c r="G129" s="14"/>
      <c r="H129" s="14"/>
      <c r="I129" s="14"/>
      <c r="L129" s="14"/>
      <c r="M129" s="14"/>
      <c r="N129" s="14"/>
      <c r="O129" s="14"/>
      <c r="P129" s="14"/>
      <c r="Q129" s="1"/>
      <c r="R129" s="88" t="s">
        <v>129</v>
      </c>
      <c r="S129" s="93" t="s">
        <v>1086</v>
      </c>
      <c r="T129" s="93" t="s">
        <v>1087</v>
      </c>
      <c r="U129" s="92"/>
    </row>
    <row r="130" spans="1:21">
      <c r="A130" s="14"/>
      <c r="B130" s="14"/>
      <c r="C130" s="14"/>
      <c r="D130" s="14"/>
      <c r="E130" s="14"/>
      <c r="F130" s="14"/>
      <c r="G130" s="14"/>
      <c r="H130" s="14"/>
      <c r="I130" s="14"/>
      <c r="L130" s="14"/>
      <c r="M130" s="14"/>
      <c r="N130" s="14"/>
      <c r="O130" s="14"/>
      <c r="P130" s="14"/>
      <c r="Q130" s="1"/>
      <c r="R130" s="88" t="s">
        <v>129</v>
      </c>
      <c r="S130" s="93" t="s">
        <v>1088</v>
      </c>
      <c r="T130" s="93" t="s">
        <v>1089</v>
      </c>
      <c r="U130" s="92"/>
    </row>
    <row r="131" spans="1:21">
      <c r="A131" s="14"/>
      <c r="B131" s="14"/>
      <c r="C131" s="14"/>
      <c r="D131" s="14"/>
      <c r="E131" s="14"/>
      <c r="F131" s="14"/>
      <c r="G131" s="14"/>
      <c r="H131" s="14"/>
      <c r="I131" s="14"/>
      <c r="L131" s="14"/>
      <c r="M131" s="14"/>
      <c r="N131" s="14"/>
      <c r="O131" s="14"/>
      <c r="P131" s="14"/>
      <c r="Q131" s="1"/>
      <c r="R131" s="88" t="s">
        <v>130</v>
      </c>
      <c r="S131" s="93" t="s">
        <v>1090</v>
      </c>
      <c r="T131" s="93" t="s">
        <v>1091</v>
      </c>
      <c r="U131" s="92"/>
    </row>
    <row r="132" spans="1:21">
      <c r="A132" s="14"/>
      <c r="B132" s="14"/>
      <c r="C132" s="14"/>
      <c r="D132" s="14"/>
      <c r="E132" s="14"/>
      <c r="F132" s="14"/>
      <c r="G132" s="14"/>
      <c r="H132" s="14"/>
      <c r="I132" s="14"/>
      <c r="L132" s="14"/>
      <c r="M132" s="14"/>
      <c r="N132" s="14"/>
      <c r="O132" s="14"/>
      <c r="P132" s="14"/>
      <c r="Q132" s="1"/>
      <c r="R132" s="88" t="s">
        <v>130</v>
      </c>
      <c r="S132" s="93" t="s">
        <v>1092</v>
      </c>
      <c r="T132" s="93" t="s">
        <v>1093</v>
      </c>
      <c r="U132" s="92"/>
    </row>
    <row r="133" spans="1:21">
      <c r="A133" s="14"/>
      <c r="B133" s="14"/>
      <c r="C133" s="14"/>
      <c r="D133" s="14"/>
      <c r="E133" s="14"/>
      <c r="F133" s="14"/>
      <c r="G133" s="14"/>
      <c r="H133" s="14"/>
      <c r="I133" s="14"/>
      <c r="L133" s="14"/>
      <c r="M133" s="14"/>
      <c r="N133" s="14"/>
      <c r="O133" s="14"/>
      <c r="P133" s="14"/>
      <c r="Q133" s="1"/>
      <c r="R133" s="88" t="s">
        <v>130</v>
      </c>
      <c r="S133" s="93" t="s">
        <v>1094</v>
      </c>
      <c r="T133" s="93" t="s">
        <v>1095</v>
      </c>
      <c r="U133" s="92"/>
    </row>
    <row r="134" spans="1:21">
      <c r="A134" s="14"/>
      <c r="B134" s="14"/>
      <c r="C134" s="14"/>
      <c r="D134" s="14"/>
      <c r="E134" s="14"/>
      <c r="F134" s="14"/>
      <c r="G134" s="14"/>
      <c r="H134" s="14"/>
      <c r="I134" s="14"/>
      <c r="L134" s="14"/>
      <c r="M134" s="14"/>
      <c r="N134" s="14"/>
      <c r="O134" s="14"/>
      <c r="P134" s="14"/>
      <c r="Q134" s="1"/>
      <c r="R134" s="88" t="s">
        <v>130</v>
      </c>
      <c r="S134" s="93" t="s">
        <v>1096</v>
      </c>
      <c r="T134" s="93" t="s">
        <v>1097</v>
      </c>
      <c r="U134" s="92"/>
    </row>
    <row r="135" spans="1:21">
      <c r="A135" s="14"/>
      <c r="B135" s="14"/>
      <c r="C135" s="14"/>
      <c r="D135" s="14"/>
      <c r="E135" s="14"/>
      <c r="F135" s="14"/>
      <c r="G135" s="14"/>
      <c r="H135" s="14"/>
      <c r="I135" s="14"/>
      <c r="L135" s="14"/>
      <c r="M135" s="14"/>
      <c r="N135" s="14"/>
      <c r="O135" s="14"/>
      <c r="P135" s="14"/>
      <c r="Q135" s="1"/>
      <c r="R135" s="88" t="s">
        <v>130</v>
      </c>
      <c r="S135" s="93" t="s">
        <v>1098</v>
      </c>
      <c r="T135" s="93" t="s">
        <v>1099</v>
      </c>
      <c r="U135" s="92"/>
    </row>
    <row r="136" spans="1:21">
      <c r="A136" s="14"/>
      <c r="B136" s="14"/>
      <c r="C136" s="14"/>
      <c r="D136" s="14"/>
      <c r="E136" s="14"/>
      <c r="F136" s="14"/>
      <c r="G136" s="14"/>
      <c r="H136" s="14"/>
      <c r="I136" s="14"/>
      <c r="L136" s="14"/>
      <c r="M136" s="14"/>
      <c r="N136" s="14"/>
      <c r="O136" s="14"/>
      <c r="P136" s="14"/>
      <c r="Q136" s="1"/>
      <c r="R136" s="88" t="s">
        <v>130</v>
      </c>
      <c r="S136" s="93" t="s">
        <v>1100</v>
      </c>
      <c r="T136" s="93" t="s">
        <v>1101</v>
      </c>
      <c r="U136" s="92"/>
    </row>
    <row r="137" spans="1:21">
      <c r="A137" s="14"/>
      <c r="B137" s="14"/>
      <c r="C137" s="14"/>
      <c r="D137" s="14"/>
      <c r="E137" s="14"/>
      <c r="F137" s="14"/>
      <c r="G137" s="14"/>
      <c r="H137" s="14"/>
      <c r="I137" s="14"/>
      <c r="L137" s="14"/>
      <c r="M137" s="14"/>
      <c r="N137" s="14"/>
      <c r="O137" s="14"/>
      <c r="P137" s="14"/>
      <c r="Q137" s="1"/>
      <c r="R137" s="88" t="s">
        <v>130</v>
      </c>
      <c r="S137" s="93" t="s">
        <v>1102</v>
      </c>
      <c r="T137" s="93" t="s">
        <v>1103</v>
      </c>
      <c r="U137" s="92"/>
    </row>
    <row r="138" spans="1:21">
      <c r="A138" s="14"/>
      <c r="B138" s="14"/>
      <c r="C138" s="14"/>
      <c r="D138" s="14"/>
      <c r="E138" s="14"/>
      <c r="F138" s="14"/>
      <c r="G138" s="14"/>
      <c r="H138" s="14"/>
      <c r="I138" s="14"/>
      <c r="L138" s="14"/>
      <c r="M138" s="14"/>
      <c r="N138" s="14"/>
      <c r="O138" s="14"/>
      <c r="P138" s="14"/>
      <c r="Q138" s="1"/>
      <c r="R138" s="88" t="s">
        <v>130</v>
      </c>
      <c r="S138" s="93"/>
      <c r="T138" s="93" t="s">
        <v>1104</v>
      </c>
      <c r="U138" s="92"/>
    </row>
    <row r="139" spans="1:21">
      <c r="A139" s="14"/>
      <c r="B139" s="14"/>
      <c r="C139" s="14"/>
      <c r="D139" s="14"/>
      <c r="E139" s="14"/>
      <c r="F139" s="14"/>
      <c r="G139" s="14"/>
      <c r="H139" s="14"/>
      <c r="I139" s="14"/>
      <c r="L139" s="14"/>
      <c r="M139" s="14"/>
      <c r="N139" s="14"/>
      <c r="O139" s="14"/>
      <c r="P139" s="14"/>
      <c r="Q139" s="1"/>
      <c r="R139" s="88" t="s">
        <v>130</v>
      </c>
      <c r="S139" s="93" t="s">
        <v>1105</v>
      </c>
      <c r="T139" s="93" t="s">
        <v>1106</v>
      </c>
      <c r="U139" s="92"/>
    </row>
    <row r="140" spans="1:21">
      <c r="A140" s="14"/>
      <c r="B140" s="14"/>
      <c r="C140" s="14"/>
      <c r="D140" s="14"/>
      <c r="E140" s="14"/>
      <c r="F140" s="14"/>
      <c r="G140" s="14"/>
      <c r="H140" s="14"/>
      <c r="I140" s="14"/>
      <c r="L140" s="14"/>
      <c r="M140" s="14"/>
      <c r="N140" s="14"/>
      <c r="O140" s="14"/>
      <c r="P140" s="14"/>
      <c r="Q140" s="1"/>
      <c r="R140" s="88" t="s">
        <v>130</v>
      </c>
      <c r="S140" s="93" t="s">
        <v>1107</v>
      </c>
      <c r="T140" s="93" t="s">
        <v>1108</v>
      </c>
      <c r="U140" s="92"/>
    </row>
    <row r="141" spans="1:21">
      <c r="A141" s="14"/>
      <c r="B141" s="14"/>
      <c r="C141" s="14"/>
      <c r="D141" s="14"/>
      <c r="E141" s="14"/>
      <c r="F141" s="14"/>
      <c r="G141" s="14"/>
      <c r="H141" s="14"/>
      <c r="I141" s="14"/>
      <c r="L141" s="14"/>
      <c r="M141" s="14"/>
      <c r="N141" s="14"/>
      <c r="O141" s="14"/>
      <c r="P141" s="14"/>
      <c r="Q141" s="1"/>
      <c r="R141" s="88" t="s">
        <v>130</v>
      </c>
      <c r="S141" s="93" t="s">
        <v>1109</v>
      </c>
      <c r="T141" s="93" t="s">
        <v>1110</v>
      </c>
      <c r="U141" s="92"/>
    </row>
    <row r="142" spans="1:21">
      <c r="A142" s="14"/>
      <c r="B142" s="14"/>
      <c r="C142" s="14"/>
      <c r="D142" s="14"/>
      <c r="E142" s="14"/>
      <c r="F142" s="14"/>
      <c r="G142" s="14"/>
      <c r="H142" s="14"/>
      <c r="I142" s="14"/>
      <c r="L142" s="14"/>
      <c r="M142" s="14"/>
      <c r="N142" s="14"/>
      <c r="O142" s="14"/>
      <c r="P142" s="14"/>
      <c r="Q142" s="1"/>
      <c r="R142" s="88" t="s">
        <v>131</v>
      </c>
      <c r="S142" s="93" t="s">
        <v>1111</v>
      </c>
      <c r="T142" s="93" t="s">
        <v>1112</v>
      </c>
      <c r="U142" s="92"/>
    </row>
    <row r="143" spans="1:21">
      <c r="A143" s="14"/>
      <c r="B143" s="14"/>
      <c r="C143" s="14"/>
      <c r="D143" s="14"/>
      <c r="E143" s="14"/>
      <c r="F143" s="14"/>
      <c r="G143" s="14"/>
      <c r="H143" s="14"/>
      <c r="I143" s="14"/>
      <c r="L143" s="14"/>
      <c r="M143" s="14"/>
      <c r="N143" s="14"/>
      <c r="O143" s="14"/>
      <c r="P143" s="14"/>
      <c r="Q143" s="1"/>
      <c r="R143" s="88" t="s">
        <v>131</v>
      </c>
      <c r="S143" s="93" t="s">
        <v>1113</v>
      </c>
      <c r="T143" s="93" t="s">
        <v>1114</v>
      </c>
      <c r="U143" s="92"/>
    </row>
    <row r="144" spans="1:21">
      <c r="A144" s="14"/>
      <c r="B144" s="14"/>
      <c r="C144" s="14"/>
      <c r="D144" s="14"/>
      <c r="E144" s="14"/>
      <c r="F144" s="14"/>
      <c r="G144" s="14"/>
      <c r="H144" s="14"/>
      <c r="I144" s="14"/>
      <c r="L144" s="14"/>
      <c r="M144" s="14"/>
      <c r="N144" s="14"/>
      <c r="O144" s="14"/>
      <c r="P144" s="14"/>
      <c r="Q144" s="1"/>
      <c r="R144" s="88" t="s">
        <v>131</v>
      </c>
      <c r="S144" s="93" t="s">
        <v>1115</v>
      </c>
      <c r="T144" s="93" t="s">
        <v>1116</v>
      </c>
      <c r="U144" s="92"/>
    </row>
    <row r="145" spans="1:21">
      <c r="A145" s="14"/>
      <c r="B145" s="14"/>
      <c r="C145" s="14"/>
      <c r="D145" s="14"/>
      <c r="E145" s="14"/>
      <c r="F145" s="14"/>
      <c r="G145" s="14"/>
      <c r="H145" s="14"/>
      <c r="I145" s="14"/>
      <c r="L145" s="14"/>
      <c r="M145" s="14"/>
      <c r="N145" s="14"/>
      <c r="O145" s="14"/>
      <c r="P145" s="14"/>
      <c r="Q145" s="1"/>
      <c r="R145" s="88" t="s">
        <v>131</v>
      </c>
      <c r="S145" s="93" t="s">
        <v>1115</v>
      </c>
      <c r="T145" s="93" t="s">
        <v>1117</v>
      </c>
      <c r="U145" s="92"/>
    </row>
    <row r="146" spans="1:21">
      <c r="A146" s="14"/>
      <c r="B146" s="14"/>
      <c r="C146" s="14"/>
      <c r="D146" s="14"/>
      <c r="E146" s="14"/>
      <c r="F146" s="14"/>
      <c r="G146" s="14"/>
      <c r="H146" s="14"/>
      <c r="I146" s="14"/>
      <c r="L146" s="14"/>
      <c r="M146" s="14"/>
      <c r="N146" s="14"/>
      <c r="O146" s="14"/>
      <c r="P146" s="14"/>
      <c r="Q146" s="1"/>
      <c r="R146" s="88" t="s">
        <v>131</v>
      </c>
      <c r="S146" s="93" t="s">
        <v>1118</v>
      </c>
      <c r="T146" s="93" t="s">
        <v>1119</v>
      </c>
      <c r="U146" s="92"/>
    </row>
    <row r="147" spans="1:21">
      <c r="A147" s="14"/>
      <c r="B147" s="14"/>
      <c r="C147" s="14"/>
      <c r="D147" s="14"/>
      <c r="E147" s="14"/>
      <c r="F147" s="14"/>
      <c r="G147" s="14"/>
      <c r="H147" s="14"/>
      <c r="I147" s="14"/>
      <c r="L147" s="14"/>
      <c r="M147" s="14"/>
      <c r="N147" s="14"/>
      <c r="O147" s="14"/>
      <c r="P147" s="14"/>
      <c r="Q147" s="1"/>
      <c r="R147" s="88" t="s">
        <v>131</v>
      </c>
      <c r="S147" s="93" t="s">
        <v>1120</v>
      </c>
      <c r="T147" s="93" t="s">
        <v>1121</v>
      </c>
      <c r="U147" s="92"/>
    </row>
    <row r="148" spans="1:21">
      <c r="A148" s="14"/>
      <c r="B148" s="14"/>
      <c r="C148" s="14"/>
      <c r="D148" s="14"/>
      <c r="E148" s="14"/>
      <c r="F148" s="14"/>
      <c r="G148" s="14"/>
      <c r="H148" s="14"/>
      <c r="I148" s="14"/>
      <c r="L148" s="14"/>
      <c r="M148" s="14"/>
      <c r="N148" s="14"/>
      <c r="O148" s="14"/>
      <c r="P148" s="14"/>
      <c r="Q148" s="1"/>
      <c r="R148" s="88" t="s">
        <v>131</v>
      </c>
      <c r="S148" s="93" t="s">
        <v>1120</v>
      </c>
      <c r="T148" s="93" t="s">
        <v>1122</v>
      </c>
      <c r="U148" s="92"/>
    </row>
    <row r="149" spans="1:21">
      <c r="A149" s="14"/>
      <c r="B149" s="14"/>
      <c r="C149" s="14"/>
      <c r="D149" s="14"/>
      <c r="E149" s="14"/>
      <c r="F149" s="14"/>
      <c r="G149" s="14"/>
      <c r="H149" s="14"/>
      <c r="I149" s="14"/>
      <c r="L149" s="14"/>
      <c r="M149" s="14"/>
      <c r="N149" s="14"/>
      <c r="O149" s="14"/>
      <c r="P149" s="14"/>
      <c r="Q149" s="1"/>
      <c r="R149" s="88" t="s">
        <v>131</v>
      </c>
      <c r="S149" s="93" t="s">
        <v>1123</v>
      </c>
      <c r="T149" s="93" t="s">
        <v>1124</v>
      </c>
      <c r="U149" s="92"/>
    </row>
    <row r="150" spans="1:21">
      <c r="A150" s="14"/>
      <c r="B150" s="14"/>
      <c r="C150" s="14"/>
      <c r="D150" s="14"/>
      <c r="E150" s="14"/>
      <c r="F150" s="14"/>
      <c r="G150" s="14"/>
      <c r="H150" s="14"/>
      <c r="I150" s="14"/>
      <c r="L150" s="14"/>
      <c r="M150" s="14"/>
      <c r="N150" s="14"/>
      <c r="O150" s="14"/>
      <c r="P150" s="14"/>
      <c r="Q150" s="1"/>
      <c r="R150" s="88" t="s">
        <v>131</v>
      </c>
      <c r="S150" s="93" t="s">
        <v>1123</v>
      </c>
      <c r="T150" s="93" t="s">
        <v>1125</v>
      </c>
      <c r="U150" s="92"/>
    </row>
    <row r="151" spans="1:21">
      <c r="A151" s="14"/>
      <c r="B151" s="14"/>
      <c r="C151" s="14"/>
      <c r="D151" s="14"/>
      <c r="E151" s="14"/>
      <c r="F151" s="14"/>
      <c r="G151" s="14"/>
      <c r="H151" s="14"/>
      <c r="I151" s="14"/>
      <c r="L151" s="14"/>
      <c r="M151" s="14"/>
      <c r="N151" s="14"/>
      <c r="O151" s="14"/>
      <c r="P151" s="14"/>
      <c r="Q151" s="1"/>
      <c r="R151" s="88" t="s">
        <v>131</v>
      </c>
      <c r="S151" s="93" t="s">
        <v>1126</v>
      </c>
      <c r="T151" s="93" t="s">
        <v>1127</v>
      </c>
      <c r="U151" s="92"/>
    </row>
    <row r="152" spans="1:21">
      <c r="A152" s="14"/>
      <c r="B152" s="14"/>
      <c r="C152" s="14"/>
      <c r="D152" s="14"/>
      <c r="E152" s="14"/>
      <c r="F152" s="14"/>
      <c r="G152" s="14"/>
      <c r="H152" s="14"/>
      <c r="I152" s="14"/>
      <c r="L152" s="14"/>
      <c r="M152" s="14"/>
      <c r="N152" s="14"/>
      <c r="O152" s="14"/>
      <c r="P152" s="14"/>
      <c r="Q152" s="1"/>
      <c r="R152" s="88" t="s">
        <v>131</v>
      </c>
      <c r="S152" s="93" t="s">
        <v>1126</v>
      </c>
      <c r="T152" s="93" t="s">
        <v>1128</v>
      </c>
      <c r="U152" s="92"/>
    </row>
    <row r="153" spans="1:21">
      <c r="A153" s="14"/>
      <c r="B153" s="14"/>
      <c r="C153" s="14"/>
      <c r="D153" s="14"/>
      <c r="E153" s="14"/>
      <c r="F153" s="14"/>
      <c r="G153" s="14"/>
      <c r="H153" s="14"/>
      <c r="I153" s="14"/>
      <c r="L153" s="14"/>
      <c r="M153" s="14"/>
      <c r="N153" s="14"/>
      <c r="O153" s="14"/>
      <c r="P153" s="14"/>
      <c r="Q153" s="1"/>
      <c r="R153" s="88" t="s">
        <v>131</v>
      </c>
      <c r="S153" s="93" t="s">
        <v>1129</v>
      </c>
      <c r="T153" s="93" t="s">
        <v>1130</v>
      </c>
      <c r="U153" s="92"/>
    </row>
    <row r="154" spans="1:21">
      <c r="A154" s="14"/>
      <c r="B154" s="14"/>
      <c r="C154" s="14"/>
      <c r="D154" s="14"/>
      <c r="E154" s="14"/>
      <c r="F154" s="14"/>
      <c r="G154" s="14"/>
      <c r="H154" s="14"/>
      <c r="I154" s="14"/>
      <c r="L154" s="14"/>
      <c r="M154" s="14"/>
      <c r="N154" s="14"/>
      <c r="O154" s="14"/>
      <c r="P154" s="14"/>
      <c r="Q154" s="1"/>
      <c r="R154" s="88" t="s">
        <v>131</v>
      </c>
      <c r="S154" s="93" t="s">
        <v>1131</v>
      </c>
      <c r="T154" s="93" t="s">
        <v>1132</v>
      </c>
      <c r="U154" s="92"/>
    </row>
    <row r="155" spans="1:21">
      <c r="A155" s="14"/>
      <c r="B155" s="14"/>
      <c r="C155" s="14"/>
      <c r="D155" s="14"/>
      <c r="E155" s="14"/>
      <c r="F155" s="14"/>
      <c r="G155" s="14"/>
      <c r="H155" s="14"/>
      <c r="I155" s="14"/>
      <c r="L155" s="14"/>
      <c r="M155" s="14"/>
      <c r="N155" s="14"/>
      <c r="O155" s="14"/>
      <c r="P155" s="14"/>
      <c r="Q155" s="1"/>
      <c r="R155" s="88" t="s">
        <v>131</v>
      </c>
      <c r="S155" s="93" t="s">
        <v>1131</v>
      </c>
      <c r="T155" s="93" t="s">
        <v>1133</v>
      </c>
      <c r="U155" s="92"/>
    </row>
    <row r="156" spans="1:21">
      <c r="A156" s="14"/>
      <c r="B156" s="14"/>
      <c r="C156" s="14"/>
      <c r="D156" s="14"/>
      <c r="E156" s="14"/>
      <c r="F156" s="14"/>
      <c r="G156" s="14"/>
      <c r="H156" s="14"/>
      <c r="I156" s="14"/>
      <c r="L156" s="14"/>
      <c r="M156" s="14"/>
      <c r="N156" s="14"/>
      <c r="O156" s="14"/>
      <c r="P156" s="14"/>
      <c r="Q156" s="1"/>
      <c r="R156" s="88" t="s">
        <v>131</v>
      </c>
      <c r="S156" s="93" t="s">
        <v>1134</v>
      </c>
      <c r="T156" s="93" t="s">
        <v>1135</v>
      </c>
      <c r="U156" s="92"/>
    </row>
    <row r="157" spans="1:21">
      <c r="A157" s="14"/>
      <c r="B157" s="14"/>
      <c r="C157" s="14"/>
      <c r="D157" s="14"/>
      <c r="E157" s="14"/>
      <c r="F157" s="14"/>
      <c r="G157" s="14"/>
      <c r="H157" s="14"/>
      <c r="I157" s="14"/>
      <c r="L157" s="14"/>
      <c r="M157" s="14"/>
      <c r="N157" s="14"/>
      <c r="O157" s="14"/>
      <c r="P157" s="14"/>
      <c r="Q157" s="1"/>
      <c r="R157" s="88" t="s">
        <v>132</v>
      </c>
      <c r="S157" s="93" t="s">
        <v>1136</v>
      </c>
      <c r="T157" s="93" t="s">
        <v>1137</v>
      </c>
      <c r="U157" s="92"/>
    </row>
    <row r="158" spans="1:21">
      <c r="A158" s="14"/>
      <c r="B158" s="14"/>
      <c r="C158" s="14"/>
      <c r="D158" s="14"/>
      <c r="E158" s="14"/>
      <c r="F158" s="14"/>
      <c r="G158" s="14"/>
      <c r="H158" s="14"/>
      <c r="I158" s="14"/>
      <c r="L158" s="14"/>
      <c r="M158" s="14"/>
      <c r="N158" s="14"/>
      <c r="O158" s="14"/>
      <c r="P158" s="14"/>
      <c r="Q158" s="1"/>
      <c r="R158" s="88" t="s">
        <v>132</v>
      </c>
      <c r="S158" s="93" t="s">
        <v>1138</v>
      </c>
      <c r="T158" s="93" t="s">
        <v>1139</v>
      </c>
      <c r="U158" s="92"/>
    </row>
    <row r="159" spans="1:21">
      <c r="A159" s="14"/>
      <c r="B159" s="14"/>
      <c r="C159" s="14"/>
      <c r="D159" s="14"/>
      <c r="E159" s="14"/>
      <c r="F159" s="14"/>
      <c r="G159" s="14"/>
      <c r="H159" s="14"/>
      <c r="I159" s="14"/>
      <c r="L159" s="14"/>
      <c r="M159" s="14"/>
      <c r="N159" s="14"/>
      <c r="O159" s="14"/>
      <c r="P159" s="14"/>
      <c r="Q159" s="1"/>
      <c r="R159" s="88" t="s">
        <v>132</v>
      </c>
      <c r="S159" s="93" t="s">
        <v>1138</v>
      </c>
      <c r="T159" s="93" t="s">
        <v>1140</v>
      </c>
      <c r="U159" s="92"/>
    </row>
    <row r="160" spans="1:21">
      <c r="A160" s="14"/>
      <c r="B160" s="14"/>
      <c r="C160" s="14"/>
      <c r="D160" s="14"/>
      <c r="E160" s="14"/>
      <c r="F160" s="14"/>
      <c r="G160" s="14"/>
      <c r="H160" s="14"/>
      <c r="I160" s="14"/>
      <c r="L160" s="14"/>
      <c r="M160" s="14"/>
      <c r="N160" s="14"/>
      <c r="O160" s="14"/>
      <c r="P160" s="14"/>
      <c r="Q160" s="1"/>
      <c r="R160" s="88" t="s">
        <v>132</v>
      </c>
      <c r="S160" s="93" t="s">
        <v>425</v>
      </c>
      <c r="T160" s="93" t="s">
        <v>1141</v>
      </c>
      <c r="U160" s="92"/>
    </row>
    <row r="161" spans="1:21">
      <c r="A161" s="14"/>
      <c r="B161" s="14"/>
      <c r="C161" s="14"/>
      <c r="D161" s="14"/>
      <c r="E161" s="14"/>
      <c r="F161" s="14"/>
      <c r="G161" s="14"/>
      <c r="H161" s="14"/>
      <c r="I161" s="14"/>
      <c r="L161" s="14"/>
      <c r="M161" s="14"/>
      <c r="N161" s="14"/>
      <c r="O161" s="14"/>
      <c r="P161" s="14"/>
      <c r="Q161" s="1"/>
      <c r="R161" s="88" t="s">
        <v>132</v>
      </c>
      <c r="S161" s="93" t="s">
        <v>411</v>
      </c>
      <c r="T161" s="93" t="s">
        <v>1142</v>
      </c>
      <c r="U161" s="92"/>
    </row>
    <row r="162" spans="1:21">
      <c r="A162" s="14"/>
      <c r="B162" s="14"/>
      <c r="C162" s="14"/>
      <c r="D162" s="14"/>
      <c r="E162" s="14"/>
      <c r="F162" s="14"/>
      <c r="G162" s="14"/>
      <c r="H162" s="14"/>
      <c r="I162" s="14"/>
      <c r="L162" s="14"/>
      <c r="M162" s="14"/>
      <c r="N162" s="14"/>
      <c r="O162" s="14"/>
      <c r="P162" s="14"/>
      <c r="Q162" s="1"/>
      <c r="R162" s="88" t="s">
        <v>132</v>
      </c>
      <c r="S162" s="93" t="s">
        <v>411</v>
      </c>
      <c r="T162" s="93" t="s">
        <v>1143</v>
      </c>
      <c r="U162" s="92"/>
    </row>
    <row r="163" spans="1:21">
      <c r="A163" s="14"/>
      <c r="B163" s="14"/>
      <c r="C163" s="14"/>
      <c r="D163" s="14"/>
      <c r="E163" s="14"/>
      <c r="F163" s="14"/>
      <c r="G163" s="14"/>
      <c r="H163" s="14"/>
      <c r="I163" s="14"/>
      <c r="L163" s="14"/>
      <c r="M163" s="14"/>
      <c r="N163" s="14"/>
      <c r="O163" s="14"/>
      <c r="P163" s="14"/>
      <c r="Q163" s="1"/>
      <c r="R163" s="88" t="s">
        <v>132</v>
      </c>
      <c r="S163" s="93" t="s">
        <v>1144</v>
      </c>
      <c r="T163" s="93" t="s">
        <v>1145</v>
      </c>
      <c r="U163" s="92"/>
    </row>
    <row r="164" spans="1:21">
      <c r="A164" s="14"/>
      <c r="B164" s="14"/>
      <c r="C164" s="14"/>
      <c r="D164" s="14"/>
      <c r="E164" s="14"/>
      <c r="F164" s="14"/>
      <c r="G164" s="14"/>
      <c r="H164" s="14"/>
      <c r="I164" s="14"/>
      <c r="L164" s="14"/>
      <c r="M164" s="14"/>
      <c r="N164" s="14"/>
      <c r="O164" s="14"/>
      <c r="P164" s="14"/>
      <c r="Q164" s="1"/>
      <c r="R164" s="88" t="s">
        <v>132</v>
      </c>
      <c r="S164" s="93" t="s">
        <v>1146</v>
      </c>
      <c r="T164" s="93" t="s">
        <v>1147</v>
      </c>
      <c r="U164" s="92"/>
    </row>
    <row r="165" spans="1:21">
      <c r="A165" s="14"/>
      <c r="B165" s="14"/>
      <c r="C165" s="14"/>
      <c r="D165" s="14"/>
      <c r="E165" s="14"/>
      <c r="F165" s="14"/>
      <c r="G165" s="14"/>
      <c r="H165" s="14"/>
      <c r="I165" s="14"/>
      <c r="L165" s="14"/>
      <c r="M165" s="14"/>
      <c r="N165" s="14"/>
      <c r="O165" s="14"/>
      <c r="P165" s="14"/>
      <c r="Q165" s="1"/>
      <c r="R165" s="88" t="s">
        <v>132</v>
      </c>
      <c r="S165" s="93" t="s">
        <v>1148</v>
      </c>
      <c r="T165" s="93" t="s">
        <v>1149</v>
      </c>
      <c r="U165" s="92"/>
    </row>
    <row r="166" spans="1:21">
      <c r="A166" s="14"/>
      <c r="B166" s="14"/>
      <c r="C166" s="14"/>
      <c r="D166" s="14"/>
      <c r="E166" s="14"/>
      <c r="F166" s="14"/>
      <c r="G166" s="14"/>
      <c r="H166" s="14"/>
      <c r="I166" s="14"/>
      <c r="L166" s="14"/>
      <c r="M166" s="14"/>
      <c r="N166" s="14"/>
      <c r="O166" s="14"/>
      <c r="P166" s="14"/>
      <c r="Q166" s="1"/>
      <c r="R166" s="88" t="s">
        <v>132</v>
      </c>
      <c r="S166" s="93" t="s">
        <v>1150</v>
      </c>
      <c r="T166" s="93" t="s">
        <v>1151</v>
      </c>
      <c r="U166" s="92"/>
    </row>
    <row r="167" spans="1:21">
      <c r="A167" s="14"/>
      <c r="B167" s="14"/>
      <c r="C167" s="14"/>
      <c r="D167" s="14"/>
      <c r="E167" s="14"/>
      <c r="F167" s="14"/>
      <c r="G167" s="14"/>
      <c r="H167" s="14"/>
      <c r="I167" s="14"/>
      <c r="L167" s="14"/>
      <c r="M167" s="14"/>
      <c r="N167" s="14"/>
      <c r="O167" s="14"/>
      <c r="P167" s="14"/>
      <c r="Q167" s="1"/>
      <c r="R167" s="88" t="s">
        <v>132</v>
      </c>
      <c r="S167" s="93" t="s">
        <v>1152</v>
      </c>
      <c r="T167" s="93" t="s">
        <v>1153</v>
      </c>
      <c r="U167" s="92"/>
    </row>
    <row r="168" spans="1:21">
      <c r="A168" s="14"/>
      <c r="B168" s="14"/>
      <c r="C168" s="14"/>
      <c r="D168" s="14"/>
      <c r="E168" s="14"/>
      <c r="F168" s="14"/>
      <c r="G168" s="14"/>
      <c r="H168" s="14"/>
      <c r="I168" s="14"/>
      <c r="L168" s="14"/>
      <c r="M168" s="14"/>
      <c r="N168" s="14"/>
      <c r="O168" s="14"/>
      <c r="P168" s="14"/>
      <c r="Q168" s="1"/>
      <c r="R168" s="88" t="s">
        <v>132</v>
      </c>
      <c r="S168" s="93" t="s">
        <v>1154</v>
      </c>
      <c r="T168" s="93" t="s">
        <v>1155</v>
      </c>
      <c r="U168" s="92"/>
    </row>
    <row r="169" spans="1:21">
      <c r="A169" s="14"/>
      <c r="B169" s="14"/>
      <c r="C169" s="14"/>
      <c r="D169" s="14"/>
      <c r="E169" s="14"/>
      <c r="F169" s="14"/>
      <c r="G169" s="14"/>
      <c r="H169" s="14"/>
      <c r="I169" s="14"/>
      <c r="L169" s="14"/>
      <c r="M169" s="14"/>
      <c r="N169" s="14"/>
      <c r="O169" s="14"/>
      <c r="P169" s="14"/>
      <c r="Q169" s="1"/>
      <c r="R169" s="88" t="s">
        <v>132</v>
      </c>
      <c r="S169" s="93" t="s">
        <v>1156</v>
      </c>
      <c r="T169" s="93" t="s">
        <v>1157</v>
      </c>
      <c r="U169" s="92"/>
    </row>
    <row r="170" spans="1:21">
      <c r="A170" s="14"/>
      <c r="B170" s="14"/>
      <c r="C170" s="14"/>
      <c r="D170" s="14"/>
      <c r="E170" s="14"/>
      <c r="F170" s="14"/>
      <c r="G170" s="14"/>
      <c r="H170" s="14"/>
      <c r="I170" s="14"/>
      <c r="L170" s="14"/>
      <c r="M170" s="14"/>
      <c r="N170" s="14"/>
      <c r="O170" s="14"/>
      <c r="P170" s="14"/>
      <c r="Q170" s="1"/>
      <c r="R170" s="88" t="s">
        <v>133</v>
      </c>
      <c r="S170" s="93" t="s">
        <v>1158</v>
      </c>
      <c r="T170" s="93" t="s">
        <v>1159</v>
      </c>
      <c r="U170" s="92"/>
    </row>
    <row r="171" spans="1:21">
      <c r="A171" s="14"/>
      <c r="B171" s="14"/>
      <c r="C171" s="14"/>
      <c r="D171" s="14"/>
      <c r="E171" s="14"/>
      <c r="F171" s="14"/>
      <c r="G171" s="14"/>
      <c r="H171" s="14"/>
      <c r="I171" s="14"/>
      <c r="L171" s="14"/>
      <c r="M171" s="14"/>
      <c r="N171" s="14"/>
      <c r="O171" s="14"/>
      <c r="P171" s="14"/>
      <c r="Q171" s="1"/>
      <c r="R171" s="88" t="s">
        <v>133</v>
      </c>
      <c r="S171" s="93" t="s">
        <v>1158</v>
      </c>
      <c r="T171" s="93" t="s">
        <v>1160</v>
      </c>
      <c r="U171" s="92"/>
    </row>
    <row r="172" spans="1:21">
      <c r="A172" s="14"/>
      <c r="B172" s="14"/>
      <c r="C172" s="14"/>
      <c r="D172" s="14"/>
      <c r="E172" s="14"/>
      <c r="F172" s="14"/>
      <c r="G172" s="14"/>
      <c r="H172" s="14"/>
      <c r="I172" s="14"/>
      <c r="L172" s="14"/>
      <c r="M172" s="14"/>
      <c r="N172" s="14"/>
      <c r="O172" s="14"/>
      <c r="P172" s="14"/>
      <c r="Q172" s="1"/>
      <c r="R172" s="88" t="s">
        <v>133</v>
      </c>
      <c r="S172" s="93" t="s">
        <v>1158</v>
      </c>
      <c r="T172" s="93" t="s">
        <v>1161</v>
      </c>
      <c r="U172" s="92"/>
    </row>
    <row r="173" spans="1:21">
      <c r="A173" s="14"/>
      <c r="B173" s="14"/>
      <c r="C173" s="14"/>
      <c r="D173" s="14"/>
      <c r="E173" s="14"/>
      <c r="F173" s="14"/>
      <c r="G173" s="14"/>
      <c r="H173" s="14"/>
      <c r="I173" s="14"/>
      <c r="L173" s="14"/>
      <c r="M173" s="14"/>
      <c r="N173" s="14"/>
      <c r="O173" s="14"/>
      <c r="P173" s="14"/>
      <c r="Q173" s="1"/>
      <c r="R173" s="88" t="s">
        <v>133</v>
      </c>
      <c r="S173" s="93" t="s">
        <v>213</v>
      </c>
      <c r="T173" s="93" t="s">
        <v>1162</v>
      </c>
      <c r="U173" s="92"/>
    </row>
    <row r="174" spans="1:21">
      <c r="A174" s="14"/>
      <c r="B174" s="14"/>
      <c r="C174" s="14"/>
      <c r="D174" s="14"/>
      <c r="E174" s="14"/>
      <c r="F174" s="14"/>
      <c r="G174" s="14"/>
      <c r="H174" s="14"/>
      <c r="I174" s="14"/>
      <c r="L174" s="14"/>
      <c r="M174" s="14"/>
      <c r="N174" s="14"/>
      <c r="O174" s="14"/>
      <c r="P174" s="14"/>
      <c r="Q174" s="1"/>
      <c r="R174" s="88" t="s">
        <v>133</v>
      </c>
      <c r="S174" s="93" t="s">
        <v>213</v>
      </c>
      <c r="T174" s="96" t="s">
        <v>1163</v>
      </c>
      <c r="U174" s="92"/>
    </row>
    <row r="175" spans="1:21">
      <c r="A175" s="14"/>
      <c r="B175" s="14"/>
      <c r="C175" s="14"/>
      <c r="D175" s="14"/>
      <c r="E175" s="14"/>
      <c r="F175" s="14"/>
      <c r="G175" s="14"/>
      <c r="H175" s="14"/>
      <c r="I175" s="14"/>
      <c r="L175" s="14"/>
      <c r="M175" s="14"/>
      <c r="N175" s="14"/>
      <c r="O175" s="14"/>
      <c r="P175" s="14"/>
      <c r="Q175" s="1"/>
      <c r="R175" s="88" t="s">
        <v>133</v>
      </c>
      <c r="S175" s="93" t="s">
        <v>1164</v>
      </c>
      <c r="T175" s="93" t="s">
        <v>1165</v>
      </c>
      <c r="U175" s="92"/>
    </row>
    <row r="176" spans="1:21">
      <c r="A176" s="14"/>
      <c r="B176" s="14"/>
      <c r="C176" s="14"/>
      <c r="D176" s="14"/>
      <c r="E176" s="14"/>
      <c r="F176" s="14"/>
      <c r="G176" s="14"/>
      <c r="H176" s="14"/>
      <c r="I176" s="14"/>
      <c r="L176" s="14"/>
      <c r="M176" s="14"/>
      <c r="N176" s="14"/>
      <c r="O176" s="14"/>
      <c r="P176" s="14"/>
      <c r="Q176" s="1"/>
      <c r="R176" s="88"/>
      <c r="S176" s="93"/>
      <c r="T176" s="93"/>
      <c r="U176" s="92"/>
    </row>
    <row r="177" spans="1:21">
      <c r="A177" s="14"/>
      <c r="B177" s="14"/>
      <c r="C177" s="14"/>
      <c r="D177" s="14"/>
      <c r="E177" s="14"/>
      <c r="F177" s="14"/>
      <c r="G177" s="14"/>
      <c r="H177" s="14"/>
      <c r="I177" s="14"/>
      <c r="L177" s="14"/>
      <c r="M177" s="14"/>
      <c r="N177" s="14"/>
      <c r="O177" s="14"/>
      <c r="P177" s="14"/>
      <c r="Q177" s="1"/>
      <c r="R177" s="88" t="s">
        <v>133</v>
      </c>
      <c r="S177" s="93" t="s">
        <v>1166</v>
      </c>
      <c r="T177" s="93" t="s">
        <v>1167</v>
      </c>
      <c r="U177" s="92"/>
    </row>
    <row r="178" spans="1:21">
      <c r="A178" s="14"/>
      <c r="B178" s="14"/>
      <c r="C178" s="14"/>
      <c r="D178" s="14"/>
      <c r="E178" s="14"/>
      <c r="F178" s="14"/>
      <c r="G178" s="14"/>
      <c r="H178" s="14"/>
      <c r="I178" s="14"/>
      <c r="L178" s="14"/>
      <c r="M178" s="14"/>
      <c r="N178" s="14"/>
      <c r="O178" s="14"/>
      <c r="P178" s="14"/>
      <c r="Q178" s="1"/>
      <c r="R178" s="88" t="s">
        <v>133</v>
      </c>
      <c r="S178" s="93" t="s">
        <v>1168</v>
      </c>
      <c r="T178" s="93" t="s">
        <v>1169</v>
      </c>
      <c r="U178" s="92"/>
    </row>
    <row r="179" spans="1:21">
      <c r="A179" s="14"/>
      <c r="B179" s="14"/>
      <c r="C179" s="14"/>
      <c r="D179" s="14"/>
      <c r="E179" s="14"/>
      <c r="F179" s="14"/>
      <c r="G179" s="14"/>
      <c r="H179" s="14"/>
      <c r="I179" s="14"/>
      <c r="L179" s="14"/>
      <c r="M179" s="14"/>
      <c r="N179" s="14"/>
      <c r="O179" s="14"/>
      <c r="P179" s="14"/>
      <c r="Q179" s="1"/>
      <c r="R179" s="88" t="s">
        <v>134</v>
      </c>
      <c r="S179" s="93" t="s">
        <v>1170</v>
      </c>
      <c r="T179" s="93" t="s">
        <v>1171</v>
      </c>
      <c r="U179" s="92"/>
    </row>
    <row r="180" spans="1:21">
      <c r="A180" s="14"/>
      <c r="B180" s="14"/>
      <c r="C180" s="14"/>
      <c r="D180" s="14"/>
      <c r="E180" s="14"/>
      <c r="F180" s="14"/>
      <c r="G180" s="14"/>
      <c r="H180" s="14"/>
      <c r="I180" s="14"/>
      <c r="L180" s="14"/>
      <c r="M180" s="14"/>
      <c r="N180" s="14"/>
      <c r="O180" s="14"/>
      <c r="P180" s="14"/>
      <c r="Q180" s="1"/>
      <c r="R180" s="88" t="s">
        <v>134</v>
      </c>
      <c r="S180" s="93" t="s">
        <v>1172</v>
      </c>
      <c r="T180" s="97" t="s">
        <v>1173</v>
      </c>
      <c r="U180" s="92"/>
    </row>
    <row r="181" spans="1:21">
      <c r="A181" s="14"/>
      <c r="B181" s="14"/>
      <c r="C181" s="14"/>
      <c r="D181" s="14"/>
      <c r="E181" s="14"/>
      <c r="F181" s="14"/>
      <c r="G181" s="14"/>
      <c r="H181" s="14"/>
      <c r="I181" s="14"/>
      <c r="L181" s="14"/>
      <c r="M181" s="14"/>
      <c r="N181" s="14"/>
      <c r="O181" s="14"/>
      <c r="P181" s="14"/>
      <c r="Q181" s="1"/>
      <c r="R181" s="88" t="s">
        <v>134</v>
      </c>
      <c r="S181" s="93" t="s">
        <v>1174</v>
      </c>
      <c r="T181" s="93" t="s">
        <v>1175</v>
      </c>
      <c r="U181" s="92"/>
    </row>
    <row r="182" spans="1:21">
      <c r="A182" s="14"/>
      <c r="B182" s="14"/>
      <c r="C182" s="14"/>
      <c r="D182" s="14"/>
      <c r="E182" s="14"/>
      <c r="F182" s="14"/>
      <c r="G182" s="14"/>
      <c r="H182" s="14"/>
      <c r="I182" s="14"/>
      <c r="L182" s="14"/>
      <c r="M182" s="14"/>
      <c r="N182" s="14"/>
      <c r="O182" s="14"/>
      <c r="P182" s="14"/>
      <c r="Q182" s="1"/>
      <c r="R182" s="88" t="s">
        <v>134</v>
      </c>
      <c r="S182" s="93" t="s">
        <v>1176</v>
      </c>
      <c r="T182" s="93" t="s">
        <v>1177</v>
      </c>
      <c r="U182" s="92"/>
    </row>
    <row r="183" spans="1:21">
      <c r="A183" s="14"/>
      <c r="B183" s="14"/>
      <c r="C183" s="14"/>
      <c r="D183" s="14"/>
      <c r="E183" s="14"/>
      <c r="F183" s="14"/>
      <c r="G183" s="14"/>
      <c r="H183" s="14"/>
      <c r="I183" s="14"/>
      <c r="L183" s="14"/>
      <c r="M183" s="14"/>
      <c r="N183" s="14"/>
      <c r="O183" s="14"/>
      <c r="P183" s="14"/>
      <c r="Q183" s="1"/>
      <c r="R183" s="88" t="s">
        <v>134</v>
      </c>
      <c r="S183" s="93" t="s">
        <v>1178</v>
      </c>
      <c r="T183" s="93" t="s">
        <v>1179</v>
      </c>
      <c r="U183" s="92"/>
    </row>
    <row r="184" spans="1:21" ht="15">
      <c r="A184" s="14"/>
      <c r="B184" s="14"/>
      <c r="C184" s="14"/>
      <c r="D184" s="14"/>
      <c r="E184" s="14"/>
      <c r="F184" s="14"/>
      <c r="G184" s="14"/>
      <c r="H184" s="14"/>
      <c r="I184" s="14"/>
      <c r="L184" s="14"/>
      <c r="M184" s="14"/>
      <c r="N184" s="14"/>
      <c r="O184" s="14"/>
      <c r="P184" s="14"/>
      <c r="Q184" s="1"/>
      <c r="R184" s="88" t="s">
        <v>134</v>
      </c>
      <c r="S184" s="93" t="s">
        <v>1180</v>
      </c>
      <c r="T184" s="93" t="s">
        <v>1181</v>
      </c>
      <c r="U184" s="92"/>
    </row>
    <row r="185" spans="1:21">
      <c r="A185" s="14"/>
      <c r="B185" s="14"/>
      <c r="C185" s="14"/>
      <c r="D185" s="14"/>
      <c r="E185" s="14"/>
      <c r="F185" s="14"/>
      <c r="G185" s="14"/>
      <c r="H185" s="14"/>
      <c r="I185" s="14"/>
      <c r="L185" s="14"/>
      <c r="M185" s="14"/>
      <c r="N185" s="14"/>
      <c r="O185" s="14"/>
      <c r="P185" s="14"/>
      <c r="Q185" s="1"/>
      <c r="R185" s="88" t="s">
        <v>134</v>
      </c>
      <c r="S185" s="93" t="s">
        <v>1182</v>
      </c>
      <c r="T185" s="93" t="s">
        <v>1183</v>
      </c>
      <c r="U185" s="92"/>
    </row>
    <row r="186" spans="1:21">
      <c r="A186" s="14"/>
      <c r="B186" s="14"/>
      <c r="C186" s="14"/>
      <c r="D186" s="14"/>
      <c r="E186" s="14"/>
      <c r="F186" s="14"/>
      <c r="G186" s="14"/>
      <c r="H186" s="14"/>
      <c r="I186" s="14"/>
      <c r="L186" s="14"/>
      <c r="M186" s="14"/>
      <c r="N186" s="14"/>
      <c r="O186" s="14"/>
      <c r="P186" s="14"/>
      <c r="Q186" s="1"/>
      <c r="R186" s="88" t="s">
        <v>134</v>
      </c>
      <c r="S186" s="93" t="s">
        <v>1184</v>
      </c>
      <c r="T186" s="93" t="s">
        <v>1185</v>
      </c>
      <c r="U186" s="92"/>
    </row>
    <row r="187" spans="1:21">
      <c r="A187" s="14"/>
      <c r="B187" s="14"/>
      <c r="C187" s="14"/>
      <c r="D187" s="14"/>
      <c r="E187" s="14"/>
      <c r="F187" s="14"/>
      <c r="G187" s="14"/>
      <c r="H187" s="14"/>
      <c r="I187" s="14"/>
      <c r="L187" s="14"/>
      <c r="M187" s="14"/>
      <c r="N187" s="14"/>
      <c r="O187" s="14"/>
      <c r="P187" s="14"/>
      <c r="Q187" s="1"/>
      <c r="R187" s="88" t="s">
        <v>134</v>
      </c>
      <c r="S187" s="93" t="s">
        <v>1186</v>
      </c>
      <c r="T187" s="93" t="s">
        <v>1187</v>
      </c>
      <c r="U187" s="92"/>
    </row>
    <row r="188" spans="1:21">
      <c r="A188" s="14"/>
      <c r="B188" s="14"/>
      <c r="C188" s="14"/>
      <c r="D188" s="14"/>
      <c r="E188" s="14"/>
      <c r="F188" s="14"/>
      <c r="G188" s="14"/>
      <c r="H188" s="14"/>
      <c r="I188" s="14"/>
      <c r="L188" s="14"/>
      <c r="M188" s="14"/>
      <c r="N188" s="14"/>
      <c r="O188" s="14"/>
      <c r="P188" s="14"/>
      <c r="Q188" s="1"/>
      <c r="R188" s="88" t="s">
        <v>134</v>
      </c>
      <c r="S188" s="93" t="s">
        <v>1188</v>
      </c>
      <c r="T188" s="93" t="s">
        <v>1189</v>
      </c>
      <c r="U188" s="92"/>
    </row>
    <row r="189" spans="1:21">
      <c r="A189" s="14"/>
      <c r="B189" s="14"/>
      <c r="C189" s="14"/>
      <c r="D189" s="14"/>
      <c r="E189" s="14"/>
      <c r="F189" s="14"/>
      <c r="G189" s="14"/>
      <c r="H189" s="14"/>
      <c r="I189" s="14"/>
      <c r="L189" s="14"/>
      <c r="M189" s="14"/>
      <c r="N189" s="14"/>
      <c r="O189" s="14"/>
      <c r="P189" s="14"/>
      <c r="Q189" s="1"/>
      <c r="R189" s="88" t="s">
        <v>135</v>
      </c>
      <c r="S189" s="93" t="s">
        <v>242</v>
      </c>
      <c r="T189" s="93" t="s">
        <v>1190</v>
      </c>
      <c r="U189" s="92"/>
    </row>
    <row r="190" spans="1:21">
      <c r="A190" s="14"/>
      <c r="B190" s="14"/>
      <c r="C190" s="14"/>
      <c r="D190" s="14"/>
      <c r="E190" s="14"/>
      <c r="F190" s="14"/>
      <c r="G190" s="14"/>
      <c r="H190" s="14"/>
      <c r="I190" s="14"/>
      <c r="L190" s="14"/>
      <c r="M190" s="14"/>
      <c r="N190" s="14"/>
      <c r="O190" s="14"/>
      <c r="P190" s="14"/>
      <c r="Q190" s="1"/>
      <c r="R190" s="88" t="s">
        <v>135</v>
      </c>
      <c r="S190" s="93" t="s">
        <v>242</v>
      </c>
      <c r="T190" s="93" t="s">
        <v>1191</v>
      </c>
      <c r="U190" s="92"/>
    </row>
    <row r="191" spans="1:21">
      <c r="A191" s="14"/>
      <c r="B191" s="14"/>
      <c r="C191" s="14"/>
      <c r="D191" s="14"/>
      <c r="E191" s="14"/>
      <c r="F191" s="14"/>
      <c r="G191" s="14"/>
      <c r="H191" s="14"/>
      <c r="I191" s="14"/>
      <c r="L191" s="14"/>
      <c r="M191" s="14"/>
      <c r="N191" s="14"/>
      <c r="O191" s="14"/>
      <c r="P191" s="14"/>
      <c r="Q191" s="1"/>
      <c r="R191" s="88" t="s">
        <v>135</v>
      </c>
      <c r="S191" s="93" t="s">
        <v>250</v>
      </c>
      <c r="T191" s="93" t="s">
        <v>1192</v>
      </c>
      <c r="U191" s="92"/>
    </row>
    <row r="192" spans="1:21">
      <c r="A192" s="14"/>
      <c r="B192" s="14"/>
      <c r="C192" s="14"/>
      <c r="D192" s="14"/>
      <c r="E192" s="14"/>
      <c r="F192" s="14"/>
      <c r="G192" s="14"/>
      <c r="H192" s="14"/>
      <c r="I192" s="14"/>
      <c r="L192" s="14"/>
      <c r="M192" s="14"/>
      <c r="N192" s="14"/>
      <c r="O192" s="14"/>
      <c r="P192" s="14"/>
      <c r="Q192" s="1"/>
      <c r="R192" s="88" t="s">
        <v>135</v>
      </c>
      <c r="S192" s="93" t="s">
        <v>1193</v>
      </c>
      <c r="T192" s="93" t="s">
        <v>1194</v>
      </c>
      <c r="U192" s="92"/>
    </row>
    <row r="193" spans="1:21">
      <c r="A193" s="14"/>
      <c r="B193" s="14"/>
      <c r="C193" s="14"/>
      <c r="D193" s="14"/>
      <c r="E193" s="14"/>
      <c r="F193" s="14"/>
      <c r="G193" s="14"/>
      <c r="H193" s="14"/>
      <c r="I193" s="14"/>
      <c r="L193" s="14"/>
      <c r="M193" s="14"/>
      <c r="N193" s="14"/>
      <c r="O193" s="14"/>
      <c r="P193" s="14"/>
      <c r="Q193" s="1"/>
      <c r="R193" s="88" t="s">
        <v>135</v>
      </c>
      <c r="S193" s="93" t="s">
        <v>1195</v>
      </c>
      <c r="T193" s="93" t="s">
        <v>1196</v>
      </c>
      <c r="U193" s="92"/>
    </row>
    <row r="194" spans="1:21">
      <c r="A194" s="14"/>
      <c r="B194" s="14"/>
      <c r="C194" s="14"/>
      <c r="D194" s="14"/>
      <c r="E194" s="14"/>
      <c r="F194" s="14"/>
      <c r="G194" s="14"/>
      <c r="H194" s="14"/>
      <c r="I194" s="14"/>
      <c r="L194" s="14"/>
      <c r="M194" s="14"/>
      <c r="N194" s="14"/>
      <c r="O194" s="14"/>
      <c r="P194" s="14"/>
      <c r="Q194" s="1"/>
      <c r="R194" s="88" t="s">
        <v>135</v>
      </c>
      <c r="S194" s="93" t="s">
        <v>1195</v>
      </c>
      <c r="T194" s="93" t="s">
        <v>1197</v>
      </c>
      <c r="U194" s="92"/>
    </row>
    <row r="195" spans="1:21">
      <c r="A195" s="14"/>
      <c r="B195" s="14"/>
      <c r="C195" s="14"/>
      <c r="D195" s="14"/>
      <c r="E195" s="14"/>
      <c r="F195" s="14"/>
      <c r="G195" s="14"/>
      <c r="H195" s="14"/>
      <c r="I195" s="14"/>
      <c r="L195" s="14"/>
      <c r="M195" s="14"/>
      <c r="N195" s="14"/>
      <c r="O195" s="14"/>
      <c r="P195" s="14"/>
      <c r="Q195" s="1"/>
      <c r="R195" s="88" t="s">
        <v>135</v>
      </c>
      <c r="S195" s="93" t="s">
        <v>356</v>
      </c>
      <c r="T195" s="93" t="s">
        <v>1198</v>
      </c>
      <c r="U195" s="92"/>
    </row>
    <row r="196" spans="1:21">
      <c r="A196" s="14"/>
      <c r="B196" s="14"/>
      <c r="C196" s="14"/>
      <c r="D196" s="14"/>
      <c r="E196" s="14"/>
      <c r="F196" s="14"/>
      <c r="G196" s="14"/>
      <c r="H196" s="14"/>
      <c r="I196" s="14"/>
      <c r="L196" s="14"/>
      <c r="M196" s="14"/>
      <c r="N196" s="14"/>
      <c r="O196" s="14"/>
      <c r="P196" s="14"/>
      <c r="Q196" s="1"/>
      <c r="R196" s="88" t="s">
        <v>135</v>
      </c>
      <c r="S196" s="93" t="s">
        <v>1199</v>
      </c>
      <c r="T196" s="93" t="s">
        <v>1200</v>
      </c>
      <c r="U196" s="92"/>
    </row>
    <row r="197" spans="1:21">
      <c r="A197" s="14"/>
      <c r="B197" s="14"/>
      <c r="C197" s="14"/>
      <c r="D197" s="14"/>
      <c r="E197" s="14"/>
      <c r="F197" s="14"/>
      <c r="G197" s="14"/>
      <c r="H197" s="14"/>
      <c r="I197" s="14"/>
      <c r="L197" s="14"/>
      <c r="M197" s="14"/>
      <c r="N197" s="14"/>
      <c r="O197" s="14"/>
      <c r="P197" s="14"/>
      <c r="Q197" s="1"/>
      <c r="R197" s="88" t="s">
        <v>135</v>
      </c>
      <c r="S197" s="93" t="s">
        <v>1201</v>
      </c>
      <c r="T197" s="93" t="s">
        <v>1202</v>
      </c>
      <c r="U197" s="92"/>
    </row>
    <row r="198" spans="1:21">
      <c r="A198" s="14"/>
      <c r="B198" s="14"/>
      <c r="C198" s="14"/>
      <c r="D198" s="14"/>
      <c r="E198" s="14"/>
      <c r="F198" s="14"/>
      <c r="G198" s="14"/>
      <c r="H198" s="14"/>
      <c r="I198" s="14"/>
      <c r="L198" s="14"/>
      <c r="M198" s="14"/>
      <c r="N198" s="14"/>
      <c r="O198" s="14"/>
      <c r="P198" s="14"/>
      <c r="Q198" s="1"/>
      <c r="R198" s="88" t="s">
        <v>135</v>
      </c>
      <c r="S198" s="93" t="s">
        <v>364</v>
      </c>
      <c r="T198" s="93" t="s">
        <v>1203</v>
      </c>
      <c r="U198" s="92"/>
    </row>
    <row r="199" spans="1:21">
      <c r="A199" s="14"/>
      <c r="B199" s="14"/>
      <c r="C199" s="14"/>
      <c r="D199" s="14"/>
      <c r="E199" s="14"/>
      <c r="F199" s="14"/>
      <c r="G199" s="14"/>
      <c r="H199" s="14"/>
      <c r="I199" s="14"/>
      <c r="L199" s="14"/>
      <c r="M199" s="14"/>
      <c r="N199" s="14"/>
      <c r="O199" s="14"/>
      <c r="P199" s="14"/>
      <c r="Q199" s="1"/>
      <c r="R199" s="88" t="s">
        <v>135</v>
      </c>
      <c r="S199" s="93" t="s">
        <v>1204</v>
      </c>
      <c r="T199" s="93" t="s">
        <v>1205</v>
      </c>
      <c r="U199" s="92"/>
    </row>
    <row r="200" spans="1:21">
      <c r="A200" s="14"/>
      <c r="B200" s="14"/>
      <c r="C200" s="14"/>
      <c r="D200" s="14"/>
      <c r="E200" s="14"/>
      <c r="F200" s="14"/>
      <c r="G200" s="14"/>
      <c r="H200" s="14"/>
      <c r="I200" s="14"/>
      <c r="L200" s="14"/>
      <c r="M200" s="14"/>
      <c r="N200" s="14"/>
      <c r="O200" s="14"/>
      <c r="P200" s="14"/>
      <c r="Q200" s="1"/>
      <c r="R200" s="88" t="s">
        <v>135</v>
      </c>
      <c r="S200" s="93" t="s">
        <v>1206</v>
      </c>
      <c r="T200" s="93" t="s">
        <v>1207</v>
      </c>
      <c r="U200" s="92"/>
    </row>
    <row r="201" spans="1:21">
      <c r="A201" s="14"/>
      <c r="B201" s="14"/>
      <c r="C201" s="14"/>
      <c r="D201" s="14"/>
      <c r="E201" s="14"/>
      <c r="F201" s="14"/>
      <c r="G201" s="14"/>
      <c r="H201" s="14"/>
      <c r="I201" s="14"/>
      <c r="L201" s="14"/>
      <c r="M201" s="14"/>
      <c r="N201" s="14"/>
      <c r="O201" s="14"/>
      <c r="P201" s="14"/>
      <c r="Q201" s="1"/>
      <c r="R201" s="88" t="s">
        <v>135</v>
      </c>
      <c r="S201" s="93" t="s">
        <v>1208</v>
      </c>
      <c r="T201" s="93" t="s">
        <v>1209</v>
      </c>
      <c r="U201" s="92"/>
    </row>
    <row r="202" spans="1:21">
      <c r="A202" s="14"/>
      <c r="B202" s="14"/>
      <c r="C202" s="14"/>
      <c r="D202" s="14"/>
      <c r="E202" s="14"/>
      <c r="F202" s="14"/>
      <c r="G202" s="14"/>
      <c r="H202" s="14"/>
      <c r="I202" s="14"/>
      <c r="L202" s="14"/>
      <c r="M202" s="14"/>
      <c r="N202" s="14"/>
      <c r="O202" s="14"/>
      <c r="P202" s="14"/>
      <c r="Q202" s="1"/>
      <c r="R202" s="88" t="s">
        <v>135</v>
      </c>
      <c r="S202" s="93" t="s">
        <v>1210</v>
      </c>
      <c r="T202" s="93" t="s">
        <v>1211</v>
      </c>
      <c r="U202" s="92"/>
    </row>
    <row r="203" spans="1:21">
      <c r="A203" s="14"/>
      <c r="B203" s="14"/>
      <c r="C203" s="14"/>
      <c r="D203" s="14"/>
      <c r="E203" s="14"/>
      <c r="F203" s="14"/>
      <c r="G203" s="14"/>
      <c r="H203" s="14"/>
      <c r="I203" s="14"/>
      <c r="L203" s="14"/>
      <c r="M203" s="14"/>
      <c r="N203" s="14"/>
      <c r="O203" s="14"/>
      <c r="P203" s="14"/>
      <c r="Q203" s="1"/>
      <c r="R203" s="88" t="s">
        <v>136</v>
      </c>
      <c r="S203" s="93" t="s">
        <v>1212</v>
      </c>
      <c r="T203" s="93" t="s">
        <v>1213</v>
      </c>
      <c r="U203" s="92"/>
    </row>
    <row r="204" spans="1:21">
      <c r="A204" s="14"/>
      <c r="B204" s="14"/>
      <c r="C204" s="14"/>
      <c r="D204" s="14"/>
      <c r="E204" s="14"/>
      <c r="F204" s="14"/>
      <c r="G204" s="14"/>
      <c r="H204" s="14"/>
      <c r="I204" s="14"/>
      <c r="L204" s="14"/>
      <c r="M204" s="14"/>
      <c r="N204" s="14"/>
      <c r="O204" s="14"/>
      <c r="P204" s="14"/>
      <c r="Q204" s="1"/>
      <c r="R204" s="88" t="s">
        <v>136</v>
      </c>
      <c r="S204" s="93" t="s">
        <v>1212</v>
      </c>
      <c r="T204" s="93" t="s">
        <v>1214</v>
      </c>
      <c r="U204" s="92"/>
    </row>
    <row r="205" spans="1:21">
      <c r="A205" s="14"/>
      <c r="B205" s="14"/>
      <c r="C205" s="14"/>
      <c r="D205" s="14"/>
      <c r="E205" s="14"/>
      <c r="F205" s="14"/>
      <c r="G205" s="14"/>
      <c r="H205" s="14"/>
      <c r="I205" s="14"/>
      <c r="L205" s="14"/>
      <c r="M205" s="14"/>
      <c r="N205" s="14"/>
      <c r="O205" s="14"/>
      <c r="P205" s="14"/>
      <c r="Q205" s="1"/>
      <c r="R205" s="88" t="s">
        <v>136</v>
      </c>
      <c r="S205" s="93" t="s">
        <v>1212</v>
      </c>
      <c r="T205" s="93" t="s">
        <v>1215</v>
      </c>
      <c r="U205" s="92"/>
    </row>
    <row r="206" spans="1:21">
      <c r="A206" s="14"/>
      <c r="B206" s="14"/>
      <c r="C206" s="14"/>
      <c r="D206" s="14"/>
      <c r="E206" s="14"/>
      <c r="F206" s="14"/>
      <c r="G206" s="14"/>
      <c r="H206" s="14"/>
      <c r="I206" s="14"/>
      <c r="L206" s="14"/>
      <c r="M206" s="14"/>
      <c r="N206" s="14"/>
      <c r="O206" s="14"/>
      <c r="P206" s="14"/>
      <c r="Q206" s="1"/>
      <c r="R206" s="88" t="s">
        <v>136</v>
      </c>
      <c r="S206" s="93" t="s">
        <v>1212</v>
      </c>
      <c r="T206" s="93" t="s">
        <v>1216</v>
      </c>
      <c r="U206" s="92"/>
    </row>
    <row r="207" spans="1:21">
      <c r="A207" s="14"/>
      <c r="B207" s="14"/>
      <c r="C207" s="14"/>
      <c r="D207" s="14"/>
      <c r="E207" s="14"/>
      <c r="F207" s="14"/>
      <c r="G207" s="14"/>
      <c r="H207" s="14"/>
      <c r="I207" s="14"/>
      <c r="L207" s="14"/>
      <c r="M207" s="14"/>
      <c r="N207" s="14"/>
      <c r="O207" s="14"/>
      <c r="P207" s="14"/>
      <c r="Q207" s="1"/>
      <c r="R207" s="88" t="s">
        <v>136</v>
      </c>
      <c r="S207" s="93" t="s">
        <v>1217</v>
      </c>
      <c r="T207" s="93" t="s">
        <v>1218</v>
      </c>
      <c r="U207" s="92"/>
    </row>
    <row r="208" spans="1:21">
      <c r="A208" s="14"/>
      <c r="B208" s="14"/>
      <c r="C208" s="14"/>
      <c r="D208" s="14"/>
      <c r="E208" s="14"/>
      <c r="F208" s="14"/>
      <c r="G208" s="14"/>
      <c r="H208" s="14"/>
      <c r="I208" s="14"/>
      <c r="L208" s="14"/>
      <c r="M208" s="14"/>
      <c r="N208" s="14"/>
      <c r="O208" s="14"/>
      <c r="P208" s="14"/>
      <c r="Q208" s="1"/>
      <c r="R208" s="88" t="s">
        <v>136</v>
      </c>
      <c r="S208" s="93" t="s">
        <v>1217</v>
      </c>
      <c r="T208" s="93" t="s">
        <v>1219</v>
      </c>
      <c r="U208" s="92"/>
    </row>
    <row r="209" spans="1:21">
      <c r="A209" s="14"/>
      <c r="B209" s="14"/>
      <c r="C209" s="14"/>
      <c r="D209" s="14"/>
      <c r="E209" s="14"/>
      <c r="F209" s="14"/>
      <c r="G209" s="14"/>
      <c r="H209" s="14"/>
      <c r="I209" s="14"/>
      <c r="L209" s="14"/>
      <c r="M209" s="14"/>
      <c r="N209" s="14"/>
      <c r="O209" s="14"/>
      <c r="P209" s="14"/>
      <c r="Q209" s="1"/>
      <c r="R209" s="88" t="s">
        <v>136</v>
      </c>
      <c r="S209" s="93" t="s">
        <v>1217</v>
      </c>
      <c r="T209" s="93" t="s">
        <v>1220</v>
      </c>
      <c r="U209" s="92"/>
    </row>
    <row r="210" spans="1:21">
      <c r="A210" s="14"/>
      <c r="B210" s="14"/>
      <c r="C210" s="14"/>
      <c r="D210" s="14"/>
      <c r="E210" s="14"/>
      <c r="F210" s="14"/>
      <c r="G210" s="14"/>
      <c r="H210" s="14"/>
      <c r="I210" s="14"/>
      <c r="L210" s="14"/>
      <c r="M210" s="14"/>
      <c r="N210" s="14"/>
      <c r="O210" s="14"/>
      <c r="P210" s="14"/>
      <c r="Q210" s="1"/>
      <c r="R210" s="88" t="s">
        <v>136</v>
      </c>
      <c r="S210" s="93" t="s">
        <v>1221</v>
      </c>
      <c r="T210" s="93" t="s">
        <v>1222</v>
      </c>
      <c r="U210" s="92"/>
    </row>
    <row r="211" spans="1:21">
      <c r="A211" s="14"/>
      <c r="B211" s="14"/>
      <c r="C211" s="14"/>
      <c r="D211" s="14"/>
      <c r="E211" s="14"/>
      <c r="F211" s="14"/>
      <c r="G211" s="14"/>
      <c r="H211" s="14"/>
      <c r="I211" s="14"/>
      <c r="L211" s="14"/>
      <c r="M211" s="14"/>
      <c r="N211" s="14"/>
      <c r="O211" s="14"/>
      <c r="P211" s="14"/>
      <c r="Q211" s="1"/>
      <c r="R211" s="88" t="s">
        <v>136</v>
      </c>
      <c r="S211" s="93" t="s">
        <v>1221</v>
      </c>
      <c r="T211" s="93" t="s">
        <v>1223</v>
      </c>
      <c r="U211" s="92"/>
    </row>
    <row r="212" spans="1:21">
      <c r="A212" s="14"/>
      <c r="B212" s="14"/>
      <c r="C212" s="14"/>
      <c r="D212" s="14"/>
      <c r="E212" s="14"/>
      <c r="F212" s="14"/>
      <c r="G212" s="14"/>
      <c r="H212" s="14"/>
      <c r="I212" s="14"/>
      <c r="L212" s="14"/>
      <c r="M212" s="14"/>
      <c r="N212" s="14"/>
      <c r="O212" s="14"/>
      <c r="P212" s="14"/>
      <c r="Q212" s="1"/>
      <c r="R212" s="88" t="s">
        <v>136</v>
      </c>
      <c r="S212" s="93" t="s">
        <v>1221</v>
      </c>
      <c r="T212" s="93" t="s">
        <v>1224</v>
      </c>
      <c r="U212" s="92"/>
    </row>
    <row r="213" spans="1:21">
      <c r="A213" s="14"/>
      <c r="B213" s="14"/>
      <c r="C213" s="14"/>
      <c r="D213" s="14"/>
      <c r="E213" s="14"/>
      <c r="F213" s="14"/>
      <c r="G213" s="14"/>
      <c r="H213" s="14"/>
      <c r="I213" s="14"/>
      <c r="L213" s="14"/>
      <c r="M213" s="14"/>
      <c r="N213" s="14"/>
      <c r="O213" s="14"/>
      <c r="P213" s="14"/>
      <c r="Q213" s="1"/>
      <c r="R213" s="88" t="s">
        <v>136</v>
      </c>
      <c r="S213" s="93" t="s">
        <v>1225</v>
      </c>
      <c r="T213" s="93" t="s">
        <v>1226</v>
      </c>
      <c r="U213" s="92"/>
    </row>
    <row r="214" spans="1:21">
      <c r="A214" s="14"/>
      <c r="B214" s="14"/>
      <c r="C214" s="14"/>
      <c r="D214" s="14"/>
      <c r="E214" s="14"/>
      <c r="F214" s="14"/>
      <c r="G214" s="14"/>
      <c r="H214" s="14"/>
      <c r="I214" s="14"/>
      <c r="L214" s="14"/>
      <c r="M214" s="14"/>
      <c r="N214" s="14"/>
      <c r="O214" s="14"/>
      <c r="P214" s="14"/>
      <c r="Q214" s="1"/>
      <c r="R214" s="88" t="s">
        <v>136</v>
      </c>
      <c r="S214" s="93" t="s">
        <v>1225</v>
      </c>
      <c r="T214" s="93" t="s">
        <v>1227</v>
      </c>
      <c r="U214" s="92"/>
    </row>
    <row r="215" spans="1:21">
      <c r="A215" s="14"/>
      <c r="B215" s="14"/>
      <c r="C215" s="14"/>
      <c r="D215" s="14"/>
      <c r="E215" s="14"/>
      <c r="F215" s="14"/>
      <c r="G215" s="14"/>
      <c r="H215" s="14"/>
      <c r="I215" s="14"/>
      <c r="L215" s="14"/>
      <c r="M215" s="14"/>
      <c r="N215" s="14"/>
      <c r="O215" s="14"/>
      <c r="P215" s="14"/>
      <c r="Q215" s="1"/>
      <c r="R215" s="88" t="s">
        <v>136</v>
      </c>
      <c r="S215" s="93" t="s">
        <v>1228</v>
      </c>
      <c r="T215" s="93" t="s">
        <v>1229</v>
      </c>
      <c r="U215" s="92"/>
    </row>
    <row r="216" spans="1:21">
      <c r="A216" s="14"/>
      <c r="B216" s="14"/>
      <c r="C216" s="14"/>
      <c r="D216" s="14"/>
      <c r="E216" s="14"/>
      <c r="F216" s="14"/>
      <c r="G216" s="14"/>
      <c r="H216" s="14"/>
      <c r="I216" s="14"/>
      <c r="L216" s="14"/>
      <c r="M216" s="14"/>
      <c r="N216" s="14"/>
      <c r="O216" s="14"/>
      <c r="P216" s="14"/>
      <c r="Q216" s="1"/>
      <c r="R216" s="88" t="s">
        <v>136</v>
      </c>
      <c r="S216" s="93" t="s">
        <v>1228</v>
      </c>
      <c r="T216" s="93" t="s">
        <v>1230</v>
      </c>
      <c r="U216" s="92"/>
    </row>
    <row r="217" spans="1:21">
      <c r="A217" s="14"/>
      <c r="B217" s="14"/>
      <c r="C217" s="14"/>
      <c r="D217" s="14"/>
      <c r="E217" s="14"/>
      <c r="F217" s="14"/>
      <c r="G217" s="14"/>
      <c r="H217" s="14"/>
      <c r="I217" s="14"/>
      <c r="L217" s="14"/>
      <c r="M217" s="14"/>
      <c r="N217" s="14"/>
      <c r="O217" s="14"/>
      <c r="P217" s="14"/>
      <c r="Q217" s="1"/>
      <c r="R217" s="88" t="s">
        <v>136</v>
      </c>
      <c r="S217" s="93" t="s">
        <v>1231</v>
      </c>
      <c r="T217" s="93" t="s">
        <v>1232</v>
      </c>
      <c r="U217" s="92"/>
    </row>
    <row r="218" spans="1:21">
      <c r="A218" s="14"/>
      <c r="B218" s="14"/>
      <c r="C218" s="14"/>
      <c r="D218" s="14"/>
      <c r="E218" s="14"/>
      <c r="F218" s="14"/>
      <c r="G218" s="14"/>
      <c r="H218" s="14"/>
      <c r="I218" s="14"/>
      <c r="L218" s="14"/>
      <c r="M218" s="14"/>
      <c r="N218" s="14"/>
      <c r="O218" s="14"/>
      <c r="P218" s="14"/>
      <c r="Q218" s="1"/>
      <c r="R218" s="88" t="s">
        <v>136</v>
      </c>
      <c r="S218" s="93" t="s">
        <v>1231</v>
      </c>
      <c r="T218" s="93" t="s">
        <v>1233</v>
      </c>
      <c r="U218" s="92"/>
    </row>
    <row r="219" spans="1:21">
      <c r="A219" s="14"/>
      <c r="B219" s="14"/>
      <c r="C219" s="14"/>
      <c r="D219" s="14"/>
      <c r="E219" s="14"/>
      <c r="F219" s="14"/>
      <c r="G219" s="14"/>
      <c r="H219" s="14"/>
      <c r="I219" s="14"/>
      <c r="L219" s="14"/>
      <c r="M219" s="14"/>
      <c r="N219" s="14"/>
      <c r="O219" s="14"/>
      <c r="P219" s="14"/>
      <c r="Q219" s="1"/>
      <c r="R219" s="88" t="s">
        <v>136</v>
      </c>
      <c r="S219" s="93" t="s">
        <v>1234</v>
      </c>
      <c r="T219" s="93" t="s">
        <v>1235</v>
      </c>
      <c r="U219" s="92"/>
    </row>
    <row r="220" spans="1:21">
      <c r="A220" s="14"/>
      <c r="B220" s="14"/>
      <c r="C220" s="14"/>
      <c r="D220" s="14"/>
      <c r="E220" s="14"/>
      <c r="F220" s="14"/>
      <c r="G220" s="14"/>
      <c r="H220" s="14"/>
      <c r="I220" s="14"/>
      <c r="L220" s="14"/>
      <c r="M220" s="14"/>
      <c r="N220" s="14"/>
      <c r="O220" s="14"/>
      <c r="P220" s="14"/>
      <c r="Q220" s="1"/>
      <c r="R220" s="88" t="s">
        <v>136</v>
      </c>
      <c r="S220" s="93" t="s">
        <v>1234</v>
      </c>
      <c r="T220" s="93" t="s">
        <v>1236</v>
      </c>
      <c r="U220" s="92"/>
    </row>
    <row r="221" spans="1:21">
      <c r="A221" s="14"/>
      <c r="B221" s="14"/>
      <c r="C221" s="14"/>
      <c r="D221" s="14"/>
      <c r="E221" s="14"/>
      <c r="F221" s="14"/>
      <c r="G221" s="14"/>
      <c r="H221" s="14"/>
      <c r="I221" s="14"/>
      <c r="L221" s="14"/>
      <c r="M221" s="14"/>
      <c r="N221" s="14"/>
      <c r="O221" s="14"/>
      <c r="P221" s="14"/>
      <c r="Q221" s="1"/>
      <c r="R221" s="88" t="s">
        <v>136</v>
      </c>
      <c r="S221" s="93" t="s">
        <v>1237</v>
      </c>
      <c r="T221" s="93" t="s">
        <v>1238</v>
      </c>
      <c r="U221" s="92"/>
    </row>
    <row r="222" spans="1:21">
      <c r="A222" s="14"/>
      <c r="B222" s="14"/>
      <c r="C222" s="14"/>
      <c r="D222" s="14"/>
      <c r="E222" s="14"/>
      <c r="F222" s="14"/>
      <c r="G222" s="14"/>
      <c r="H222" s="14"/>
      <c r="I222" s="14"/>
      <c r="L222" s="14"/>
      <c r="M222" s="14"/>
      <c r="N222" s="14"/>
      <c r="O222" s="14"/>
      <c r="P222" s="14"/>
      <c r="Q222" s="1"/>
      <c r="R222" s="88" t="s">
        <v>136</v>
      </c>
      <c r="S222" s="93" t="s">
        <v>1239</v>
      </c>
      <c r="T222" s="93" t="s">
        <v>1240</v>
      </c>
      <c r="U222" s="92"/>
    </row>
    <row r="223" spans="1:21">
      <c r="A223" s="14"/>
      <c r="B223" s="14"/>
      <c r="C223" s="14"/>
      <c r="D223" s="14"/>
      <c r="E223" s="14"/>
      <c r="F223" s="14"/>
      <c r="G223" s="14"/>
      <c r="H223" s="14"/>
      <c r="I223" s="14"/>
      <c r="L223" s="14"/>
      <c r="M223" s="14"/>
      <c r="N223" s="14"/>
      <c r="O223" s="14"/>
      <c r="P223" s="14"/>
      <c r="Q223" s="1"/>
      <c r="R223" s="88" t="s">
        <v>136</v>
      </c>
      <c r="S223" s="93" t="s">
        <v>1241</v>
      </c>
      <c r="T223" s="93" t="s">
        <v>1242</v>
      </c>
      <c r="U223" s="92"/>
    </row>
    <row r="224" spans="1:21">
      <c r="A224" s="14"/>
      <c r="B224" s="14"/>
      <c r="C224" s="14"/>
      <c r="D224" s="14"/>
      <c r="E224" s="14"/>
      <c r="F224" s="14"/>
      <c r="G224" s="14"/>
      <c r="H224" s="14"/>
      <c r="I224" s="14"/>
      <c r="L224" s="14"/>
      <c r="M224" s="14"/>
      <c r="N224" s="14"/>
      <c r="O224" s="14"/>
      <c r="P224" s="14"/>
      <c r="Q224" s="1"/>
      <c r="R224" s="88" t="s">
        <v>136</v>
      </c>
      <c r="S224" s="93" t="s">
        <v>1241</v>
      </c>
      <c r="T224" s="93" t="s">
        <v>1243</v>
      </c>
      <c r="U224" s="92"/>
    </row>
    <row r="225" spans="1:21">
      <c r="A225" s="14"/>
      <c r="B225" s="14"/>
      <c r="C225" s="14"/>
      <c r="D225" s="14"/>
      <c r="E225" s="14"/>
      <c r="F225" s="14"/>
      <c r="G225" s="14"/>
      <c r="H225" s="14"/>
      <c r="I225" s="14"/>
      <c r="L225" s="14"/>
      <c r="M225" s="14"/>
      <c r="N225" s="14"/>
      <c r="O225" s="14"/>
      <c r="P225" s="14"/>
      <c r="Q225" s="1"/>
      <c r="R225" s="88" t="s">
        <v>136</v>
      </c>
      <c r="S225" s="93" t="s">
        <v>1244</v>
      </c>
      <c r="T225" s="93" t="s">
        <v>1245</v>
      </c>
      <c r="U225" s="92"/>
    </row>
    <row r="226" spans="1:21">
      <c r="A226" s="14"/>
      <c r="B226" s="14"/>
      <c r="C226" s="14"/>
      <c r="D226" s="14"/>
      <c r="E226" s="14"/>
      <c r="F226" s="14"/>
      <c r="G226" s="14"/>
      <c r="H226" s="14"/>
      <c r="I226" s="14"/>
      <c r="L226" s="14"/>
      <c r="M226" s="14"/>
      <c r="N226" s="14"/>
      <c r="O226" s="14"/>
      <c r="P226" s="14"/>
      <c r="Q226" s="1"/>
      <c r="R226" s="88" t="s">
        <v>136</v>
      </c>
      <c r="S226" s="93" t="s">
        <v>1246</v>
      </c>
      <c r="T226" s="93" t="s">
        <v>1247</v>
      </c>
      <c r="U226" s="92"/>
    </row>
    <row r="227" spans="1:21">
      <c r="A227" s="14"/>
      <c r="B227" s="14"/>
      <c r="C227" s="14"/>
      <c r="D227" s="14"/>
      <c r="E227" s="14"/>
      <c r="F227" s="14"/>
      <c r="G227" s="14"/>
      <c r="H227" s="14"/>
      <c r="I227" s="14"/>
      <c r="L227" s="14"/>
      <c r="M227" s="14"/>
      <c r="N227" s="14"/>
      <c r="O227" s="14"/>
      <c r="P227" s="14"/>
      <c r="Q227" s="1"/>
      <c r="R227" s="88" t="s">
        <v>137</v>
      </c>
      <c r="S227" s="93" t="s">
        <v>1248</v>
      </c>
      <c r="T227" s="93" t="s">
        <v>1249</v>
      </c>
      <c r="U227" s="92"/>
    </row>
    <row r="228" spans="1:21">
      <c r="A228" s="14"/>
      <c r="B228" s="14"/>
      <c r="C228" s="14"/>
      <c r="D228" s="14"/>
      <c r="E228" s="14"/>
      <c r="F228" s="14"/>
      <c r="G228" s="14"/>
      <c r="H228" s="14"/>
      <c r="I228" s="14"/>
      <c r="L228" s="14"/>
      <c r="M228" s="14"/>
      <c r="N228" s="14"/>
      <c r="O228" s="14"/>
      <c r="P228" s="14"/>
      <c r="Q228" s="1"/>
      <c r="R228" s="88" t="s">
        <v>137</v>
      </c>
      <c r="S228" s="93" t="s">
        <v>1248</v>
      </c>
      <c r="T228" s="93" t="s">
        <v>1250</v>
      </c>
      <c r="U228" s="92"/>
    </row>
    <row r="229" spans="1:21">
      <c r="A229" s="14"/>
      <c r="B229" s="14"/>
      <c r="C229" s="14"/>
      <c r="D229" s="14"/>
      <c r="E229" s="14"/>
      <c r="F229" s="14"/>
      <c r="G229" s="14"/>
      <c r="H229" s="14"/>
      <c r="I229" s="14"/>
      <c r="L229" s="14"/>
      <c r="M229" s="14"/>
      <c r="N229" s="14"/>
      <c r="O229" s="14"/>
      <c r="P229" s="14"/>
      <c r="Q229" s="1"/>
      <c r="R229" s="88" t="s">
        <v>137</v>
      </c>
      <c r="S229" s="93" t="s">
        <v>1251</v>
      </c>
      <c r="T229" s="93" t="s">
        <v>1252</v>
      </c>
      <c r="U229" s="92"/>
    </row>
    <row r="230" spans="1:21">
      <c r="A230" s="14"/>
      <c r="B230" s="14"/>
      <c r="C230" s="14"/>
      <c r="D230" s="14"/>
      <c r="E230" s="14"/>
      <c r="F230" s="14"/>
      <c r="G230" s="14"/>
      <c r="H230" s="14"/>
      <c r="I230" s="14"/>
      <c r="L230" s="14"/>
      <c r="M230" s="14"/>
      <c r="N230" s="14"/>
      <c r="O230" s="14"/>
      <c r="P230" s="14"/>
      <c r="Q230" s="1"/>
      <c r="R230" s="88" t="s">
        <v>137</v>
      </c>
      <c r="S230" s="93" t="s">
        <v>1253</v>
      </c>
      <c r="T230" s="93" t="s">
        <v>1254</v>
      </c>
      <c r="U230" s="92"/>
    </row>
    <row r="231" spans="1:21">
      <c r="A231" s="14"/>
      <c r="B231" s="14"/>
      <c r="C231" s="14"/>
      <c r="D231" s="14"/>
      <c r="E231" s="14"/>
      <c r="F231" s="14"/>
      <c r="G231" s="14"/>
      <c r="H231" s="14"/>
      <c r="I231" s="14"/>
      <c r="L231" s="14"/>
      <c r="M231" s="14"/>
      <c r="N231" s="14"/>
      <c r="O231" s="14"/>
      <c r="P231" s="14"/>
      <c r="Q231" s="1"/>
      <c r="R231" s="88" t="s">
        <v>137</v>
      </c>
      <c r="S231" s="93" t="s">
        <v>1253</v>
      </c>
      <c r="T231" s="93" t="s">
        <v>1255</v>
      </c>
      <c r="U231" s="92"/>
    </row>
    <row r="232" spans="1:21">
      <c r="A232" s="14"/>
      <c r="B232" s="14"/>
      <c r="C232" s="14"/>
      <c r="D232" s="14"/>
      <c r="E232" s="14"/>
      <c r="F232" s="14"/>
      <c r="G232" s="14"/>
      <c r="H232" s="14"/>
      <c r="I232" s="14"/>
      <c r="L232" s="14"/>
      <c r="M232" s="14"/>
      <c r="N232" s="14"/>
      <c r="O232" s="14"/>
      <c r="P232" s="14"/>
      <c r="Q232" s="1"/>
      <c r="R232" s="88" t="s">
        <v>137</v>
      </c>
      <c r="S232" s="93" t="s">
        <v>1256</v>
      </c>
      <c r="T232" s="93" t="s">
        <v>1257</v>
      </c>
      <c r="U232" s="92"/>
    </row>
    <row r="233" spans="1:21">
      <c r="A233" s="14"/>
      <c r="B233" s="14"/>
      <c r="C233" s="14"/>
      <c r="D233" s="14"/>
      <c r="E233" s="14"/>
      <c r="F233" s="14"/>
      <c r="G233" s="14"/>
      <c r="H233" s="14"/>
      <c r="I233" s="14"/>
      <c r="L233" s="14"/>
      <c r="M233" s="14"/>
      <c r="N233" s="14"/>
      <c r="O233" s="14"/>
      <c r="P233" s="14"/>
      <c r="Q233" s="1"/>
      <c r="R233" s="88" t="s">
        <v>137</v>
      </c>
      <c r="S233" s="93" t="s">
        <v>1258</v>
      </c>
      <c r="T233" s="93" t="s">
        <v>1259</v>
      </c>
      <c r="U233" s="92"/>
    </row>
    <row r="234" spans="1:21" ht="15.6">
      <c r="A234" s="14"/>
      <c r="B234" s="14"/>
      <c r="C234" s="14"/>
      <c r="D234" s="14"/>
      <c r="E234" s="14"/>
      <c r="F234" s="14"/>
      <c r="G234" s="14"/>
      <c r="H234" s="14"/>
      <c r="I234" s="14"/>
      <c r="L234" s="14"/>
      <c r="M234" s="14"/>
      <c r="N234" s="14"/>
      <c r="O234" s="14"/>
      <c r="P234" s="14"/>
      <c r="Q234" s="1"/>
      <c r="R234" s="88" t="s">
        <v>137</v>
      </c>
      <c r="S234" s="93" t="s">
        <v>1260</v>
      </c>
      <c r="T234" s="97" t="s">
        <v>1261</v>
      </c>
      <c r="U234" s="92"/>
    </row>
    <row r="235" spans="1:21">
      <c r="A235" s="14"/>
      <c r="B235" s="14"/>
      <c r="C235" s="14"/>
      <c r="D235" s="14"/>
      <c r="E235" s="14"/>
      <c r="F235" s="14"/>
      <c r="G235" s="14"/>
      <c r="H235" s="14"/>
      <c r="I235" s="14"/>
      <c r="L235" s="14"/>
      <c r="M235" s="14"/>
      <c r="N235" s="14"/>
      <c r="O235" s="14"/>
      <c r="P235" s="14"/>
      <c r="Q235" s="1"/>
      <c r="R235" s="88"/>
      <c r="S235" s="93"/>
      <c r="T235" s="93"/>
      <c r="U235" s="92"/>
    </row>
    <row r="236" spans="1:21">
      <c r="A236" s="14"/>
      <c r="B236" s="14"/>
      <c r="C236" s="14"/>
      <c r="D236" s="14"/>
      <c r="E236" s="14"/>
      <c r="F236" s="14"/>
      <c r="G236" s="14"/>
      <c r="H236" s="14"/>
      <c r="I236" s="14"/>
      <c r="L236" s="14"/>
      <c r="M236" s="14"/>
      <c r="N236" s="14"/>
      <c r="O236" s="14"/>
      <c r="P236" s="14"/>
      <c r="Q236" s="1"/>
      <c r="R236" s="88" t="s">
        <v>137</v>
      </c>
      <c r="S236" s="93" t="s">
        <v>1262</v>
      </c>
      <c r="T236" s="93" t="s">
        <v>1263</v>
      </c>
      <c r="U236" s="92"/>
    </row>
    <row r="237" spans="1:21">
      <c r="A237" s="14"/>
      <c r="B237" s="14"/>
      <c r="C237" s="14"/>
      <c r="D237" s="14"/>
      <c r="E237" s="14"/>
      <c r="F237" s="14"/>
      <c r="G237" s="14"/>
      <c r="H237" s="14"/>
      <c r="I237" s="14"/>
      <c r="L237" s="14"/>
      <c r="M237" s="14"/>
      <c r="N237" s="14"/>
      <c r="O237" s="14"/>
      <c r="P237" s="14"/>
      <c r="Q237" s="1"/>
      <c r="R237" s="88" t="s">
        <v>137</v>
      </c>
      <c r="S237" s="93" t="s">
        <v>1264</v>
      </c>
      <c r="T237" s="93" t="s">
        <v>1265</v>
      </c>
      <c r="U237" s="92"/>
    </row>
    <row r="238" spans="1:21">
      <c r="A238" s="14"/>
      <c r="B238" s="14"/>
      <c r="C238" s="14"/>
      <c r="D238" s="14"/>
      <c r="E238" s="14"/>
      <c r="F238" s="14"/>
      <c r="G238" s="14"/>
      <c r="H238" s="14"/>
      <c r="I238" s="14"/>
      <c r="L238" s="14"/>
      <c r="M238" s="14"/>
      <c r="N238" s="14"/>
      <c r="O238" s="14"/>
      <c r="P238" s="14"/>
      <c r="Q238" s="1"/>
      <c r="R238" s="88" t="s">
        <v>137</v>
      </c>
      <c r="S238" s="93" t="s">
        <v>1266</v>
      </c>
      <c r="T238" s="93" t="s">
        <v>1267</v>
      </c>
      <c r="U238" s="92"/>
    </row>
    <row r="239" spans="1:21">
      <c r="A239" s="14"/>
      <c r="B239" s="14"/>
      <c r="C239" s="14"/>
      <c r="D239" s="14"/>
      <c r="E239" s="14"/>
      <c r="F239" s="14"/>
      <c r="G239" s="14"/>
      <c r="H239" s="14"/>
      <c r="I239" s="14"/>
      <c r="L239" s="14"/>
      <c r="M239" s="14"/>
      <c r="N239" s="14"/>
      <c r="O239" s="14"/>
      <c r="P239" s="14"/>
      <c r="Q239" s="1"/>
      <c r="R239" s="88" t="s">
        <v>137</v>
      </c>
      <c r="S239" s="93" t="s">
        <v>1268</v>
      </c>
      <c r="T239" s="93" t="s">
        <v>1269</v>
      </c>
      <c r="U239" s="92"/>
    </row>
    <row r="240" spans="1:21">
      <c r="A240" s="14"/>
      <c r="B240" s="14"/>
      <c r="C240" s="14"/>
      <c r="D240" s="14"/>
      <c r="E240" s="14"/>
      <c r="F240" s="14"/>
      <c r="G240" s="14"/>
      <c r="H240" s="14"/>
      <c r="I240" s="14"/>
      <c r="L240" s="14"/>
      <c r="M240" s="14"/>
      <c r="N240" s="14"/>
      <c r="O240" s="14"/>
      <c r="P240" s="14"/>
      <c r="Q240" s="1"/>
      <c r="R240" s="88" t="s">
        <v>137</v>
      </c>
      <c r="S240" s="93" t="s">
        <v>1270</v>
      </c>
      <c r="T240" s="93" t="s">
        <v>1271</v>
      </c>
      <c r="U240" s="92"/>
    </row>
    <row r="241" spans="1:21">
      <c r="A241" s="14"/>
      <c r="B241" s="14"/>
      <c r="C241" s="14"/>
      <c r="D241" s="14"/>
      <c r="E241" s="14"/>
      <c r="F241" s="14"/>
      <c r="G241" s="14"/>
      <c r="H241" s="14"/>
      <c r="I241" s="14"/>
      <c r="L241" s="14"/>
      <c r="M241" s="14"/>
      <c r="N241" s="14"/>
      <c r="O241" s="14"/>
      <c r="P241" s="14"/>
      <c r="Q241" s="1"/>
      <c r="R241" s="88" t="s">
        <v>137</v>
      </c>
      <c r="S241" s="93" t="s">
        <v>1272</v>
      </c>
      <c r="T241" s="93" t="s">
        <v>1273</v>
      </c>
      <c r="U241" s="92"/>
    </row>
    <row r="242" spans="1:21">
      <c r="A242" s="14"/>
      <c r="B242" s="14"/>
      <c r="C242" s="14"/>
      <c r="D242" s="14"/>
      <c r="E242" s="14"/>
      <c r="F242" s="14"/>
      <c r="G242" s="14"/>
      <c r="H242" s="14"/>
      <c r="I242" s="14"/>
      <c r="L242" s="14"/>
      <c r="M242" s="14"/>
      <c r="N242" s="14"/>
      <c r="O242" s="14"/>
      <c r="P242" s="14"/>
      <c r="Q242" s="1"/>
      <c r="R242" s="88" t="s">
        <v>137</v>
      </c>
      <c r="S242" s="93" t="s">
        <v>1274</v>
      </c>
      <c r="T242" s="93" t="s">
        <v>1275</v>
      </c>
      <c r="U242" s="92"/>
    </row>
    <row r="243" spans="1:21">
      <c r="A243" s="14"/>
      <c r="B243" s="14"/>
      <c r="C243" s="14"/>
      <c r="D243" s="14"/>
      <c r="E243" s="14"/>
      <c r="F243" s="14"/>
      <c r="G243" s="14"/>
      <c r="H243" s="14"/>
      <c r="I243" s="14"/>
      <c r="L243" s="14"/>
      <c r="M243" s="14"/>
      <c r="N243" s="14"/>
      <c r="O243" s="14"/>
      <c r="P243" s="14"/>
      <c r="Q243" s="1"/>
      <c r="R243" s="88" t="s">
        <v>137</v>
      </c>
      <c r="S243" s="93" t="s">
        <v>1276</v>
      </c>
      <c r="T243" s="93" t="s">
        <v>1277</v>
      </c>
      <c r="U243" s="92"/>
    </row>
    <row r="244" spans="1:21">
      <c r="A244" s="14"/>
      <c r="B244" s="14"/>
      <c r="C244" s="14"/>
      <c r="D244" s="14"/>
      <c r="E244" s="14"/>
      <c r="F244" s="14"/>
      <c r="G244" s="14"/>
      <c r="H244" s="14"/>
      <c r="I244" s="14"/>
      <c r="L244" s="14"/>
      <c r="M244" s="14"/>
      <c r="N244" s="14"/>
      <c r="O244" s="14"/>
      <c r="P244" s="14"/>
      <c r="Q244" s="1"/>
      <c r="R244" s="88" t="s">
        <v>137</v>
      </c>
      <c r="S244" s="93" t="s">
        <v>1278</v>
      </c>
      <c r="T244" s="93" t="s">
        <v>1279</v>
      </c>
      <c r="U244" s="92"/>
    </row>
    <row r="245" spans="1:21">
      <c r="A245" s="14"/>
      <c r="B245" s="14"/>
      <c r="C245" s="14"/>
      <c r="D245" s="14"/>
      <c r="E245" s="14"/>
      <c r="F245" s="14"/>
      <c r="G245" s="14"/>
      <c r="H245" s="14"/>
      <c r="I245" s="14"/>
      <c r="L245" s="14"/>
      <c r="M245" s="14"/>
      <c r="N245" s="14"/>
      <c r="O245" s="14"/>
      <c r="P245" s="14"/>
      <c r="Q245" s="1"/>
      <c r="R245" s="88" t="s">
        <v>137</v>
      </c>
      <c r="S245" s="93" t="s">
        <v>1280</v>
      </c>
      <c r="T245" s="93" t="s">
        <v>1281</v>
      </c>
      <c r="U245" s="92"/>
    </row>
    <row r="246" spans="1:21">
      <c r="A246" s="14"/>
      <c r="B246" s="14"/>
      <c r="C246" s="14"/>
      <c r="D246" s="14"/>
      <c r="E246" s="14"/>
      <c r="F246" s="14"/>
      <c r="G246" s="14"/>
      <c r="H246" s="14"/>
      <c r="I246" s="14"/>
      <c r="L246" s="14"/>
      <c r="M246" s="14"/>
      <c r="N246" s="14"/>
      <c r="O246" s="14"/>
      <c r="P246" s="14"/>
      <c r="Q246" s="1"/>
      <c r="R246" s="88" t="s">
        <v>137</v>
      </c>
      <c r="S246" s="93" t="s">
        <v>1282</v>
      </c>
      <c r="T246" s="93" t="s">
        <v>1283</v>
      </c>
      <c r="U246" s="92"/>
    </row>
    <row r="247" spans="1:21">
      <c r="A247" s="14"/>
      <c r="B247" s="14"/>
      <c r="C247" s="14"/>
      <c r="D247" s="14"/>
      <c r="E247" s="14"/>
      <c r="F247" s="14"/>
      <c r="G247" s="14"/>
      <c r="H247" s="14"/>
      <c r="I247" s="14"/>
      <c r="L247" s="14"/>
      <c r="M247" s="14"/>
      <c r="N247" s="14"/>
      <c r="O247" s="14"/>
      <c r="P247" s="14"/>
      <c r="Q247" s="1"/>
      <c r="R247" s="88" t="s">
        <v>137</v>
      </c>
      <c r="S247" s="93" t="s">
        <v>1284</v>
      </c>
      <c r="T247" s="93" t="s">
        <v>1285</v>
      </c>
      <c r="U247" s="92"/>
    </row>
    <row r="248" spans="1:21">
      <c r="L248" s="14"/>
      <c r="M248" s="14"/>
      <c r="N248" s="14"/>
      <c r="O248" s="14"/>
      <c r="P248" s="14"/>
      <c r="Q248" s="1"/>
      <c r="R248" s="88" t="s">
        <v>137</v>
      </c>
      <c r="S248" s="93" t="s">
        <v>1284</v>
      </c>
      <c r="T248" s="93" t="s">
        <v>1286</v>
      </c>
      <c r="U248" s="92"/>
    </row>
    <row r="249" spans="1:21">
      <c r="L249" s="14"/>
      <c r="M249" s="14"/>
      <c r="N249" s="14"/>
      <c r="O249" s="14"/>
      <c r="P249" s="14"/>
      <c r="Q249" s="1"/>
      <c r="R249" s="88" t="s">
        <v>137</v>
      </c>
      <c r="S249" s="93" t="s">
        <v>1284</v>
      </c>
      <c r="T249" s="93" t="s">
        <v>1287</v>
      </c>
      <c r="U249" s="92"/>
    </row>
    <row r="250" spans="1:21">
      <c r="L250" s="14"/>
      <c r="M250" s="14"/>
      <c r="N250" s="14"/>
      <c r="O250" s="14"/>
      <c r="P250" s="14"/>
      <c r="Q250" s="1"/>
      <c r="R250" s="88" t="s">
        <v>137</v>
      </c>
      <c r="S250" s="93" t="s">
        <v>1288</v>
      </c>
      <c r="T250" s="93" t="s">
        <v>1289</v>
      </c>
      <c r="U250" s="92"/>
    </row>
    <row r="251" spans="1:21" ht="13.8" thickBot="1">
      <c r="L251" s="14"/>
      <c r="M251" s="14"/>
      <c r="N251" s="14"/>
      <c r="O251" s="14"/>
      <c r="P251" s="14"/>
      <c r="Q251" s="1"/>
      <c r="R251" s="98" t="s">
        <v>137</v>
      </c>
      <c r="S251" s="99" t="s">
        <v>1288</v>
      </c>
      <c r="T251" s="99" t="s">
        <v>1290</v>
      </c>
      <c r="U251" s="92"/>
    </row>
    <row r="252" spans="1:21">
      <c r="L252" s="14"/>
      <c r="M252" s="14"/>
      <c r="N252" s="14"/>
      <c r="O252" s="14"/>
      <c r="P252" s="14"/>
    </row>
    <row r="253" spans="1:21">
      <c r="L253" s="14"/>
      <c r="M253" s="14"/>
      <c r="N253" s="14"/>
      <c r="O253" s="14"/>
      <c r="P253" s="14"/>
    </row>
  </sheetData>
  <sheetProtection algorithmName="SHA-512" hashValue="iT5tgZ/DinUxO3ovpTmaXbyZ+q563qlGjYRsDVb36PO8wse/ZJOuWGyoskVTNIdL/M+4171KcrGw6u5SweIVmA==" saltValue="Hl6bZVUlkN4F9+de8to9RQ==" spinCount="100000" sheet="1" objects="1" scenarios="1"/>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115" zoomScaleNormal="115" workbookViewId="0">
      <pane xSplit="2" ySplit="2" topLeftCell="C3" activePane="bottomRight" state="frozen"/>
      <selection pane="topRight" activeCell="C1" sqref="C1"/>
      <selection pane="bottomLeft" activeCell="A3" sqref="A3"/>
      <selection pane="bottomRight" activeCell="C4" sqref="C4"/>
    </sheetView>
  </sheetViews>
  <sheetFormatPr defaultColWidth="9" defaultRowHeight="13.2"/>
  <cols>
    <col min="1" max="1" width="29.36328125" style="8" customWidth="1"/>
    <col min="2" max="2" width="32" style="8" customWidth="1"/>
    <col min="3" max="3" width="25.6328125" style="8" customWidth="1"/>
    <col min="4" max="4" width="27.26953125" style="8" customWidth="1"/>
    <col min="5" max="5" width="25.6328125" style="8" customWidth="1"/>
    <col min="6" max="6" width="3.6328125" style="14" customWidth="1"/>
    <col min="7" max="9" width="25.6328125" style="8" customWidth="1"/>
    <col min="10" max="10" width="3.6328125" style="8" customWidth="1"/>
    <col min="11" max="13" width="25.6328125" style="8" customWidth="1"/>
    <col min="14" max="14" width="3.6328125" style="8" customWidth="1"/>
    <col min="15" max="17" width="25.6328125" style="8" customWidth="1"/>
    <col min="18" max="18" width="3.6328125" style="8" customWidth="1"/>
    <col min="19" max="21" width="25.6328125" style="8" customWidth="1"/>
    <col min="22" max="22" width="3.6328125" style="8" customWidth="1"/>
    <col min="23" max="25" width="25.6328125" style="8" customWidth="1"/>
    <col min="26" max="26" width="3.6328125" style="8" customWidth="1"/>
    <col min="27" max="29" width="25.6328125" style="8" customWidth="1"/>
    <col min="30" max="30" width="3.6328125" style="8" customWidth="1"/>
    <col min="31" max="33" width="25.6328125" style="8" customWidth="1"/>
    <col min="34" max="34" width="3.6328125" style="8" customWidth="1"/>
    <col min="35" max="37" width="25.6328125" style="8" customWidth="1"/>
    <col min="38" max="38" width="3.6328125" style="8" customWidth="1"/>
    <col min="39" max="41" width="25.6328125" style="8" customWidth="1"/>
    <col min="42" max="55" width="9" style="14"/>
    <col min="56" max="16384" width="9" style="8"/>
  </cols>
  <sheetData>
    <row r="1" spans="1:5" s="14" customFormat="1" ht="12.75" customHeight="1">
      <c r="A1" s="284" t="s">
        <v>13</v>
      </c>
      <c r="B1" s="71"/>
      <c r="C1" s="170"/>
      <c r="D1" s="170"/>
      <c r="E1" s="171"/>
    </row>
    <row r="2" spans="1:5" s="14" customFormat="1" ht="15.6">
      <c r="A2" s="284"/>
      <c r="B2" s="71" t="s">
        <v>14</v>
      </c>
      <c r="C2" s="166" t="s">
        <v>15</v>
      </c>
      <c r="D2" s="167" t="s">
        <v>16</v>
      </c>
    </row>
    <row r="3" spans="1:5" s="14" customFormat="1" ht="12.75" customHeight="1">
      <c r="A3" s="168"/>
    </row>
    <row r="4" spans="1:5" s="14" customFormat="1" ht="18.899999999999999" customHeight="1">
      <c r="A4" s="9" t="s">
        <v>17</v>
      </c>
      <c r="B4" s="10" t="s">
        <v>18</v>
      </c>
    </row>
    <row r="5" spans="1:5" s="14" customFormat="1">
      <c r="B5" s="71" t="s">
        <v>19</v>
      </c>
      <c r="C5" s="101">
        <v>1111</v>
      </c>
      <c r="D5" s="14" t="s">
        <v>20</v>
      </c>
      <c r="E5" s="101"/>
    </row>
    <row r="6" spans="1:5" s="14" customFormat="1">
      <c r="B6" s="71" t="s">
        <v>21</v>
      </c>
      <c r="C6" s="101"/>
      <c r="D6" s="14" t="s">
        <v>22</v>
      </c>
      <c r="E6" s="101"/>
    </row>
    <row r="7" spans="1:5" s="14" customFormat="1">
      <c r="B7" s="71" t="s">
        <v>23</v>
      </c>
      <c r="C7" s="102" t="s">
        <v>24</v>
      </c>
    </row>
    <row r="8" spans="1:5" s="14" customFormat="1">
      <c r="B8" s="71" t="s">
        <v>25</v>
      </c>
      <c r="C8" s="14" t="s">
        <v>26</v>
      </c>
      <c r="D8" s="14" t="s">
        <v>27</v>
      </c>
    </row>
    <row r="9" spans="1:5" s="14" customFormat="1">
      <c r="B9" s="71"/>
      <c r="C9" s="169">
        <v>43466</v>
      </c>
      <c r="D9" s="169" t="s">
        <v>1291</v>
      </c>
      <c r="E9" s="14" t="s">
        <v>28</v>
      </c>
    </row>
    <row r="10" spans="1:5" s="14" customFormat="1">
      <c r="B10" s="71" t="s">
        <v>29</v>
      </c>
      <c r="C10" s="14" t="s">
        <v>26</v>
      </c>
      <c r="D10" s="14" t="s">
        <v>27</v>
      </c>
    </row>
    <row r="11" spans="1:5" s="14" customFormat="1">
      <c r="B11" s="71" t="s">
        <v>30</v>
      </c>
      <c r="C11" s="169">
        <v>43466</v>
      </c>
      <c r="D11" s="169" t="s">
        <v>1292</v>
      </c>
      <c r="E11" s="14" t="s">
        <v>32</v>
      </c>
    </row>
    <row r="12" spans="1:5" s="14" customFormat="1">
      <c r="B12" s="71" t="s">
        <v>33</v>
      </c>
      <c r="C12" s="169" t="s">
        <v>31</v>
      </c>
      <c r="D12" s="169" t="s">
        <v>31</v>
      </c>
    </row>
    <row r="13" spans="1:5" s="14" customFormat="1">
      <c r="B13" s="71" t="s">
        <v>34</v>
      </c>
      <c r="C13" s="169" t="s">
        <v>31</v>
      </c>
      <c r="D13" s="169" t="s">
        <v>31</v>
      </c>
    </row>
    <row r="14" spans="1:5" s="14" customFormat="1">
      <c r="B14" s="71" t="s">
        <v>35</v>
      </c>
      <c r="C14" s="169" t="s">
        <v>31</v>
      </c>
      <c r="D14" s="169" t="s">
        <v>31</v>
      </c>
    </row>
    <row r="15" spans="1:5" s="14" customFormat="1">
      <c r="B15" s="71" t="s">
        <v>36</v>
      </c>
      <c r="C15" s="169" t="s">
        <v>31</v>
      </c>
      <c r="D15" s="169" t="s">
        <v>31</v>
      </c>
    </row>
    <row r="16" spans="1:5" s="14" customFormat="1">
      <c r="B16" s="71" t="s">
        <v>37</v>
      </c>
      <c r="C16" s="169" t="s">
        <v>31</v>
      </c>
      <c r="D16" s="169" t="s">
        <v>31</v>
      </c>
    </row>
    <row r="17" spans="1:41 16384:16384" s="14" customFormat="1"/>
    <row r="18" spans="1:41 16384:16384" s="14" customFormat="1" ht="21">
      <c r="A18" s="9" t="s">
        <v>3</v>
      </c>
      <c r="B18" s="10" t="s">
        <v>38</v>
      </c>
      <c r="C18" s="102" t="s">
        <v>138</v>
      </c>
      <c r="E18" s="108" t="s">
        <v>40</v>
      </c>
    </row>
    <row r="19" spans="1:41 16384:16384" s="14" customFormat="1">
      <c r="D19" s="100"/>
      <c r="E19" s="109" t="s">
        <v>41</v>
      </c>
      <c r="XFD19" s="14" t="e" cm="1">
        <f t="array" ref="XFD19">_xlfn.IFS(C18="Renewable",(INDEX(RE,,MATCH(AM23,REC,0))),C18="CSA",(INDEX(IMP_CSA,,MATCH(AM23,IMP_CSAC,0))),C18="Forestry",(INDEX(AR,,MATCH(AM23,ARC,0))),C18="AGR",(INDEX(AGR,,MATCH(AM23,AGRC,0))))</f>
        <v>#N/A</v>
      </c>
    </row>
    <row r="20" spans="1:41 16384:16384" s="14" customFormat="1">
      <c r="A20" s="200" t="s">
        <v>5</v>
      </c>
      <c r="B20" s="11" t="s">
        <v>42</v>
      </c>
      <c r="C20" s="102" t="s">
        <v>43</v>
      </c>
      <c r="E20" s="108" t="s">
        <v>44</v>
      </c>
      <c r="O20" s="69"/>
    </row>
    <row r="21" spans="1:41 16384:16384" s="14" customFormat="1">
      <c r="A21" s="200"/>
      <c r="B21" s="17"/>
    </row>
    <row r="22" spans="1:41 16384:16384">
      <c r="A22" s="200"/>
      <c r="C22" s="285" t="s">
        <v>45</v>
      </c>
      <c r="D22" s="286"/>
      <c r="E22" s="287"/>
      <c r="G22" s="281" t="s">
        <v>46</v>
      </c>
      <c r="H22" s="282"/>
      <c r="I22" s="283"/>
      <c r="K22" s="281" t="s">
        <v>46</v>
      </c>
      <c r="L22" s="282"/>
      <c r="M22" s="283"/>
      <c r="O22" s="281" t="s">
        <v>46</v>
      </c>
      <c r="P22" s="282"/>
      <c r="Q22" s="283"/>
      <c r="S22" s="281" t="s">
        <v>46</v>
      </c>
      <c r="T22" s="282"/>
      <c r="U22" s="283"/>
      <c r="W22" s="281" t="s">
        <v>46</v>
      </c>
      <c r="X22" s="282"/>
      <c r="Y22" s="283"/>
      <c r="AA22" s="281" t="s">
        <v>46</v>
      </c>
      <c r="AB22" s="282"/>
      <c r="AC22" s="283"/>
      <c r="AE22" s="281" t="s">
        <v>46</v>
      </c>
      <c r="AF22" s="282"/>
      <c r="AG22" s="283"/>
      <c r="AI22" s="281" t="s">
        <v>46</v>
      </c>
      <c r="AJ22" s="282"/>
      <c r="AK22" s="283"/>
      <c r="AM22" s="281" t="s">
        <v>46</v>
      </c>
      <c r="AN22" s="282"/>
      <c r="AO22" s="283"/>
    </row>
    <row r="23" spans="1:41 16384:16384">
      <c r="A23" s="200"/>
      <c r="B23" s="172" t="str">
        <f>IF(C20="Start with impact category","Select Impact category &gt;&gt;","")</f>
        <v/>
      </c>
      <c r="C23" s="232"/>
      <c r="D23" s="233"/>
      <c r="E23" s="234"/>
      <c r="F23" s="115" t="str">
        <f>IF($B$23="Select Impact category &gt;&gt;", "&gt;&gt;","")</f>
        <v/>
      </c>
      <c r="G23" s="232"/>
      <c r="H23" s="233"/>
      <c r="I23" s="234"/>
      <c r="J23" s="115" t="str">
        <f>IF($B$23="Select Impact category &gt;&gt;", "&gt;&gt;","")</f>
        <v/>
      </c>
      <c r="K23" s="232"/>
      <c r="L23" s="233"/>
      <c r="M23" s="234"/>
      <c r="N23" s="115" t="str">
        <f>IF($B$23="Select Impact category &gt;&gt;", "&gt;&gt;","")</f>
        <v/>
      </c>
      <c r="O23" s="232"/>
      <c r="P23" s="233"/>
      <c r="Q23" s="234"/>
      <c r="R23" s="115" t="str">
        <f>IF($B$23="Select Impact category &gt;&gt;", "&gt;&gt;","")</f>
        <v/>
      </c>
      <c r="S23" s="232"/>
      <c r="T23" s="233"/>
      <c r="U23" s="234"/>
      <c r="V23" s="115" t="str">
        <f>IF($B$23="Select Impact category &gt;&gt;", "&gt;&gt;","")</f>
        <v/>
      </c>
      <c r="W23" s="232"/>
      <c r="X23" s="233"/>
      <c r="Y23" s="234"/>
      <c r="Z23" s="115" t="str">
        <f>IF($B$23="Select Impact category &gt;&gt;", "&gt;&gt;","")</f>
        <v/>
      </c>
      <c r="AA23" s="232"/>
      <c r="AB23" s="233"/>
      <c r="AC23" s="234"/>
      <c r="AD23" s="115" t="str">
        <f>IF($B$23="Select Impact category &gt;&gt;", "&gt;&gt;","")</f>
        <v/>
      </c>
      <c r="AE23" s="232"/>
      <c r="AF23" s="233"/>
      <c r="AG23" s="234"/>
      <c r="AH23" s="115" t="str">
        <f>IF($B$23="Select Impact category &gt;&gt;", "&gt;&gt;","")</f>
        <v/>
      </c>
      <c r="AI23" s="232"/>
      <c r="AJ23" s="233"/>
      <c r="AK23" s="234"/>
      <c r="AL23" s="115" t="str">
        <f>IF($B$23="Select Impact category &gt;&gt;", "&gt;&gt;","")</f>
        <v/>
      </c>
      <c r="AM23" s="232"/>
      <c r="AN23" s="233"/>
      <c r="AO23" s="234"/>
    </row>
    <row r="24" spans="1:41 16384:16384" ht="12.75" customHeight="1">
      <c r="A24" s="200"/>
      <c r="B24" s="172" t="str">
        <f>IF(C20="Start with SDG","Select SDG &gt;&gt;","")</f>
        <v>Select SDG &gt;&gt;</v>
      </c>
      <c r="C24" s="229" t="s">
        <v>133</v>
      </c>
      <c r="D24" s="230"/>
      <c r="E24" s="231"/>
      <c r="F24" s="115" t="str">
        <f>IF($B$24="Select SDG &gt;&gt;","&gt;&gt;","")</f>
        <v>&gt;&gt;</v>
      </c>
      <c r="G24" s="229" t="s">
        <v>128</v>
      </c>
      <c r="H24" s="230"/>
      <c r="I24" s="231"/>
      <c r="J24" s="115" t="str">
        <f>IF($B$24="Select SDG &gt;&gt;","&gt;&gt;","")</f>
        <v>&gt;&gt;</v>
      </c>
      <c r="K24" s="229" t="s">
        <v>126</v>
      </c>
      <c r="L24" s="230"/>
      <c r="M24" s="231"/>
      <c r="N24" s="115" t="str">
        <f>IF($B$24="Select SDG &gt;&gt;","&gt;&gt;","")</f>
        <v>&gt;&gt;</v>
      </c>
      <c r="O24" s="229"/>
      <c r="P24" s="230"/>
      <c r="Q24" s="231"/>
      <c r="R24" s="115" t="str">
        <f>IF($B$24="Select SDG &gt;&gt;","&gt;&gt;","")</f>
        <v>&gt;&gt;</v>
      </c>
      <c r="S24" s="229"/>
      <c r="T24" s="230"/>
      <c r="U24" s="231"/>
      <c r="V24" s="115" t="str">
        <f>IF($B$24="Select SDG &gt;&gt;","&gt;&gt;","")</f>
        <v>&gt;&gt;</v>
      </c>
      <c r="W24" s="229"/>
      <c r="X24" s="230"/>
      <c r="Y24" s="231"/>
      <c r="Z24" s="115" t="str">
        <f>IF($B$24="Select SDG &gt;&gt;","&gt;&gt;","")</f>
        <v>&gt;&gt;</v>
      </c>
      <c r="AA24" s="229"/>
      <c r="AB24" s="230"/>
      <c r="AC24" s="231"/>
      <c r="AD24" s="115" t="str">
        <f>IF($B$24="Select SDG &gt;&gt;","&gt;&gt;","")</f>
        <v>&gt;&gt;</v>
      </c>
      <c r="AE24" s="229"/>
      <c r="AF24" s="230"/>
      <c r="AG24" s="231"/>
      <c r="AH24" s="115" t="str">
        <f>IF($B$24="Select SDG &gt;&gt;","&gt;&gt;","")</f>
        <v>&gt;&gt;</v>
      </c>
      <c r="AI24" s="229"/>
      <c r="AJ24" s="230"/>
      <c r="AK24" s="231"/>
      <c r="AL24" s="115" t="str">
        <f>IF($B$24="Select SDG &gt;&gt;","&gt;&gt;","")</f>
        <v>&gt;&gt;</v>
      </c>
      <c r="AM24" s="229"/>
      <c r="AN24" s="230"/>
      <c r="AO24" s="231"/>
    </row>
    <row r="25" spans="1:41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41 16384:16384">
      <c r="A26" s="9" t="s">
        <v>7</v>
      </c>
      <c r="B26" s="11" t="str">
        <f>IF(C23&lt;&gt;"","Select Monitoring indicator &gt;&gt;","")</f>
        <v/>
      </c>
      <c r="C26" s="265"/>
      <c r="D26" s="266"/>
      <c r="E26" s="267"/>
      <c r="F26" s="115" t="str">
        <f>IF($B$26="Select Monitoring indicator &gt;&gt;", "&gt;&gt;","")</f>
        <v/>
      </c>
      <c r="G26" s="232"/>
      <c r="H26" s="233"/>
      <c r="I26" s="234"/>
      <c r="J26" s="115" t="str">
        <f>IF($B$26="Select Monitoring indicator &gt;&gt;","&gt;&gt;","")</f>
        <v/>
      </c>
      <c r="K26" s="232"/>
      <c r="L26" s="233"/>
      <c r="M26" s="234"/>
      <c r="N26" s="115" t="str">
        <f>IF($B$26="Select Monitoring indicator &gt;&gt;","&gt;&gt;","")</f>
        <v/>
      </c>
      <c r="O26" s="232"/>
      <c r="P26" s="233"/>
      <c r="Q26" s="234"/>
      <c r="R26" s="115" t="str">
        <f>IF($B$26="Select Monitoring indicator &gt;&gt;","&gt;&gt;","")</f>
        <v/>
      </c>
      <c r="S26" s="232"/>
      <c r="T26" s="233"/>
      <c r="U26" s="234"/>
      <c r="V26" s="115" t="str">
        <f>IF($B$26="Select Monitoring indicator &gt;&gt;","&gt;&gt;","")</f>
        <v/>
      </c>
      <c r="W26" s="232"/>
      <c r="X26" s="233"/>
      <c r="Y26" s="234"/>
      <c r="Z26" s="115" t="str">
        <f>IF($B$26="Select Monitoring indicator &gt;&gt;","&gt;&gt;","")</f>
        <v/>
      </c>
      <c r="AA26" s="232"/>
      <c r="AB26" s="233"/>
      <c r="AC26" s="234"/>
      <c r="AD26" s="115" t="str">
        <f>IF($B$26="Select Monitoring indicator &gt;&gt;","&gt;&gt;","")</f>
        <v/>
      </c>
      <c r="AE26" s="232"/>
      <c r="AF26" s="233"/>
      <c r="AG26" s="234"/>
      <c r="AH26" s="115" t="str">
        <f>IF($B$26="Select Monitoring indicator &gt;&gt;","&gt;&gt;","")</f>
        <v/>
      </c>
      <c r="AI26" s="232"/>
      <c r="AJ26" s="233"/>
      <c r="AK26" s="234"/>
      <c r="AL26" s="115" t="str">
        <f>IF($B$26="Select Monitoring indicator &gt;&gt;","&gt;&gt;","")</f>
        <v/>
      </c>
      <c r="AM26" s="232"/>
      <c r="AN26" s="233"/>
      <c r="AO26" s="234"/>
    </row>
    <row r="27" spans="1:41 16384:16384" ht="12.75" customHeight="1">
      <c r="B27" s="173" t="str">
        <f>IF(C24&lt;&gt;"","Select Monitoring indicator &gt;&gt;","")</f>
        <v>Select Monitoring indicator &gt;&gt;</v>
      </c>
      <c r="C27" s="268" t="s">
        <v>215</v>
      </c>
      <c r="D27" s="269"/>
      <c r="E27" s="270"/>
      <c r="F27" s="115" t="str">
        <f>IF($B$27="Select Monitoring indicator &gt;&gt;","&gt;&gt;","")</f>
        <v>&gt;&gt;</v>
      </c>
      <c r="G27" s="229" t="s">
        <v>273</v>
      </c>
      <c r="H27" s="230"/>
      <c r="I27" s="231"/>
      <c r="J27" s="115" t="str">
        <f>IF($B$27="Select Monitoring indicator &gt;&gt;","&gt;&gt;","")</f>
        <v>&gt;&gt;</v>
      </c>
      <c r="K27" s="229" t="s">
        <v>1019</v>
      </c>
      <c r="L27" s="230"/>
      <c r="M27" s="231"/>
      <c r="N27" s="115" t="str">
        <f>IF($B$27="Select Monitoring indicator &gt;&gt;","&gt;&gt;","")</f>
        <v>&gt;&gt;</v>
      </c>
      <c r="O27" s="229"/>
      <c r="P27" s="230"/>
      <c r="Q27" s="231"/>
      <c r="R27" s="115" t="str">
        <f>IF($B$27="Select Monitoring indicator &gt;&gt;","&gt;&gt;","")</f>
        <v>&gt;&gt;</v>
      </c>
      <c r="S27" s="229"/>
      <c r="T27" s="230"/>
      <c r="U27" s="231"/>
      <c r="V27" s="115" t="str">
        <f>IF($B$27="Select Monitoring indicator &gt;&gt;","&gt;&gt;","")</f>
        <v>&gt;&gt;</v>
      </c>
      <c r="W27" s="229"/>
      <c r="X27" s="230"/>
      <c r="Y27" s="231"/>
      <c r="Z27" s="115" t="str">
        <f>IF($B$27="Select Monitoring indicator &gt;&gt;","&gt;&gt;","")</f>
        <v>&gt;&gt;</v>
      </c>
      <c r="AA27" s="229"/>
      <c r="AB27" s="230"/>
      <c r="AC27" s="231"/>
      <c r="AD27" s="115" t="str">
        <f>IF($B$27="Select Monitoring indicator &gt;&gt;","&gt;&gt;","")</f>
        <v>&gt;&gt;</v>
      </c>
      <c r="AE27" s="229"/>
      <c r="AF27" s="230"/>
      <c r="AG27" s="231"/>
      <c r="AH27" s="115" t="str">
        <f>IF($B$27="Select Monitoring indicator &gt;&gt;","&gt;&gt;","")</f>
        <v>&gt;&gt;</v>
      </c>
      <c r="AI27" s="229"/>
      <c r="AJ27" s="230"/>
      <c r="AK27" s="231"/>
      <c r="AL27" s="115" t="str">
        <f>IF($B$27="Select Monitoring indicator &gt;&gt;","&gt;&gt;","")</f>
        <v>&gt;&gt;</v>
      </c>
      <c r="AM27" s="229"/>
      <c r="AN27" s="230"/>
      <c r="AO27" s="231"/>
    </row>
    <row r="28" spans="1:41 16384:16384" s="14" customFormat="1" ht="15" customHeight="1" thickBot="1">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41 16384:16384" ht="13.8" thickTop="1">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103" t="s">
        <v>55</v>
      </c>
      <c r="C30" s="225" t="str" cm="1">
        <f t="array" ref="C30">IFERROR(_xlfn.IFS(C23&lt;&gt;"",IFERROR(INDEX(BA!$J$4:$J$952,MATCH(C26,BA!$P$4:$P$952,0)),""),C24&lt;&gt;"",IFERROR(INDEX(BA!$J$4:$J$952,MATCH(C27,BA!$P$4:$P$952,0)),"")),"")</f>
        <v>GSDM-I13.2.1</v>
      </c>
      <c r="D30" s="226"/>
      <c r="E30" s="227"/>
      <c r="G30" s="225" t="str" cm="1">
        <f t="array" ref="G30">IFERROR(_xlfn.IFS(G23&lt;&gt;"",IFERROR(INDEX(BA!$J$4:$J$952,MATCH(G26,BA!$P$4:$P$952,0)),""),G24&lt;&gt;"",IFERROR(INDEX(BA!$J$4:$J$952,MATCH(G27,BA!$P$4:$P$952,0)),"")),"")</f>
        <v>GSDM-I8.5.1</v>
      </c>
      <c r="H30" s="226"/>
      <c r="I30" s="227"/>
      <c r="K30" s="225" t="str" cm="1">
        <f t="array" ref="K30">IFERROR(_xlfn.IFS(K23&lt;&gt;"",IFERROR(INDEX(BA!$J$4:$J$952,MATCH(K26,BA!$P$4:$P$952,0)),""),K24&lt;&gt;"",IFERROR(INDEX(BA!$J$4:$J$952,MATCH(K27,BA!$P$4:$P$952,0)),"")),"")</f>
        <v>GSDG-I6.1.1</v>
      </c>
      <c r="L30" s="226"/>
      <c r="M30" s="227"/>
      <c r="O30" s="225" t="str" cm="1">
        <f t="array" ref="O30">IFERROR(_xlfn.IFS(O23&lt;&gt;"",IFERROR(INDEX(BA!$J$4:$J$952,MATCH(O26,BA!$P$4:$P$952,0)),""),O24&lt;&gt;"",IFERROR(INDEX(BA!$J$4:$J$952,MATCH(O27,BA!$P$4:$P$952,0)),"")),"")</f>
        <v/>
      </c>
      <c r="P30" s="226"/>
      <c r="Q30" s="227"/>
      <c r="S30" s="225" t="str" cm="1">
        <f t="array" ref="S30">IFERROR(_xlfn.IFS(S23&lt;&gt;"",IFERROR(INDEX(BA!$J$4:$J$952,MATCH(S26,BA!$P$4:$P$952,0)),""),S24&lt;&gt;"",IFERROR(INDEX(BA!$J$4:$J$952,MATCH(S27,BA!$P$4:$P$952,0)),"")),"")</f>
        <v/>
      </c>
      <c r="T30" s="226"/>
      <c r="U30" s="227"/>
      <c r="W30" s="225" t="str" cm="1">
        <f t="array" ref="W30">IFERROR(_xlfn.IFS(W23&lt;&gt;"",IFERROR(INDEX(BA!$J$4:$J$952,MATCH(W26,BA!$P$4:$P$952,0)),""),W24&lt;&gt;"",IFERROR(INDEX(BA!$J$4:$J$952,MATCH(W27,BA!$P$4:$P$952,0)),"")),"")</f>
        <v/>
      </c>
      <c r="X30" s="226"/>
      <c r="Y30" s="227"/>
      <c r="AA30" s="225" t="str" cm="1">
        <f t="array" ref="AA30">IFERROR(_xlfn.IFS(AA23&lt;&gt;"",IFERROR(INDEX(BA!$J$4:$J$952,MATCH(AA26,BA!$P$4:$P$952,0)),""),AA24&lt;&gt;"",IFERROR(INDEX(BA!$J$4:$J$952,MATCH(AA27,BA!$P$4:$P$952,0)),"")),"")</f>
        <v/>
      </c>
      <c r="AB30" s="226"/>
      <c r="AC30" s="227"/>
      <c r="AE30" s="225" t="str" cm="1">
        <f t="array" ref="AE30">IFERROR(_xlfn.IFS(AE23&lt;&gt;"",IFERROR(INDEX(BA!$J$4:$J$952,MATCH(AE26,BA!$P$4:$P$952,0)),""),AE24&lt;&gt;"",IFERROR(INDEX(BA!$J$4:$J$952,MATCH(AE27,BA!$P$4:$P$952,0)),"")),"")</f>
        <v/>
      </c>
      <c r="AF30" s="226"/>
      <c r="AG30" s="227"/>
      <c r="AI30" s="225" t="str" cm="1">
        <f t="array" ref="AI30">IFERROR(_xlfn.IFS(AI23&lt;&gt;"",IFERROR(INDEX(BA!$J$4:$J$952,MATCH(AI26,BA!$P$4:$P$952,0)),""),AI24&lt;&gt;"",IFERROR(INDEX(BA!$J$4:$J$952,MATCH(AI27,BA!$P$4:$P$952,0)),"")),"")</f>
        <v/>
      </c>
      <c r="AJ30" s="226"/>
      <c r="AK30" s="227"/>
      <c r="AM30" s="225" t="str" cm="1">
        <f t="array" ref="AM30">IFERROR(_xlfn.IFS(AM23&lt;&gt;"",IFERROR(INDEX(BA!$J$4:$J$952,MATCH(AM26,BA!$P$4:$P$952,0)),""),AM24&lt;&gt;"",IFERROR(INDEX(BA!$J$4:$J$952,MATCH(AM27,BA!$P$4:$P$952,0)),"")),"")</f>
        <v/>
      </c>
      <c r="AN30" s="226"/>
      <c r="AO30" s="227"/>
    </row>
    <row r="31" spans="1:41 16384:16384">
      <c r="A31" s="14"/>
      <c r="B31" s="104" t="s">
        <v>56</v>
      </c>
      <c r="C31" s="225" t="str">
        <f>IFERROR(INDEX(BA!$O$4:$O$952,MATCH(C30,BA!$J$4:$J$952,0)),"")</f>
        <v xml:space="preserve">Reduction in GHGs emissions </v>
      </c>
      <c r="D31" s="226"/>
      <c r="E31" s="227"/>
      <c r="G31" s="225" t="str">
        <f>IFERROR(INDEX(BA!$O$4:$O$952,MATCH(G30,BA!$J$4:$J$952,0)),"")</f>
        <v>Increased employment opportunities</v>
      </c>
      <c r="H31" s="226"/>
      <c r="I31" s="227"/>
      <c r="K31" s="225" t="str">
        <f>IFERROR(INDEX(BA!$O$4:$O$952,MATCH(K30,BA!$J$4:$J$952,0)),"")</f>
        <v>Access to improved source of water</v>
      </c>
      <c r="L31" s="226"/>
      <c r="M31" s="227"/>
      <c r="O31" s="225" t="str">
        <f>IFERROR(INDEX(BA!$O$4:$O$952,MATCH(O30,BA!$J$4:$J$952,0)),"")</f>
        <v/>
      </c>
      <c r="P31" s="226"/>
      <c r="Q31" s="227"/>
      <c r="S31" s="225" t="str">
        <f>IFERROR(INDEX(BA!$O$4:$O$952,MATCH(S30,BA!$J$4:$J$952,0)),"")</f>
        <v/>
      </c>
      <c r="T31" s="226"/>
      <c r="U31" s="227"/>
      <c r="W31" s="225" t="str">
        <f>IFERROR(INDEX(BA!$O$4:$O$952,MATCH(W30,BA!$J$4:$J$952,0)),"")</f>
        <v/>
      </c>
      <c r="X31" s="226"/>
      <c r="Y31" s="227"/>
      <c r="AA31" s="225" t="str">
        <f>IFERROR(INDEX(BA!$O$4:$O$952,MATCH(AA30,BA!$J$4:$J$952,0)),"")</f>
        <v/>
      </c>
      <c r="AB31" s="226"/>
      <c r="AC31" s="227"/>
      <c r="AE31" s="225" t="str">
        <f>IFERROR(INDEX(BA!$O$4:$O$952,MATCH(AE30,BA!$J$4:$J$952,0)),"")</f>
        <v/>
      </c>
      <c r="AF31" s="226"/>
      <c r="AG31" s="227"/>
      <c r="AI31" s="225" t="str">
        <f>IFERROR(INDEX(BA!$O$4:$O$952,MATCH(AI30,BA!$J$4:$J$952,0)),"")</f>
        <v/>
      </c>
      <c r="AJ31" s="226"/>
      <c r="AK31" s="227"/>
      <c r="AM31" s="225" t="str">
        <f>IFERROR(INDEX(BA!$O$4:$O$952,MATCH(AM30,BA!$J$4:$J$952,0)),"")</f>
        <v/>
      </c>
      <c r="AN31" s="226"/>
      <c r="AO31" s="227"/>
    </row>
    <row r="32" spans="1:41 16384:16384" ht="15" customHeight="1">
      <c r="A32" s="14"/>
      <c r="B32" s="104" t="s">
        <v>57</v>
      </c>
      <c r="C32" s="225" t="str">
        <f>IFERROR(INDEX(BA!$L$4:$L$952,MATCH(C30,BA!$J$4:$J$952,0)),"")</f>
        <v>Climate change mitigation</v>
      </c>
      <c r="D32" s="226"/>
      <c r="E32" s="227"/>
      <c r="G32" s="225" t="str">
        <f>IFERROR(INDEX(BA!$L$4:$L$952,MATCH(G30,BA!$J$4:$J$952,0)),"")</f>
        <v>Employment</v>
      </c>
      <c r="H32" s="226"/>
      <c r="I32" s="227"/>
      <c r="K32" s="225" t="str">
        <f>IFERROR(INDEX(BA!$L$4:$L$952,MATCH(K30,BA!$J$4:$J$952,0)),"")</f>
        <v>Access to basic services</v>
      </c>
      <c r="L32" s="226"/>
      <c r="M32" s="227"/>
      <c r="O32" s="225" t="str">
        <f>IFERROR(INDEX(BA!$L$4:$L$952,MATCH(O30,BA!$J$4:$J$952,0)),"")</f>
        <v/>
      </c>
      <c r="P32" s="226"/>
      <c r="Q32" s="227"/>
      <c r="S32" s="225" t="str">
        <f>IFERROR(INDEX(BA!$L$4:$L$952,MATCH(S30,BA!$J$4:$J$952,0)),"")</f>
        <v/>
      </c>
      <c r="T32" s="226"/>
      <c r="U32" s="227"/>
      <c r="W32" s="225" t="str">
        <f>IFERROR(INDEX(BA!$L$4:$L$952,MATCH(W30,BA!$J$4:$J$952,0)),"")</f>
        <v/>
      </c>
      <c r="X32" s="226"/>
      <c r="Y32" s="227"/>
      <c r="AA32" s="225" t="str">
        <f>IFERROR(INDEX(BA!$L$4:$L$952,MATCH(AA30,BA!$J$4:$J$952,0)),"")</f>
        <v/>
      </c>
      <c r="AB32" s="226"/>
      <c r="AC32" s="227"/>
      <c r="AE32" s="225" t="str">
        <f>IFERROR(INDEX(BA!$L$4:$L$952,MATCH(AE30,BA!$J$4:$J$952,0)),"")</f>
        <v/>
      </c>
      <c r="AF32" s="226"/>
      <c r="AG32" s="227"/>
      <c r="AI32" s="225" t="str">
        <f>IFERROR(INDEX(BA!$L$4:$L$952,MATCH(AI30,BA!$J$4:$J$952,0)),"")</f>
        <v/>
      </c>
      <c r="AJ32" s="226"/>
      <c r="AK32" s="227"/>
      <c r="AM32" s="225" t="str">
        <f>IFERROR(INDEX(BA!$L$4:$L$952,MATCH(AM30,BA!$J$4:$J$952,0)),"")</f>
        <v/>
      </c>
      <c r="AN32" s="226"/>
      <c r="AO32" s="227"/>
    </row>
    <row r="33" spans="1:41" ht="15" customHeight="1">
      <c r="A33" s="14"/>
      <c r="B33" s="104" t="s">
        <v>58</v>
      </c>
      <c r="C33" s="225" t="str">
        <f>IFERROR(INDEX(BA!$M$4:$M$952,MATCH(C30,BA!$J$4:$J$952,0)),"")</f>
        <v>13. Climate action</v>
      </c>
      <c r="D33" s="226"/>
      <c r="E33" s="227"/>
      <c r="G33" s="225" t="str">
        <f>IFERROR(INDEX(BA!$M$4:$M$952,MATCH(G30,BA!$J$4:$J$952,0)),"")</f>
        <v>8. Decent work and economic growth</v>
      </c>
      <c r="H33" s="226"/>
      <c r="I33" s="227"/>
      <c r="K33" s="225" t="str">
        <f>IFERROR(INDEX(BA!$M$4:$M$952,MATCH(K30,BA!$J$4:$J$952,0)),"")</f>
        <v xml:space="preserve">6. Clean water and sanitation </v>
      </c>
      <c r="L33" s="226"/>
      <c r="M33" s="227"/>
      <c r="O33" s="225" t="str">
        <f>IFERROR(INDEX(BA!$M$4:$M$952,MATCH(O30,BA!$J$4:$J$952,0)),"")</f>
        <v/>
      </c>
      <c r="P33" s="226"/>
      <c r="Q33" s="227"/>
      <c r="S33" s="225" t="str">
        <f>IFERROR(INDEX(BA!$M$4:$M$952,MATCH(S30,BA!$J$4:$J$952,0)),"")</f>
        <v/>
      </c>
      <c r="T33" s="226"/>
      <c r="U33" s="227"/>
      <c r="W33" s="225" t="str">
        <f>IFERROR(INDEX(BA!$M$4:$M$952,MATCH(W30,BA!$J$4:$J$952,0)),"")</f>
        <v/>
      </c>
      <c r="X33" s="226"/>
      <c r="Y33" s="227"/>
      <c r="AA33" s="225" t="str">
        <f>IFERROR(INDEX(BA!$M$4:$M$952,MATCH(AA30,BA!$J$4:$J$952,0)),"")</f>
        <v/>
      </c>
      <c r="AB33" s="226"/>
      <c r="AC33" s="227"/>
      <c r="AE33" s="225" t="str">
        <f>IFERROR(INDEX(BA!$M$4:$M$952,MATCH(AE30,BA!$J$4:$J$952,0)),"")</f>
        <v/>
      </c>
      <c r="AF33" s="226"/>
      <c r="AG33" s="227"/>
      <c r="AI33" s="225" t="str">
        <f>IFERROR(INDEX(BA!$M$4:$M$952,MATCH(AI30,BA!$J$4:$J$952,0)),"")</f>
        <v/>
      </c>
      <c r="AJ33" s="226"/>
      <c r="AK33" s="227"/>
      <c r="AM33" s="225" t="str">
        <f>IFERROR(INDEX(BA!$M$4:$M$952,MATCH(AM30,BA!$J$4:$J$952,0)),"")</f>
        <v/>
      </c>
      <c r="AN33" s="226"/>
      <c r="AO33" s="227"/>
    </row>
    <row r="34" spans="1:41" ht="15" customHeight="1">
      <c r="A34" s="14"/>
      <c r="B34" s="104" t="s">
        <v>59</v>
      </c>
      <c r="C34" s="225" t="str">
        <f>IFERROR(INDEX(BA!$N$4:$N$952,MATCH(C30,BA!$J$4:$J$952,0)),"")</f>
        <v>13.2 Integrate climate change measures into national policies, strategies and planning</v>
      </c>
      <c r="D34" s="226"/>
      <c r="E34" s="227"/>
      <c r="G34" s="225" t="str">
        <f>IFERROR(INDEX(BA!$N$4:$N$952,MATCH(G30,BA!$J$4:$J$952,0)),"")</f>
        <v>8.5 By 2030, achieve full and productive employment and decent work for all women and men, including for young people and persons with disabilities, and equal pay for work of equal value</v>
      </c>
      <c r="H34" s="226"/>
      <c r="I34" s="227"/>
      <c r="K34" s="225" t="str">
        <f>IFERROR(INDEX(BA!$N$4:$N$952,MATCH(K30,BA!$J$4:$J$952,0)),"")</f>
        <v>6.1 By 2030, achieve universal and equitable access to safe and affordable drinking water for all</v>
      </c>
      <c r="L34" s="226"/>
      <c r="M34" s="227"/>
      <c r="O34" s="225" t="str">
        <f>IFERROR(INDEX(BA!$N$4:$N$952,MATCH(O30,BA!$J$4:$J$952,0)),"")</f>
        <v/>
      </c>
      <c r="P34" s="226"/>
      <c r="Q34" s="227"/>
      <c r="S34" s="225" t="str">
        <f>IFERROR(INDEX(BA!$N$4:$N$952,MATCH(S30,BA!$J$4:$J$952,0)),"")</f>
        <v/>
      </c>
      <c r="T34" s="226"/>
      <c r="U34" s="227"/>
      <c r="W34" s="225" t="str">
        <f>IFERROR(INDEX(BA!$N$4:$N$952,MATCH(W30,BA!$J$4:$J$952,0)),"")</f>
        <v/>
      </c>
      <c r="X34" s="226"/>
      <c r="Y34" s="227"/>
      <c r="AA34" s="225" t="str">
        <f>IFERROR(INDEX(BA!$N$4:$N$952,MATCH(AA30,BA!$J$4:$J$952,0)),"")</f>
        <v/>
      </c>
      <c r="AB34" s="226"/>
      <c r="AC34" s="227"/>
      <c r="AE34" s="225" t="str">
        <f>IFERROR(INDEX(BA!$N$4:$N$952,MATCH(AE30,BA!$J$4:$J$952,0)),"")</f>
        <v/>
      </c>
      <c r="AF34" s="226"/>
      <c r="AG34" s="227"/>
      <c r="AI34" s="225" t="str">
        <f>IFERROR(INDEX(BA!$N$4:$N$952,MATCH(AI30,BA!$J$4:$J$952,0)),"")</f>
        <v/>
      </c>
      <c r="AJ34" s="226"/>
      <c r="AK34" s="227"/>
      <c r="AM34" s="225" t="str">
        <f>IFERROR(INDEX(BA!$N$4:$N$952,MATCH(AM30,BA!$J$4:$J$952,0)),"")</f>
        <v/>
      </c>
      <c r="AN34" s="226"/>
      <c r="AO34" s="227"/>
    </row>
    <row r="35" spans="1:41" ht="140.25" customHeight="1">
      <c r="A35" s="14"/>
      <c r="B35" s="104" t="s">
        <v>60</v>
      </c>
      <c r="C35" s="225" t="str">
        <f>IFERROR(INDEX(BA!$Q$4:$Q$952,MATCH($C$30,BA!$J$4:$J$952,0)),"")</f>
        <v>Refers to total amount of greenhouse gases avoided or sequestered during the reporting period.</v>
      </c>
      <c r="D35" s="226"/>
      <c r="E35" s="227"/>
      <c r="G35" s="225" t="str">
        <f>IFERROR(INDEX(BA!$Q$4:$Q$952,MATCH($G$30,BA!$J$4:$J$952,0)),"")</f>
        <v>Refers to total jobs generated as a result of the project.</v>
      </c>
      <c r="H35" s="226"/>
      <c r="I35" s="227"/>
      <c r="K35" s="225"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26"/>
      <c r="M35" s="227"/>
      <c r="O35" s="225" t="str">
        <f>IFERROR(INDEX(BA!$Q$4:$Q$952,MATCH($O$30,BA!$J$4:$J$952,0)),"")</f>
        <v/>
      </c>
      <c r="P35" s="226"/>
      <c r="Q35" s="227"/>
      <c r="S35" s="225" t="str">
        <f>IFERROR(INDEX(BA!$Q$4:$Q$952,MATCH($S$30,BA!$J$4:$J$952,0)),"")</f>
        <v/>
      </c>
      <c r="T35" s="226"/>
      <c r="U35" s="227"/>
      <c r="W35" s="225" t="str">
        <f>IFERROR(INDEX(BA!$Q$4:$Q$952,MATCH($W$30,BA!$J$4:$J$952,0)),"")</f>
        <v/>
      </c>
      <c r="X35" s="226"/>
      <c r="Y35" s="227"/>
      <c r="AA35" s="225" t="str">
        <f>IFERROR(INDEX(BA!$Q$4:$Q$952,MATCH($AA$30,BA!$J$4:$J$952,0)),"")</f>
        <v/>
      </c>
      <c r="AB35" s="226"/>
      <c r="AC35" s="227"/>
      <c r="AE35" s="225" t="str">
        <f>IFERROR(INDEX(BA!$Q$4:$Q$952,MATCH($AE$30,BA!$J$4:$J$952,0)),"")</f>
        <v/>
      </c>
      <c r="AF35" s="226"/>
      <c r="AG35" s="227"/>
      <c r="AI35" s="225" t="str">
        <f>IFERROR(INDEX(BA!$Q$4:$Q$952,MATCH($AI$30,BA!$J$4:$J$952,0)),"")</f>
        <v/>
      </c>
      <c r="AJ35" s="226"/>
      <c r="AK35" s="227"/>
      <c r="AM35" s="225" t="str">
        <f>IFERROR(INDEX(BA!$Q$4:$Q$952,MATCH($AM$30,BA!$J$4:$J$952,0)),"")</f>
        <v/>
      </c>
      <c r="AN35" s="226"/>
      <c r="AO35" s="227"/>
    </row>
    <row r="36" spans="1:41" ht="187.5" customHeight="1">
      <c r="A36" s="114" t="s">
        <v>61</v>
      </c>
      <c r="B36" s="105" t="str">
        <f>BA!R3</f>
        <v>Guidance, calculation method and other considerations</v>
      </c>
      <c r="C36" s="225"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26"/>
      <c r="E36" s="227"/>
      <c r="G36" s="225" t="str">
        <f>IFERROR(INDEX(BA!$R$4:$R$952,MATCH($G$30,BA!$J$4:$J$952,0)),"")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H36" s="226"/>
      <c r="I36" s="227"/>
      <c r="K36" s="225"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26"/>
      <c r="M36" s="227"/>
      <c r="O36" s="225" t="str">
        <f>IFERROR(INDEX(BA!$R$4:$R$952,MATCH($O$30,BA!$J$4:$J$952,0)),"")</f>
        <v/>
      </c>
      <c r="P36" s="226"/>
      <c r="Q36" s="227"/>
      <c r="S36" s="225" t="str">
        <f>IFERROR(INDEX(BA!$R$4:$R$952,MATCH($S$30,BA!$J$4:$J$952,0)),"")</f>
        <v/>
      </c>
      <c r="T36" s="226"/>
      <c r="U36" s="227"/>
      <c r="W36" s="225" t="str">
        <f>IFERROR(INDEX(BA!$R$4:$R$952,MATCH($W$30,BA!$J$4:$J$952,0)),"")</f>
        <v/>
      </c>
      <c r="X36" s="226"/>
      <c r="Y36" s="227"/>
      <c r="AA36" s="225" t="str">
        <f>IFERROR(INDEX(BA!$R$4:$R$952,MATCH($AA$30,BA!$J$4:$J$952,0)),"")</f>
        <v/>
      </c>
      <c r="AB36" s="226"/>
      <c r="AC36" s="227"/>
      <c r="AE36" s="225" t="str">
        <f>IFERROR(INDEX(BA!$R$4:$R$952,MATCH($AE$30,BA!$J$4:$J$952,0)),"")</f>
        <v/>
      </c>
      <c r="AF36" s="226"/>
      <c r="AG36" s="227"/>
      <c r="AI36" s="225" t="str">
        <f>IFERROR(INDEX(BA!$R$4:$R$952,MATCH($AI$30,BA!$J$4:$J$952,0)),"")</f>
        <v/>
      </c>
      <c r="AJ36" s="226"/>
      <c r="AK36" s="227"/>
      <c r="AM36" s="225" t="str">
        <f>IFERROR(INDEX(BA!$R$4:$R$952,MATCH($AM$30,BA!$J$4:$J$952,0)),"")</f>
        <v/>
      </c>
      <c r="AN36" s="226"/>
      <c r="AO36" s="227"/>
    </row>
    <row r="37" spans="1:41" ht="15" customHeight="1">
      <c r="A37" s="14"/>
      <c r="B37" s="106" t="s">
        <v>62</v>
      </c>
      <c r="C37" s="218" t="str">
        <f>IFERROR(INDEX(BA!$S$4:$S$952,MATCH(C30,BA!$J$4:$J$952,0)),"")</f>
        <v>tCO2eq</v>
      </c>
      <c r="D37" s="219"/>
      <c r="E37" s="220"/>
      <c r="G37" s="218" t="str">
        <f>IFERROR(INDEX(BA!$S$4:$S$952,MATCH(G30,BA!$J$4:$J$952,0)),"")</f>
        <v>Number</v>
      </c>
      <c r="H37" s="219"/>
      <c r="I37" s="220"/>
      <c r="K37" s="218" t="str">
        <f>IFERROR(INDEX(BA!$S$4:$S$952,MATCH(K30,BA!$J$4:$J$952,0)),"")</f>
        <v>% or Number</v>
      </c>
      <c r="L37" s="219"/>
      <c r="M37" s="220"/>
      <c r="O37" s="218" t="str">
        <f>IFERROR(INDEX(BA!$S$4:$S$952,MATCH(O30,BA!$J$4:$J$952,0)),"")</f>
        <v/>
      </c>
      <c r="P37" s="219"/>
      <c r="Q37" s="220"/>
      <c r="S37" s="218" t="str">
        <f>IFERROR(INDEX(BA!$S$4:$S$952,MATCH(S30,BA!$J$4:$J$952,0)),"")</f>
        <v/>
      </c>
      <c r="T37" s="219"/>
      <c r="U37" s="220"/>
      <c r="W37" s="218" t="str">
        <f>IFERROR(INDEX(BA!$S$4:$S$952,MATCH(W30,BA!$J$4:$J$952,0)),"")</f>
        <v/>
      </c>
      <c r="X37" s="219"/>
      <c r="Y37" s="220"/>
      <c r="AA37" s="218" t="str">
        <f>IFERROR(INDEX(BA!$S$4:$S$952,MATCH(AA30,BA!$J$4:$J$952,0)),"")</f>
        <v/>
      </c>
      <c r="AB37" s="219"/>
      <c r="AC37" s="220"/>
      <c r="AE37" s="218" t="str">
        <f>IFERROR(INDEX(BA!$S$4:$S$952,MATCH(AE30,BA!$J$4:$J$952,0)),"")</f>
        <v/>
      </c>
      <c r="AF37" s="219"/>
      <c r="AG37" s="220"/>
      <c r="AI37" s="218" t="str">
        <f>IFERROR(INDEX(BA!$S$4:$S$952,MATCH(AI30,BA!$J$4:$J$952,0)),"")</f>
        <v/>
      </c>
      <c r="AJ37" s="219"/>
      <c r="AK37" s="220"/>
      <c r="AM37" s="218" t="str">
        <f>IFERROR(INDEX(BA!$S$4:$S$952,MATCH(AM30,BA!$J$4:$J$952,0)),"")</f>
        <v/>
      </c>
      <c r="AN37" s="219"/>
      <c r="AO37" s="220"/>
    </row>
    <row r="38" spans="1:41" ht="15" customHeight="1">
      <c r="A38" s="14"/>
      <c r="B38" s="106" t="s">
        <v>63</v>
      </c>
      <c r="C38" s="218" t="str">
        <f>IFERROR(INDEX(BA!$T$4:$T$952,MATCH(C30,BA!$J$4:$J$952,0)),"")</f>
        <v>Project activity</v>
      </c>
      <c r="D38" s="219"/>
      <c r="E38" s="220"/>
      <c r="G38" s="218" t="str">
        <f>IFERROR(INDEX(BA!$T$4:$T$952,MATCH(G30,BA!$J$4:$J$952,0)),"")</f>
        <v>Project activity</v>
      </c>
      <c r="H38" s="219"/>
      <c r="I38" s="220"/>
      <c r="K38" s="218" t="str">
        <f>IFERROR(INDEX(BA!$T$4:$T$952,MATCH(K30,BA!$J$4:$J$952,0)),"")</f>
        <v>Project activity</v>
      </c>
      <c r="L38" s="219"/>
      <c r="M38" s="220"/>
      <c r="O38" s="218" t="str">
        <f>IFERROR(INDEX(BA!$T$4:$T$952,MATCH(O30,BA!$J$4:$J$952,0)),"")</f>
        <v/>
      </c>
      <c r="P38" s="219"/>
      <c r="Q38" s="220"/>
      <c r="S38" s="218" t="str">
        <f>IFERROR(INDEX(BA!$T$4:$T$952,MATCH(S30,BA!$J$4:$J$952,0)),"")</f>
        <v/>
      </c>
      <c r="T38" s="219"/>
      <c r="U38" s="220"/>
      <c r="W38" s="218" t="str">
        <f>IFERROR(INDEX(BA!$T$4:$T$952,MATCH(W30,BA!$J$4:$J$952,0)),"")</f>
        <v/>
      </c>
      <c r="X38" s="219"/>
      <c r="Y38" s="220"/>
      <c r="AA38" s="218" t="str">
        <f>IFERROR(INDEX(BA!$T$4:$T$952,MATCH(AA30,BA!$J$4:$J$952,0)),"")</f>
        <v/>
      </c>
      <c r="AB38" s="219"/>
      <c r="AC38" s="220"/>
      <c r="AE38" s="218" t="str">
        <f>IFERROR(INDEX(BA!$T$4:$T$952,MATCH(AE30,BA!$J$4:$J$952,0)),"")</f>
        <v/>
      </c>
      <c r="AF38" s="219"/>
      <c r="AG38" s="220"/>
      <c r="AI38" s="218" t="str">
        <f>IFERROR(INDEX(BA!$T$4:$T$952,MATCH(AI30,BA!$J$4:$J$952,0)),"")</f>
        <v/>
      </c>
      <c r="AJ38" s="219"/>
      <c r="AK38" s="220"/>
      <c r="AM38" s="218" t="str">
        <f>IFERROR(INDEX(BA!$T$4:$T$952,MATCH(AM30,BA!$J$4:$J$952,0)),"")</f>
        <v/>
      </c>
      <c r="AN38" s="219"/>
      <c r="AO38" s="220"/>
    </row>
    <row r="39" spans="1:41" ht="15" customHeight="1">
      <c r="A39" s="14"/>
      <c r="B39" s="106" t="s">
        <v>64</v>
      </c>
      <c r="C39" s="218" t="str">
        <f>IFERROR(INDEX(BA!$U$4:$U$952,MATCH(C30,BA!$J$4:$J$952,0)),"")</f>
        <v>Calculation</v>
      </c>
      <c r="D39" s="219"/>
      <c r="E39" s="220"/>
      <c r="G39" s="218" t="str">
        <f>IFERROR(INDEX(BA!$U$4:$U$952,MATCH(G30,BA!$J$4:$J$952,0)),"")</f>
        <v>Either head count or Full Time Equivalent (FTE), with the chosen
approach stated and applied consistently
Use numbers as at the end of the reporting period, unless there has been a material change during the reporting period;</v>
      </c>
      <c r="H39" s="219"/>
      <c r="I39" s="220"/>
      <c r="K39" s="218" t="str">
        <f>IFERROR(INDEX(BA!$U$4:$U$952,MATCH(K30,BA!$J$4:$J$952,0)),"")</f>
        <v>Household surveys</v>
      </c>
      <c r="L39" s="219"/>
      <c r="M39" s="220"/>
      <c r="O39" s="218" t="str">
        <f>IFERROR(INDEX(BA!$U$4:$U$952,MATCH(O30,BA!$J$4:$J$952,0)),"")</f>
        <v/>
      </c>
      <c r="P39" s="219"/>
      <c r="Q39" s="220"/>
      <c r="S39" s="218" t="str">
        <f>IFERROR(INDEX(BA!$U$4:$U$952,MATCH(S30,BA!$J$4:$J$952,0)),"")</f>
        <v/>
      </c>
      <c r="T39" s="219"/>
      <c r="U39" s="220"/>
      <c r="W39" s="218" t="str">
        <f>IFERROR(INDEX(BA!$U$4:$U$952,MATCH(W30,BA!$J$4:$J$952,0)),"")</f>
        <v/>
      </c>
      <c r="X39" s="219"/>
      <c r="Y39" s="220"/>
      <c r="AA39" s="218" t="str">
        <f>IFERROR(INDEX(BA!$U$4:$U$952,MATCH(AA30,BA!$J$4:$J$952,0)),"")</f>
        <v/>
      </c>
      <c r="AB39" s="219"/>
      <c r="AC39" s="220"/>
      <c r="AE39" s="218" t="str">
        <f>IFERROR(INDEX(BA!$U$4:$U$952,MATCH(AE30,BA!$J$4:$J$952,0)),"")</f>
        <v/>
      </c>
      <c r="AF39" s="219"/>
      <c r="AG39" s="220"/>
      <c r="AI39" s="218" t="str">
        <f>IFERROR(INDEX(BA!$U$4:$U$952,MATCH(AI30,BA!$J$4:$J$952,0)),"")</f>
        <v/>
      </c>
      <c r="AJ39" s="219"/>
      <c r="AK39" s="220"/>
      <c r="AM39" s="218" t="str">
        <f>IFERROR(INDEX(BA!$U$4:$U$952,MATCH(AM30,BA!$J$4:$J$952,0)),"")</f>
        <v/>
      </c>
      <c r="AN39" s="219"/>
      <c r="AO39" s="220"/>
    </row>
    <row r="40" spans="1:41" ht="15" customHeight="1">
      <c r="A40" s="14"/>
      <c r="B40" s="106" t="s">
        <v>65</v>
      </c>
      <c r="C40" s="218" t="str">
        <f>IFERROR(INDEX(BA!$V$4:$V$952,MATCH(C30,BA!$J$4:$J$952,0)),"")</f>
        <v>Annual</v>
      </c>
      <c r="D40" s="219"/>
      <c r="E40" s="220"/>
      <c r="G40" s="218" t="str">
        <f>IFERROR(INDEX(BA!$V$4:$V$952,MATCH(G30,BA!$J$4:$J$952,0)),"")</f>
        <v>Annual</v>
      </c>
      <c r="H40" s="219"/>
      <c r="I40" s="220"/>
      <c r="K40" s="218" t="str">
        <f>IFERROR(INDEX(BA!$V$4:$V$952,MATCH(K30,BA!$J$4:$J$952,0)),"")</f>
        <v>Annual</v>
      </c>
      <c r="L40" s="219"/>
      <c r="M40" s="220"/>
      <c r="O40" s="218" t="str">
        <f>IFERROR(INDEX(BA!$V$4:$V$952,MATCH(O30,BA!$J$4:$J$952,0)),"")</f>
        <v/>
      </c>
      <c r="P40" s="219"/>
      <c r="Q40" s="220"/>
      <c r="S40" s="218" t="str">
        <f>IFERROR(INDEX(BA!$V$4:$V$952,MATCH(S30,BA!$J$4:$J$952,0)),"")</f>
        <v/>
      </c>
      <c r="T40" s="219"/>
      <c r="U40" s="220"/>
      <c r="W40" s="218" t="str">
        <f>IFERROR(INDEX(BA!$V$4:$V$952,MATCH(W30,BA!$J$4:$J$952,0)),"")</f>
        <v/>
      </c>
      <c r="X40" s="219"/>
      <c r="Y40" s="220"/>
      <c r="AA40" s="218" t="str">
        <f>IFERROR(INDEX(BA!$V$4:$V$952,MATCH(AA30,BA!$J$4:$J$952,0)),"")</f>
        <v/>
      </c>
      <c r="AB40" s="219"/>
      <c r="AC40" s="220"/>
      <c r="AE40" s="218" t="str">
        <f>IFERROR(INDEX(BA!$V$4:$V$952,MATCH(AE30,BA!$J$4:$J$952,0)),"")</f>
        <v/>
      </c>
      <c r="AF40" s="219"/>
      <c r="AG40" s="220"/>
      <c r="AI40" s="218" t="str">
        <f>IFERROR(INDEX(BA!$V$4:$V$952,MATCH(AI30,BA!$J$4:$J$952,0)),"")</f>
        <v/>
      </c>
      <c r="AJ40" s="219"/>
      <c r="AK40" s="220"/>
      <c r="AM40" s="218" t="str">
        <f>IFERROR(INDEX(BA!$V$4:$V$952,MATCH(AM30,BA!$J$4:$J$952,0)),"")</f>
        <v/>
      </c>
      <c r="AN40" s="219"/>
      <c r="AO40" s="220"/>
    </row>
    <row r="41" spans="1:41" ht="15" customHeight="1">
      <c r="A41" s="14"/>
      <c r="B41" s="106" t="s">
        <v>66</v>
      </c>
      <c r="C41" s="218" t="str">
        <f>IFERROR(INDEX(BA!$X$4:$X$952,MATCH(C30,BA!$J$4:$J$952,0 )),"")</f>
        <v>NA</v>
      </c>
      <c r="D41" s="219"/>
      <c r="E41" s="220"/>
      <c r="G41" s="218" t="str">
        <f>IFERROR(INDEX(BA!$X$4:$X$952,MATCH(G30,BA!$J$4:$J$952,0 )),"")</f>
        <v>NA</v>
      </c>
      <c r="H41" s="219"/>
      <c r="I41" s="220"/>
      <c r="K41" s="218">
        <f>IFERROR(INDEX(BA!$X$4:$X$952,MATCH(K30,BA!$J$4:$J$952,0 )),"")</f>
        <v>0</v>
      </c>
      <c r="L41" s="219"/>
      <c r="M41" s="220"/>
      <c r="O41" s="218" t="str">
        <f>IFERROR(INDEX(BA!$X$4:$X$952,MATCH(O30,BA!$J$4:$J$952,0 )),"")</f>
        <v/>
      </c>
      <c r="P41" s="219"/>
      <c r="Q41" s="220"/>
      <c r="S41" s="218" t="str">
        <f>IFERROR(INDEX(BA!$X$4:$X$952,MATCH(S30,BA!$J$4:$J$952,0 )),"")</f>
        <v/>
      </c>
      <c r="T41" s="219"/>
      <c r="U41" s="220"/>
      <c r="W41" s="218" t="str">
        <f>IFERROR(INDEX(BA!$X$4:$X$952,MATCH(W30,BA!$J$4:$J$952,0 )),"")</f>
        <v/>
      </c>
      <c r="X41" s="219"/>
      <c r="Y41" s="220"/>
      <c r="AA41" s="218" t="str">
        <f>IFERROR(INDEX(BA!$X$4:$X$952,MATCH(AA30,BA!$J$4:$J$952,0 )),"")</f>
        <v/>
      </c>
      <c r="AB41" s="219"/>
      <c r="AC41" s="220"/>
      <c r="AE41" s="218" t="str">
        <f>IFERROR(INDEX(BA!$X$4:$X$952,MATCH(AE30,BA!$J$4:$J$952,0 )),"")</f>
        <v/>
      </c>
      <c r="AF41" s="219"/>
      <c r="AG41" s="220"/>
      <c r="AI41" s="218" t="str">
        <f>IFERROR(INDEX(BA!$X$4:$X$952,MATCH(AI30,BA!$J$4:$J$952,0 )),"")</f>
        <v/>
      </c>
      <c r="AJ41" s="219"/>
      <c r="AK41" s="220"/>
      <c r="AM41" s="218" t="str">
        <f>IFERROR(INDEX(BA!$X$4:$X$952,MATCH(AM30,BA!$J$4:$J$952,0 )),"")</f>
        <v/>
      </c>
      <c r="AN41" s="219"/>
      <c r="AO41" s="220"/>
    </row>
    <row r="42" spans="1:41" ht="28.5" customHeight="1">
      <c r="A42" s="14"/>
      <c r="B42" s="106" t="s">
        <v>67</v>
      </c>
      <c r="C42" s="218" t="str">
        <f>IFERROR(INDEX(BA!$Y$4:$Y$952,MATCH(C30,BA!$J$4:$J$952,0 )),"NA")</f>
        <v>Gold Standard approved SDG Impact Quantification methodologies are available at https://globalgoals.goldstandard.org/</v>
      </c>
      <c r="D42" s="219"/>
      <c r="E42" s="220"/>
      <c r="G42" s="218" t="str">
        <f>IFERROR(INDEX(BA!$Y$4:$Y$952,MATCH(G30,BA!$J$4:$J$952,0)),"")</f>
        <v>GRI 102: General Disclosures</v>
      </c>
      <c r="H42" s="219"/>
      <c r="I42" s="220"/>
      <c r="K42" s="218" t="str">
        <f>IFERROR(INDEX(BA!$Y$4:$Y$952,MATCH(K30,BA!$J$4:$J$952,0 )),"")</f>
        <v>Drinking water: https://washdata.org/monitoring/drinking-water</v>
      </c>
      <c r="L42" s="219"/>
      <c r="M42" s="220"/>
      <c r="O42" s="218" t="str">
        <f>IFERROR(INDEX(BA!$Y$4:$Y$952,MATCH(O30,BA!$J$4:$J$952,0 )),"")</f>
        <v/>
      </c>
      <c r="P42" s="219"/>
      <c r="Q42" s="220"/>
      <c r="S42" s="218" t="str">
        <f>IFERROR(INDEX(BA!$Y$4:$Y$952,MATCH(S30,BA!$J$4:$J$952,0 )),"")</f>
        <v/>
      </c>
      <c r="T42" s="219"/>
      <c r="U42" s="220"/>
      <c r="W42" s="218" t="str">
        <f>IFERROR(INDEX(BA!$Y$4:$Y$952,MATCH(W30,BA!$J$4:$J$952,0 )),"")</f>
        <v/>
      </c>
      <c r="X42" s="219"/>
      <c r="Y42" s="220"/>
      <c r="AA42" s="218" t="str">
        <f>IFERROR(INDEX(BA!$Y$4:$Y$952,MATCH(AA30,BA!$J$4:$J$952,0 )),"")</f>
        <v/>
      </c>
      <c r="AB42" s="219"/>
      <c r="AC42" s="220"/>
      <c r="AE42" s="218" t="str">
        <f>IFERROR(INDEX(BA!$Y$4:$Y$952,MATCH(AE30,BA!$J$4:$J$952,0 )),"")</f>
        <v/>
      </c>
      <c r="AF42" s="219"/>
      <c r="AG42" s="220"/>
      <c r="AI42" s="218" t="str">
        <f>IFERROR(INDEX(BA!$Y$4:$Y$952,MATCH(AI30,BA!$J$4:$J$952,0 )),"")</f>
        <v/>
      </c>
      <c r="AJ42" s="219"/>
      <c r="AK42" s="220"/>
      <c r="AM42" s="218" t="str">
        <f>IFERROR(INDEX(BA!$Y$4:$Y$952,MATCH(AM30,BA!$J$4:$J$952,0 )),"")</f>
        <v/>
      </c>
      <c r="AN42" s="219"/>
      <c r="AO42" s="220"/>
    </row>
    <row r="43" spans="1:41" ht="15" customHeight="1">
      <c r="A43" s="14"/>
      <c r="B43" s="30"/>
      <c r="C43" s="218"/>
      <c r="D43" s="219"/>
      <c r="E43" s="220"/>
      <c r="G43" s="244"/>
      <c r="H43" s="245"/>
      <c r="I43" s="246"/>
      <c r="K43" s="218"/>
      <c r="L43" s="219"/>
      <c r="M43" s="220"/>
      <c r="O43" s="218"/>
      <c r="P43" s="219"/>
      <c r="Q43" s="220"/>
      <c r="S43" s="218"/>
      <c r="T43" s="219"/>
      <c r="U43" s="220"/>
      <c r="W43" s="218"/>
      <c r="X43" s="219"/>
      <c r="Y43" s="220"/>
      <c r="AA43" s="218"/>
      <c r="AB43" s="219"/>
      <c r="AC43" s="220"/>
      <c r="AE43" s="218"/>
      <c r="AF43" s="219"/>
      <c r="AG43" s="220"/>
      <c r="AI43" s="218"/>
      <c r="AJ43" s="219"/>
      <c r="AK43" s="220"/>
      <c r="AM43" s="218"/>
      <c r="AN43" s="219"/>
      <c r="AO43" s="220"/>
    </row>
    <row r="44" spans="1:41" ht="15" customHeight="1">
      <c r="A44" s="14"/>
      <c r="B44" s="30"/>
      <c r="C44" s="244"/>
      <c r="D44" s="245"/>
      <c r="E44" s="246"/>
      <c r="G44" s="244"/>
      <c r="H44" s="245"/>
      <c r="I44" s="246"/>
      <c r="K44" s="218"/>
      <c r="L44" s="219"/>
      <c r="M44" s="220"/>
      <c r="O44" s="218"/>
      <c r="P44" s="219"/>
      <c r="Q44" s="220"/>
      <c r="S44" s="218"/>
      <c r="T44" s="219"/>
      <c r="U44" s="220"/>
      <c r="W44" s="218"/>
      <c r="X44" s="219"/>
      <c r="Y44" s="220"/>
      <c r="AA44" s="218"/>
      <c r="AB44" s="219"/>
      <c r="AC44" s="220"/>
      <c r="AE44" s="218"/>
      <c r="AF44" s="219"/>
      <c r="AG44" s="220"/>
      <c r="AI44" s="218"/>
      <c r="AJ44" s="219"/>
      <c r="AK44" s="220"/>
      <c r="AM44" s="218"/>
      <c r="AN44" s="219"/>
      <c r="AO44" s="220"/>
    </row>
    <row r="45" spans="1:41" ht="15" customHeight="1">
      <c r="A45" s="14"/>
      <c r="B45" s="30"/>
      <c r="C45" s="244"/>
      <c r="D45" s="245"/>
      <c r="E45" s="246"/>
      <c r="G45" s="244"/>
      <c r="H45" s="245"/>
      <c r="I45" s="246"/>
      <c r="K45" s="218"/>
      <c r="L45" s="219"/>
      <c r="M45" s="220"/>
      <c r="O45" s="218"/>
      <c r="P45" s="219"/>
      <c r="Q45" s="220"/>
      <c r="S45" s="218"/>
      <c r="T45" s="219"/>
      <c r="U45" s="220"/>
      <c r="W45" s="218"/>
      <c r="X45" s="219"/>
      <c r="Y45" s="220"/>
      <c r="AA45" s="218"/>
      <c r="AB45" s="219"/>
      <c r="AC45" s="220"/>
      <c r="AE45" s="218"/>
      <c r="AF45" s="219"/>
      <c r="AG45" s="220"/>
      <c r="AI45" s="218"/>
      <c r="AJ45" s="219"/>
      <c r="AK45" s="220"/>
      <c r="AM45" s="218"/>
      <c r="AN45" s="219"/>
      <c r="AO45" s="220"/>
    </row>
    <row r="46" spans="1:41" ht="15" customHeight="1">
      <c r="A46" s="14"/>
      <c r="B46" s="30"/>
      <c r="C46" s="244"/>
      <c r="D46" s="245"/>
      <c r="E46" s="246"/>
      <c r="G46" s="244"/>
      <c r="H46" s="245"/>
      <c r="I46" s="246"/>
      <c r="K46" s="218"/>
      <c r="L46" s="219"/>
      <c r="M46" s="220"/>
      <c r="O46" s="218"/>
      <c r="P46" s="219"/>
      <c r="Q46" s="220"/>
      <c r="S46" s="218"/>
      <c r="T46" s="219"/>
      <c r="U46" s="220"/>
      <c r="W46" s="218"/>
      <c r="X46" s="219"/>
      <c r="Y46" s="220"/>
      <c r="AA46" s="218"/>
      <c r="AB46" s="219"/>
      <c r="AC46" s="220"/>
      <c r="AE46" s="218"/>
      <c r="AF46" s="219"/>
      <c r="AG46" s="220"/>
      <c r="AI46" s="218"/>
      <c r="AJ46" s="219"/>
      <c r="AK46" s="220"/>
      <c r="AM46" s="218"/>
      <c r="AN46" s="219"/>
      <c r="AO46" s="220"/>
    </row>
    <row r="47" spans="1:41" ht="15" customHeight="1">
      <c r="A47" s="14"/>
      <c r="B47" s="30"/>
      <c r="C47" s="250"/>
      <c r="D47" s="251"/>
      <c r="E47" s="252"/>
      <c r="G47" s="250"/>
      <c r="H47" s="251"/>
      <c r="I47" s="252"/>
      <c r="K47" s="218"/>
      <c r="L47" s="219"/>
      <c r="M47" s="220"/>
      <c r="O47" s="218"/>
      <c r="P47" s="219"/>
      <c r="Q47" s="220"/>
      <c r="S47" s="218"/>
      <c r="T47" s="219"/>
      <c r="U47" s="220"/>
      <c r="W47" s="218"/>
      <c r="X47" s="219"/>
      <c r="Y47" s="220"/>
      <c r="AA47" s="218"/>
      <c r="AB47" s="219"/>
      <c r="AC47" s="220"/>
      <c r="AE47" s="218"/>
      <c r="AF47" s="219"/>
      <c r="AG47" s="220"/>
      <c r="AI47" s="218"/>
      <c r="AJ47" s="219"/>
      <c r="AK47" s="220"/>
      <c r="AM47" s="218"/>
      <c r="AN47" s="219"/>
      <c r="AO47" s="220"/>
    </row>
    <row r="48" spans="1:41" ht="15" customHeight="1">
      <c r="A48" s="14"/>
      <c r="B48" s="30"/>
      <c r="C48" s="256"/>
      <c r="D48" s="257"/>
      <c r="E48" s="258"/>
      <c r="G48" s="256"/>
      <c r="H48" s="257"/>
      <c r="I48" s="258"/>
      <c r="K48" s="218"/>
      <c r="L48" s="219"/>
      <c r="M48" s="220"/>
      <c r="O48" s="218"/>
      <c r="P48" s="219"/>
      <c r="Q48" s="220"/>
      <c r="S48" s="218"/>
      <c r="T48" s="219"/>
      <c r="U48" s="220"/>
      <c r="W48" s="218"/>
      <c r="X48" s="219"/>
      <c r="Y48" s="220"/>
      <c r="AA48" s="218"/>
      <c r="AB48" s="219"/>
      <c r="AC48" s="220"/>
      <c r="AE48" s="218"/>
      <c r="AF48" s="219"/>
      <c r="AG48" s="220"/>
      <c r="AI48" s="218"/>
      <c r="AJ48" s="219"/>
      <c r="AK48" s="220"/>
      <c r="AM48" s="218"/>
      <c r="AN48" s="219"/>
      <c r="AO48" s="220"/>
    </row>
    <row r="49" spans="1:41" ht="15" customHeight="1" thickBot="1">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271" t="s">
        <v>70</v>
      </c>
      <c r="B50" s="160" t="s">
        <v>71</v>
      </c>
      <c r="C50" s="205" t="str" cm="1">
        <f t="array" ref="C50">IFERROR(_xlfn.IFS(B26&lt;&gt;"",C26,B27&lt;&gt;"",C27),"")</f>
        <v>Amount of GHGs emissions avoided or sequestered</v>
      </c>
      <c r="D50" s="206"/>
      <c r="E50" s="207"/>
      <c r="F50" s="37"/>
      <c r="G50" s="205" t="str" cm="1">
        <f t="array" ref="G50">IFERROR(_xlfn.IFS(F26&lt;&gt;"",G26,F27&lt;&gt;"",G27),"")</f>
        <v>Total number of jobs</v>
      </c>
      <c r="H50" s="206"/>
      <c r="I50" s="207"/>
      <c r="J50" s="38"/>
      <c r="K50" s="205" t="str" cm="1">
        <f t="array" ref="K50">IFERROR(_xlfn.IFS(J26&lt;&gt;"",K26,J27&lt;&gt;"",K27),"")</f>
        <v>6.1.1 Proportion of population using safely managed drinking water services</v>
      </c>
      <c r="L50" s="206"/>
      <c r="M50" s="207"/>
      <c r="N50" s="38"/>
      <c r="O50" s="205" cm="1">
        <f t="array" ref="O50">IFERROR(_xlfn.IFS(N26&lt;&gt;"",O26,N27&lt;&gt;"",O27),"")</f>
        <v>0</v>
      </c>
      <c r="P50" s="206"/>
      <c r="Q50" s="207"/>
      <c r="R50" s="38"/>
      <c r="S50" s="205" cm="1">
        <f t="array" ref="S50">IFERROR(_xlfn.IFS(R26&lt;&gt;"",S26,R27&lt;&gt;"",S27),"")</f>
        <v>0</v>
      </c>
      <c r="T50" s="206"/>
      <c r="U50" s="207"/>
      <c r="V50" s="38"/>
      <c r="W50" s="205" cm="1">
        <f t="array" ref="W50">IFERROR(_xlfn.IFS(V26&lt;&gt;"",W26,V27&lt;&gt;"",W27),"")</f>
        <v>0</v>
      </c>
      <c r="X50" s="206"/>
      <c r="Y50" s="207"/>
      <c r="Z50" s="38"/>
      <c r="AA50" s="205" cm="1">
        <f t="array" ref="AA50">IFERROR(_xlfn.IFS(Z26&lt;&gt;"",AA26,Z27&lt;&gt;"",AA27),"")</f>
        <v>0</v>
      </c>
      <c r="AB50" s="206"/>
      <c r="AC50" s="207"/>
      <c r="AD50" s="38"/>
      <c r="AE50" s="205" cm="1">
        <f t="array" ref="AE50">IFERROR(_xlfn.IFS(AD26&lt;&gt;"",AE26,AD27&lt;&gt;"",AE27),"")</f>
        <v>0</v>
      </c>
      <c r="AF50" s="206"/>
      <c r="AG50" s="207"/>
      <c r="AH50" s="38"/>
      <c r="AI50" s="205" cm="1">
        <f t="array" ref="AI50">IFERROR(_xlfn.IFS(AH26&lt;&gt;"",AI26,AH27&lt;&gt;"",AI27),"")</f>
        <v>0</v>
      </c>
      <c r="AJ50" s="206"/>
      <c r="AK50" s="207"/>
      <c r="AL50" s="38"/>
      <c r="AM50" s="205" cm="1">
        <f t="array" ref="AM50">IFERROR(_xlfn.IFS(AL26&lt;&gt;"",AM26,AL27&lt;&gt;"",AM27),"")</f>
        <v>0</v>
      </c>
      <c r="AN50" s="206"/>
      <c r="AO50" s="207"/>
    </row>
    <row r="51" spans="1:41">
      <c r="A51" s="271"/>
      <c r="B51" s="106" t="s">
        <v>62</v>
      </c>
      <c r="C51" s="209" t="s">
        <v>218</v>
      </c>
      <c r="D51" s="210"/>
      <c r="E51" s="210"/>
      <c r="F51" s="37"/>
      <c r="G51" s="209" t="s">
        <v>1293</v>
      </c>
      <c r="H51" s="210"/>
      <c r="I51" s="210"/>
      <c r="J51" s="38"/>
      <c r="K51" s="209" t="s">
        <v>276</v>
      </c>
      <c r="L51" s="210"/>
      <c r="M51" s="210"/>
      <c r="N51" s="38"/>
      <c r="O51" s="209" t="s">
        <v>72</v>
      </c>
      <c r="P51" s="210"/>
      <c r="Q51" s="210"/>
      <c r="R51" s="38"/>
      <c r="S51" s="209" t="s">
        <v>72</v>
      </c>
      <c r="T51" s="210"/>
      <c r="U51" s="210"/>
      <c r="V51" s="38"/>
      <c r="W51" s="209" t="s">
        <v>72</v>
      </c>
      <c r="X51" s="210"/>
      <c r="Y51" s="210"/>
      <c r="Z51" s="38"/>
      <c r="AA51" s="209" t="s">
        <v>72</v>
      </c>
      <c r="AB51" s="210"/>
      <c r="AC51" s="210"/>
      <c r="AD51" s="38"/>
      <c r="AE51" s="209" t="s">
        <v>72</v>
      </c>
      <c r="AF51" s="210"/>
      <c r="AG51" s="210"/>
      <c r="AH51" s="38"/>
      <c r="AI51" s="209" t="s">
        <v>72</v>
      </c>
      <c r="AJ51" s="210"/>
      <c r="AK51" s="210"/>
      <c r="AL51" s="38"/>
      <c r="AM51" s="209" t="s">
        <v>72</v>
      </c>
      <c r="AN51" s="210"/>
      <c r="AO51" s="210"/>
    </row>
    <row r="52" spans="1:41">
      <c r="A52" s="271"/>
      <c r="B52" s="106" t="s">
        <v>63</v>
      </c>
      <c r="C52" s="209" t="s">
        <v>1294</v>
      </c>
      <c r="D52" s="210"/>
      <c r="E52" s="210"/>
      <c r="F52" s="37"/>
      <c r="G52" s="209" t="s">
        <v>1295</v>
      </c>
      <c r="H52" s="210"/>
      <c r="I52" s="210"/>
      <c r="J52" s="38"/>
      <c r="K52" s="209" t="s">
        <v>1296</v>
      </c>
      <c r="L52" s="210"/>
      <c r="M52" s="210"/>
      <c r="N52" s="38"/>
      <c r="O52" s="209" t="s">
        <v>72</v>
      </c>
      <c r="P52" s="210"/>
      <c r="Q52" s="210"/>
      <c r="R52" s="38"/>
      <c r="S52" s="209" t="s">
        <v>72</v>
      </c>
      <c r="T52" s="210"/>
      <c r="U52" s="210"/>
      <c r="V52" s="38"/>
      <c r="W52" s="209" t="s">
        <v>72</v>
      </c>
      <c r="X52" s="210"/>
      <c r="Y52" s="210"/>
      <c r="Z52" s="38"/>
      <c r="AA52" s="209" t="s">
        <v>72</v>
      </c>
      <c r="AB52" s="210"/>
      <c r="AC52" s="210"/>
      <c r="AD52" s="38"/>
      <c r="AE52" s="209" t="s">
        <v>72</v>
      </c>
      <c r="AF52" s="210"/>
      <c r="AG52" s="210"/>
      <c r="AH52" s="38"/>
      <c r="AI52" s="209" t="s">
        <v>72</v>
      </c>
      <c r="AJ52" s="210"/>
      <c r="AK52" s="210"/>
      <c r="AL52" s="38"/>
      <c r="AM52" s="209" t="s">
        <v>72</v>
      </c>
      <c r="AN52" s="210"/>
      <c r="AO52" s="210"/>
    </row>
    <row r="53" spans="1:41">
      <c r="A53" s="271"/>
      <c r="B53" s="106" t="s">
        <v>65</v>
      </c>
      <c r="C53" s="209" t="s">
        <v>220</v>
      </c>
      <c r="D53" s="210"/>
      <c r="E53" s="210"/>
      <c r="F53" s="37"/>
      <c r="G53" s="209" t="s">
        <v>220</v>
      </c>
      <c r="H53" s="210"/>
      <c r="I53" s="210"/>
      <c r="J53" s="38"/>
      <c r="K53" s="209" t="s">
        <v>205</v>
      </c>
      <c r="L53" s="210"/>
      <c r="M53" s="210"/>
      <c r="N53" s="38"/>
      <c r="O53" s="209" t="s">
        <v>72</v>
      </c>
      <c r="P53" s="210"/>
      <c r="Q53" s="210"/>
      <c r="R53" s="38"/>
      <c r="S53" s="209" t="s">
        <v>72</v>
      </c>
      <c r="T53" s="210"/>
      <c r="U53" s="210"/>
      <c r="V53" s="38"/>
      <c r="W53" s="209" t="s">
        <v>72</v>
      </c>
      <c r="X53" s="210"/>
      <c r="Y53" s="210"/>
      <c r="Z53" s="38"/>
      <c r="AA53" s="209" t="s">
        <v>72</v>
      </c>
      <c r="AB53" s="210"/>
      <c r="AC53" s="210"/>
      <c r="AD53" s="38"/>
      <c r="AE53" s="209" t="s">
        <v>72</v>
      </c>
      <c r="AF53" s="210"/>
      <c r="AG53" s="210"/>
      <c r="AH53" s="38"/>
      <c r="AI53" s="209" t="s">
        <v>72</v>
      </c>
      <c r="AJ53" s="210"/>
      <c r="AK53" s="210"/>
      <c r="AL53" s="38"/>
      <c r="AM53" s="209" t="s">
        <v>72</v>
      </c>
      <c r="AN53" s="210"/>
      <c r="AO53" s="210"/>
    </row>
    <row r="54" spans="1:41">
      <c r="A54" s="271"/>
      <c r="B54" s="106" t="s">
        <v>64</v>
      </c>
      <c r="C54" s="209"/>
      <c r="D54" s="210"/>
      <c r="E54" s="210"/>
      <c r="F54" s="37"/>
      <c r="G54" s="279" t="s">
        <v>1297</v>
      </c>
      <c r="H54" s="280"/>
      <c r="I54" s="280"/>
      <c r="J54" s="38"/>
      <c r="K54" s="209" t="s">
        <v>1298</v>
      </c>
      <c r="L54" s="210"/>
      <c r="M54" s="210"/>
      <c r="N54" s="38"/>
      <c r="O54" s="209" t="s">
        <v>72</v>
      </c>
      <c r="P54" s="210"/>
      <c r="Q54" s="210"/>
      <c r="R54" s="38"/>
      <c r="S54" s="209" t="s">
        <v>72</v>
      </c>
      <c r="T54" s="210"/>
      <c r="U54" s="210"/>
      <c r="V54" s="38"/>
      <c r="W54" s="209" t="s">
        <v>72</v>
      </c>
      <c r="X54" s="210"/>
      <c r="Y54" s="210"/>
      <c r="Z54" s="38"/>
      <c r="AA54" s="209" t="s">
        <v>72</v>
      </c>
      <c r="AB54" s="210"/>
      <c r="AC54" s="210"/>
      <c r="AD54" s="38"/>
      <c r="AE54" s="209" t="s">
        <v>72</v>
      </c>
      <c r="AF54" s="210"/>
      <c r="AG54" s="210"/>
      <c r="AH54" s="38"/>
      <c r="AI54" s="209" t="s">
        <v>72</v>
      </c>
      <c r="AJ54" s="210"/>
      <c r="AK54" s="210"/>
      <c r="AL54" s="38"/>
      <c r="AM54" s="209" t="s">
        <v>72</v>
      </c>
      <c r="AN54" s="210"/>
      <c r="AO54" s="210"/>
    </row>
    <row r="55" spans="1:41">
      <c r="A55" s="271"/>
      <c r="B55" s="106" t="s">
        <v>73</v>
      </c>
      <c r="C55" s="209" t="s">
        <v>72</v>
      </c>
      <c r="D55" s="210"/>
      <c r="E55" s="210"/>
      <c r="F55" s="37"/>
      <c r="G55" s="209" t="s">
        <v>1299</v>
      </c>
      <c r="H55" s="210"/>
      <c r="I55" s="210"/>
      <c r="J55" s="38"/>
      <c r="K55" s="209" t="s">
        <v>206</v>
      </c>
      <c r="L55" s="210"/>
      <c r="M55" s="210"/>
      <c r="N55" s="38"/>
      <c r="O55" s="209" t="s">
        <v>72</v>
      </c>
      <c r="P55" s="210"/>
      <c r="Q55" s="210"/>
      <c r="R55" s="38"/>
      <c r="S55" s="209" t="s">
        <v>72</v>
      </c>
      <c r="T55" s="210"/>
      <c r="U55" s="210"/>
      <c r="V55" s="38"/>
      <c r="W55" s="209" t="s">
        <v>72</v>
      </c>
      <c r="X55" s="210"/>
      <c r="Y55" s="210"/>
      <c r="Z55" s="38"/>
      <c r="AA55" s="209" t="s">
        <v>72</v>
      </c>
      <c r="AB55" s="210"/>
      <c r="AC55" s="210"/>
      <c r="AD55" s="38"/>
      <c r="AE55" s="209" t="s">
        <v>72</v>
      </c>
      <c r="AF55" s="210"/>
      <c r="AG55" s="210"/>
      <c r="AH55" s="38"/>
      <c r="AI55" s="209" t="s">
        <v>72</v>
      </c>
      <c r="AJ55" s="210"/>
      <c r="AK55" s="210"/>
      <c r="AL55" s="38"/>
      <c r="AM55" s="209" t="s">
        <v>72</v>
      </c>
      <c r="AN55" s="210"/>
      <c r="AO55" s="210"/>
    </row>
    <row r="56" spans="1:41">
      <c r="A56" s="271"/>
      <c r="B56" s="106" t="s">
        <v>74</v>
      </c>
      <c r="C56" s="209" t="s">
        <v>72</v>
      </c>
      <c r="D56" s="210"/>
      <c r="E56" s="210"/>
      <c r="F56" s="37"/>
      <c r="G56" s="209"/>
      <c r="H56" s="210"/>
      <c r="I56" s="210"/>
      <c r="J56" s="38"/>
      <c r="K56" s="209"/>
      <c r="L56" s="210"/>
      <c r="M56" s="210"/>
      <c r="N56" s="38"/>
      <c r="O56" s="209" t="s">
        <v>72</v>
      </c>
      <c r="P56" s="210"/>
      <c r="Q56" s="210"/>
      <c r="R56" s="38"/>
      <c r="S56" s="209" t="s">
        <v>72</v>
      </c>
      <c r="T56" s="210"/>
      <c r="U56" s="210"/>
      <c r="V56" s="38"/>
      <c r="W56" s="209" t="s">
        <v>72</v>
      </c>
      <c r="X56" s="210"/>
      <c r="Y56" s="210"/>
      <c r="Z56" s="38"/>
      <c r="AA56" s="209" t="s">
        <v>72</v>
      </c>
      <c r="AB56" s="210"/>
      <c r="AC56" s="210"/>
      <c r="AD56" s="38"/>
      <c r="AE56" s="209" t="s">
        <v>72</v>
      </c>
      <c r="AF56" s="210"/>
      <c r="AG56" s="210"/>
      <c r="AH56" s="38"/>
      <c r="AI56" s="209" t="s">
        <v>72</v>
      </c>
      <c r="AJ56" s="210"/>
      <c r="AK56" s="210"/>
      <c r="AL56" s="38"/>
      <c r="AM56" s="209" t="s">
        <v>72</v>
      </c>
      <c r="AN56" s="210"/>
      <c r="AO56" s="210"/>
    </row>
    <row r="57" spans="1:41">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c r="A58" s="275" t="s">
        <v>79</v>
      </c>
      <c r="B58" s="106">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275"/>
      <c r="B59" s="106"/>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275"/>
      <c r="B60" s="106"/>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73" t="s">
        <v>80</v>
      </c>
      <c r="B61" s="106"/>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73"/>
      <c r="B62" s="106"/>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73"/>
      <c r="B63" s="106"/>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73"/>
      <c r="B64" s="106" t="s">
        <v>81</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73"/>
      <c r="B65" s="106" t="s">
        <v>82</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73"/>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73"/>
      <c r="B67" s="39" t="s">
        <v>83</v>
      </c>
      <c r="C67" s="278" t="s">
        <v>1300</v>
      </c>
      <c r="D67" s="278"/>
      <c r="E67" s="278"/>
      <c r="F67" s="37"/>
      <c r="G67" s="201" t="s">
        <v>1301</v>
      </c>
      <c r="H67" s="201"/>
      <c r="I67" s="201"/>
      <c r="J67" s="38"/>
      <c r="K67" s="201" t="s">
        <v>84</v>
      </c>
      <c r="L67" s="201"/>
      <c r="M67" s="201"/>
      <c r="N67" s="38"/>
      <c r="O67" s="201" t="s">
        <v>84</v>
      </c>
      <c r="P67" s="201"/>
      <c r="Q67" s="201"/>
      <c r="R67" s="38"/>
      <c r="S67" s="201" t="s">
        <v>84</v>
      </c>
      <c r="T67" s="201"/>
      <c r="U67" s="201"/>
      <c r="V67" s="38"/>
      <c r="W67" s="201" t="s">
        <v>84</v>
      </c>
      <c r="X67" s="201"/>
      <c r="Y67" s="201"/>
      <c r="Z67" s="38"/>
      <c r="AA67" s="201" t="s">
        <v>84</v>
      </c>
      <c r="AB67" s="201"/>
      <c r="AC67" s="201"/>
      <c r="AD67" s="38"/>
      <c r="AE67" s="201" t="s">
        <v>84</v>
      </c>
      <c r="AF67" s="201"/>
      <c r="AG67" s="201"/>
      <c r="AH67" s="38"/>
      <c r="AI67" s="201" t="s">
        <v>84</v>
      </c>
      <c r="AJ67" s="201"/>
      <c r="AK67" s="201"/>
      <c r="AL67" s="38"/>
      <c r="AM67" s="201" t="s">
        <v>84</v>
      </c>
      <c r="AN67" s="201"/>
      <c r="AO67" s="201"/>
    </row>
    <row r="68" spans="1:41">
      <c r="A68" s="273"/>
      <c r="B68" s="202"/>
      <c r="C68" s="278"/>
      <c r="D68" s="278"/>
      <c r="E68" s="278"/>
      <c r="F68" s="37"/>
      <c r="G68" s="201"/>
      <c r="H68" s="201"/>
      <c r="I68" s="201"/>
      <c r="J68" s="38"/>
      <c r="K68" s="201"/>
      <c r="L68" s="201"/>
      <c r="M68" s="201"/>
      <c r="N68" s="38"/>
      <c r="O68" s="201"/>
      <c r="P68" s="201"/>
      <c r="Q68" s="201"/>
      <c r="R68" s="38"/>
      <c r="S68" s="201"/>
      <c r="T68" s="201"/>
      <c r="U68" s="201"/>
      <c r="V68" s="38"/>
      <c r="W68" s="201"/>
      <c r="X68" s="201"/>
      <c r="Y68" s="201"/>
      <c r="Z68" s="38"/>
      <c r="AA68" s="201"/>
      <c r="AB68" s="201"/>
      <c r="AC68" s="201"/>
      <c r="AD68" s="38"/>
      <c r="AE68" s="201"/>
      <c r="AF68" s="201"/>
      <c r="AG68" s="201"/>
      <c r="AH68" s="38"/>
      <c r="AI68" s="201"/>
      <c r="AJ68" s="201"/>
      <c r="AK68" s="201"/>
      <c r="AL68" s="38"/>
      <c r="AM68" s="201"/>
      <c r="AN68" s="201"/>
      <c r="AO68" s="201"/>
    </row>
    <row r="69" spans="1:41">
      <c r="A69" s="273"/>
      <c r="B69" s="203"/>
      <c r="C69" s="278"/>
      <c r="D69" s="278"/>
      <c r="E69" s="278"/>
      <c r="F69" s="37"/>
      <c r="G69" s="201"/>
      <c r="H69" s="201"/>
      <c r="I69" s="201"/>
      <c r="J69" s="38"/>
      <c r="K69" s="201"/>
      <c r="L69" s="201"/>
      <c r="M69" s="201"/>
      <c r="N69" s="38"/>
      <c r="O69" s="201"/>
      <c r="P69" s="201"/>
      <c r="Q69" s="201"/>
      <c r="R69" s="38"/>
      <c r="S69" s="201"/>
      <c r="T69" s="201"/>
      <c r="U69" s="201"/>
      <c r="V69" s="38"/>
      <c r="W69" s="201"/>
      <c r="X69" s="201"/>
      <c r="Y69" s="201"/>
      <c r="Z69" s="38"/>
      <c r="AA69" s="201"/>
      <c r="AB69" s="201"/>
      <c r="AC69" s="201"/>
      <c r="AD69" s="38"/>
      <c r="AE69" s="201"/>
      <c r="AF69" s="201"/>
      <c r="AG69" s="201"/>
      <c r="AH69" s="38"/>
      <c r="AI69" s="201"/>
      <c r="AJ69" s="201"/>
      <c r="AK69" s="201"/>
      <c r="AL69" s="38"/>
      <c r="AM69" s="201"/>
      <c r="AN69" s="201"/>
      <c r="AO69" s="201"/>
    </row>
    <row r="70" spans="1:41">
      <c r="A70" s="273"/>
      <c r="B70" s="203"/>
      <c r="C70" s="278"/>
      <c r="D70" s="278"/>
      <c r="E70" s="278"/>
      <c r="F70" s="37"/>
      <c r="G70" s="201"/>
      <c r="H70" s="201"/>
      <c r="I70" s="201"/>
      <c r="J70" s="38"/>
      <c r="K70" s="201"/>
      <c r="L70" s="201"/>
      <c r="M70" s="201"/>
      <c r="N70" s="38"/>
      <c r="O70" s="201"/>
      <c r="P70" s="201"/>
      <c r="Q70" s="201"/>
      <c r="R70" s="38"/>
      <c r="S70" s="201"/>
      <c r="T70" s="201"/>
      <c r="U70" s="201"/>
      <c r="V70" s="38"/>
      <c r="W70" s="201"/>
      <c r="X70" s="201"/>
      <c r="Y70" s="201"/>
      <c r="Z70" s="38"/>
      <c r="AA70" s="201"/>
      <c r="AB70" s="201"/>
      <c r="AC70" s="201"/>
      <c r="AD70" s="38"/>
      <c r="AE70" s="201"/>
      <c r="AF70" s="201"/>
      <c r="AG70" s="201"/>
      <c r="AH70" s="38"/>
      <c r="AI70" s="201"/>
      <c r="AJ70" s="201"/>
      <c r="AK70" s="201"/>
      <c r="AL70" s="38"/>
      <c r="AM70" s="201"/>
      <c r="AN70" s="201"/>
      <c r="AO70" s="201"/>
    </row>
    <row r="71" spans="1:41">
      <c r="A71" s="273"/>
      <c r="B71" s="203"/>
      <c r="C71" s="278"/>
      <c r="D71" s="278"/>
      <c r="E71" s="278"/>
      <c r="F71" s="37"/>
      <c r="G71" s="201"/>
      <c r="H71" s="201"/>
      <c r="I71" s="201"/>
      <c r="J71" s="38"/>
      <c r="K71" s="201"/>
      <c r="L71" s="201"/>
      <c r="M71" s="201"/>
      <c r="N71" s="38"/>
      <c r="O71" s="201"/>
      <c r="P71" s="201"/>
      <c r="Q71" s="201"/>
      <c r="R71" s="38"/>
      <c r="S71" s="201"/>
      <c r="T71" s="201"/>
      <c r="U71" s="201"/>
      <c r="V71" s="38"/>
      <c r="W71" s="201"/>
      <c r="X71" s="201"/>
      <c r="Y71" s="201"/>
      <c r="Z71" s="38"/>
      <c r="AA71" s="201"/>
      <c r="AB71" s="201"/>
      <c r="AC71" s="201"/>
      <c r="AD71" s="38"/>
      <c r="AE71" s="201"/>
      <c r="AF71" s="201"/>
      <c r="AG71" s="201"/>
      <c r="AH71" s="38"/>
      <c r="AI71" s="201"/>
      <c r="AJ71" s="201"/>
      <c r="AK71" s="201"/>
      <c r="AL71" s="38"/>
      <c r="AM71" s="201"/>
      <c r="AN71" s="201"/>
      <c r="AO71" s="201"/>
    </row>
    <row r="72" spans="1:41">
      <c r="A72" s="273"/>
      <c r="B72" s="203"/>
      <c r="C72" s="278"/>
      <c r="D72" s="278"/>
      <c r="E72" s="278"/>
      <c r="F72" s="37"/>
      <c r="G72" s="201"/>
      <c r="H72" s="201"/>
      <c r="I72" s="201"/>
      <c r="J72" s="38"/>
      <c r="K72" s="201"/>
      <c r="L72" s="201"/>
      <c r="M72" s="201"/>
      <c r="N72" s="38"/>
      <c r="O72" s="201"/>
      <c r="P72" s="201"/>
      <c r="Q72" s="201"/>
      <c r="R72" s="38"/>
      <c r="S72" s="201"/>
      <c r="T72" s="201"/>
      <c r="U72" s="201"/>
      <c r="V72" s="38"/>
      <c r="W72" s="201"/>
      <c r="X72" s="201"/>
      <c r="Y72" s="201"/>
      <c r="Z72" s="38"/>
      <c r="AA72" s="201"/>
      <c r="AB72" s="201"/>
      <c r="AC72" s="201"/>
      <c r="AD72" s="38"/>
      <c r="AE72" s="201"/>
      <c r="AF72" s="201"/>
      <c r="AG72" s="201"/>
      <c r="AH72" s="38"/>
      <c r="AI72" s="201"/>
      <c r="AJ72" s="201"/>
      <c r="AK72" s="201"/>
      <c r="AL72" s="38"/>
      <c r="AM72" s="201"/>
      <c r="AN72" s="201"/>
      <c r="AO72" s="201"/>
    </row>
    <row r="73" spans="1:41">
      <c r="A73" s="273"/>
      <c r="B73" s="204"/>
      <c r="C73" s="278"/>
      <c r="D73" s="278"/>
      <c r="E73" s="278"/>
      <c r="F73" s="37"/>
      <c r="G73" s="201"/>
      <c r="H73" s="201"/>
      <c r="I73" s="201"/>
      <c r="J73" s="38"/>
      <c r="K73" s="201"/>
      <c r="L73" s="201"/>
      <c r="M73" s="201"/>
      <c r="N73" s="38"/>
      <c r="O73" s="201"/>
      <c r="P73" s="201"/>
      <c r="Q73" s="201"/>
      <c r="R73" s="38"/>
      <c r="S73" s="201"/>
      <c r="T73" s="201"/>
      <c r="U73" s="201"/>
      <c r="V73" s="38"/>
      <c r="W73" s="201"/>
      <c r="X73" s="201"/>
      <c r="Y73" s="201"/>
      <c r="Z73" s="38"/>
      <c r="AA73" s="201"/>
      <c r="AB73" s="201"/>
      <c r="AC73" s="201"/>
      <c r="AD73" s="38"/>
      <c r="AE73" s="201"/>
      <c r="AF73" s="201"/>
      <c r="AG73" s="201"/>
      <c r="AH73" s="38"/>
      <c r="AI73" s="201"/>
      <c r="AJ73" s="201"/>
      <c r="AK73" s="201"/>
      <c r="AL73" s="38"/>
      <c r="AM73" s="201"/>
      <c r="AN73" s="201"/>
      <c r="AO73" s="201"/>
    </row>
    <row r="74" spans="1:41">
      <c r="A74" s="273"/>
    </row>
    <row r="75" spans="1:41">
      <c r="A75" s="273"/>
    </row>
    <row r="76" spans="1:41">
      <c r="A76" s="273"/>
    </row>
    <row r="77" spans="1:41">
      <c r="A77" s="273"/>
    </row>
    <row r="78" spans="1:41">
      <c r="A78" s="273"/>
    </row>
  </sheetData>
  <mergeCells count="326">
    <mergeCell ref="A1:A2"/>
    <mergeCell ref="A20:A24"/>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DF47CD69CEACF4488DDA487CE24DF4F" ma:contentTypeVersion="14" ma:contentTypeDescription="Create a new document." ma:contentTypeScope="" ma:versionID="58e16a74800750fe6ca14ac7af0dacf3">
  <xsd:schema xmlns:xsd="http://www.w3.org/2001/XMLSchema" xmlns:xs="http://www.w3.org/2001/XMLSchema" xmlns:p="http://schemas.microsoft.com/office/2006/metadata/properties" xmlns:ns2="40ff25b3-493e-4851-82b7-4e504def2eba" xmlns:ns3="87d2df8b-a2fd-4f62-8ef6-4a22c6824c33" xmlns:ns4="698221cf-1307-43be-b54c-bb914ddbe06b" targetNamespace="http://schemas.microsoft.com/office/2006/metadata/properties" ma:root="true" ma:fieldsID="7f8eb3538bef0cd24c68c014efa6dd3c" ns2:_="" ns3:_="" ns4:_="">
    <xsd:import namespace="40ff25b3-493e-4851-82b7-4e504def2eba"/>
    <xsd:import namespace="87d2df8b-a2fd-4f62-8ef6-4a22c6824c33"/>
    <xsd:import namespace="698221cf-1307-43be-b54c-bb914ddbe06b"/>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EventHashCode" minOccurs="0"/>
                <xsd:element ref="ns4:MediaServiceGenerationTime" minOccurs="0"/>
                <xsd:element ref="ns4:MediaServiceOCR"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98221cf-1307-43be-b54c-bb914ddbe06b"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2.xml><?xml version="1.0" encoding="utf-8"?>
<ds:datastoreItem xmlns:ds="http://schemas.openxmlformats.org/officeDocument/2006/customXml" ds:itemID="{821C0264-56EC-48F4-9838-D540C18639CF}">
  <ds:schemaRefs>
    <ds:schemaRef ds:uri="http://schemas.microsoft.com/office/infopath/2007/PartnerControls"/>
    <ds:schemaRef ds:uri="http://schemas.openxmlformats.org/package/2006/metadata/core-properties"/>
    <ds:schemaRef ds:uri="40ff25b3-493e-4851-82b7-4e504def2eba"/>
    <ds:schemaRef ds:uri="http://schemas.microsoft.com/office/2006/documentManagement/types"/>
    <ds:schemaRef ds:uri="http://www.w3.org/XML/1998/namespace"/>
    <ds:schemaRef ds:uri="http://purl.org/dc/terms/"/>
    <ds:schemaRef ds:uri="87d2df8b-a2fd-4f62-8ef6-4a22c6824c33"/>
    <ds:schemaRef ds:uri="http://purl.org/dc/elements/1.1/"/>
    <ds:schemaRef ds:uri="698221cf-1307-43be-b54c-bb914ddbe06b"/>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C57EE99C-B768-4AFD-9679-F53C850500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698221cf-1307-43be-b54c-bb914ddbe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41</vt:i4>
      </vt:variant>
    </vt:vector>
  </HeadingPairs>
  <TitlesOfParts>
    <vt:vector size="50" baseType="lpstr">
      <vt:lpstr>Read me</vt:lpstr>
      <vt:lpstr>Impact assessment</vt:lpstr>
      <vt:lpstr>Result</vt:lpstr>
      <vt:lpstr>Mapping</vt:lpstr>
      <vt:lpstr>BA</vt:lpstr>
      <vt:lpstr>Tool overview</vt:lpstr>
      <vt:lpstr>Sheet1</vt:lpstr>
      <vt:lpstr>Background</vt:lpstr>
      <vt:lpstr>Use case</vt:lpstr>
      <vt:lpstr>'Use case'!AGR</vt:lpstr>
      <vt:lpstr>AGR</vt:lpstr>
      <vt:lpstr>'Use case'!AGRC</vt:lpstr>
      <vt:lpstr>AGRC</vt:lpstr>
      <vt:lpstr>'Use case'!AR</vt:lpstr>
      <vt:lpstr>AR</vt:lpstr>
      <vt:lpstr>'Use case'!ARC</vt:lpstr>
      <vt:lpstr>ARC</vt:lpstr>
      <vt:lpstr>'Use case'!IMP</vt:lpstr>
      <vt:lpstr>IMP</vt:lpstr>
      <vt:lpstr>'Use case'!IMP_CSA</vt:lpstr>
      <vt:lpstr>IMP_CSA</vt:lpstr>
      <vt:lpstr>'Use case'!IMP_CSAC</vt:lpstr>
      <vt:lpstr>IMP_CSAC</vt:lpstr>
      <vt:lpstr>IMP_INDEX</vt:lpstr>
      <vt:lpstr>'Use case'!RE</vt:lpstr>
      <vt:lpstr>RE</vt:lpstr>
      <vt:lpstr>'Use case'!REC</vt:lpstr>
      <vt:lpstr>REC</vt:lpstr>
      <vt:lpstr>'Use case'!SAGR</vt:lpstr>
      <vt:lpstr>SAGR</vt:lpstr>
      <vt:lpstr>'Use case'!SAGRI</vt:lpstr>
      <vt:lpstr>SAGRI</vt:lpstr>
      <vt:lpstr>'Use case'!SCSA</vt:lpstr>
      <vt:lpstr>SCSA</vt:lpstr>
      <vt:lpstr>'Use case'!SCSAI</vt:lpstr>
      <vt:lpstr>SCSAI</vt:lpstr>
      <vt:lpstr>'Use case'!SF</vt:lpstr>
      <vt:lpstr>SF</vt:lpstr>
      <vt:lpstr>'Use case'!SFI</vt:lpstr>
      <vt:lpstr>SFI</vt:lpstr>
      <vt:lpstr>SRE</vt:lpstr>
      <vt:lpstr>SREI</vt:lpstr>
      <vt:lpstr>'Use case'!SWM</vt:lpstr>
      <vt:lpstr>SWM</vt:lpstr>
      <vt:lpstr>'Use case'!SWMI</vt:lpstr>
      <vt:lpstr>SWMI</vt:lpstr>
      <vt:lpstr>'Use case'!WM</vt:lpstr>
      <vt:lpstr>WM</vt:lpstr>
      <vt:lpstr>'Use case'!WMC</vt:lpstr>
      <vt:lpstr>WMC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ILKE</cp:lastModifiedBy>
  <cp:revision/>
  <dcterms:created xsi:type="dcterms:W3CDTF">2020-07-30T17:29:20Z</dcterms:created>
  <dcterms:modified xsi:type="dcterms:W3CDTF">2025-01-30T08:19:38Z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0x0101003DF47CD69CEACF4488DDA487CE24DF4F</vt:lpwstr>
  </property>
</Properties>
</file>