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limatebalanced365-my.sharepoint.com/personal/arda_yigit_climatebalanced_com/Documents/Masaüstü/Projects/Fiba Enerji/WPP-GS672-VER001/5. Std 1st Round/"/>
    </mc:Choice>
  </mc:AlternateContent>
  <xr:revisionPtr revIDLastSave="10" documentId="13_ncr:1_{3BA99AE7-CE9E-4231-A2C3-475604406603}" xr6:coauthVersionLast="47" xr6:coauthVersionMax="47" xr10:uidLastSave="{3D054C61-9A5C-41E5-B2E6-C45CA31798A6}"/>
  <bookViews>
    <workbookView xWindow="-108" yWindow="-108" windowWidth="23256" windowHeight="13896" firstSheet="2" activeTab="2" xr2:uid="{00000000-000D-0000-FFFF-FFFF00000000}"/>
  </bookViews>
  <sheets>
    <sheet name="ER" sheetId="1" r:id="rId1"/>
    <sheet name="SO2&amp;NOx" sheetId="2" r:id="rId2"/>
    <sheet name="SDG 8" sheetId="4" r:id="rId3"/>
    <sheet name="SDG 6" sheetId="5" r:id="rId4"/>
    <sheet name="TMB 08_2023Epiaş" sheetId="6" r:id="rId5"/>
    <sheet name="TMA08_2023epiaş" sheetId="8" r:id="rId6"/>
    <sheet name="TMB08_2025epiaş" sheetId="9" r:id="rId7"/>
    <sheet name="TMA08_2025epiaş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S41" i="1"/>
  <c r="R41" i="1"/>
  <c r="H41" i="1"/>
  <c r="M41" i="1"/>
  <c r="I41" i="1"/>
  <c r="G41" i="1"/>
  <c r="O6" i="1"/>
  <c r="O7" i="1"/>
  <c r="F41" i="1"/>
  <c r="N41" i="1"/>
  <c r="T41" i="1"/>
  <c r="T40" i="1"/>
  <c r="O41" i="1"/>
  <c r="O4" i="1"/>
  <c r="K22" i="2"/>
  <c r="L22" i="2"/>
  <c r="K19" i="2"/>
  <c r="K20" i="2"/>
  <c r="K21" i="2"/>
  <c r="L19" i="2"/>
  <c r="L20" i="2"/>
  <c r="L21" i="2"/>
  <c r="Q16" i="1" l="1"/>
  <c r="M21" i="2"/>
  <c r="M20" i="2"/>
  <c r="J19" i="2"/>
  <c r="E6" i="2"/>
  <c r="L41" i="1" l="1"/>
  <c r="K41" i="1"/>
  <c r="N6" i="1"/>
  <c r="M6" i="1"/>
  <c r="G16" i="1"/>
  <c r="F16" i="1"/>
  <c r="I16" i="1"/>
  <c r="H16" i="1"/>
  <c r="L5" i="6"/>
  <c r="K5" i="6"/>
  <c r="W33" i="1"/>
  <c r="V33" i="1"/>
  <c r="U33" i="1"/>
  <c r="Q40" i="1"/>
  <c r="G40" i="1"/>
  <c r="F40" i="1"/>
  <c r="J40" i="1" s="1"/>
  <c r="M10" i="10"/>
  <c r="L10" i="10"/>
  <c r="O40" i="1"/>
  <c r="I40" i="1"/>
  <c r="H40" i="1"/>
  <c r="M11" i="9"/>
  <c r="N11" i="9"/>
  <c r="J39" i="1"/>
  <c r="C746" i="8" l="1"/>
  <c r="D746" i="8"/>
  <c r="E746" i="8"/>
  <c r="F746" i="8"/>
  <c r="C746" i="6"/>
  <c r="D746" i="6"/>
  <c r="E746" i="6"/>
  <c r="F746" i="6"/>
  <c r="N16" i="1"/>
  <c r="L6" i="1"/>
  <c r="M5" i="1"/>
  <c r="L5" i="1"/>
  <c r="M4" i="1"/>
  <c r="L4" i="1"/>
  <c r="V21" i="1"/>
  <c r="V16" i="1"/>
  <c r="O17" i="1" l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L16" i="1"/>
  <c r="K16" i="1"/>
  <c r="M16" i="1"/>
  <c r="J17" i="1"/>
  <c r="J18" i="1"/>
  <c r="Q18" i="1" s="1"/>
  <c r="T18" i="1" s="1"/>
  <c r="J19" i="1"/>
  <c r="Q19" i="1" s="1"/>
  <c r="T19" i="1" s="1"/>
  <c r="J20" i="1"/>
  <c r="Q20" i="1" s="1"/>
  <c r="T20" i="1" s="1"/>
  <c r="J21" i="1"/>
  <c r="J22" i="1"/>
  <c r="Q22" i="1" s="1"/>
  <c r="T22" i="1" s="1"/>
  <c r="J23" i="1"/>
  <c r="J24" i="1"/>
  <c r="Q24" i="1" s="1"/>
  <c r="T24" i="1" s="1"/>
  <c r="J25" i="1"/>
  <c r="Q25" i="1" s="1"/>
  <c r="T25" i="1" s="1"/>
  <c r="J26" i="1"/>
  <c r="Q26" i="1" s="1"/>
  <c r="T26" i="1" s="1"/>
  <c r="J27" i="1"/>
  <c r="Q27" i="1" s="1"/>
  <c r="T27" i="1" s="1"/>
  <c r="J28" i="1"/>
  <c r="Q28" i="1" s="1"/>
  <c r="J29" i="1"/>
  <c r="Q29" i="1" s="1"/>
  <c r="T29" i="1" s="1"/>
  <c r="J30" i="1"/>
  <c r="Q30" i="1" s="1"/>
  <c r="T30" i="1" s="1"/>
  <c r="J31" i="1"/>
  <c r="Q31" i="1" s="1"/>
  <c r="T31" i="1" s="1"/>
  <c r="J32" i="1"/>
  <c r="Q32" i="1" s="1"/>
  <c r="T32" i="1" s="1"/>
  <c r="J33" i="1"/>
  <c r="J34" i="1"/>
  <c r="Q34" i="1" s="1"/>
  <c r="T34" i="1" s="1"/>
  <c r="J35" i="1"/>
  <c r="Q35" i="1" s="1"/>
  <c r="T35" i="1" s="1"/>
  <c r="J36" i="1"/>
  <c r="Q36" i="1" s="1"/>
  <c r="T36" i="1" s="1"/>
  <c r="J37" i="1"/>
  <c r="Q37" i="1" s="1"/>
  <c r="T37" i="1" s="1"/>
  <c r="J38" i="1"/>
  <c r="Q38" i="1" s="1"/>
  <c r="T38" i="1" s="1"/>
  <c r="Q39" i="1"/>
  <c r="T39" i="1" s="1"/>
  <c r="E4" i="2"/>
  <c r="E8" i="2" s="1"/>
  <c r="E4" i="1"/>
  <c r="E9" i="1" s="1"/>
  <c r="T28" i="1" l="1"/>
  <c r="Q41" i="1"/>
  <c r="J21" i="2"/>
  <c r="Q17" i="1"/>
  <c r="T17" i="1" s="1"/>
  <c r="Q23" i="1"/>
  <c r="T23" i="1" s="1"/>
  <c r="J41" i="1"/>
  <c r="J20" i="2"/>
  <c r="Q33" i="1"/>
  <c r="T33" i="1" s="1"/>
  <c r="Q21" i="1"/>
  <c r="T21" i="1" s="1"/>
  <c r="O5" i="1"/>
  <c r="E6" i="1"/>
  <c r="O16" i="1"/>
  <c r="U21" i="1" l="1"/>
  <c r="J22" i="2"/>
  <c r="T16" i="1"/>
  <c r="N5" i="1"/>
  <c r="W21" i="1"/>
  <c r="U16" i="1" l="1"/>
  <c r="M19" i="2" l="1"/>
  <c r="M22" i="2" s="1"/>
  <c r="N4" i="1"/>
  <c r="N7" i="1" s="1"/>
  <c r="E10" i="1"/>
  <c r="E7" i="1"/>
  <c r="W16" i="1"/>
</calcChain>
</file>

<file path=xl/sharedStrings.xml><?xml version="1.0" encoding="utf-8"?>
<sst xmlns="http://schemas.openxmlformats.org/spreadsheetml/2006/main" count="4629" uniqueCount="126">
  <si>
    <t>EPİAS RECORD (main source )</t>
  </si>
  <si>
    <t>TEİAS RECORD ( cross-check source)</t>
  </si>
  <si>
    <t>Transformer A</t>
  </si>
  <si>
    <t>Transformer B</t>
  </si>
  <si>
    <t>Month</t>
  </si>
  <si>
    <t>From</t>
  </si>
  <si>
    <t>To</t>
  </si>
  <si>
    <t>Net electricity supplied to the grid[MWh] (5) =(1+2)-(3+4)</t>
  </si>
  <si>
    <t>Net electricity supplied to the grid[MWh] (10) =(6+7)-(8+9)</t>
  </si>
  <si>
    <t xml:space="preserve">
Electricity supplied to the grid (MWh) (1)</t>
  </si>
  <si>
    <t xml:space="preserve">
Electricity consumption from the grid (MWh) (3)</t>
  </si>
  <si>
    <t>Electricity supplied to the grid (MWh) (2)</t>
  </si>
  <si>
    <t xml:space="preserve">
Electricity supplied to the grid (MWh) (6)</t>
  </si>
  <si>
    <t xml:space="preserve">
Electricity consumption from the grid (MWh) (4)</t>
  </si>
  <si>
    <t xml:space="preserve">
Electricity consumption from the grid (MWh) (8)</t>
  </si>
  <si>
    <t xml:space="preserve">
Electricity supplied to the grid (MWh) (7)</t>
  </si>
  <si>
    <t xml:space="preserve">
Electricity consumption from the grid (MWh) (9)</t>
  </si>
  <si>
    <t>August 23</t>
  </si>
  <si>
    <t>Semptember 23</t>
  </si>
  <si>
    <t>October 23</t>
  </si>
  <si>
    <t>November 23</t>
  </si>
  <si>
    <t>December 23</t>
  </si>
  <si>
    <t>January 24</t>
  </si>
  <si>
    <t>February 24</t>
  </si>
  <si>
    <t>March 24</t>
  </si>
  <si>
    <t>April 24</t>
  </si>
  <si>
    <t>May 24</t>
  </si>
  <si>
    <t>June24</t>
  </si>
  <si>
    <t>July 24</t>
  </si>
  <si>
    <t>August 24</t>
  </si>
  <si>
    <t>Semptember 24</t>
  </si>
  <si>
    <t>October 24</t>
  </si>
  <si>
    <t>November 24</t>
  </si>
  <si>
    <t>December 24</t>
  </si>
  <si>
    <t>January 25</t>
  </si>
  <si>
    <t>February 25</t>
  </si>
  <si>
    <t>March 25</t>
  </si>
  <si>
    <t>April 25</t>
  </si>
  <si>
    <t>May 25</t>
  </si>
  <si>
    <t>June25</t>
  </si>
  <si>
    <t>Monitoring Start Date</t>
  </si>
  <si>
    <t>Monitoring End Date</t>
  </si>
  <si>
    <t>Monitoring Duration (days)</t>
  </si>
  <si>
    <t>Annual Estimated ER Amount (tCO2e/yr)</t>
  </si>
  <si>
    <t>Estimated ER Amount tCO2/MP</t>
  </si>
  <si>
    <t>Annual Estimated Electricity Generation (MWh/yr)</t>
  </si>
  <si>
    <t>Estimated Electricity Generation (MW/MP)</t>
  </si>
  <si>
    <t>Percentage Difference</t>
  </si>
  <si>
    <t>GS672 Duzova WPP</t>
  </si>
  <si>
    <t>Annual Estimated  NOx Amount (tons/yr)</t>
  </si>
  <si>
    <t>Annual Estimated  SO2 Amount (tons/yr)</t>
  </si>
  <si>
    <t>Estimated  NOx Amount (tons/MP)</t>
  </si>
  <si>
    <t>Estimated SO2 Amount (tons/MP)</t>
  </si>
  <si>
    <t>31.09.2024</t>
  </si>
  <si>
    <t>July 25</t>
  </si>
  <si>
    <t xml:space="preserve">Total </t>
  </si>
  <si>
    <t>Emission Factor (tCO2/MWh)</t>
  </si>
  <si>
    <t>Baseline Emissions (tCO2e)</t>
  </si>
  <si>
    <t>Project Emissions (tCO2e)</t>
  </si>
  <si>
    <t>Leakage Emissions (tCO2e)</t>
  </si>
  <si>
    <t>Percent Difference</t>
  </si>
  <si>
    <t>Emission Reduction</t>
  </si>
  <si>
    <t>Estimated ER (tCO2e)</t>
  </si>
  <si>
    <t>Vintage Breakup (tCO2)</t>
  </si>
  <si>
    <t>Monitoring Period</t>
  </si>
  <si>
    <t>ER (tCO2e)</t>
  </si>
  <si>
    <t>Actual ER tCO2/MP</t>
  </si>
  <si>
    <t>Total</t>
  </si>
  <si>
    <t>Electricity Generation (MWh)</t>
  </si>
  <si>
    <t>Şahin Günbay</t>
  </si>
  <si>
    <t>Halil İbrahim Ertuğrul</t>
  </si>
  <si>
    <t>Kazım Akçay</t>
  </si>
  <si>
    <t>Ömer Şener</t>
  </si>
  <si>
    <t>Mustafa Özlü</t>
  </si>
  <si>
    <t>Mahmut Odabaşı</t>
  </si>
  <si>
    <t>Ahmet Şimşir</t>
  </si>
  <si>
    <t>Wastewater Receipts</t>
  </si>
  <si>
    <t xml:space="preserve"> Date</t>
  </si>
  <si>
    <t>August 25</t>
  </si>
  <si>
    <t>Volkan Başkaya</t>
  </si>
  <si>
    <t>Özgür Kılıç</t>
  </si>
  <si>
    <t>DUZOVA RES 2- TRB</t>
  </si>
  <si>
    <t>Kayıplı Çekiş (MWh)</t>
  </si>
  <si>
    <t>Kayıplı Veriş (MWh)</t>
  </si>
  <si>
    <t>Çekiş (MWh)</t>
  </si>
  <si>
    <t>Veriş (MWh)</t>
  </si>
  <si>
    <t>Sayaç Tesis Adı</t>
  </si>
  <si>
    <t>Uzlaştırma Dönemi</t>
  </si>
  <si>
    <t>DUZOVA RES TM_TRA</t>
  </si>
  <si>
    <t>D*** R*** 2*** T***</t>
  </si>
  <si>
    <t>40Z000001219047D</t>
  </si>
  <si>
    <t>Çekiş</t>
  </si>
  <si>
    <t>Veriş</t>
  </si>
  <si>
    <t>Sayaç ETSO</t>
  </si>
  <si>
    <t>Sayaç ID</t>
  </si>
  <si>
    <t>Versiyon</t>
  </si>
  <si>
    <t>D*** R*** T***</t>
  </si>
  <si>
    <t>40Z000000010997T</t>
  </si>
  <si>
    <t>Source</t>
  </si>
  <si>
    <t>Indicator #1 Air Quality</t>
  </si>
  <si>
    <t>National GHG Inventory Report</t>
  </si>
  <si>
    <t>SO2 Emission (2020)</t>
  </si>
  <si>
    <t>kt</t>
  </si>
  <si>
    <t>NOx Emission (2020)</t>
  </si>
  <si>
    <t xml:space="preserve">kt </t>
  </si>
  <si>
    <t>https://unfccc.int/documents/461898</t>
  </si>
  <si>
    <t>TEIAS Statistics</t>
  </si>
  <si>
    <t>Electricity Generation (2020)</t>
  </si>
  <si>
    <t>GWh</t>
  </si>
  <si>
    <t>https://webapi.teias.gov.tr/file/56774b2a-087b-4431-9479-29f1cb5d0d87?download</t>
  </si>
  <si>
    <t>SO2 EF</t>
  </si>
  <si>
    <t>kg/MWh</t>
  </si>
  <si>
    <t>NOx EF</t>
  </si>
  <si>
    <t>Levent Ömür Kavuncu</t>
  </si>
  <si>
    <t>15.11.2023-16/11/2023</t>
  </si>
  <si>
    <t>OHS training</t>
  </si>
  <si>
    <t>SO2 (tons)</t>
  </si>
  <si>
    <t>Nox (tons)</t>
  </si>
  <si>
    <t>ER (tCO2)</t>
  </si>
  <si>
    <t>15/11/2023-16/11/2023</t>
  </si>
  <si>
    <t>04/11/2024-05/11/2024</t>
  </si>
  <si>
    <t>4/11/2024-05/11/2024</t>
  </si>
  <si>
    <t>23/12/2024-24/12/2024</t>
  </si>
  <si>
    <t>23/12/2024-24/12/2025</t>
  </si>
  <si>
    <t>15/11/2023-16/11/2024</t>
  </si>
  <si>
    <t>15/11/2023-16/11/2025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</si>
</sst>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8">
    <numFmt numFmtId="41" formatCode="_-* #,##0_-;\-* #,##0_-;_-* &quot;-&quot;_-;_-@_-"/>
    <numFmt numFmtId="43" formatCode="_-* #,##0.00_-;\-* #,##0.00_-;_-* &quot;-&quot;??_-;_-@_-"/>
    <numFmt numFmtId="164" formatCode="#,##0_ ;\-#,##0\ "/>
    <numFmt numFmtId="165" formatCode="#,##0.00_ ;\-#,##0.00\ "/>
    <numFmt numFmtId="166" formatCode="#,##0.0"/>
    <numFmt numFmtId="167" formatCode="#,##0.000"/>
    <numFmt numFmtId="168" formatCode="#,##0.0000"/>
    <numFmt numFmtId="169" formatCode="0.0"/>
    <numFmt numFmtId="170" formatCode="_-* #,##0.00\ _T_L_-;\-* #,##0.00\ _T_L_-;_-* &quot;-&quot;??\ _T_L_-;_-@_-"/>
    <numFmt numFmtId="171" formatCode="0.0%"/>
    <numFmt numFmtId="172" formatCode="0.000000"/>
    <numFmt numFmtId="173" formatCode="0.000%"/>
    <numFmt numFmtId="174" formatCode="&quot;$&quot;#,##0;\(&quot;$&quot;#,##0\)"/>
    <numFmt numFmtId="175" formatCode="&quot;$&quot;#,##0.00_);[Red]\(&quot;$&quot;#,##0.00\)"/>
    <numFmt numFmtId="176" formatCode="&quot;$&quot;#,##0.0_);\(&quot;$&quot;#,##0.0\)"/>
    <numFmt numFmtId="177" formatCode="&quot;$&quot;#,##0.00_);\(&quot;$&quot;#,##0.00\)"/>
    <numFmt numFmtId="178" formatCode="&quot;$&quot;#,##0.000_);\(&quot;$&quot;#,##0.000\)"/>
    <numFmt numFmtId="179" formatCode="&quot;$&quot;#,##0_);\(&quot;$&quot;#,##0\)"/>
    <numFmt numFmtId="180" formatCode="#,##0.0\ ;\(#,##0.0\)"/>
    <numFmt numFmtId="181" formatCode="_(&quot;$&quot;* #,##0_);_(&quot;$&quot;* \(#,##0\);_(&quot;$&quot;* &quot;-&quot;??_);_(@_)"/>
    <numFmt numFmtId="182" formatCode="#,##0.000_);[Red]\(#,##0.000\)"/>
    <numFmt numFmtId="183" formatCode="#,##0.0000000000_);\(#,##0.0000000000\)"/>
    <numFmt numFmtId="184" formatCode="_(* &quot;$&quot;\ #,##0\ \ ;_(* &quot;$&quot;\ \(#,##0\)\ ;_(* &quot;-&quot;\ \ ;_(@\ "/>
    <numFmt numFmtId="185" formatCode="_(* &quot;$&quot;\ #,##0\ \ ;_(* &quot;$&quot;\ \(#,##0\)\ \ ;_(* &quot;-&quot;\ \ ;_(@\ "/>
    <numFmt numFmtId="186" formatCode="0.0_)\%;\(0.0\)\%;0.0_)\%;@_)_%"/>
    <numFmt numFmtId="187" formatCode="_(* 0.0\%;_(* \(0.0\)\%;0.0\%;@\ \ "/>
    <numFmt numFmtId="188" formatCode="0.0\%;\(0.0\)\%;@\ \ "/>
    <numFmt numFmtId="189" formatCode="0.0\%;\(0.0\)\%;0.0\ \)\%;@\ \ "/>
    <numFmt numFmtId="190" formatCode="#,##0.0_)_%;\(#,##0.0\)_%;0.0_)_%;@_)_%"/>
    <numFmt numFmtId="191" formatCode="_(* #,##0.0\ \ \ \ ;_(* \(#,##0.0\)\ \ \ ;@\ \ "/>
    <numFmt numFmtId="192" formatCode="#,##0.0\ \ \ ;\(#,##0.0\)\ \ ;@\ \ "/>
    <numFmt numFmtId="193" formatCode="#,##0.0\ \ \ _x;\(#,##0.0\)\ \ _x;@\ \ _x"/>
    <numFmt numFmtId="194" formatCode="#,##0___);\(#,##0\)__"/>
    <numFmt numFmtId="195" formatCode="_(* #,##0\ \ ;_(* \(#,##0\)\ \ ;_(* &quot;-&quot;\ \ ;_(* @_)"/>
    <numFmt numFmtId="196" formatCode="_(* #,##0.0_);_(* \(#,##0.0\);_(* &quot;-&quot;\ \ \ ;_(@_)"/>
    <numFmt numFmtId="197" formatCode="#,##0.0_);\(#,##0.0\);#,##0.0_);@_)"/>
    <numFmt numFmtId="198" formatCode="#,##0_);\(#,##0\);#,##0_);@_)"/>
    <numFmt numFmtId="199" formatCode="#,##0.0_);\(#,##0.0\)"/>
    <numFmt numFmtId="200" formatCode="&quot;$&quot;_(#,##0.00_);&quot;$&quot;\(#,##0.00\);&quot;$&quot;_(0.00_);@_)"/>
    <numFmt numFmtId="201" formatCode="[$£-809]_(#,##0_);[$£-809]\(#,##0\);[$£-809]_(0_);@_)"/>
    <numFmt numFmtId="202" formatCode="&quot;$&quot;_(#,##0.00_);&quot;$&quot;\(#,##0.00\)"/>
    <numFmt numFmtId="203" formatCode="&quot;$&quot;_(#,##0_);&quot;$&quot;\(#,##0\);&quot;$&quot;_(0_);@_)"/>
    <numFmt numFmtId="204" formatCode="_(&quot;$&quot;* #,##0_);_(&quot;$&quot;* \(#,##0\);_(&quot;$&quot;* &quot;-&quot;_);_(@_)"/>
    <numFmt numFmtId="205" formatCode="&quot;£&quot;_(#,##0.00_);&quot;£&quot;\(#,##0.00\);&quot;£&quot;_(0.00_);@_)"/>
    <numFmt numFmtId="206" formatCode="&quot;$&quot;_(#,##0.00_);&quot;$&quot;\(#,##0.00\);_(* &quot;-&quot;\ \ \ "/>
    <numFmt numFmtId="207" formatCode="&quot;$&quot;_(#,##0.0_);&quot;$&quot;\(#,##0.0\)"/>
    <numFmt numFmtId="208" formatCode="&quot;£&quot;_(#,##0.00_);&quot;£&quot;\(#,##0.00\)"/>
    <numFmt numFmtId="209" formatCode="&quot;DM&quot;_(#,##0.00_);&quot;DM&quot;\(#,##0.00\);&quot;DM&quot;_(0.00_);@_)"/>
    <numFmt numFmtId="210" formatCode="#,##0.00_);\(#,##0.00\);0.00_);@_)"/>
    <numFmt numFmtId="211" formatCode="#,##0_);\(#,##0\);0_);@_)"/>
    <numFmt numFmtId="212" formatCode="\€_(#,##0.00_);\€\(#,##0.00\);\€_(0.00_);@_)"/>
    <numFmt numFmtId="213" formatCode="&quot;€&quot;_(#,##0.00_);&quot;€&quot;\(#,##0.00\);&quot;€&quot;_(0.00_);@_)"/>
    <numFmt numFmtId="214" formatCode="\£_(#,##0_);\£\(#,##0\)"/>
    <numFmt numFmtId="215" formatCode="0_)"/>
    <numFmt numFmtId="216" formatCode="#,##0_)&quot;months&quot;;\(#,##0\)&quot;months&quot;"/>
    <numFmt numFmtId="217" formatCode="#,##0_)\x;\(#,##0\)\x;0_)\x;@_)_x"/>
    <numFmt numFmtId="218" formatCode="#,##0.0_)\x;\(#,##0.0\)\x"/>
    <numFmt numFmtId="219" formatCode="0.0\x"/>
    <numFmt numFmtId="220" formatCode="#,##0.0_)\x;\(#,##0.0\)\x;0.0_)\x;@_)_x"/>
    <numFmt numFmtId="221" formatCode="#,##0.0\ \x;\(#,##0.0\)\x;@\ \ \x"/>
    <numFmt numFmtId="222" formatCode="#,##0.0_)\x;\(#,##0.0\)\x;@_)_x"/>
    <numFmt numFmtId="223" formatCode="#,##0_)_x;\(#,##0\)_x;0_)_x;@_)_x"/>
    <numFmt numFmtId="224" formatCode="#,##0.0_)_x;\(#,##0.0\)_x"/>
    <numFmt numFmtId="225" formatCode="#,##0.0_)_x;\(#,##0.0\)_x;0.0_)_x;@_)_x"/>
    <numFmt numFmtId="226" formatCode="#,##0.0_)_x;\(#,##0.0\)_x;@_)_x"/>
    <numFmt numFmtId="227" formatCode="#,##0.0_)_x;\(#,##0.0\)_x;* @_)_x"/>
    <numFmt numFmtId="228" formatCode="0.0_)\%;\(0.0\)\%"/>
    <numFmt numFmtId="229" formatCode="0.0%;\(0.0\)%;@\ \ "/>
    <numFmt numFmtId="230" formatCode="0.0\ %;\(0.0\)%"/>
    <numFmt numFmtId="231" formatCode="#,##0.0_)_%;\(#,##0.0\)_%"/>
    <numFmt numFmtId="232" formatCode="General_)"/>
    <numFmt numFmtId="233" formatCode="#,##0_)&quot;years&quot;;\(#,##0\)&quot;years&quot;"/>
    <numFmt numFmtId="234" formatCode="&quot;$&quot;#,##0_);[Red]\(&quot;$&quot;#,##0\)"/>
    <numFmt numFmtId="235" formatCode="0.00\x"/>
    <numFmt numFmtId="236" formatCode="#,##0.0_);\(#,##0.0\);&quot;-   &quot;"/>
    <numFmt numFmtId="237" formatCode="\+\ #,##0.0_);\-\ #,##0.0_);\—_);@_)"/>
    <numFmt numFmtId="238" formatCode="_(* #,##0.0_);_(* \(#,##0.0\);_(* &quot;--- &quot;_)"/>
    <numFmt numFmtId="239" formatCode="_(&quot;$&quot;* #,##0.0_);_(&quot;$&quot;* \(#,##0.0\);_(&quot;$&quot;* &quot;--- &quot;_)"/>
    <numFmt numFmtId="240" formatCode="0&quot;A&quot;"/>
    <numFmt numFmtId="241" formatCode="dd\-mmm\-yy_)"/>
    <numFmt numFmtId="242" formatCode="0.0_)_x;\(0.0\)_x"/>
    <numFmt numFmtId="243" formatCode="#,##0_);\(#,##0\);\-_);"/>
    <numFmt numFmtId="244" formatCode="0.0%;\(0.0%\)"/>
    <numFmt numFmtId="245" formatCode=";;;"/>
    <numFmt numFmtId="246" formatCode="#,##0_);\(#,##0\);\-_)"/>
    <numFmt numFmtId="247" formatCode="\£#,##0_);\(\£#,##0\)"/>
    <numFmt numFmtId="248" formatCode="_(* #,##0_);_(* \(#,##0\);_(* &quot;-      &quot;_);_(@_)"/>
    <numFmt numFmtId="249" formatCode="_(* #,##0.0000_);_(* \(#,##0.0000\);_(* &quot;-&quot;??_);_(@_)"/>
    <numFmt numFmtId="250" formatCode="#,##0.00&quot;£&quot;_);[Red]\(#,##0.00&quot;£&quot;\)"/>
    <numFmt numFmtId="251" formatCode="_ * #,##0_)&quot;£&quot;_ ;_ * \(#,##0\)&quot;£&quot;_ ;_ * &quot;-&quot;_)&quot;£&quot;_ ;_ @_ "/>
    <numFmt numFmtId="252" formatCode="_(&quot;$&quot;* #,##0.00_);_(&quot;$&quot;* \(#,##0.00\);_(&quot;$&quot;* &quot;-&quot;??_);_(@_)"/>
    <numFmt numFmtId="253" formatCode="0.000_)"/>
    <numFmt numFmtId="254" formatCode="#,##0_%_);\(#,##0\)_%;#,##0_%_);@_%_)"/>
    <numFmt numFmtId="255" formatCode="#,##0_%_);\(#,##0\)_%;**;@_%_)"/>
    <numFmt numFmtId="256" formatCode="#,##0;&quot;\&quot;&quot;\&quot;&quot;\&quot;&quot;\&quot;\(#,##0&quot;\&quot;&quot;\&quot;&quot;\&quot;&quot;\&quot;\)"/>
    <numFmt numFmtId="257" formatCode="\ \$* #,##0.0_);\ \$* \(#,##0.0\);\ \$* \—_);@_)"/>
    <numFmt numFmtId="258" formatCode="\ \€* #,##0.0_);\ \€* \(#,##0.0\);\ \€* \—_);@_)"/>
    <numFmt numFmtId="259" formatCode="&quot;$&quot;#,##0.000_);[Red]\(&quot;$&quot;#,##0.000\)"/>
    <numFmt numFmtId="260" formatCode="&quot;$&quot;#,##0_%_);\(&quot;$&quot;#,##0\)_%;&quot;$&quot;#,##0_%_);@_%_)"/>
    <numFmt numFmtId="261" formatCode="&quot;\&quot;&quot;\&quot;&quot;\&quot;&quot;\&quot;\$#,##0.00;&quot;\&quot;&quot;\&quot;&quot;\&quot;&quot;\&quot;\(&quot;\&quot;&quot;\&quot;&quot;\&quot;&quot;\&quot;\$#,##0.00&quot;\&quot;&quot;\&quot;&quot;\&quot;&quot;\&quot;\)"/>
    <numFmt numFmtId="262" formatCode="&quot;$&quot;#,##0;[Red]\-&quot;$&quot;#,##0"/>
    <numFmt numFmtId="263" formatCode="d/mm/yy"/>
    <numFmt numFmtId="264" formatCode="d\ mmmm\ yyyy"/>
    <numFmt numFmtId="265" formatCode="m/d/yy_%_)"/>
    <numFmt numFmtId="266" formatCode="mmm\ d\,\ yyyy\ "/>
    <numFmt numFmtId="267" formatCode="&quot;$&quot;#,##0.0\ \ \ ;\(&quot;$&quot;#,##0.0\)\ \ "/>
    <numFmt numFmtId="268" formatCode="&quot;\&quot;&quot;\&quot;&quot;\&quot;&quot;\&quot;\$#,##0;&quot;\&quot;&quot;\&quot;&quot;\&quot;&quot;\&quot;\(&quot;\&quot;&quot;\&quot;&quot;\&quot;&quot;\&quot;\$#,##0&quot;\&quot;&quot;\&quot;&quot;\&quot;&quot;\&quot;\)"/>
    <numFmt numFmtId="269" formatCode="0_%_);\(0\)_%;0_%_);@_%_)"/>
    <numFmt numFmtId="270" formatCode="_-[$€-2]* #,##0.00_-;\-[$€-2]* #,##0.00_-;_-[$€-2]* &quot;-&quot;??_-"/>
    <numFmt numFmtId="271" formatCode="0&quot;E&quot;"/>
    <numFmt numFmtId="272" formatCode="_-* #,##0.0_-;\-* #,##0.0_-;_-* &quot;-&quot;??_-;_-@_-"/>
    <numFmt numFmtId="273" formatCode="#,##0.000_);\(#,##0.000\)"/>
    <numFmt numFmtId="274" formatCode="#,##0.0_);[Red]\(#,##0.0\)"/>
    <numFmt numFmtId="275" formatCode="\+\ 0.0%_);\-\ 0.0%_);&quot;nil&quot;_);@_)"/>
    <numFmt numFmtId="276" formatCode="0.00%;\(0.00%\)"/>
    <numFmt numFmtId="277" formatCode="0.0\%_);\(0.0\%\);0.0\%_);@_%_)"/>
    <numFmt numFmtId="278" formatCode="#,##0.00&quot; $&quot;;\-#,##0.00&quot; $&quot;"/>
    <numFmt numFmtId="279" formatCode="&quot;$&quot;#,##0"/>
    <numFmt numFmtId="280" formatCode="_-* #,##0.00_-;_-* #,##0.00\-;_-* &quot;-&quot;??_-;_-@_-"/>
    <numFmt numFmtId="281" formatCode="0.00_)"/>
    <numFmt numFmtId="282" formatCode="#,##0.00000000_);\(#,##0.00000000\)"/>
    <numFmt numFmtId="283" formatCode="#,##0;\(#,##0\)"/>
    <numFmt numFmtId="284" formatCode="#,##0_)&quot;m&quot;;\(#,##0\)&quot;m&quot;;\-_)&quot;m&quot;"/>
    <numFmt numFmtId="285" formatCode="&quot;$&quot;#,##0.0,_);\(&quot;$&quot;#,##0.0,\)"/>
    <numFmt numFmtId="286" formatCode="#,##0.0,_);\(#,##0.0,\)"/>
    <numFmt numFmtId="287" formatCode="#,##0.0_);\(#,##0.0\);\-_)"/>
    <numFmt numFmtId="288" formatCode="#,##0\x_);\(#,##0\x\)"/>
    <numFmt numFmtId="289" formatCode="0.0\x_)_);&quot;NM&quot;_x_)_);0.0\x_)_);@_%_)"/>
    <numFmt numFmtId="290" formatCode="0.0_ &quot;  &quot;"/>
    <numFmt numFmtId="291" formatCode="#,##0.00\x_);\(#,##0.00\x\);\-_)"/>
    <numFmt numFmtId="292" formatCode="0.0_)_%_x;&quot;NM&quot;_1_1_1"/>
    <numFmt numFmtId="293" formatCode="0.0%_);\(0.0%\)"/>
    <numFmt numFmtId="294" formatCode="_(\ #,##0.0_);_(\ \(#,##0.0\);_(\ &quot;-&quot;?_);_(@_)"/>
    <numFmt numFmtId="295" formatCode="_(&quot;$&quot;\ #,##0.0_);_$\(\ \(#,##0.0\);_(\ &quot;-&quot;?_);_(@_)"/>
    <numFmt numFmtId="296" formatCode="#,##0_)&quot;p&quot;;\(#,##0\)&quot;p&quot;;\-_)&quot;p&quot;"/>
    <numFmt numFmtId="297" formatCode="_(* #,##0.0%_);_(* \(#,##0.0%\);_(* &quot;--- %&quot;_);_(* @_%_)"/>
    <numFmt numFmtId="298" formatCode="0%_);\(0%\)"/>
    <numFmt numFmtId="299" formatCode="#,##0.00&quot;¾&quot;_);[Red]\(#,##0.00&quot;¾&quot;\)"/>
    <numFmt numFmtId="300" formatCode="#,##0.0\%_);\(#,##0.0\%\);#,##0.0\%_);@_%_)"/>
    <numFmt numFmtId="301" formatCode="#,##0.00%_);\(#,##0.00%\);\-_)"/>
    <numFmt numFmtId="302" formatCode="0.0&quot;x&quot;;@_)"/>
    <numFmt numFmtId="303" formatCode="#,##0.000%;\-#,##0.000%;\-\%"/>
    <numFmt numFmtId="304" formatCode="#,##0.000;\-#,##0.000;\-\ "/>
    <numFmt numFmtId="305" formatCode="mm/dd/yy"/>
    <numFmt numFmtId="306" formatCode="#,##0.0;\(#,##0.0\)"/>
    <numFmt numFmtId="307" formatCode="_ * #,##0_)_£_ ;_ * \(#,##0\)_£_ ;_ * &quot;-&quot;_)_£_ ;_ @_ "/>
    <numFmt numFmtId="308" formatCode="_ * #,##0.00_)&quot;£&quot;_ ;_ * \(#,##0.00\)&quot;£&quot;_ ;_ * &quot;-&quot;??_)&quot;£&quot;_ ;_ @_ "/>
    <numFmt numFmtId="309" formatCode="0.0000000%"/>
    <numFmt numFmtId="310" formatCode="0.0_ _x_);\(0.0\)_ _x;@_ _x_)"/>
    <numFmt numFmtId="311" formatCode="0.0\ \x_);\(0.0\ \x\);@_ _x_)"/>
    <numFmt numFmtId="312" formatCode="0.00\x_)"/>
    <numFmt numFmtId="313" formatCode="0\ \ ;\(0\)\ \ \ "/>
    <numFmt numFmtId="314" formatCode="\¥#,##0_);\(\¥#,##0\)"/>
    <numFmt numFmtId="315" formatCode="&quot;Yes&quot;_%_);&quot;Error&quot;_%_);&quot;No&quot;_%_);&quot;--&quot;_%_)"/>
    <numFmt numFmtId="316" formatCode="#,##0_р_.;[Red]\(#,##0\)_р_."/>
    <numFmt numFmtId="317" formatCode="_ * #,##0_ ;_ * \-#,##0_ ;_ * &quot;-&quot;_ ;_ @_ "/>
    <numFmt numFmtId="318" formatCode="dd\.mm\.yyyy\ hh:mm"/>
    <numFmt numFmtId="319" formatCode="dd\.mm\.yyyy"/>
  </numFmts>
  <fonts count="19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9"/>
      <color rgb="FF000000"/>
      <name val="Arial"/>
      <family val="2"/>
      <charset val="162"/>
    </font>
    <font>
      <sz val="8"/>
      <name val="Calibri"/>
      <family val="2"/>
      <scheme val="minor"/>
    </font>
    <font>
      <b/>
      <sz val="9"/>
      <color theme="1"/>
      <name val="Arial"/>
      <family val="2"/>
      <charset val="162"/>
    </font>
    <font>
      <b/>
      <sz val="11"/>
      <color theme="1"/>
      <name val="Calibri"/>
      <family val="2"/>
      <charset val="162"/>
    </font>
    <font>
      <sz val="10"/>
      <name val="Arial Tur"/>
      <charset val="162"/>
    </font>
    <font>
      <sz val="10"/>
      <name val="Geneva"/>
      <family val="2"/>
      <charset val="162"/>
    </font>
    <font>
      <u/>
      <sz val="10"/>
      <color theme="10"/>
      <name val="Arial"/>
      <family val="2"/>
      <charset val="162"/>
    </font>
    <font>
      <sz val="10"/>
      <name val="Arial"/>
      <family val="2"/>
      <charset val="162"/>
    </font>
    <font>
      <sz val="10"/>
      <name val="Geneva"/>
    </font>
    <font>
      <sz val="10"/>
      <name val="Times New Roman"/>
      <family val="1"/>
    </font>
    <font>
      <sz val="10"/>
      <name val="Arial"/>
      <family val="2"/>
    </font>
    <font>
      <u/>
      <sz val="6"/>
      <color indexed="8"/>
      <name val="MS Sans Serif"/>
      <family val="2"/>
    </font>
    <font>
      <sz val="9"/>
      <name val="Arial"/>
      <family val="2"/>
    </font>
    <font>
      <sz val="10"/>
      <color indexed="8"/>
      <name val="MS Sans Serif"/>
      <family val="2"/>
    </font>
    <font>
      <sz val="10"/>
      <name val="MS Sans Serif"/>
      <family val="2"/>
      <charset val="162"/>
    </font>
    <font>
      <b/>
      <u/>
      <sz val="8"/>
      <color indexed="18"/>
      <name val="Arial"/>
      <family val="2"/>
    </font>
    <font>
      <sz val="11"/>
      <name val="Arial"/>
      <family val="2"/>
    </font>
    <font>
      <sz val="10"/>
      <name val="SWISS"/>
    </font>
    <font>
      <sz val="9"/>
      <color indexed="12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10"/>
      <name val="Helvetica"/>
      <family val="2"/>
    </font>
    <font>
      <b/>
      <sz val="22"/>
      <color indexed="18"/>
      <name val="Arial"/>
      <family val="2"/>
    </font>
    <font>
      <b/>
      <sz val="22"/>
      <color indexed="18"/>
      <name val="Arial"/>
      <family val="2"/>
      <charset val="162"/>
    </font>
    <font>
      <sz val="8"/>
      <name val="Palatino"/>
      <family val="1"/>
    </font>
    <font>
      <sz val="10"/>
      <name val="MS Sans Serif"/>
      <family val="2"/>
    </font>
    <font>
      <sz val="9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sz val="8"/>
      <name val="Trebuchet MS"/>
      <family val="2"/>
    </font>
    <font>
      <b/>
      <sz val="14"/>
      <color indexed="18"/>
      <name val="Arial"/>
      <family val="2"/>
    </font>
    <font>
      <b/>
      <sz val="14"/>
      <color indexed="18"/>
      <name val="Arial"/>
      <family val="2"/>
      <charset val="162"/>
    </font>
    <font>
      <sz val="9"/>
      <color indexed="8"/>
      <name val="Arial"/>
      <family val="2"/>
      <charset val="162"/>
    </font>
    <font>
      <b/>
      <sz val="10"/>
      <color indexed="18"/>
      <name val="Arial"/>
      <family val="2"/>
    </font>
    <font>
      <b/>
      <sz val="10"/>
      <color indexed="18"/>
      <name val="Arial"/>
      <family val="2"/>
      <charset val="162"/>
    </font>
    <font>
      <b/>
      <sz val="9"/>
      <color indexed="18"/>
      <name val="Arial"/>
      <family val="2"/>
    </font>
    <font>
      <b/>
      <sz val="10"/>
      <color indexed="62"/>
      <name val="Arial"/>
      <family val="2"/>
    </font>
    <font>
      <b/>
      <u val="singleAccounting"/>
      <sz val="10"/>
      <color indexed="18"/>
      <name val="Arial"/>
      <family val="2"/>
      <charset val="162"/>
    </font>
    <font>
      <b/>
      <u val="singleAccounting"/>
      <sz val="10"/>
      <color indexed="18"/>
      <name val="Arial"/>
      <family val="2"/>
    </font>
    <font>
      <b/>
      <u val="singleAccounting"/>
      <sz val="9"/>
      <color indexed="18"/>
      <name val="Arial"/>
      <family val="2"/>
    </font>
    <font>
      <b/>
      <u val="singleAccounting"/>
      <sz val="10"/>
      <color indexed="62"/>
      <name val="Arial"/>
      <family val="2"/>
    </font>
    <font>
      <sz val="14"/>
      <name val="AngsanaUPC"/>
      <family val="1"/>
    </font>
    <font>
      <sz val="8"/>
      <name val="Helvetica"/>
      <family val="2"/>
    </font>
    <font>
      <sz val="6"/>
      <name val="MS Sans Serif"/>
      <family val="2"/>
    </font>
    <font>
      <u/>
      <sz val="6"/>
      <name val="MS Sans Serif"/>
      <family val="2"/>
    </font>
    <font>
      <sz val="11"/>
      <color indexed="8"/>
      <name val="Calibri"/>
      <family val="2"/>
    </font>
    <font>
      <sz val="10"/>
      <name val="Courier"/>
      <family val="3"/>
    </font>
    <font>
      <sz val="11"/>
      <color indexed="9"/>
      <name val="Calibri"/>
      <family val="2"/>
    </font>
    <font>
      <sz val="12"/>
      <name val="Arial MT"/>
    </font>
    <font>
      <sz val="11"/>
      <color indexed="22"/>
      <name val="Calibri"/>
      <family val="2"/>
    </font>
    <font>
      <sz val="9"/>
      <color indexed="12"/>
      <name val="Times New Roman"/>
      <family val="1"/>
    </font>
    <font>
      <sz val="8"/>
      <name val="Arial"/>
      <family val="2"/>
    </font>
    <font>
      <sz val="11"/>
      <color indexed="16"/>
      <name val="Calibri"/>
      <family val="2"/>
    </font>
    <font>
      <b/>
      <sz val="9"/>
      <name val="Trebuchet MS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10"/>
      <color indexed="8"/>
      <name val="Tms Rmn"/>
    </font>
    <font>
      <strike/>
      <sz val="8"/>
      <name val="Arial"/>
      <family val="2"/>
    </font>
    <font>
      <sz val="8"/>
      <color indexed="8"/>
      <name val="Arial"/>
      <family val="2"/>
    </font>
    <font>
      <sz val="10"/>
      <color indexed="9"/>
      <name val="MS Sans Serif"/>
      <family val="2"/>
    </font>
    <font>
      <sz val="6"/>
      <color indexed="9"/>
      <name val="MS Serif"/>
      <family val="1"/>
    </font>
    <font>
      <sz val="8"/>
      <color indexed="12"/>
      <name val="Trebuchet MS"/>
      <family val="2"/>
    </font>
    <font>
      <sz val="10"/>
      <color indexed="12"/>
      <name val="MS Sans Serif"/>
      <family val="2"/>
    </font>
    <font>
      <sz val="6"/>
      <color indexed="12"/>
      <name val="MS Sans Serif"/>
      <family val="2"/>
    </font>
    <font>
      <u/>
      <sz val="6"/>
      <color indexed="12"/>
      <name val="MS Sans Serif"/>
      <family val="2"/>
    </font>
    <font>
      <sz val="10"/>
      <color indexed="12"/>
      <name val="Times New Roman"/>
      <family val="1"/>
    </font>
    <font>
      <b/>
      <sz val="9"/>
      <color indexed="9"/>
      <name val="Arial"/>
      <family val="2"/>
    </font>
    <font>
      <sz val="12"/>
      <name val="Tms Rmn"/>
      <charset val="162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u val="singleAccounting"/>
      <sz val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Helv"/>
    </font>
    <font>
      <sz val="11"/>
      <name val="Book Antiqua"/>
      <family val="1"/>
    </font>
    <font>
      <b/>
      <sz val="11"/>
      <color indexed="53"/>
      <name val="Calibri"/>
      <family val="2"/>
    </font>
    <font>
      <sz val="9"/>
      <color indexed="10"/>
      <name val="Geneva"/>
    </font>
    <font>
      <b/>
      <sz val="11"/>
      <name val="Arial"/>
      <family val="2"/>
    </font>
    <font>
      <sz val="8"/>
      <color indexed="8"/>
      <name val="Times New Roman"/>
      <family val="1"/>
    </font>
    <font>
      <b/>
      <sz val="10"/>
      <name val="Helv"/>
      <family val="2"/>
    </font>
    <font>
      <sz val="10"/>
      <color indexed="18"/>
      <name val="Times New Roman"/>
      <family val="1"/>
    </font>
    <font>
      <sz val="7"/>
      <color indexed="10"/>
      <name val="Helvetica"/>
      <family val="2"/>
    </font>
    <font>
      <b/>
      <sz val="11"/>
      <color indexed="22"/>
      <name val="Calibri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0"/>
      <color indexed="8"/>
      <name val="Times New Roman"/>
      <family val="1"/>
    </font>
    <font>
      <sz val="11"/>
      <name val="Tms Rmn"/>
    </font>
    <font>
      <sz val="8"/>
      <color indexed="12"/>
      <name val="Helv"/>
    </font>
    <font>
      <b/>
      <sz val="8"/>
      <name val="Times New Roman"/>
      <family val="1"/>
    </font>
    <font>
      <b/>
      <sz val="14"/>
      <name val="Arial"/>
      <family val="2"/>
    </font>
    <font>
      <sz val="10"/>
      <name val="MS Serif"/>
      <family val="1"/>
    </font>
    <font>
      <sz val="8"/>
      <name val="Helv"/>
    </font>
    <font>
      <sz val="9"/>
      <name val="Helv"/>
    </font>
    <font>
      <sz val="8"/>
      <color indexed="18"/>
      <name val="Times New Roman"/>
      <family val="1"/>
    </font>
    <font>
      <sz val="11"/>
      <name val="??"/>
      <family val="3"/>
      <charset val="129"/>
    </font>
    <font>
      <sz val="10"/>
      <name val="Tms Rmn"/>
    </font>
    <font>
      <sz val="12"/>
      <name val="Times New Roman"/>
      <family val="1"/>
    </font>
    <font>
      <sz val="8"/>
      <name val="Helv"/>
      <family val="2"/>
    </font>
    <font>
      <u val="doubleAccounting"/>
      <sz val="10"/>
      <name val="Arial"/>
      <family val="2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sz val="7"/>
      <name val="Palatino"/>
      <family val="1"/>
    </font>
    <font>
      <sz val="11"/>
      <color indexed="17"/>
      <name val="Calibri"/>
      <family val="2"/>
    </font>
    <font>
      <b/>
      <sz val="10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8"/>
      <name val="MS Sans Serif"/>
      <family val="2"/>
    </font>
    <font>
      <b/>
      <sz val="10"/>
      <name val="Trebuchet MS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i/>
      <sz val="22"/>
      <name val="Times New Roman"/>
      <family val="1"/>
    </font>
    <font>
      <sz val="8"/>
      <color indexed="9"/>
      <name val="Times New Roman"/>
      <family val="1"/>
    </font>
    <font>
      <sz val="11"/>
      <color indexed="62"/>
      <name val="Calibri"/>
      <family val="2"/>
    </font>
    <font>
      <sz val="12"/>
      <color indexed="37"/>
      <name val="swiss"/>
    </font>
    <font>
      <sz val="8"/>
      <color indexed="12"/>
      <name val="Arial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9"/>
      <name val="Helv"/>
    </font>
    <font>
      <b/>
      <sz val="22"/>
      <color indexed="16"/>
      <name val="Arial"/>
      <family val="2"/>
    </font>
    <font>
      <sz val="10"/>
      <color indexed="25"/>
      <name val="Helvetica"/>
      <family val="2"/>
    </font>
    <font>
      <sz val="11"/>
      <color indexed="53"/>
      <name val="Calibri"/>
      <family val="2"/>
    </font>
    <font>
      <b/>
      <sz val="14"/>
      <color indexed="24"/>
      <name val="Book Antiqua"/>
      <family val="1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sz val="10"/>
      <name val="Book Antiqua"/>
      <family val="1"/>
    </font>
    <font>
      <sz val="10"/>
      <name val="Palatino"/>
      <family val="1"/>
    </font>
    <font>
      <b/>
      <sz val="13.5"/>
      <name val="MS Sans Serif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i/>
      <sz val="14"/>
      <name val="Times New Roman"/>
      <family val="1"/>
    </font>
    <font>
      <b/>
      <sz val="22"/>
      <name val="Book Antiqua"/>
      <family val="1"/>
    </font>
    <font>
      <b/>
      <sz val="10"/>
      <name val="Times New Roman"/>
      <family val="1"/>
    </font>
    <font>
      <i/>
      <sz val="8"/>
      <name val="Times New Roman"/>
      <family val="1"/>
    </font>
    <font>
      <sz val="10"/>
      <name val="Arial MT"/>
    </font>
    <font>
      <b/>
      <sz val="10"/>
      <name val="MS Sans Serif"/>
      <family val="2"/>
    </font>
    <font>
      <sz val="10"/>
      <color indexed="14"/>
      <name val="Arial"/>
      <family val="2"/>
    </font>
    <font>
      <sz val="8"/>
      <color indexed="10"/>
      <name val="Trebuchet MS"/>
      <family val="2"/>
    </font>
    <font>
      <sz val="8"/>
      <color indexed="14"/>
      <name val="Helvetica"/>
      <family val="2"/>
    </font>
    <font>
      <sz val="9.5"/>
      <color indexed="23"/>
      <name val="Helvetica-Black"/>
    </font>
    <font>
      <b/>
      <u/>
      <sz val="10"/>
      <name val="Trebuchet MS"/>
      <family val="2"/>
    </font>
    <font>
      <b/>
      <sz val="18"/>
      <color indexed="62"/>
      <name val="Cambria"/>
      <family val="2"/>
    </font>
    <font>
      <b/>
      <sz val="16"/>
      <color indexed="16"/>
      <name val="Arial"/>
      <family val="2"/>
    </font>
    <font>
      <sz val="10"/>
      <name val="KPN Arial"/>
    </font>
    <font>
      <sz val="18"/>
      <name val="Times New Roman"/>
      <family val="1"/>
      <charset val="162"/>
    </font>
    <font>
      <b/>
      <u/>
      <sz val="10"/>
      <name val="Arial Narrow"/>
      <family val="2"/>
    </font>
    <font>
      <b/>
      <sz val="8"/>
      <color indexed="8"/>
      <name val="Helv"/>
    </font>
    <font>
      <b/>
      <sz val="8"/>
      <color indexed="8"/>
      <name val="Helv"/>
      <charset val="16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10"/>
      <color indexed="16"/>
      <name val="Arial"/>
      <family val="2"/>
    </font>
    <font>
      <sz val="9"/>
      <name val="Helvetica-Black"/>
    </font>
    <font>
      <sz val="7"/>
      <color indexed="16"/>
      <name val="Arial"/>
      <family val="2"/>
    </font>
    <font>
      <b/>
      <u val="singleAccounting"/>
      <sz val="14"/>
      <name val="Times New Roman"/>
      <family val="1"/>
    </font>
    <font>
      <sz val="14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sz val="9"/>
      <color indexed="13"/>
      <name val="Helv"/>
    </font>
    <font>
      <b/>
      <sz val="8"/>
      <name val="Helv"/>
    </font>
    <font>
      <b/>
      <sz val="7"/>
      <color indexed="12"/>
      <name val="Arial"/>
      <family val="2"/>
    </font>
    <font>
      <sz val="12"/>
      <name val="SWISS"/>
    </font>
    <font>
      <u/>
      <sz val="10"/>
      <color indexed="8"/>
      <name val="MS Sans Serif"/>
      <family val="2"/>
    </font>
    <font>
      <u/>
      <sz val="8"/>
      <color indexed="8"/>
      <name val="Arial"/>
      <family val="2"/>
    </font>
    <font>
      <sz val="11"/>
      <color indexed="10"/>
      <name val="Calibri"/>
      <family val="2"/>
    </font>
    <font>
      <sz val="8"/>
      <color indexed="9"/>
      <name val="Arial"/>
      <family val="2"/>
    </font>
    <font>
      <b/>
      <i/>
      <sz val="8"/>
      <name val="Helv"/>
    </font>
    <font>
      <sz val="10"/>
      <name val="Arial Cyr"/>
      <charset val="204"/>
    </font>
    <font>
      <sz val="12"/>
      <name val="바탕체"/>
      <family val="1"/>
      <charset val="129"/>
    </font>
    <font>
      <sz val="11"/>
      <color indexed="8"/>
      <name val="Calibri"/>
      <family val="2"/>
      <scheme val="minor"/>
    </font>
    <font>
      <sz val="11"/>
      <name val="Calibri"/>
      <family val="2"/>
      <charset val="162"/>
    </font>
    <font>
      <b/>
      <sz val="11"/>
      <color rgb="FF000000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Verdana"/>
      <family val="2"/>
      <charset val="162"/>
    </font>
    <font>
      <u/>
      <sz val="10"/>
      <color theme="10"/>
      <name val="Verdana"/>
      <family val="2"/>
      <charset val="162"/>
    </font>
    <font>
      <u/>
      <sz val="12.5"/>
      <color indexed="12"/>
      <name val="Verdana"/>
      <family val="2"/>
      <charset val="162"/>
    </font>
    <font>
      <sz val="10"/>
      <name val="Calibri    "/>
      <charset val="162"/>
    </font>
    <font>
      <b/>
      <sz val="10"/>
      <name val="Calibri    "/>
      <charset val="162"/>
    </font>
    <font>
      <sz val="10"/>
      <color theme="1"/>
      <name val="Calibri    "/>
      <charset val="162"/>
    </font>
  </fonts>
  <fills count="7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59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9"/>
      </patternFill>
    </fill>
    <fill>
      <patternFill patternType="lightGray">
        <fgColor indexed="15"/>
      </patternFill>
    </fill>
    <fill>
      <patternFill patternType="lightUp">
        <fgColor indexed="22"/>
        <bgColor indexed="55"/>
      </patternFill>
    </fill>
    <fill>
      <patternFill patternType="lightUp">
        <fgColor indexed="22"/>
        <bgColor indexed="29"/>
      </patternFill>
    </fill>
    <fill>
      <patternFill patternType="lightUp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gray0625">
        <bgColor indexed="23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13"/>
      </patternFill>
    </fill>
    <fill>
      <patternFill patternType="solid">
        <fgColor indexed="43"/>
        <bgColor indexed="43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2"/>
      </patternFill>
    </fill>
    <fill>
      <patternFill patternType="solid">
        <fgColor rgb="FFDDEBF7"/>
      </patternFill>
    </fill>
    <fill>
      <patternFill patternType="solid">
        <fgColor rgb="FF5B9AD5"/>
      </patternFill>
    </fill>
    <fill>
      <patternFill patternType="solid">
        <fgColor rgb="FF66FF66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/>
      <bottom style="thick">
        <color indexed="22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1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5"/>
      </bottom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233">
    <xf numFmtId="0" fontId="0" fillId="0" borderId="0"/>
    <xf numFmtId="43" fontId="3" fillId="0" borderId="0" applyFont="0" applyFill="0" applyBorder="0" applyAlignment="0" applyProtection="0"/>
    <xf numFmtId="0" fontId="10" fillId="0" borderId="0"/>
    <xf numFmtId="169" fontId="11" fillId="0" borderId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13" fillId="0" borderId="0" applyFont="0" applyFill="0" applyBorder="0" applyAlignment="0" applyProtection="0"/>
    <xf numFmtId="0" fontId="13" fillId="0" borderId="0"/>
    <xf numFmtId="170" fontId="13" fillId="0" borderId="0" applyFont="0" applyFill="0" applyBorder="0" applyAlignment="0" applyProtection="0"/>
    <xf numFmtId="0" fontId="3" fillId="0" borderId="0"/>
    <xf numFmtId="0" fontId="2" fillId="0" borderId="0"/>
    <xf numFmtId="9" fontId="13" fillId="0" borderId="0" applyFont="0" applyFill="0" applyBorder="0" applyAlignment="0" applyProtection="0"/>
    <xf numFmtId="0" fontId="2" fillId="0" borderId="0"/>
    <xf numFmtId="0" fontId="13" fillId="0" borderId="0"/>
    <xf numFmtId="0" fontId="13" fillId="0" borderId="0"/>
    <xf numFmtId="0" fontId="15" fillId="0" borderId="0" applyNumberFormat="0" applyFill="0" applyBorder="0" applyAlignment="0" applyProtection="0"/>
    <xf numFmtId="0" fontId="16" fillId="11" borderId="9"/>
    <xf numFmtId="174" fontId="17" fillId="0" borderId="0" applyFont="0" applyFill="0" applyBorder="0" applyAlignment="0" applyProtection="0"/>
    <xf numFmtId="175" fontId="14" fillId="0" borderId="0" applyFont="0" applyFill="0" applyBorder="0" applyAlignment="0" applyProtection="0"/>
    <xf numFmtId="176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9" fontId="14" fillId="0" borderId="0" applyFont="0" applyFill="0" applyBorder="0" applyAlignment="0" applyProtection="0"/>
    <xf numFmtId="180" fontId="18" fillId="0" borderId="0"/>
    <xf numFmtId="180" fontId="18" fillId="0" borderId="0"/>
    <xf numFmtId="15" fontId="16" fillId="0" borderId="12" applyBorder="0"/>
    <xf numFmtId="0" fontId="13" fillId="0" borderId="0"/>
    <xf numFmtId="10" fontId="14" fillId="0" borderId="0" applyFont="0" applyFill="0" applyBorder="0" applyAlignment="0" applyProtection="0"/>
    <xf numFmtId="0" fontId="16" fillId="11" borderId="9"/>
    <xf numFmtId="0" fontId="16" fillId="11" borderId="9"/>
    <xf numFmtId="0" fontId="19" fillId="0" borderId="0" applyNumberFormat="0" applyFont="0" applyFill="0" applyBorder="0" applyAlignment="0" applyProtection="0"/>
    <xf numFmtId="181" fontId="16" fillId="0" borderId="5" applyBorder="0"/>
    <xf numFmtId="182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38" fontId="20" fillId="0" borderId="0" applyFont="0" applyFill="0" applyBorder="0" applyAlignment="0" applyProtection="0"/>
    <xf numFmtId="38" fontId="21" fillId="0" borderId="0"/>
    <xf numFmtId="38" fontId="16" fillId="11" borderId="9"/>
    <xf numFmtId="38" fontId="16" fillId="11" borderId="9"/>
    <xf numFmtId="38" fontId="18" fillId="0" borderId="0"/>
    <xf numFmtId="38" fontId="18" fillId="0" borderId="0"/>
    <xf numFmtId="38" fontId="18" fillId="0" borderId="0"/>
    <xf numFmtId="38" fontId="18" fillId="0" borderId="0"/>
    <xf numFmtId="41" fontId="13" fillId="0" borderId="0" applyFont="0" applyFill="0" applyBorder="0" applyAlignment="0" applyProtection="0"/>
    <xf numFmtId="41" fontId="21" fillId="0" borderId="0"/>
    <xf numFmtId="41" fontId="16" fillId="11" borderId="9"/>
    <xf numFmtId="41" fontId="16" fillId="11" borderId="9"/>
    <xf numFmtId="41" fontId="18" fillId="0" borderId="0"/>
    <xf numFmtId="41" fontId="18" fillId="0" borderId="0"/>
    <xf numFmtId="41" fontId="18" fillId="0" borderId="0"/>
    <xf numFmtId="41" fontId="18" fillId="0" borderId="0"/>
    <xf numFmtId="184" fontId="18" fillId="0" borderId="0" applyFont="0" applyFill="0" applyBorder="0" applyProtection="0">
      <alignment horizontal="right"/>
    </xf>
    <xf numFmtId="185" fontId="18" fillId="0" borderId="0" applyFont="0" applyFill="0" applyBorder="0" applyProtection="0">
      <alignment horizontal="right"/>
    </xf>
    <xf numFmtId="186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6" fontId="22" fillId="0" borderId="0" applyFont="0" applyFill="0" applyBorder="0" applyAlignment="0" applyProtection="0"/>
    <xf numFmtId="186" fontId="16" fillId="0" borderId="0" applyFont="0" applyFill="0" applyBorder="0" applyAlignment="0" applyProtection="0"/>
    <xf numFmtId="187" fontId="16" fillId="0" borderId="0" applyFont="0" applyFill="0" applyBorder="0" applyProtection="0">
      <alignment horizontal="right"/>
    </xf>
    <xf numFmtId="188" fontId="16" fillId="0" borderId="0" applyFont="0" applyFill="0" applyBorder="0" applyProtection="0">
      <alignment horizontal="right"/>
    </xf>
    <xf numFmtId="186" fontId="16" fillId="0" borderId="0" applyFont="0" applyFill="0" applyBorder="0" applyAlignment="0" applyProtection="0"/>
    <xf numFmtId="189" fontId="16" fillId="0" borderId="0" applyFont="0" applyFill="0" applyBorder="0" applyProtection="0">
      <alignment horizontal="right"/>
    </xf>
    <xf numFmtId="186" fontId="18" fillId="0" borderId="0" applyFont="0" applyFill="0" applyBorder="0" applyAlignment="0" applyProtection="0"/>
    <xf numFmtId="186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16" fillId="0" borderId="0" applyFont="0" applyFill="0" applyBorder="0" applyAlignment="0" applyProtection="0"/>
    <xf numFmtId="191" fontId="16" fillId="0" borderId="0" applyFont="0" applyFill="0" applyBorder="0" applyProtection="0">
      <alignment horizontal="right"/>
    </xf>
    <xf numFmtId="192" fontId="16" fillId="0" borderId="0" applyFont="0" applyFill="0" applyBorder="0" applyProtection="0">
      <alignment horizontal="right"/>
    </xf>
    <xf numFmtId="190" fontId="16" fillId="0" borderId="0" applyFont="0" applyFill="0" applyBorder="0" applyAlignment="0" applyProtection="0"/>
    <xf numFmtId="193" fontId="16" fillId="0" borderId="0" applyFont="0" applyFill="0" applyBorder="0" applyProtection="0">
      <alignment horizontal="right"/>
    </xf>
    <xf numFmtId="190" fontId="18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3" fillId="26" borderId="0"/>
    <xf numFmtId="0" fontId="16" fillId="0" borderId="0" applyFont="0" applyFill="0" applyBorder="0" applyAlignment="0" applyProtection="0"/>
    <xf numFmtId="194" fontId="16" fillId="0" borderId="0">
      <alignment horizontal="left" wrapText="1"/>
    </xf>
    <xf numFmtId="194" fontId="16" fillId="0" borderId="0">
      <alignment horizontal="left" wrapText="1"/>
    </xf>
    <xf numFmtId="169" fontId="16" fillId="0" borderId="0">
      <alignment horizontal="left" wrapText="1"/>
    </xf>
    <xf numFmtId="172" fontId="16" fillId="0" borderId="0">
      <alignment horizontal="left" wrapText="1"/>
    </xf>
    <xf numFmtId="172" fontId="16" fillId="0" borderId="0">
      <alignment horizontal="left" wrapText="1"/>
    </xf>
    <xf numFmtId="172" fontId="16" fillId="0" borderId="0">
      <alignment horizontal="left" wrapText="1"/>
    </xf>
    <xf numFmtId="172" fontId="16" fillId="0" borderId="0">
      <alignment horizontal="left" wrapText="1"/>
    </xf>
    <xf numFmtId="172" fontId="16" fillId="0" borderId="0">
      <alignment horizontal="left" wrapText="1"/>
    </xf>
    <xf numFmtId="172" fontId="16" fillId="0" borderId="0">
      <alignment horizontal="left" wrapText="1"/>
    </xf>
    <xf numFmtId="172" fontId="16" fillId="0" borderId="0">
      <alignment horizontal="left" wrapText="1"/>
    </xf>
    <xf numFmtId="172" fontId="16" fillId="0" borderId="0">
      <alignment horizontal="left" wrapText="1"/>
    </xf>
    <xf numFmtId="172" fontId="16" fillId="0" borderId="0">
      <alignment horizontal="left" wrapText="1"/>
    </xf>
    <xf numFmtId="172" fontId="16" fillId="0" borderId="0">
      <alignment horizontal="left" wrapText="1"/>
    </xf>
    <xf numFmtId="172" fontId="16" fillId="0" borderId="0">
      <alignment horizontal="left" wrapText="1"/>
    </xf>
    <xf numFmtId="172" fontId="16" fillId="0" borderId="0">
      <alignment horizontal="left" wrapText="1"/>
    </xf>
    <xf numFmtId="0" fontId="16" fillId="11" borderId="9"/>
    <xf numFmtId="195" fontId="18" fillId="0" borderId="0" applyFont="0" applyFill="0" applyBorder="0" applyProtection="0">
      <alignment horizontal="right"/>
    </xf>
    <xf numFmtId="196" fontId="24" fillId="0" borderId="0" applyFont="0" applyFill="0" applyBorder="0" applyProtection="0">
      <alignment horizontal="right"/>
    </xf>
    <xf numFmtId="0" fontId="16" fillId="0" borderId="0"/>
    <xf numFmtId="0" fontId="16" fillId="0" borderId="0"/>
    <xf numFmtId="0" fontId="16" fillId="0" borderId="0"/>
    <xf numFmtId="0" fontId="16" fillId="0" borderId="0"/>
    <xf numFmtId="172" fontId="16" fillId="0" borderId="0">
      <alignment horizontal="left" wrapText="1"/>
    </xf>
    <xf numFmtId="172" fontId="16" fillId="0" borderId="0">
      <alignment horizontal="left" wrapText="1"/>
    </xf>
    <xf numFmtId="172" fontId="16" fillId="0" borderId="0">
      <alignment horizontal="left" wrapText="1"/>
    </xf>
    <xf numFmtId="172" fontId="16" fillId="0" borderId="0">
      <alignment horizontal="left" wrapText="1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72" fontId="16" fillId="0" borderId="0">
      <alignment horizontal="left" wrapText="1"/>
    </xf>
    <xf numFmtId="172" fontId="16" fillId="0" borderId="0">
      <alignment horizontal="left" wrapText="1"/>
    </xf>
    <xf numFmtId="172" fontId="16" fillId="0" borderId="0">
      <alignment horizontal="left" wrapText="1"/>
    </xf>
    <xf numFmtId="172" fontId="16" fillId="0" borderId="0">
      <alignment horizontal="left" wrapText="1"/>
    </xf>
    <xf numFmtId="0" fontId="16" fillId="0" borderId="0"/>
    <xf numFmtId="0" fontId="16" fillId="0" borderId="0"/>
    <xf numFmtId="0" fontId="16" fillId="0" borderId="0"/>
    <xf numFmtId="0" fontId="16" fillId="0" borderId="0"/>
    <xf numFmtId="172" fontId="16" fillId="0" borderId="0">
      <alignment horizontal="left" wrapText="1"/>
    </xf>
    <xf numFmtId="172" fontId="16" fillId="0" borderId="0">
      <alignment horizontal="left" wrapText="1"/>
    </xf>
    <xf numFmtId="172" fontId="16" fillId="0" borderId="0">
      <alignment horizontal="left" wrapText="1"/>
    </xf>
    <xf numFmtId="172" fontId="16" fillId="0" borderId="0">
      <alignment horizontal="left" wrapText="1"/>
    </xf>
    <xf numFmtId="197" fontId="16" fillId="0" borderId="0" applyFont="0" applyFill="0" applyBorder="0" applyAlignment="0" applyProtection="0"/>
    <xf numFmtId="198" fontId="16" fillId="0" borderId="0"/>
    <xf numFmtId="198" fontId="16" fillId="0" borderId="0"/>
    <xf numFmtId="198" fontId="16" fillId="0" borderId="0"/>
    <xf numFmtId="198" fontId="16" fillId="0" borderId="0"/>
    <xf numFmtId="197" fontId="16" fillId="0" borderId="0" applyFont="0" applyFill="0" applyBorder="0" applyAlignment="0" applyProtection="0"/>
    <xf numFmtId="199" fontId="16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9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9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9" fontId="16" fillId="0" borderId="0" applyFont="0" applyFill="0" applyBorder="0" applyAlignment="0" applyProtection="0"/>
    <xf numFmtId="199" fontId="16" fillId="0" borderId="0" applyFont="0" applyFill="0" applyBorder="0" applyAlignment="0" applyProtection="0"/>
    <xf numFmtId="199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9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7" fontId="16" fillId="11" borderId="9"/>
    <xf numFmtId="197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9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9" fontId="16" fillId="0" borderId="0" applyFont="0" applyFill="0" applyBorder="0" applyAlignment="0" applyProtection="0"/>
    <xf numFmtId="199" fontId="16" fillId="0" borderId="0" applyFont="0" applyFill="0" applyBorder="0" applyAlignment="0" applyProtection="0"/>
    <xf numFmtId="199" fontId="16" fillId="0" borderId="0" applyFont="0" applyFill="0" applyBorder="0" applyAlignment="0" applyProtection="0"/>
    <xf numFmtId="199" fontId="16" fillId="0" borderId="0" applyFont="0" applyFill="0" applyBorder="0" applyAlignment="0" applyProtection="0"/>
    <xf numFmtId="199" fontId="16" fillId="0" borderId="0" applyFont="0" applyFill="0" applyBorder="0" applyAlignment="0" applyProtection="0"/>
    <xf numFmtId="199" fontId="16" fillId="0" borderId="0" applyFont="0" applyFill="0" applyBorder="0" applyAlignment="0" applyProtection="0"/>
    <xf numFmtId="199" fontId="16" fillId="0" borderId="0" applyFont="0" applyFill="0" applyBorder="0" applyAlignment="0" applyProtection="0"/>
    <xf numFmtId="199" fontId="16" fillId="0" borderId="0" applyFont="0" applyFill="0" applyBorder="0" applyAlignment="0" applyProtection="0"/>
    <xf numFmtId="199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9" fontId="16" fillId="0" borderId="0" applyFont="0" applyFill="0" applyBorder="0" applyAlignment="0" applyProtection="0"/>
    <xf numFmtId="199" fontId="16" fillId="0" borderId="0" applyFont="0" applyFill="0" applyBorder="0" applyAlignment="0" applyProtection="0"/>
    <xf numFmtId="199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9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9" fontId="16" fillId="0" borderId="0" applyFont="0" applyFill="0" applyBorder="0" applyAlignment="0" applyProtection="0"/>
    <xf numFmtId="199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72" fontId="16" fillId="0" borderId="0">
      <alignment horizontal="left" wrapText="1"/>
    </xf>
    <xf numFmtId="172" fontId="16" fillId="0" borderId="0">
      <alignment horizontal="left" wrapText="1"/>
    </xf>
    <xf numFmtId="172" fontId="16" fillId="0" borderId="0">
      <alignment horizontal="left" wrapText="1"/>
    </xf>
    <xf numFmtId="172" fontId="16" fillId="0" borderId="0">
      <alignment horizontal="left" wrapText="1"/>
    </xf>
    <xf numFmtId="0" fontId="16" fillId="0" borderId="0"/>
    <xf numFmtId="0" fontId="16" fillId="0" borderId="0"/>
    <xf numFmtId="0" fontId="16" fillId="0" borderId="0"/>
    <xf numFmtId="0" fontId="16" fillId="0" borderId="0"/>
    <xf numFmtId="38" fontId="20" fillId="0" borderId="0" applyFont="0" applyFill="0" applyBorder="0" applyAlignment="0" applyProtection="0"/>
    <xf numFmtId="0" fontId="15" fillId="0" borderId="0"/>
    <xf numFmtId="0" fontId="13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200" fontId="16" fillId="0" borderId="0" applyFont="0" applyFill="0" applyBorder="0" applyAlignment="0" applyProtection="0"/>
    <xf numFmtId="201" fontId="16" fillId="0" borderId="0"/>
    <xf numFmtId="201" fontId="16" fillId="0" borderId="0"/>
    <xf numFmtId="201" fontId="16" fillId="0" borderId="0"/>
    <xf numFmtId="201" fontId="16" fillId="0" borderId="0"/>
    <xf numFmtId="200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203" fontId="16" fillId="0" borderId="0" applyFont="0" applyFill="0" applyBorder="0" applyAlignment="0" applyProtection="0"/>
    <xf numFmtId="200" fontId="22" fillId="0" borderId="0" applyFont="0" applyFill="0" applyBorder="0" applyAlignment="0" applyProtection="0"/>
    <xf numFmtId="204" fontId="15" fillId="0" borderId="0" applyFont="0" applyFill="0" applyBorder="0" applyAlignment="0" applyProtection="0"/>
    <xf numFmtId="203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205" fontId="18" fillId="0" borderId="0" applyFont="0" applyFill="0" applyBorder="0" applyAlignment="0" applyProtection="0"/>
    <xf numFmtId="200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206" fontId="18" fillId="0" borderId="0" applyFont="0" applyFill="0" applyBorder="0" applyAlignment="0" applyProtection="0"/>
    <xf numFmtId="202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205" fontId="18" fillId="0" borderId="0" applyFont="0" applyFill="0" applyBorder="0" applyAlignment="0" applyProtection="0"/>
    <xf numFmtId="202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207" fontId="25" fillId="0" borderId="0">
      <alignment horizontal="right" vertical="center"/>
      <protection locked="0"/>
    </xf>
    <xf numFmtId="200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207" fontId="25" fillId="0" borderId="0">
      <alignment horizontal="right" vertical="center"/>
      <protection locked="0"/>
    </xf>
    <xf numFmtId="207" fontId="25" fillId="0" borderId="0">
      <alignment horizontal="right" vertical="center"/>
      <protection locked="0"/>
    </xf>
    <xf numFmtId="200" fontId="16" fillId="0" borderId="0" applyFont="0" applyFill="0" applyBorder="0" applyAlignment="0" applyProtection="0"/>
    <xf numFmtId="200" fontId="16" fillId="11" borderId="9"/>
    <xf numFmtId="200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208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209" fontId="18" fillId="0" borderId="0" applyFont="0" applyFill="0" applyBorder="0" applyAlignment="0" applyProtection="0"/>
    <xf numFmtId="200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2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202" fontId="18" fillId="0" borderId="0" applyFont="0" applyFill="0" applyBorder="0" applyAlignment="0" applyProtection="0"/>
    <xf numFmtId="200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39" fontId="16" fillId="0" borderId="0" applyFont="0" applyFill="0" applyBorder="0" applyAlignment="0" applyProtection="0"/>
    <xf numFmtId="211" fontId="16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39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39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39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39" fontId="16" fillId="0" borderId="0" applyFont="0" applyFill="0" applyBorder="0" applyAlignment="0" applyProtection="0"/>
    <xf numFmtId="39" fontId="16" fillId="0" borderId="0" applyFont="0" applyFill="0" applyBorder="0" applyAlignment="0" applyProtection="0"/>
    <xf numFmtId="39" fontId="16" fillId="0" borderId="0" applyFont="0" applyFill="0" applyBorder="0" applyAlignment="0" applyProtection="0"/>
    <xf numFmtId="39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39" fontId="16" fillId="0" borderId="0" applyFont="0" applyFill="0" applyBorder="0" applyAlignment="0" applyProtection="0"/>
    <xf numFmtId="39" fontId="16" fillId="0" borderId="0" applyFont="0" applyFill="0" applyBorder="0" applyAlignment="0" applyProtection="0"/>
    <xf numFmtId="199" fontId="25" fillId="0" borderId="0">
      <alignment horizontal="right" vertical="center"/>
      <protection locked="0"/>
    </xf>
    <xf numFmtId="199" fontId="25" fillId="0" borderId="0">
      <alignment horizontal="right" vertical="center"/>
      <protection locked="0"/>
    </xf>
    <xf numFmtId="210" fontId="16" fillId="0" borderId="0" applyFont="0" applyFill="0" applyBorder="0" applyAlignment="0" applyProtection="0"/>
    <xf numFmtId="210" fontId="16" fillId="11" borderId="9"/>
    <xf numFmtId="210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39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39" fontId="16" fillId="0" borderId="0" applyFont="0" applyFill="0" applyBorder="0" applyAlignment="0" applyProtection="0"/>
    <xf numFmtId="39" fontId="16" fillId="0" borderId="0" applyFont="0" applyFill="0" applyBorder="0" applyAlignment="0" applyProtection="0"/>
    <xf numFmtId="39" fontId="16" fillId="0" borderId="0" applyFont="0" applyFill="0" applyBorder="0" applyAlignment="0" applyProtection="0"/>
    <xf numFmtId="39" fontId="16" fillId="0" borderId="0" applyFont="0" applyFill="0" applyBorder="0" applyAlignment="0" applyProtection="0"/>
    <xf numFmtId="39" fontId="16" fillId="0" borderId="0" applyFont="0" applyFill="0" applyBorder="0" applyAlignment="0" applyProtection="0"/>
    <xf numFmtId="210" fontId="18" fillId="0" borderId="0" applyFont="0" applyFill="0" applyBorder="0" applyAlignment="0" applyProtection="0"/>
    <xf numFmtId="210" fontId="18" fillId="0" borderId="0" applyFont="0" applyFill="0" applyBorder="0" applyAlignment="0" applyProtection="0"/>
    <xf numFmtId="210" fontId="18" fillId="0" borderId="0" applyFont="0" applyFill="0" applyBorder="0" applyAlignment="0" applyProtection="0"/>
    <xf numFmtId="39" fontId="16" fillId="0" borderId="0" applyFont="0" applyFill="0" applyBorder="0" applyAlignment="0" applyProtection="0"/>
    <xf numFmtId="39" fontId="16" fillId="0" borderId="0" applyFont="0" applyFill="0" applyBorder="0" applyAlignment="0" applyProtection="0"/>
    <xf numFmtId="39" fontId="16" fillId="0" borderId="0" applyFont="0" applyFill="0" applyBorder="0" applyAlignment="0" applyProtection="0"/>
    <xf numFmtId="39" fontId="16" fillId="0" borderId="0" applyFont="0" applyFill="0" applyBorder="0" applyAlignment="0" applyProtection="0"/>
    <xf numFmtId="39" fontId="18" fillId="0" borderId="0" applyFont="0" applyFill="0" applyBorder="0" applyAlignment="0" applyProtection="0"/>
    <xf numFmtId="210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39" fontId="16" fillId="0" borderId="0" applyFont="0" applyFill="0" applyBorder="0" applyAlignment="0" applyProtection="0"/>
    <xf numFmtId="39" fontId="16" fillId="0" borderId="0" applyFont="0" applyFill="0" applyBorder="0" applyAlignment="0" applyProtection="0"/>
    <xf numFmtId="39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199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39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39" fontId="16" fillId="0" borderId="0" applyFont="0" applyFill="0" applyBorder="0" applyAlignment="0" applyProtection="0"/>
    <xf numFmtId="39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14" fontId="18" fillId="0" borderId="0" applyFont="0" applyFill="0" applyBorder="0" applyProtection="0">
      <alignment horizontal="right"/>
    </xf>
    <xf numFmtId="202" fontId="16" fillId="0" borderId="0" applyFont="0" applyFill="0" applyBorder="0" applyAlignment="0" applyProtection="0"/>
    <xf numFmtId="37" fontId="16" fillId="0" borderId="0"/>
    <xf numFmtId="37" fontId="16" fillId="0" borderId="0"/>
    <xf numFmtId="37" fontId="16" fillId="0" borderId="0"/>
    <xf numFmtId="37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212" fontId="16" fillId="0" borderId="0" applyFont="0" applyFill="0" applyBorder="0" applyAlignment="0" applyProtection="0"/>
    <xf numFmtId="213" fontId="16" fillId="0" borderId="0" applyFont="0" applyFill="0" applyBorder="0" applyAlignment="0" applyProtection="0"/>
    <xf numFmtId="212" fontId="16" fillId="0" borderId="0" applyFont="0" applyFill="0" applyBorder="0" applyAlignment="0" applyProtection="0"/>
    <xf numFmtId="212" fontId="16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2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212" fontId="16" fillId="0" borderId="0" applyFont="0" applyFill="0" applyBorder="0" applyAlignment="0" applyProtection="0"/>
    <xf numFmtId="212" fontId="16" fillId="0" borderId="0" applyFont="0" applyFill="0" applyBorder="0" applyAlignment="0" applyProtection="0"/>
    <xf numFmtId="212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214" fontId="26" fillId="0" borderId="13" applyFont="0" applyFill="0" applyBorder="0" applyAlignment="0" applyProtection="0"/>
    <xf numFmtId="0" fontId="16" fillId="11" borderId="9"/>
    <xf numFmtId="0" fontId="27" fillId="0" borderId="0"/>
    <xf numFmtId="172" fontId="16" fillId="0" borderId="0">
      <alignment horizontal="left" wrapText="1"/>
    </xf>
    <xf numFmtId="172" fontId="16" fillId="0" borderId="0">
      <alignment horizontal="left" wrapText="1"/>
    </xf>
    <xf numFmtId="172" fontId="16" fillId="0" borderId="0">
      <alignment horizontal="left" wrapText="1"/>
    </xf>
    <xf numFmtId="172" fontId="16" fillId="0" borderId="0">
      <alignment horizontal="left" wrapText="1"/>
    </xf>
    <xf numFmtId="172" fontId="16" fillId="0" borderId="0">
      <alignment horizontal="left" wrapText="1"/>
    </xf>
    <xf numFmtId="172" fontId="16" fillId="0" borderId="0">
      <alignment horizontal="left" wrapText="1"/>
    </xf>
    <xf numFmtId="172" fontId="16" fillId="0" borderId="0">
      <alignment horizontal="left" wrapText="1"/>
    </xf>
    <xf numFmtId="172" fontId="16" fillId="0" borderId="0">
      <alignment horizontal="left" wrapText="1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6" fillId="27" borderId="0" applyNumberFormat="0" applyFont="0" applyAlignment="0" applyProtection="0"/>
    <xf numFmtId="0" fontId="16" fillId="27" borderId="0" applyNumberFormat="0" applyFont="0" applyAlignment="0" applyProtection="0"/>
    <xf numFmtId="0" fontId="16" fillId="27" borderId="0" applyNumberFormat="0" applyFont="0" applyAlignment="0" applyProtection="0"/>
    <xf numFmtId="215" fontId="18" fillId="28" borderId="0" applyNumberFormat="0" applyFont="0" applyAlignment="0" applyProtection="0"/>
    <xf numFmtId="0" fontId="30" fillId="28" borderId="0" applyNumberFormat="0" applyFont="0" applyAlignment="0" applyProtection="0"/>
    <xf numFmtId="0" fontId="18" fillId="27" borderId="0" applyNumberFormat="0" applyFont="0" applyAlignment="0" applyProtection="0"/>
    <xf numFmtId="0" fontId="16" fillId="27" borderId="0" applyNumberFormat="0" applyFont="0" applyAlignment="0" applyProtection="0"/>
    <xf numFmtId="215" fontId="18" fillId="28" borderId="0" applyNumberFormat="0" applyFont="0" applyAlignment="0" applyProtection="0"/>
    <xf numFmtId="0" fontId="18" fillId="27" borderId="0" applyNumberFormat="0" applyFont="0" applyAlignment="0" applyProtection="0"/>
    <xf numFmtId="0" fontId="18" fillId="28" borderId="0" applyNumberFormat="0" applyFont="0" applyAlignment="0" applyProtection="0"/>
    <xf numFmtId="0" fontId="16" fillId="27" borderId="0" applyNumberFormat="0" applyFont="0" applyAlignment="0" applyProtection="0"/>
    <xf numFmtId="0" fontId="16" fillId="27" borderId="0" applyNumberFormat="0" applyFont="0" applyAlignment="0" applyProtection="0"/>
    <xf numFmtId="0" fontId="15" fillId="27" borderId="0" applyNumberFormat="0" applyFont="0" applyAlignment="0" applyProtection="0"/>
    <xf numFmtId="0" fontId="16" fillId="27" borderId="0" applyNumberFormat="0" applyFont="0" applyAlignment="0" applyProtection="0"/>
    <xf numFmtId="0" fontId="16" fillId="27" borderId="0" applyNumberFormat="0" applyFont="0" applyAlignment="0" applyProtection="0"/>
    <xf numFmtId="0" fontId="18" fillId="28" borderId="0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7" borderId="0" applyNumberFormat="0" applyFont="0" applyAlignment="0" applyProtection="0"/>
    <xf numFmtId="0" fontId="16" fillId="27" borderId="0" applyNumberFormat="0" applyFont="0" applyAlignment="0" applyProtection="0"/>
    <xf numFmtId="0" fontId="16" fillId="27" borderId="0" applyNumberFormat="0" applyFont="0" applyAlignment="0" applyProtection="0"/>
    <xf numFmtId="0" fontId="16" fillId="27" borderId="0" applyNumberFormat="0" applyFont="0" applyAlignment="0" applyProtection="0"/>
    <xf numFmtId="0" fontId="16" fillId="27" borderId="0" applyNumberFormat="0" applyFont="0" applyAlignment="0" applyProtection="0"/>
    <xf numFmtId="0" fontId="16" fillId="27" borderId="0" applyNumberFormat="0" applyFont="0" applyAlignment="0" applyProtection="0"/>
    <xf numFmtId="0" fontId="19" fillId="0" borderId="0" applyNumberFormat="0" applyFont="0" applyFill="0" applyBorder="0" applyAlignment="0" applyProtection="0"/>
    <xf numFmtId="0" fontId="16" fillId="0" borderId="0">
      <alignment horizontal="left" wrapText="1"/>
    </xf>
    <xf numFmtId="0" fontId="16" fillId="0" borderId="0">
      <alignment horizontal="left" wrapText="1"/>
    </xf>
    <xf numFmtId="0" fontId="16" fillId="0" borderId="0">
      <alignment horizontal="left" wrapText="1"/>
    </xf>
    <xf numFmtId="0" fontId="16" fillId="0" borderId="0">
      <alignment horizontal="left" wrapText="1"/>
    </xf>
    <xf numFmtId="0" fontId="16" fillId="0" borderId="0">
      <alignment horizontal="left" wrapText="1"/>
    </xf>
    <xf numFmtId="0" fontId="16" fillId="0" borderId="0">
      <alignment horizontal="left" wrapText="1"/>
    </xf>
    <xf numFmtId="0" fontId="16" fillId="0" borderId="0">
      <alignment horizontal="left" wrapText="1"/>
    </xf>
    <xf numFmtId="0" fontId="16" fillId="0" borderId="0">
      <alignment horizontal="left" wrapText="1"/>
    </xf>
    <xf numFmtId="38" fontId="20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16" fillId="0" borderId="0" applyFont="0" applyFill="0" applyBorder="0" applyAlignment="0" applyProtection="0"/>
    <xf numFmtId="216" fontId="16" fillId="0" borderId="0"/>
    <xf numFmtId="216" fontId="16" fillId="0" borderId="0"/>
    <xf numFmtId="216" fontId="16" fillId="0" borderId="0"/>
    <xf numFmtId="216" fontId="16" fillId="0" borderId="0"/>
    <xf numFmtId="217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8" fontId="16" fillId="0" borderId="0" applyFont="0" applyFill="0" applyBorder="0" applyAlignment="0" applyProtection="0"/>
    <xf numFmtId="217" fontId="22" fillId="0" borderId="0" applyFont="0" applyFill="0" applyBorder="0" applyAlignment="0" applyProtection="0"/>
    <xf numFmtId="219" fontId="15" fillId="0" borderId="0" applyFont="0" applyFill="0" applyBorder="0" applyAlignment="0" applyProtection="0"/>
    <xf numFmtId="217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20" fontId="16" fillId="0" borderId="0" applyFont="0" applyFill="0" applyBorder="0" applyAlignment="0" applyProtection="0"/>
    <xf numFmtId="220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8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21" fontId="16" fillId="0" borderId="0" applyFont="0" applyFill="0" applyBorder="0" applyProtection="0">
      <alignment horizontal="right"/>
    </xf>
    <xf numFmtId="220" fontId="16" fillId="0" borderId="0" applyFont="0" applyFill="0" applyBorder="0" applyAlignment="0" applyProtection="0"/>
    <xf numFmtId="221" fontId="16" fillId="0" borderId="0" applyFont="0" applyFill="0" applyBorder="0" applyProtection="0">
      <alignment horizontal="right"/>
    </xf>
    <xf numFmtId="217" fontId="16" fillId="0" borderId="0" applyFont="0" applyFill="0" applyBorder="0" applyAlignment="0" applyProtection="0"/>
    <xf numFmtId="218" fontId="16" fillId="0" borderId="0" applyFont="0" applyFill="0" applyBorder="0" applyAlignment="0" applyProtection="0"/>
    <xf numFmtId="218" fontId="16" fillId="0" borderId="0" applyFont="0" applyFill="0" applyBorder="0" applyAlignment="0" applyProtection="0"/>
    <xf numFmtId="222" fontId="16" fillId="0" borderId="0" applyFont="0" applyFill="0" applyBorder="0" applyProtection="0">
      <alignment horizontal="right"/>
    </xf>
    <xf numFmtId="218" fontId="16" fillId="0" borderId="0" applyFont="0" applyFill="0" applyBorder="0" applyAlignment="0" applyProtection="0"/>
    <xf numFmtId="218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8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20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7" fontId="32" fillId="0" borderId="0" applyFont="0" applyFill="0" applyBorder="0" applyAlignment="0" applyProtection="0"/>
    <xf numFmtId="217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8" fontId="16" fillId="0" borderId="0" applyFont="0" applyFill="0" applyBorder="0" applyAlignment="0" applyProtection="0"/>
    <xf numFmtId="218" fontId="16" fillId="0" borderId="0" applyFont="0" applyFill="0" applyBorder="0" applyAlignment="0" applyProtection="0"/>
    <xf numFmtId="218" fontId="16" fillId="0" borderId="0" applyFont="0" applyFill="0" applyBorder="0" applyAlignment="0" applyProtection="0"/>
    <xf numFmtId="220" fontId="16" fillId="0" borderId="0" applyFont="0" applyFill="0" applyBorder="0" applyAlignment="0" applyProtection="0"/>
    <xf numFmtId="218" fontId="16" fillId="0" borderId="0" applyFont="0" applyFill="0" applyBorder="0" applyAlignment="0" applyProtection="0"/>
    <xf numFmtId="220" fontId="16" fillId="0" borderId="0" applyFont="0" applyFill="0" applyBorder="0" applyAlignment="0" applyProtection="0"/>
    <xf numFmtId="217" fontId="33" fillId="0" borderId="0" applyFont="0" applyFill="0" applyBorder="0" applyAlignment="0" applyProtection="0"/>
    <xf numFmtId="217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20" fontId="16" fillId="0" borderId="0" applyFont="0" applyFill="0" applyBorder="0" applyAlignment="0" applyProtection="0"/>
    <xf numFmtId="218" fontId="16" fillId="0" borderId="0" applyFont="0" applyFill="0" applyBorder="0" applyAlignment="0" applyProtection="0"/>
    <xf numFmtId="218" fontId="16" fillId="0" borderId="0" applyFont="0" applyFill="0" applyBorder="0" applyAlignment="0" applyProtection="0"/>
    <xf numFmtId="218" fontId="25" fillId="0" borderId="0">
      <alignment horizontal="left" vertical="center" indent="4"/>
      <protection locked="0"/>
    </xf>
    <xf numFmtId="218" fontId="25" fillId="0" borderId="0">
      <alignment horizontal="left" vertical="center" indent="4"/>
      <protection locked="0"/>
    </xf>
    <xf numFmtId="217" fontId="16" fillId="0" borderId="0" applyFont="0" applyFill="0" applyBorder="0" applyAlignment="0" applyProtection="0"/>
    <xf numFmtId="217" fontId="16" fillId="11" borderId="9"/>
    <xf numFmtId="217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7" fontId="34" fillId="0" borderId="0" applyFont="0" applyFill="0" applyBorder="0" applyAlignment="0" applyProtection="0"/>
    <xf numFmtId="217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8" fontId="33" fillId="0" borderId="0" applyFont="0" applyFill="0" applyBorder="0" applyAlignment="0" applyProtection="0"/>
    <xf numFmtId="218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8" fontId="16" fillId="0" borderId="0" applyFont="0" applyFill="0" applyBorder="0" applyAlignment="0" applyProtection="0"/>
    <xf numFmtId="218" fontId="16" fillId="0" borderId="0" applyFont="0" applyFill="0" applyBorder="0" applyAlignment="0" applyProtection="0"/>
    <xf numFmtId="218" fontId="16" fillId="0" borderId="0" applyFont="0" applyFill="0" applyBorder="0" applyAlignment="0" applyProtection="0"/>
    <xf numFmtId="218" fontId="16" fillId="0" borderId="0" applyFont="0" applyFill="0" applyBorder="0" applyAlignment="0" applyProtection="0"/>
    <xf numFmtId="218" fontId="16" fillId="0" borderId="0" applyFont="0" applyFill="0" applyBorder="0" applyAlignment="0" applyProtection="0"/>
    <xf numFmtId="218" fontId="22" fillId="0" borderId="0" applyFill="0" applyProtection="0">
      <alignment horizontal="center"/>
    </xf>
    <xf numFmtId="218" fontId="22" fillId="0" borderId="0" applyFill="0" applyProtection="0">
      <alignment horizontal="center"/>
    </xf>
    <xf numFmtId="217" fontId="16" fillId="0" borderId="0" applyFont="0" applyFill="0" applyBorder="0" applyAlignment="0" applyProtection="0"/>
    <xf numFmtId="218" fontId="16" fillId="0" borderId="0" applyFont="0" applyFill="0" applyBorder="0" applyAlignment="0" applyProtection="0"/>
    <xf numFmtId="222" fontId="16" fillId="0" borderId="0" applyFont="0" applyFill="0" applyBorder="0" applyProtection="0">
      <alignment horizontal="right"/>
    </xf>
    <xf numFmtId="218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218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8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8" fontId="16" fillId="0" borderId="0" applyFont="0" applyFill="0" applyBorder="0" applyAlignment="0" applyProtection="0"/>
    <xf numFmtId="218" fontId="16" fillId="0" borderId="0" applyFont="0" applyFill="0" applyBorder="0" applyAlignment="0" applyProtection="0"/>
    <xf numFmtId="218" fontId="18" fillId="0" borderId="0" applyFont="0" applyFill="0" applyBorder="0" applyAlignment="0" applyProtection="0"/>
    <xf numFmtId="220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8" fontId="16" fillId="0" borderId="0" applyFont="0" applyFill="0" applyBorder="0" applyAlignment="0" applyProtection="0"/>
    <xf numFmtId="218" fontId="16" fillId="0" borderId="0" applyFont="0" applyFill="0" applyBorder="0" applyAlignment="0" applyProtection="0"/>
    <xf numFmtId="218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7" fontId="32" fillId="0" borderId="0" applyFont="0" applyFill="0" applyBorder="0" applyAlignment="0" applyProtection="0"/>
    <xf numFmtId="217" fontId="16" fillId="0" borderId="0" applyFont="0" applyFill="0" applyBorder="0" applyAlignment="0" applyProtection="0"/>
    <xf numFmtId="218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20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20" fontId="16" fillId="0" borderId="0" applyFont="0" applyFill="0" applyBorder="0" applyAlignment="0" applyProtection="0"/>
    <xf numFmtId="218" fontId="16" fillId="0" borderId="0" applyFont="0" applyFill="0" applyBorder="0" applyAlignment="0" applyProtection="0"/>
    <xf numFmtId="218" fontId="16" fillId="0" borderId="0" applyFont="0" applyFill="0" applyBorder="0" applyAlignment="0" applyProtection="0"/>
    <xf numFmtId="217" fontId="16" fillId="0" borderId="0" applyFont="0" applyFill="0" applyBorder="0" applyAlignment="0" applyProtection="0"/>
    <xf numFmtId="223" fontId="16" fillId="0" borderId="0" applyFont="0" applyFill="0" applyBorder="0" applyProtection="0">
      <alignment horizontal="right"/>
    </xf>
    <xf numFmtId="223" fontId="16" fillId="0" borderId="0" applyFont="0" applyFill="0" applyBorder="0" applyProtection="0">
      <alignment horizontal="right"/>
    </xf>
    <xf numFmtId="224" fontId="16" fillId="0" borderId="0" applyFont="0" applyFill="0" applyBorder="0" applyAlignment="0" applyProtection="0"/>
    <xf numFmtId="223" fontId="22" fillId="0" borderId="0" applyFont="0" applyFill="0" applyBorder="0" applyProtection="0">
      <alignment horizontal="right"/>
    </xf>
    <xf numFmtId="223" fontId="16" fillId="0" borderId="0" applyFont="0" applyFill="0" applyBorder="0" applyProtection="0">
      <alignment horizontal="right"/>
    </xf>
    <xf numFmtId="223" fontId="16" fillId="0" borderId="0" applyFont="0" applyFill="0" applyBorder="0" applyProtection="0">
      <alignment horizontal="right"/>
    </xf>
    <xf numFmtId="223" fontId="16" fillId="0" borderId="0" applyFont="0" applyFill="0" applyBorder="0" applyProtection="0">
      <alignment horizontal="right"/>
    </xf>
    <xf numFmtId="223" fontId="16" fillId="0" borderId="0" applyFont="0" applyFill="0" applyBorder="0" applyProtection="0">
      <alignment horizontal="right"/>
    </xf>
    <xf numFmtId="223" fontId="16" fillId="0" borderId="0" applyFont="0" applyFill="0" applyBorder="0" applyProtection="0">
      <alignment horizontal="right"/>
    </xf>
    <xf numFmtId="223" fontId="16" fillId="0" borderId="0" applyFont="0" applyFill="0" applyBorder="0" applyProtection="0">
      <alignment horizontal="right"/>
    </xf>
    <xf numFmtId="224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226" fontId="16" fillId="0" borderId="0" applyFont="0" applyFill="0" applyBorder="0" applyProtection="0">
      <alignment horizontal="right"/>
    </xf>
    <xf numFmtId="223" fontId="16" fillId="0" borderId="0" applyFont="0" applyFill="0" applyBorder="0" applyProtection="0">
      <alignment horizontal="right"/>
    </xf>
    <xf numFmtId="224" fontId="16" fillId="0" borderId="0" applyFont="0" applyFill="0" applyBorder="0" applyAlignment="0" applyProtection="0"/>
    <xf numFmtId="226" fontId="16" fillId="0" borderId="0" applyFont="0" applyFill="0" applyBorder="0" applyProtection="0">
      <alignment horizontal="right"/>
    </xf>
    <xf numFmtId="227" fontId="16" fillId="0" borderId="0" applyFont="0" applyFill="0" applyBorder="0" applyAlignment="0" applyProtection="0"/>
    <xf numFmtId="223" fontId="16" fillId="0" borderId="0" applyFont="0" applyFill="0" applyBorder="0" applyProtection="0">
      <alignment horizontal="right"/>
    </xf>
    <xf numFmtId="224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223" fontId="16" fillId="0" borderId="0" applyFont="0" applyFill="0" applyBorder="0" applyProtection="0">
      <alignment horizontal="right"/>
    </xf>
    <xf numFmtId="223" fontId="16" fillId="0" borderId="0" applyFont="0" applyFill="0" applyBorder="0" applyProtection="0">
      <alignment horizontal="right"/>
    </xf>
    <xf numFmtId="223" fontId="16" fillId="0" borderId="0" applyFont="0" applyFill="0" applyBorder="0" applyProtection="0">
      <alignment horizontal="right"/>
    </xf>
    <xf numFmtId="224" fontId="16" fillId="0" borderId="0" applyFont="0" applyFill="0" applyBorder="0" applyAlignment="0" applyProtection="0"/>
    <xf numFmtId="224" fontId="16" fillId="0" borderId="0" applyFont="0" applyFill="0" applyBorder="0" applyAlignment="0" applyProtection="0"/>
    <xf numFmtId="224" fontId="16" fillId="0" borderId="0" applyFont="0" applyFill="0" applyBorder="0" applyAlignment="0" applyProtection="0"/>
    <xf numFmtId="224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225" fontId="16" fillId="0" borderId="0" applyFont="0" applyFill="0" applyBorder="0" applyProtection="0">
      <alignment horizontal="right"/>
    </xf>
    <xf numFmtId="224" fontId="16" fillId="0" borderId="0" applyFont="0" applyFill="0" applyBorder="0" applyAlignment="0" applyProtection="0"/>
    <xf numFmtId="224" fontId="16" fillId="0" borderId="0" applyFont="0" applyFill="0" applyBorder="0" applyAlignment="0" applyProtection="0"/>
    <xf numFmtId="224" fontId="16" fillId="0" borderId="0" applyFont="0" applyFill="0" applyBorder="0" applyProtection="0">
      <alignment horizontal="left" indent="4"/>
    </xf>
    <xf numFmtId="224" fontId="16" fillId="0" borderId="0" applyFont="0" applyFill="0" applyBorder="0" applyProtection="0">
      <alignment horizontal="left" indent="4"/>
    </xf>
    <xf numFmtId="223" fontId="16" fillId="0" borderId="0" applyFont="0" applyFill="0" applyBorder="0" applyProtection="0">
      <alignment horizontal="right"/>
    </xf>
    <xf numFmtId="223" fontId="16" fillId="11" borderId="9"/>
    <xf numFmtId="223" fontId="16" fillId="0" borderId="0" applyFont="0" applyFill="0" applyBorder="0" applyProtection="0">
      <alignment horizontal="right"/>
    </xf>
    <xf numFmtId="3" fontId="16" fillId="0" borderId="0" applyFont="0" applyFill="0" applyBorder="0" applyProtection="0">
      <alignment horizontal="right"/>
    </xf>
    <xf numFmtId="223" fontId="16" fillId="0" borderId="0" applyFont="0" applyFill="0" applyBorder="0" applyProtection="0">
      <alignment horizontal="right"/>
    </xf>
    <xf numFmtId="223" fontId="16" fillId="0" borderId="0" applyFont="0" applyFill="0" applyBorder="0" applyProtection="0">
      <alignment horizontal="right"/>
    </xf>
    <xf numFmtId="223" fontId="16" fillId="0" borderId="0" applyFont="0" applyFill="0" applyBorder="0" applyProtection="0">
      <alignment horizontal="right"/>
    </xf>
    <xf numFmtId="223" fontId="16" fillId="0" borderId="0" applyFont="0" applyFill="0" applyBorder="0" applyProtection="0">
      <alignment horizontal="right"/>
    </xf>
    <xf numFmtId="223" fontId="16" fillId="0" borderId="0" applyFont="0" applyFill="0" applyBorder="0" applyProtection="0">
      <alignment horizontal="right"/>
    </xf>
    <xf numFmtId="223" fontId="16" fillId="0" borderId="0" applyFont="0" applyFill="0" applyBorder="0" applyProtection="0">
      <alignment horizontal="right"/>
    </xf>
    <xf numFmtId="224" fontId="16" fillId="0" borderId="0" applyFont="0" applyFill="0" applyBorder="0" applyAlignment="0" applyProtection="0"/>
    <xf numFmtId="223" fontId="16" fillId="0" borderId="0" applyFont="0" applyFill="0" applyBorder="0" applyProtection="0">
      <alignment horizontal="right"/>
    </xf>
    <xf numFmtId="223" fontId="16" fillId="0" borderId="0" applyFont="0" applyFill="0" applyBorder="0" applyProtection="0">
      <alignment horizontal="right"/>
    </xf>
    <xf numFmtId="224" fontId="16" fillId="0" borderId="0" applyFont="0" applyFill="0" applyBorder="0" applyAlignment="0" applyProtection="0"/>
    <xf numFmtId="224" fontId="16" fillId="0" borderId="0" applyFont="0" applyFill="0" applyBorder="0" applyAlignment="0" applyProtection="0"/>
    <xf numFmtId="224" fontId="16" fillId="0" borderId="0" applyFont="0" applyFill="0" applyBorder="0" applyAlignment="0" applyProtection="0"/>
    <xf numFmtId="224" fontId="16" fillId="0" borderId="0" applyFont="0" applyFill="0" applyBorder="0" applyAlignment="0" applyProtection="0"/>
    <xf numFmtId="224" fontId="16" fillId="0" borderId="0" applyFont="0" applyFill="0" applyBorder="0" applyAlignment="0" applyProtection="0"/>
    <xf numFmtId="226" fontId="16" fillId="0" borderId="0" applyFont="0" applyFill="0" applyBorder="0" applyProtection="0">
      <alignment horizontal="right"/>
    </xf>
    <xf numFmtId="224" fontId="18" fillId="0" borderId="0" applyFont="0" applyFill="0" applyBorder="0" applyAlignment="0" applyProtection="0"/>
    <xf numFmtId="225" fontId="18" fillId="0" borderId="0" applyFont="0" applyFill="0" applyBorder="0" applyAlignment="0" applyProtection="0"/>
    <xf numFmtId="225" fontId="18" fillId="0" borderId="0" applyFont="0" applyFill="0" applyBorder="0" applyAlignment="0" applyProtection="0"/>
    <xf numFmtId="225" fontId="18" fillId="0" borderId="0" applyFont="0" applyFill="0" applyBorder="0" applyAlignment="0" applyProtection="0"/>
    <xf numFmtId="224" fontId="16" fillId="0" borderId="0" applyFont="0" applyFill="0" applyBorder="0" applyAlignment="0" applyProtection="0"/>
    <xf numFmtId="224" fontId="16" fillId="0" borderId="0" applyFont="0" applyFill="0" applyBorder="0" applyAlignment="0" applyProtection="0"/>
    <xf numFmtId="224" fontId="16" fillId="0" borderId="0" applyFont="0" applyFill="0" applyBorder="0" applyAlignment="0" applyProtection="0"/>
    <xf numFmtId="224" fontId="16" fillId="0" borderId="0" applyFont="0" applyFill="0" applyBorder="0" applyAlignment="0" applyProtection="0"/>
    <xf numFmtId="224" fontId="18" fillId="0" borderId="0" applyFont="0" applyFill="0" applyBorder="0" applyAlignment="0" applyProtection="0"/>
    <xf numFmtId="223" fontId="16" fillId="0" borderId="0" applyFont="0" applyFill="0" applyBorder="0" applyProtection="0">
      <alignment horizontal="right"/>
    </xf>
    <xf numFmtId="223" fontId="16" fillId="0" borderId="0" applyFont="0" applyFill="0" applyBorder="0" applyProtection="0">
      <alignment horizontal="right"/>
    </xf>
    <xf numFmtId="223" fontId="16" fillId="0" borderId="0" applyFont="0" applyFill="0" applyBorder="0" applyProtection="0">
      <alignment horizontal="right"/>
    </xf>
    <xf numFmtId="223" fontId="16" fillId="0" borderId="0" applyFont="0" applyFill="0" applyBorder="0" applyProtection="0">
      <alignment horizontal="right"/>
    </xf>
    <xf numFmtId="224" fontId="16" fillId="0" borderId="0" applyFont="0" applyFill="0" applyBorder="0" applyAlignment="0" applyProtection="0"/>
    <xf numFmtId="224" fontId="16" fillId="0" borderId="0" applyFont="0" applyFill="0" applyBorder="0" applyAlignment="0" applyProtection="0"/>
    <xf numFmtId="224" fontId="16" fillId="0" borderId="0" applyFont="0" applyFill="0" applyBorder="0" applyAlignment="0" applyProtection="0"/>
    <xf numFmtId="223" fontId="16" fillId="0" borderId="0" applyFont="0" applyFill="0" applyBorder="0" applyProtection="0">
      <alignment horizontal="right"/>
    </xf>
    <xf numFmtId="223" fontId="16" fillId="0" borderId="0" applyFont="0" applyFill="0" applyBorder="0" applyProtection="0">
      <alignment horizontal="right"/>
    </xf>
    <xf numFmtId="224" fontId="16" fillId="0" borderId="0" applyFont="0" applyFill="0" applyBorder="0" applyAlignment="0" applyProtection="0"/>
    <xf numFmtId="223" fontId="16" fillId="0" borderId="0" applyFont="0" applyFill="0" applyBorder="0" applyProtection="0">
      <alignment horizontal="right"/>
    </xf>
    <xf numFmtId="225" fontId="16" fillId="0" borderId="0" applyFont="0" applyFill="0" applyBorder="0" applyAlignment="0" applyProtection="0"/>
    <xf numFmtId="223" fontId="16" fillId="0" borderId="0" applyFont="0" applyFill="0" applyBorder="0" applyProtection="0">
      <alignment horizontal="right"/>
    </xf>
    <xf numFmtId="223" fontId="16" fillId="0" borderId="0" applyFont="0" applyFill="0" applyBorder="0" applyProtection="0">
      <alignment horizontal="right"/>
    </xf>
    <xf numFmtId="223" fontId="16" fillId="0" borderId="0" applyFont="0" applyFill="0" applyBorder="0" applyProtection="0">
      <alignment horizontal="right"/>
    </xf>
    <xf numFmtId="223" fontId="16" fillId="0" borderId="0" applyFont="0" applyFill="0" applyBorder="0" applyProtection="0">
      <alignment horizontal="right"/>
    </xf>
    <xf numFmtId="223" fontId="16" fillId="0" borderId="0" applyFont="0" applyFill="0" applyBorder="0" applyProtection="0">
      <alignment horizontal="right"/>
    </xf>
    <xf numFmtId="225" fontId="16" fillId="0" borderId="0" applyFont="0" applyFill="0" applyBorder="0" applyAlignment="0" applyProtection="0"/>
    <xf numFmtId="224" fontId="16" fillId="0" borderId="0" applyFont="0" applyFill="0" applyBorder="0" applyAlignment="0" applyProtection="0"/>
    <xf numFmtId="224" fontId="16" fillId="0" borderId="0" applyFont="0" applyFill="0" applyBorder="0" applyAlignment="0" applyProtection="0"/>
    <xf numFmtId="223" fontId="16" fillId="0" borderId="0" applyFont="0" applyFill="0" applyBorder="0" applyProtection="0">
      <alignment horizontal="right"/>
    </xf>
    <xf numFmtId="199" fontId="35" fillId="0" borderId="0" applyFill="0" applyBorder="0" applyAlignment="0" applyProtection="0"/>
    <xf numFmtId="228" fontId="16" fillId="0" borderId="0" applyFont="0" applyFill="0" applyBorder="0" applyAlignment="0" applyProtection="0"/>
    <xf numFmtId="186" fontId="16" fillId="0" borderId="0" applyFont="0" applyFill="0" applyBorder="0" applyProtection="0">
      <alignment horizontal="right"/>
    </xf>
    <xf numFmtId="186" fontId="16" fillId="0" borderId="0" applyFont="0" applyFill="0" applyBorder="0" applyAlignment="0" applyProtection="0"/>
    <xf numFmtId="228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228" fontId="16" fillId="0" borderId="0" applyFont="0" applyFill="0" applyBorder="0" applyAlignment="0" applyProtection="0"/>
    <xf numFmtId="228" fontId="16" fillId="0" borderId="0" applyFont="0" applyFill="0" applyBorder="0" applyAlignment="0" applyProtection="0"/>
    <xf numFmtId="228" fontId="16" fillId="0" borderId="0" applyFont="0" applyFill="0" applyBorder="0" applyAlignment="0" applyProtection="0"/>
    <xf numFmtId="228" fontId="16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228" fontId="16" fillId="0" borderId="0" applyFont="0" applyFill="0" applyBorder="0" applyAlignment="0" applyProtection="0"/>
    <xf numFmtId="228" fontId="16" fillId="0" borderId="0" applyFont="0" applyFill="0" applyBorder="0" applyAlignment="0" applyProtection="0"/>
    <xf numFmtId="228" fontId="16" fillId="0" borderId="0" applyFont="0" applyFill="0" applyBorder="0" applyAlignment="0" applyProtection="0"/>
    <xf numFmtId="228" fontId="18" fillId="0" borderId="0" applyFont="0" applyFill="0" applyBorder="0" applyAlignment="0" applyProtection="0"/>
    <xf numFmtId="186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228" fontId="16" fillId="0" borderId="0" applyFont="0" applyFill="0" applyBorder="0" applyAlignment="0" applyProtection="0"/>
    <xf numFmtId="229" fontId="25" fillId="0" borderId="14" applyFont="0" applyFill="0" applyBorder="0" applyProtection="0">
      <alignment horizontal="right"/>
    </xf>
    <xf numFmtId="230" fontId="18" fillId="0" borderId="0" applyFont="0" applyFill="0" applyBorder="0" applyAlignment="0" applyProtection="0"/>
    <xf numFmtId="230" fontId="18" fillId="0" borderId="0" applyFont="0" applyFill="0" applyBorder="0" applyProtection="0">
      <alignment horizontal="right"/>
    </xf>
    <xf numFmtId="231" fontId="16" fillId="0" borderId="0" applyFont="0" applyFill="0" applyBorder="0" applyAlignment="0" applyProtection="0"/>
    <xf numFmtId="190" fontId="16" fillId="0" borderId="0" applyFont="0" applyFill="0" applyBorder="0" applyProtection="0">
      <alignment horizontal="right"/>
    </xf>
    <xf numFmtId="190" fontId="16" fillId="0" borderId="0" applyFont="0" applyFill="0" applyBorder="0" applyAlignment="0" applyProtection="0"/>
    <xf numFmtId="231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231" fontId="16" fillId="0" borderId="0" applyFont="0" applyFill="0" applyBorder="0" applyAlignment="0" applyProtection="0"/>
    <xf numFmtId="231" fontId="16" fillId="0" borderId="0" applyFont="0" applyFill="0" applyBorder="0" applyAlignment="0" applyProtection="0"/>
    <xf numFmtId="231" fontId="16" fillId="0" borderId="0" applyFont="0" applyFill="0" applyBorder="0" applyAlignment="0" applyProtection="0"/>
    <xf numFmtId="231" fontId="16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231" fontId="16" fillId="0" borderId="0" applyFont="0" applyFill="0" applyBorder="0" applyAlignment="0" applyProtection="0"/>
    <xf numFmtId="231" fontId="16" fillId="0" borderId="0" applyFont="0" applyFill="0" applyBorder="0" applyAlignment="0" applyProtection="0"/>
    <xf numFmtId="231" fontId="16" fillId="0" borderId="0" applyFont="0" applyFill="0" applyBorder="0" applyAlignment="0" applyProtection="0"/>
    <xf numFmtId="231" fontId="18" fillId="0" borderId="0" applyFont="0" applyFill="0" applyBorder="0" applyAlignment="0" applyProtection="0"/>
    <xf numFmtId="190" fontId="16" fillId="0" borderId="0" applyFont="0" applyFill="0" applyBorder="0" applyProtection="0">
      <alignment horizontal="right"/>
    </xf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231" fontId="16" fillId="0" borderId="0" applyFont="0" applyFill="0" applyBorder="0" applyAlignment="0" applyProtection="0"/>
    <xf numFmtId="172" fontId="13" fillId="0" borderId="0">
      <alignment horizontal="left" wrapText="1"/>
    </xf>
    <xf numFmtId="0" fontId="16" fillId="0" borderId="0" applyFont="0" applyFill="0" applyBorder="0" applyAlignment="0" applyProtection="0"/>
    <xf numFmtId="0" fontId="15" fillId="0" borderId="0"/>
    <xf numFmtId="199" fontId="35" fillId="0" borderId="0" applyFill="0" applyBorder="0" applyAlignment="0" applyProtection="0"/>
    <xf numFmtId="0" fontId="16" fillId="0" borderId="0" applyFont="0" applyFill="0" applyBorder="0" applyAlignment="0" applyProtection="0"/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7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7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16" fillId="11" borderId="9"/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232" fontId="36" fillId="0" borderId="0" applyNumberFormat="0" applyFill="0" applyBorder="0" applyProtection="0">
      <alignment vertical="top"/>
    </xf>
    <xf numFmtId="232" fontId="36" fillId="0" borderId="0" applyNumberFormat="0" applyFill="0" applyBorder="0" applyProtection="0">
      <alignment vertical="top"/>
    </xf>
    <xf numFmtId="232" fontId="36" fillId="0" borderId="0" applyNumberFormat="0" applyFill="0" applyBorder="0" applyProtection="0">
      <alignment vertical="top"/>
    </xf>
    <xf numFmtId="232" fontId="36" fillId="0" borderId="0" applyNumberFormat="0" applyFill="0" applyBorder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Alignment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36" fillId="0" borderId="0" applyNumberFormat="0" applyFill="0" applyBorder="0" applyProtection="0">
      <alignment vertical="top"/>
    </xf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38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215" fontId="25" fillId="0" borderId="14" applyNumberFormat="0" applyFill="0" applyAlignment="0" applyProtection="0"/>
    <xf numFmtId="232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215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40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40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41" fillId="0" borderId="16" applyNumberFormat="0" applyFill="0" applyProtection="0">
      <alignment horizontal="center"/>
    </xf>
    <xf numFmtId="0" fontId="41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42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41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39" fillId="0" borderId="16" applyNumberFormat="0" applyFill="0" applyProtection="0">
      <alignment horizontal="center"/>
    </xf>
    <xf numFmtId="0" fontId="16" fillId="0" borderId="17" applyNumberFormat="0" applyFont="0" applyFill="0" applyAlignment="0" applyProtection="0"/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40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40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42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left"/>
    </xf>
    <xf numFmtId="0" fontId="43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3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Protection="0">
      <alignment horizontal="centerContinuous"/>
    </xf>
    <xf numFmtId="0" fontId="44" fillId="0" borderId="0" applyNumberFormat="0" applyFill="0" applyProtection="0">
      <alignment horizontal="centerContinuous"/>
    </xf>
    <xf numFmtId="0" fontId="44" fillId="0" borderId="0" applyNumberFormat="0" applyFill="0" applyProtection="0">
      <alignment horizontal="centerContinuous"/>
    </xf>
    <xf numFmtId="0" fontId="44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4" fillId="0" borderId="0" applyNumberFormat="0" applyFill="0" applyProtection="0">
      <alignment horizontal="centerContinuous"/>
    </xf>
    <xf numFmtId="0" fontId="44" fillId="0" borderId="0" applyNumberFormat="0" applyFill="0" applyProtection="0">
      <alignment horizontal="centerContinuous"/>
    </xf>
    <xf numFmtId="0" fontId="44" fillId="0" borderId="0" applyNumberFormat="0" applyFill="0" applyProtection="0">
      <alignment horizontal="centerContinuous"/>
    </xf>
    <xf numFmtId="0" fontId="44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4" fillId="0" borderId="0" applyNumberFormat="0" applyFill="0" applyProtection="0">
      <alignment horizontal="centerContinuous"/>
    </xf>
    <xf numFmtId="0" fontId="44" fillId="0" borderId="0" applyNumberFormat="0" applyFill="0" applyProtection="0">
      <alignment horizontal="centerContinuous"/>
    </xf>
    <xf numFmtId="0" fontId="44" fillId="0" borderId="0" applyNumberFormat="0" applyFill="0" applyProtection="0">
      <alignment horizontal="centerContinuous"/>
    </xf>
    <xf numFmtId="0" fontId="44" fillId="0" borderId="0" applyNumberFormat="0" applyFill="0" applyProtection="0">
      <alignment horizontal="centerContinuous"/>
    </xf>
    <xf numFmtId="0" fontId="44" fillId="0" borderId="0" applyNumberFormat="0" applyFill="0" applyProtection="0">
      <alignment horizontal="centerContinuous"/>
    </xf>
    <xf numFmtId="0" fontId="44" fillId="0" borderId="0" applyNumberFormat="0" applyFill="0" applyProtection="0">
      <alignment horizontal="centerContinuous"/>
    </xf>
    <xf numFmtId="0" fontId="44" fillId="0" borderId="0" applyNumberFormat="0" applyFill="0" applyProtection="0">
      <alignment horizontal="centerContinuous"/>
    </xf>
    <xf numFmtId="0" fontId="44" fillId="0" borderId="0" applyNumberFormat="0" applyFill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Protection="0">
      <alignment horizontal="centerContinuous"/>
    </xf>
    <xf numFmtId="0" fontId="44" fillId="0" borderId="0" applyNumberFormat="0" applyFill="0" applyProtection="0">
      <alignment horizontal="centerContinuous"/>
    </xf>
    <xf numFmtId="0" fontId="44" fillId="0" borderId="0" applyNumberFormat="0" applyFill="0" applyProtection="0">
      <alignment horizontal="centerContinuous"/>
    </xf>
    <xf numFmtId="0" fontId="44" fillId="0" borderId="0" applyNumberFormat="0" applyFill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ont="0" applyFill="0" applyBorder="0" applyAlignment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232" fontId="44" fillId="0" borderId="0" applyNumberFormat="0" applyFill="0" applyBorder="0" applyProtection="0">
      <alignment horizontal="centerContinuous"/>
    </xf>
    <xf numFmtId="232" fontId="44" fillId="0" borderId="0" applyNumberFormat="0" applyFill="0" applyBorder="0" applyProtection="0">
      <alignment horizontal="centerContinuous"/>
    </xf>
    <xf numFmtId="232" fontId="44" fillId="0" borderId="0" applyNumberFormat="0" applyFill="0" applyBorder="0" applyProtection="0">
      <alignment horizontal="centerContinuous"/>
    </xf>
    <xf numFmtId="232" fontId="44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4" fillId="0" borderId="0" applyNumberFormat="0" applyFill="0" applyProtection="0">
      <alignment horizontal="centerContinuous"/>
    </xf>
    <xf numFmtId="0" fontId="44" fillId="0" borderId="0" applyNumberFormat="0" applyFill="0" applyProtection="0">
      <alignment horizontal="centerContinuous"/>
    </xf>
    <xf numFmtId="0" fontId="44" fillId="0" borderId="0" applyNumberFormat="0" applyFill="0" applyProtection="0">
      <alignment horizontal="centerContinuous"/>
    </xf>
    <xf numFmtId="0" fontId="44" fillId="0" borderId="0" applyNumberFormat="0" applyFill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16" fillId="0" borderId="0"/>
    <xf numFmtId="0" fontId="16" fillId="0" borderId="0"/>
    <xf numFmtId="0" fontId="16" fillId="0" borderId="0"/>
    <xf numFmtId="0" fontId="16" fillId="0" borderId="0"/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Protection="0">
      <alignment horizontal="centerContinuous"/>
    </xf>
    <xf numFmtId="0" fontId="44" fillId="0" borderId="0" applyNumberFormat="0" applyFill="0" applyProtection="0">
      <alignment horizontal="centerContinuous"/>
    </xf>
    <xf numFmtId="0" fontId="44" fillId="0" borderId="0" applyNumberFormat="0" applyFill="0" applyProtection="0">
      <alignment horizontal="centerContinuous"/>
    </xf>
    <xf numFmtId="0" fontId="44" fillId="0" borderId="0" applyNumberFormat="0" applyFill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Protection="0">
      <alignment horizontal="centerContinuous"/>
    </xf>
    <xf numFmtId="0" fontId="44" fillId="0" borderId="0" applyNumberFormat="0" applyFill="0" applyProtection="0">
      <alignment horizontal="centerContinuous"/>
    </xf>
    <xf numFmtId="0" fontId="44" fillId="0" borderId="0" applyNumberFormat="0" applyFill="0" applyProtection="0">
      <alignment horizontal="centerContinuous"/>
    </xf>
    <xf numFmtId="0" fontId="44" fillId="0" borderId="0" applyNumberFormat="0" applyFill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0" fontId="44" fillId="0" borderId="0" applyNumberFormat="0" applyFill="0" applyBorder="0" applyProtection="0">
      <alignment horizontal="centerContinuous"/>
    </xf>
    <xf numFmtId="172" fontId="16" fillId="0" borderId="0">
      <alignment horizontal="left" wrapText="1"/>
    </xf>
    <xf numFmtId="172" fontId="16" fillId="0" borderId="0">
      <alignment horizontal="left" wrapText="1"/>
    </xf>
    <xf numFmtId="172" fontId="16" fillId="0" borderId="0">
      <alignment horizontal="left" wrapText="1"/>
    </xf>
    <xf numFmtId="172" fontId="16" fillId="0" borderId="0">
      <alignment horizontal="left" wrapText="1"/>
    </xf>
    <xf numFmtId="172" fontId="16" fillId="0" borderId="0">
      <alignment horizontal="left" wrapText="1"/>
    </xf>
    <xf numFmtId="172" fontId="16" fillId="0" borderId="0">
      <alignment horizontal="left" wrapText="1"/>
    </xf>
    <xf numFmtId="172" fontId="16" fillId="0" borderId="0">
      <alignment horizontal="left" wrapText="1"/>
    </xf>
    <xf numFmtId="172" fontId="16" fillId="0" borderId="0">
      <alignment horizontal="left" wrapText="1"/>
    </xf>
    <xf numFmtId="172" fontId="16" fillId="0" borderId="0">
      <alignment horizontal="left" wrapText="1"/>
    </xf>
    <xf numFmtId="233" fontId="16" fillId="0" borderId="0"/>
    <xf numFmtId="233" fontId="16" fillId="0" borderId="0"/>
    <xf numFmtId="233" fontId="16" fillId="0" borderId="0"/>
    <xf numFmtId="233" fontId="16" fillId="0" borderId="0"/>
    <xf numFmtId="175" fontId="31" fillId="0" borderId="0" applyFont="0" applyFill="0" applyBorder="0" applyAlignment="0" applyProtection="0"/>
    <xf numFmtId="234" fontId="31" fillId="0" borderId="0" applyFont="0" applyFill="0" applyBorder="0" applyAlignment="0" applyProtection="0"/>
    <xf numFmtId="191" fontId="15" fillId="0" borderId="0" applyFont="0" applyFill="0" applyBorder="0" applyAlignment="0" applyProtection="0"/>
    <xf numFmtId="0" fontId="47" fillId="0" borderId="0"/>
    <xf numFmtId="214" fontId="15" fillId="0" borderId="0" applyFont="0" applyFill="0" applyBorder="0" applyAlignment="0" applyProtection="0"/>
    <xf numFmtId="9" fontId="16" fillId="29" borderId="0"/>
    <xf numFmtId="0" fontId="13" fillId="0" borderId="0"/>
    <xf numFmtId="0" fontId="48" fillId="0" borderId="0"/>
    <xf numFmtId="0" fontId="31" fillId="0" borderId="0"/>
    <xf numFmtId="1" fontId="31" fillId="0" borderId="0"/>
    <xf numFmtId="9" fontId="16" fillId="0" borderId="0"/>
    <xf numFmtId="169" fontId="31" fillId="0" borderId="0"/>
    <xf numFmtId="171" fontId="31" fillId="0" borderId="0"/>
    <xf numFmtId="169" fontId="31" fillId="0" borderId="0"/>
    <xf numFmtId="2" fontId="31" fillId="0" borderId="0"/>
    <xf numFmtId="10" fontId="31" fillId="0" borderId="0"/>
    <xf numFmtId="2" fontId="31" fillId="0" borderId="0"/>
    <xf numFmtId="235" fontId="49" fillId="0" borderId="0" applyFill="0" applyBorder="0" applyAlignment="0" applyProtection="0"/>
    <xf numFmtId="219" fontId="49" fillId="0" borderId="0" applyFill="0" applyBorder="0" applyAlignment="0" applyProtection="0"/>
    <xf numFmtId="236" fontId="24" fillId="0" borderId="0" applyFont="0" applyFill="0" applyBorder="0" applyAlignment="0" applyProtection="0">
      <alignment horizontal="right"/>
    </xf>
    <xf numFmtId="1" fontId="31" fillId="0" borderId="0"/>
    <xf numFmtId="1" fontId="31" fillId="0" borderId="0"/>
    <xf numFmtId="1" fontId="31" fillId="0" borderId="0"/>
    <xf numFmtId="215" fontId="31" fillId="0" borderId="0"/>
    <xf numFmtId="215" fontId="31" fillId="0" borderId="0"/>
    <xf numFmtId="215" fontId="31" fillId="0" borderId="0"/>
    <xf numFmtId="215" fontId="31" fillId="0" borderId="0"/>
    <xf numFmtId="38" fontId="15" fillId="0" borderId="18"/>
    <xf numFmtId="14" fontId="50" fillId="0" borderId="0" applyFill="0" applyBorder="0" applyProtection="0">
      <alignment horizontal="right"/>
    </xf>
    <xf numFmtId="1" fontId="50" fillId="0" borderId="0" applyFill="0" applyBorder="0" applyProtection="0">
      <alignment horizontal="right"/>
    </xf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2" fillId="0" borderId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51" fillId="20" borderId="0" applyNumberFormat="0" applyBorder="0" applyAlignment="0" applyProtection="0"/>
    <xf numFmtId="0" fontId="51" fillId="15" borderId="0" applyNumberFormat="0" applyBorder="0" applyAlignment="0" applyProtection="0"/>
    <xf numFmtId="0" fontId="51" fillId="18" borderId="0" applyNumberFormat="0" applyBorder="0" applyAlignment="0" applyProtection="0"/>
    <xf numFmtId="0" fontId="51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19" borderId="0" applyNumberFormat="0" applyBorder="0" applyAlignment="0" applyProtection="0"/>
    <xf numFmtId="0" fontId="53" fillId="20" borderId="0" applyNumberFormat="0" applyBorder="0" applyAlignment="0" applyProtection="0"/>
    <xf numFmtId="0" fontId="53" fillId="23" borderId="0" applyNumberFormat="0" applyBorder="0" applyAlignment="0" applyProtection="0"/>
    <xf numFmtId="0" fontId="53" fillId="24" borderId="0" applyNumberFormat="0" applyBorder="0" applyAlignment="0" applyProtection="0"/>
    <xf numFmtId="0" fontId="53" fillId="25" borderId="0" applyNumberFormat="0" applyBorder="0" applyAlignment="0" applyProtection="0"/>
    <xf numFmtId="37" fontId="54" fillId="0" borderId="0">
      <alignment horizontal="center"/>
    </xf>
    <xf numFmtId="237" fontId="18" fillId="0" borderId="0" applyFont="0" applyFill="0" applyBorder="0" applyAlignment="0" applyProtection="0"/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55" fillId="31" borderId="0" applyNumberFormat="0" applyBorder="0" applyAlignment="0" applyProtection="0"/>
    <xf numFmtId="0" fontId="55" fillId="32" borderId="0" applyNumberFormat="0" applyBorder="0" applyAlignment="0" applyProtection="0"/>
    <xf numFmtId="0" fontId="55" fillId="32" borderId="0" applyNumberFormat="0" applyBorder="0" applyAlignment="0" applyProtection="0"/>
    <xf numFmtId="0" fontId="55" fillId="32" borderId="0" applyNumberFormat="0" applyBorder="0" applyAlignment="0" applyProtection="0"/>
    <xf numFmtId="0" fontId="55" fillId="32" borderId="0" applyNumberFormat="0" applyBorder="0" applyAlignment="0" applyProtection="0"/>
    <xf numFmtId="0" fontId="51" fillId="33" borderId="0" applyNumberFormat="0" applyBorder="0" applyAlignment="0" applyProtection="0"/>
    <xf numFmtId="0" fontId="51" fillId="34" borderId="0" applyNumberFormat="0" applyBorder="0" applyAlignment="0" applyProtection="0"/>
    <xf numFmtId="0" fontId="55" fillId="35" borderId="0" applyNumberFormat="0" applyBorder="0" applyAlignment="0" applyProtection="0"/>
    <xf numFmtId="0" fontId="55" fillId="36" borderId="0" applyNumberFormat="0" applyBorder="0" applyAlignment="0" applyProtection="0"/>
    <xf numFmtId="0" fontId="55" fillId="36" borderId="0" applyNumberFormat="0" applyBorder="0" applyAlignment="0" applyProtection="0"/>
    <xf numFmtId="0" fontId="55" fillId="36" borderId="0" applyNumberFormat="0" applyBorder="0" applyAlignment="0" applyProtection="0"/>
    <xf numFmtId="0" fontId="55" fillId="36" borderId="0" applyNumberFormat="0" applyBorder="0" applyAlignment="0" applyProtection="0"/>
    <xf numFmtId="0" fontId="51" fillId="33" borderId="0" applyNumberFormat="0" applyBorder="0" applyAlignment="0" applyProtection="0"/>
    <xf numFmtId="0" fontId="51" fillId="37" borderId="0" applyNumberFormat="0" applyBorder="0" applyAlignment="0" applyProtection="0"/>
    <xf numFmtId="0" fontId="55" fillId="34" borderId="0" applyNumberFormat="0" applyBorder="0" applyAlignment="0" applyProtection="0"/>
    <xf numFmtId="0" fontId="55" fillId="35" borderId="0" applyNumberFormat="0" applyBorder="0" applyAlignment="0" applyProtection="0"/>
    <xf numFmtId="0" fontId="55" fillId="35" borderId="0" applyNumberFormat="0" applyBorder="0" applyAlignment="0" applyProtection="0"/>
    <xf numFmtId="0" fontId="55" fillId="35" borderId="0" applyNumberFormat="0" applyBorder="0" applyAlignment="0" applyProtection="0"/>
    <xf numFmtId="0" fontId="55" fillId="35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  <xf numFmtId="0" fontId="55" fillId="34" borderId="0" applyNumberFormat="0" applyBorder="0" applyAlignment="0" applyProtection="0"/>
    <xf numFmtId="0" fontId="55" fillId="32" borderId="0" applyNumberFormat="0" applyBorder="0" applyAlignment="0" applyProtection="0"/>
    <xf numFmtId="0" fontId="55" fillId="32" borderId="0" applyNumberFormat="0" applyBorder="0" applyAlignment="0" applyProtection="0"/>
    <xf numFmtId="0" fontId="55" fillId="32" borderId="0" applyNumberFormat="0" applyBorder="0" applyAlignment="0" applyProtection="0"/>
    <xf numFmtId="0" fontId="55" fillId="32" borderId="0" applyNumberFormat="0" applyBorder="0" applyAlignment="0" applyProtection="0"/>
    <xf numFmtId="0" fontId="51" fillId="38" borderId="0" applyNumberFormat="0" applyBorder="0" applyAlignment="0" applyProtection="0"/>
    <xf numFmtId="0" fontId="51" fillId="30" borderId="0" applyNumberFormat="0" applyBorder="0" applyAlignment="0" applyProtection="0"/>
    <xf numFmtId="0" fontId="55" fillId="31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1" fillId="33" borderId="0" applyNumberFormat="0" applyBorder="0" applyAlignment="0" applyProtection="0"/>
    <xf numFmtId="0" fontId="51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238" fontId="56" fillId="0" borderId="0" applyFont="0" applyFill="0" applyBorder="0" applyAlignment="0" applyProtection="0"/>
    <xf numFmtId="239" fontId="32" fillId="0" borderId="0" applyFont="0" applyFill="0" applyBorder="0" applyAlignment="0" applyProtection="0"/>
    <xf numFmtId="240" fontId="18" fillId="0" borderId="0" applyFont="0" applyFill="0" applyBorder="0" applyAlignment="0">
      <alignment vertical="center"/>
    </xf>
    <xf numFmtId="241" fontId="16" fillId="42" borderId="19">
      <alignment horizontal="center" vertical="center"/>
    </xf>
    <xf numFmtId="242" fontId="15" fillId="0" borderId="0"/>
    <xf numFmtId="0" fontId="16" fillId="0" borderId="0"/>
    <xf numFmtId="0" fontId="34" fillId="0" borderId="0">
      <alignment horizontal="center" wrapText="1"/>
      <protection locked="0"/>
    </xf>
    <xf numFmtId="0" fontId="1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7" fillId="0" borderId="20" applyNumberFormat="0" applyFill="0" applyAlignment="0" applyProtection="0"/>
    <xf numFmtId="0" fontId="58" fillId="43" borderId="0" applyNumberFormat="0" applyBorder="0" applyAlignment="0" applyProtection="0"/>
    <xf numFmtId="199" fontId="59" fillId="11" borderId="3">
      <alignment horizontal="left"/>
    </xf>
    <xf numFmtId="3" fontId="33" fillId="0" borderId="0" applyFont="0" applyBorder="0" applyAlignment="0" applyProtection="0"/>
    <xf numFmtId="0" fontId="60" fillId="44" borderId="22" applyNumberFormat="0" applyAlignment="0" applyProtection="0"/>
    <xf numFmtId="243" fontId="61" fillId="44" borderId="0" applyNumberFormat="0" applyBorder="0">
      <alignment horizontal="center" vertical="center"/>
    </xf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45" borderId="0" applyNumberFormat="0" applyFill="0" applyBorder="0" applyAlignment="0" applyProtection="0">
      <protection locked="0"/>
    </xf>
    <xf numFmtId="0" fontId="65" fillId="46" borderId="0" applyNumberFormat="0" applyBorder="0" applyAlignment="0" applyProtection="0"/>
    <xf numFmtId="0" fontId="66" fillId="46" borderId="0" applyNumberFormat="0" applyBorder="0" applyAlignment="0" applyProtection="0"/>
    <xf numFmtId="244" fontId="57" fillId="0" borderId="0" applyNumberFormat="0" applyFont="0" applyAlignment="0"/>
    <xf numFmtId="245" fontId="15" fillId="0" borderId="0" applyFont="0" applyFill="0" applyBorder="0" applyAlignment="0" applyProtection="0"/>
    <xf numFmtId="199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0" fillId="44" borderId="24">
      <alignment horizontal="center" vertical="center"/>
    </xf>
    <xf numFmtId="0" fontId="60" fillId="44" borderId="25">
      <alignment horizontal="center"/>
    </xf>
    <xf numFmtId="177" fontId="71" fillId="0" borderId="0">
      <alignment horizontal="right"/>
      <protection locked="0"/>
    </xf>
    <xf numFmtId="0" fontId="72" fillId="47" borderId="22">
      <alignment horizontal="center" vertical="center"/>
    </xf>
    <xf numFmtId="0" fontId="73" fillId="0" borderId="0" applyNumberFormat="0" applyFill="0" applyBorder="0" applyAlignment="0" applyProtection="0"/>
    <xf numFmtId="0" fontId="74" fillId="0" borderId="5" applyNumberFormat="0" applyFill="0" applyAlignment="0" applyProtection="0"/>
    <xf numFmtId="0" fontId="75" fillId="45" borderId="11" applyNumberFormat="0" applyFill="0" applyBorder="0" applyAlignment="0" applyProtection="0">
      <protection locked="0"/>
    </xf>
    <xf numFmtId="246" fontId="18" fillId="0" borderId="22" applyNumberFormat="0" applyFont="0" applyFill="0" applyAlignment="0">
      <alignment vertical="center"/>
    </xf>
    <xf numFmtId="167" fontId="16" fillId="0" borderId="6" applyAlignment="0" applyProtection="0"/>
    <xf numFmtId="0" fontId="34" fillId="0" borderId="13" applyNumberFormat="0" applyFont="0" applyFill="0" applyAlignment="0" applyProtection="0"/>
    <xf numFmtId="0" fontId="34" fillId="0" borderId="26" applyNumberFormat="0" applyFont="0" applyFill="0" applyAlignment="0" applyProtection="0"/>
    <xf numFmtId="0" fontId="14" fillId="0" borderId="5" applyNumberFormat="0" applyFont="0" applyFill="0" applyAlignment="0" applyProtection="0"/>
    <xf numFmtId="0" fontId="14" fillId="0" borderId="27" applyNumberFormat="0" applyFont="0" applyFill="0" applyAlignment="0" applyProtection="0"/>
    <xf numFmtId="0" fontId="14" fillId="0" borderId="11" applyNumberFormat="0" applyFont="0" applyFill="0" applyAlignment="0" applyProtection="0"/>
    <xf numFmtId="0" fontId="14" fillId="0" borderId="6" applyNumberFormat="0" applyFont="0" applyFill="0" applyAlignment="0" applyProtection="0"/>
    <xf numFmtId="167" fontId="16" fillId="0" borderId="6" applyAlignment="0" applyProtection="0"/>
    <xf numFmtId="247" fontId="76" fillId="0" borderId="0" applyFont="0" applyFill="0" applyBorder="0" applyAlignment="0" applyProtection="0"/>
    <xf numFmtId="221" fontId="15" fillId="0" borderId="0" applyFont="0" applyFill="0" applyBorder="0" applyAlignment="0" applyProtection="0"/>
    <xf numFmtId="248" fontId="77" fillId="0" borderId="0"/>
    <xf numFmtId="0" fontId="78" fillId="0" borderId="0" applyFill="0" applyBorder="0" applyAlignment="0"/>
    <xf numFmtId="199" fontId="79" fillId="0" borderId="0" applyFill="0" applyBorder="0" applyAlignment="0"/>
    <xf numFmtId="249" fontId="79" fillId="0" borderId="0" applyFill="0" applyBorder="0" applyAlignment="0"/>
    <xf numFmtId="250" fontId="16" fillId="0" borderId="0" applyFill="0" applyBorder="0" applyAlignment="0"/>
    <xf numFmtId="251" fontId="16" fillId="0" borderId="0" applyFill="0" applyBorder="0" applyAlignment="0"/>
    <xf numFmtId="252" fontId="79" fillId="0" borderId="0" applyFill="0" applyBorder="0" applyAlignment="0"/>
    <xf numFmtId="244" fontId="79" fillId="0" borderId="0" applyFill="0" applyBorder="0" applyAlignment="0"/>
    <xf numFmtId="199" fontId="79" fillId="0" borderId="0" applyFill="0" applyBorder="0" applyAlignment="0"/>
    <xf numFmtId="199" fontId="80" fillId="0" borderId="0"/>
    <xf numFmtId="0" fontId="81" fillId="48" borderId="28" applyNumberFormat="0" applyAlignment="0" applyProtection="0"/>
    <xf numFmtId="0" fontId="82" fillId="0" borderId="0"/>
    <xf numFmtId="248" fontId="83" fillId="0" borderId="0">
      <alignment horizontal="left"/>
    </xf>
    <xf numFmtId="38" fontId="84" fillId="49" borderId="0" applyNumberFormat="0" applyFont="0" applyBorder="0" applyAlignment="0">
      <alignment horizontal="centerContinuous"/>
    </xf>
    <xf numFmtId="0" fontId="85" fillId="0" borderId="0"/>
    <xf numFmtId="0" fontId="16" fillId="0" borderId="0" applyNumberFormat="0" applyFont="0" applyFill="0" applyBorder="0" applyProtection="0">
      <alignment horizontal="centerContinuous"/>
    </xf>
    <xf numFmtId="0" fontId="83" fillId="0" borderId="0" applyFill="0" applyBorder="0" applyProtection="0">
      <alignment horizontal="center"/>
      <protection locked="0"/>
    </xf>
    <xf numFmtId="1" fontId="86" fillId="0" borderId="0"/>
    <xf numFmtId="169" fontId="87" fillId="0" borderId="0"/>
    <xf numFmtId="0" fontId="88" fillId="35" borderId="29" applyNumberFormat="0" applyAlignment="0" applyProtection="0"/>
    <xf numFmtId="0" fontId="89" fillId="0" borderId="0" applyNumberFormat="0" applyFill="0" applyBorder="0" applyProtection="0">
      <alignment horizontal="right"/>
    </xf>
    <xf numFmtId="0" fontId="90" fillId="0" borderId="8">
      <alignment horizontal="center"/>
    </xf>
    <xf numFmtId="197" fontId="91" fillId="0" borderId="0"/>
    <xf numFmtId="253" fontId="92" fillId="0" borderId="0"/>
    <xf numFmtId="253" fontId="92" fillId="0" borderId="0"/>
    <xf numFmtId="253" fontId="92" fillId="0" borderId="0"/>
    <xf numFmtId="253" fontId="92" fillId="0" borderId="0"/>
    <xf numFmtId="253" fontId="92" fillId="0" borderId="0"/>
    <xf numFmtId="253" fontId="92" fillId="0" borderId="0"/>
    <xf numFmtId="253" fontId="92" fillId="0" borderId="0"/>
    <xf numFmtId="253" fontId="92" fillId="0" borderId="0"/>
    <xf numFmtId="252" fontId="79" fillId="0" borderId="0" applyFont="0" applyFill="0" applyBorder="0" applyAlignment="0" applyProtection="0"/>
    <xf numFmtId="38" fontId="93" fillId="0" borderId="0">
      <alignment horizontal="center"/>
      <protection locked="0"/>
    </xf>
    <xf numFmtId="40" fontId="94" fillId="0" borderId="0" applyFont="0" applyFill="0" applyBorder="0" applyAlignment="0" applyProtection="0">
      <alignment horizontal="center"/>
    </xf>
    <xf numFmtId="182" fontId="94" fillId="0" borderId="0" applyFont="0" applyFill="0" applyBorder="0" applyAlignment="0" applyProtection="0">
      <alignment horizontal="center"/>
    </xf>
    <xf numFmtId="254" fontId="30" fillId="0" borderId="0" applyFont="0" applyFill="0" applyBorder="0" applyAlignment="0" applyProtection="0">
      <alignment horizontal="right"/>
    </xf>
    <xf numFmtId="255" fontId="30" fillId="0" borderId="0" applyFont="0" applyFill="0" applyBorder="0" applyAlignment="0" applyProtection="0"/>
    <xf numFmtId="254" fontId="30" fillId="0" borderId="0" applyFont="0" applyFill="0" applyBorder="0" applyAlignment="0" applyProtection="0">
      <alignment horizontal="right"/>
    </xf>
    <xf numFmtId="43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0" fillId="0" borderId="0" applyFont="0" applyFill="0" applyBorder="0" applyAlignment="0" applyProtection="0"/>
    <xf numFmtId="256" fontId="15" fillId="0" borderId="0"/>
    <xf numFmtId="19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41" fontId="16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95" fillId="0" borderId="0" applyFill="0" applyBorder="0" applyAlignment="0" applyProtection="0">
      <protection locked="0"/>
    </xf>
    <xf numFmtId="0" fontId="96" fillId="0" borderId="0" applyNumberFormat="0" applyAlignment="0">
      <alignment horizontal="left"/>
    </xf>
    <xf numFmtId="257" fontId="16" fillId="0" borderId="0" applyFont="0" applyFill="0" applyBorder="0" applyAlignment="0" applyProtection="0"/>
    <xf numFmtId="258" fontId="16" fillId="0" borderId="0" applyFont="0" applyFill="0" applyBorder="0" applyAlignment="0" applyProtection="0"/>
    <xf numFmtId="199" fontId="79" fillId="0" borderId="0" applyFont="0" applyFill="0" applyBorder="0" applyAlignment="0" applyProtection="0"/>
    <xf numFmtId="176" fontId="15" fillId="0" borderId="0"/>
    <xf numFmtId="177" fontId="13" fillId="0" borderId="0" applyFont="0" applyFill="0" applyBorder="0" applyAlignment="0" applyProtection="0"/>
    <xf numFmtId="259" fontId="34" fillId="0" borderId="0" applyFont="0" applyFill="0" applyBorder="0" applyAlignment="0" applyProtection="0"/>
    <xf numFmtId="260" fontId="30" fillId="0" borderId="0" applyFont="0" applyFill="0" applyBorder="0" applyAlignment="0" applyProtection="0">
      <alignment horizontal="right"/>
    </xf>
    <xf numFmtId="252" fontId="16" fillId="0" borderId="0" applyFont="0" applyFill="0" applyBorder="0" applyAlignment="0" applyProtection="0"/>
    <xf numFmtId="252" fontId="13" fillId="0" borderId="0" applyFont="0" applyFill="0" applyBorder="0" applyAlignment="0" applyProtection="0"/>
    <xf numFmtId="252" fontId="16" fillId="0" borderId="0" applyFont="0" applyFill="0" applyBorder="0" applyAlignment="0" applyProtection="0"/>
    <xf numFmtId="179" fontId="16" fillId="0" borderId="0" applyFill="0" applyBorder="0" applyAlignment="0" applyProtection="0"/>
    <xf numFmtId="261" fontId="15" fillId="0" borderId="0"/>
    <xf numFmtId="177" fontId="97" fillId="0" borderId="0" applyFill="0" applyBorder="0">
      <alignment horizontal="right"/>
    </xf>
    <xf numFmtId="0" fontId="98" fillId="0" borderId="0"/>
    <xf numFmtId="226" fontId="15" fillId="0" borderId="0" applyFont="0" applyFill="0" applyBorder="0" applyAlignment="0" applyProtection="0"/>
    <xf numFmtId="0" fontId="98" fillId="0" borderId="31"/>
    <xf numFmtId="175" fontId="99" fillId="0" borderId="0" applyNumberFormat="0" applyFill="0" applyBorder="0" applyAlignment="0"/>
    <xf numFmtId="262" fontId="100" fillId="0" borderId="0">
      <protection locked="0"/>
    </xf>
    <xf numFmtId="263" fontId="16" fillId="0" borderId="0" applyFont="0" applyFill="0" applyBorder="0" applyAlignment="0" applyProtection="0"/>
    <xf numFmtId="15" fontId="16" fillId="0" borderId="0" applyFont="0" applyFill="0" applyBorder="0" applyAlignment="0" applyProtection="0"/>
    <xf numFmtId="264" fontId="16" fillId="0" borderId="0" applyFont="0" applyFill="0" applyBorder="0" applyAlignment="0" applyProtection="0"/>
    <xf numFmtId="265" fontId="30" fillId="0" borderId="0" applyFont="0" applyFill="0" applyBorder="0" applyAlignment="0" applyProtection="0"/>
    <xf numFmtId="14" fontId="78" fillId="0" borderId="0" applyFill="0" applyBorder="0" applyAlignment="0"/>
    <xf numFmtId="14" fontId="101" fillId="0" borderId="0"/>
    <xf numFmtId="14" fontId="16" fillId="0" borderId="0">
      <alignment horizontal="right"/>
      <protection locked="0"/>
    </xf>
    <xf numFmtId="266" fontId="15" fillId="0" borderId="0"/>
    <xf numFmtId="14" fontId="102" fillId="0" borderId="5" applyBorder="0" applyAlignment="0">
      <alignment horizontal="center"/>
    </xf>
    <xf numFmtId="0" fontId="18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267" fontId="103" fillId="0" borderId="0"/>
    <xf numFmtId="268" fontId="15" fillId="0" borderId="0"/>
    <xf numFmtId="0" fontId="18" fillId="0" borderId="0"/>
    <xf numFmtId="176" fontId="34" fillId="0" borderId="0"/>
    <xf numFmtId="176" fontId="16" fillId="0" borderId="0">
      <protection locked="0"/>
    </xf>
    <xf numFmtId="177" fontId="34" fillId="0" borderId="0"/>
    <xf numFmtId="179" fontId="78" fillId="0" borderId="0" applyFont="0" applyFill="0" applyBorder="0" applyAlignment="0" applyProtection="0">
      <protection locked="0"/>
    </xf>
    <xf numFmtId="176" fontId="16" fillId="0" borderId="0" applyFont="0" applyFill="0" applyBorder="0" applyAlignment="0" applyProtection="0"/>
    <xf numFmtId="269" fontId="30" fillId="0" borderId="32" applyNumberFormat="0" applyFont="0" applyFill="0" applyAlignment="0" applyProtection="0"/>
    <xf numFmtId="204" fontId="104" fillId="0" borderId="0" applyFill="0" applyBorder="0" applyAlignment="0" applyProtection="0"/>
    <xf numFmtId="0" fontId="105" fillId="50" borderId="0" applyNumberFormat="0" applyBorder="0" applyAlignment="0" applyProtection="0"/>
    <xf numFmtId="0" fontId="105" fillId="51" borderId="0" applyNumberFormat="0" applyBorder="0" applyAlignment="0" applyProtection="0"/>
    <xf numFmtId="0" fontId="105" fillId="52" borderId="0" applyNumberFormat="0" applyBorder="0" applyAlignment="0" applyProtection="0"/>
    <xf numFmtId="252" fontId="79" fillId="0" borderId="0" applyFill="0" applyBorder="0" applyAlignment="0"/>
    <xf numFmtId="199" fontId="79" fillId="0" borderId="0" applyFill="0" applyBorder="0" applyAlignment="0"/>
    <xf numFmtId="252" fontId="79" fillId="0" borderId="0" applyFill="0" applyBorder="0" applyAlignment="0"/>
    <xf numFmtId="244" fontId="79" fillId="0" borderId="0" applyFill="0" applyBorder="0" applyAlignment="0"/>
    <xf numFmtId="199" fontId="79" fillId="0" borderId="0" applyFill="0" applyBorder="0" applyAlignment="0"/>
    <xf numFmtId="0" fontId="106" fillId="0" borderId="0" applyNumberFormat="0" applyAlignment="0">
      <alignment horizontal="left"/>
    </xf>
    <xf numFmtId="270" fontId="10" fillId="0" borderId="0" applyFont="0" applyFill="0" applyBorder="0" applyAlignment="0" applyProtection="0"/>
    <xf numFmtId="271" fontId="18" fillId="0" borderId="0" applyFont="0" applyFill="0" applyBorder="0" applyAlignment="0">
      <alignment vertical="center"/>
    </xf>
    <xf numFmtId="0" fontId="107" fillId="0" borderId="0" applyNumberFormat="0" applyFill="0" applyBorder="0" applyAlignment="0" applyProtection="0"/>
    <xf numFmtId="38" fontId="31" fillId="0" borderId="0"/>
    <xf numFmtId="272" fontId="16" fillId="0" borderId="0">
      <protection locked="0"/>
    </xf>
    <xf numFmtId="273" fontId="97" fillId="0" borderId="0" applyFill="0" applyBorder="0">
      <alignment horizontal="right"/>
    </xf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9" fillId="0" borderId="0" applyFill="0" applyBorder="0" applyProtection="0">
      <alignment horizontal="left"/>
    </xf>
    <xf numFmtId="274" fontId="57" fillId="45" borderId="1" applyFont="0" applyBorder="0" applyAlignment="0" applyProtection="0">
      <alignment vertical="top"/>
    </xf>
    <xf numFmtId="243" fontId="90" fillId="53" borderId="0" applyNumberFormat="0" applyBorder="0">
      <alignment horizontal="center" vertical="center"/>
    </xf>
    <xf numFmtId="37" fontId="57" fillId="0" borderId="0"/>
    <xf numFmtId="0" fontId="110" fillId="37" borderId="0" applyNumberFormat="0" applyBorder="0" applyAlignment="0" applyProtection="0"/>
    <xf numFmtId="38" fontId="57" fillId="53" borderId="0" applyNumberFormat="0" applyBorder="0" applyAlignment="0" applyProtection="0"/>
    <xf numFmtId="38" fontId="49" fillId="54" borderId="0" applyNumberFormat="0" applyFont="0" applyBorder="0" applyAlignment="0" applyProtection="0"/>
    <xf numFmtId="39" fontId="49" fillId="55" borderId="0" applyNumberFormat="0" applyBorder="0" applyAlignment="0" applyProtection="0"/>
    <xf numFmtId="275" fontId="60" fillId="44" borderId="22" applyNumberFormat="0" applyAlignment="0" applyProtection="0"/>
    <xf numFmtId="0" fontId="111" fillId="0" borderId="0" applyBorder="0">
      <alignment horizontal="left"/>
    </xf>
    <xf numFmtId="276" fontId="90" fillId="56" borderId="1" applyNumberFormat="0" applyFont="0" applyAlignment="0"/>
    <xf numFmtId="277" fontId="30" fillId="0" borderId="0" applyFont="0" applyFill="0" applyBorder="0" applyAlignment="0" applyProtection="0">
      <alignment horizontal="right"/>
    </xf>
    <xf numFmtId="0" fontId="112" fillId="0" borderId="0" applyNumberFormat="0" applyFill="0" applyBorder="0" applyAlignment="0" applyProtection="0"/>
    <xf numFmtId="0" fontId="113" fillId="0" borderId="10" applyNumberFormat="0" applyAlignment="0" applyProtection="0">
      <alignment horizontal="left" vertical="center"/>
    </xf>
    <xf numFmtId="0" fontId="113" fillId="0" borderId="7">
      <alignment horizontal="left" vertical="center"/>
    </xf>
    <xf numFmtId="0" fontId="114" fillId="0" borderId="0">
      <alignment horizontal="center"/>
    </xf>
    <xf numFmtId="0" fontId="115" fillId="0" borderId="0" applyFill="0" applyBorder="0" applyProtection="0">
      <alignment horizontal="left"/>
    </xf>
    <xf numFmtId="0" fontId="116" fillId="0" borderId="33" applyNumberFormat="0" applyFill="0" applyAlignment="0" applyProtection="0"/>
    <xf numFmtId="0" fontId="117" fillId="0" borderId="23" applyNumberFormat="0" applyFill="0" applyAlignment="0" applyProtection="0"/>
    <xf numFmtId="0" fontId="118" fillId="0" borderId="34" applyNumberFormat="0" applyFill="0" applyAlignment="0" applyProtection="0"/>
    <xf numFmtId="0" fontId="118" fillId="0" borderId="0" applyNumberFormat="0" applyFill="0" applyBorder="0" applyAlignment="0" applyProtection="0"/>
    <xf numFmtId="199" fontId="79" fillId="0" borderId="0">
      <alignment horizontal="right"/>
    </xf>
    <xf numFmtId="0" fontId="83" fillId="0" borderId="0" applyFill="0" applyAlignment="0" applyProtection="0">
      <protection locked="0"/>
    </xf>
    <xf numFmtId="199" fontId="79" fillId="0" borderId="0">
      <alignment horizontal="left"/>
    </xf>
    <xf numFmtId="0" fontId="83" fillId="0" borderId="5" applyFill="0" applyAlignment="0" applyProtection="0">
      <protection locked="0"/>
    </xf>
    <xf numFmtId="278" fontId="16" fillId="0" borderId="0">
      <protection locked="0"/>
    </xf>
    <xf numFmtId="278" fontId="16" fillId="0" borderId="0">
      <protection locked="0"/>
    </xf>
    <xf numFmtId="0" fontId="119" fillId="0" borderId="35" applyNumberFormat="0" applyFill="0" applyBorder="0" applyAlignment="0" applyProtection="0">
      <alignment horizontal="left"/>
    </xf>
    <xf numFmtId="0" fontId="77" fillId="0" borderId="36" applyNumberFormat="0" applyFill="0" applyAlignment="0" applyProtection="0"/>
    <xf numFmtId="0" fontId="120" fillId="0" borderId="0" applyNumberFormat="0" applyFill="0" applyBorder="0" applyAlignment="0" applyProtection="0"/>
    <xf numFmtId="199" fontId="49" fillId="57" borderId="0" applyNumberFormat="0" applyBorder="0" applyAlignment="0" applyProtection="0"/>
    <xf numFmtId="10" fontId="57" fillId="56" borderId="1" applyNumberFormat="0" applyBorder="0" applyAlignment="0" applyProtection="0"/>
    <xf numFmtId="0" fontId="121" fillId="40" borderId="28" applyNumberFormat="0" applyAlignment="0" applyProtection="0"/>
    <xf numFmtId="0" fontId="121" fillId="40" borderId="28" applyNumberFormat="0" applyAlignment="0" applyProtection="0"/>
    <xf numFmtId="0" fontId="121" fillId="40" borderId="28" applyNumberFormat="0" applyAlignment="0" applyProtection="0"/>
    <xf numFmtId="0" fontId="121" fillId="40" borderId="28" applyNumberFormat="0" applyAlignment="0" applyProtection="0"/>
    <xf numFmtId="279" fontId="57" fillId="56" borderId="0" applyNumberFormat="0" applyFont="0" applyBorder="0" applyAlignment="0" applyProtection="0">
      <alignment horizontal="center"/>
      <protection locked="0"/>
    </xf>
    <xf numFmtId="171" fontId="57" fillId="56" borderId="5" applyNumberFormat="0" applyFont="0" applyAlignment="0" applyProtection="0">
      <alignment horizontal="center"/>
      <protection locked="0"/>
    </xf>
    <xf numFmtId="241" fontId="122" fillId="58" borderId="37" applyNumberFormat="0" applyBorder="0" applyAlignment="0" applyProtection="0"/>
    <xf numFmtId="199" fontId="16" fillId="0" borderId="0" applyFont="0" applyFill="0" applyBorder="0" applyAlignment="0" applyProtection="0"/>
    <xf numFmtId="37" fontId="123" fillId="0" borderId="0"/>
    <xf numFmtId="280" fontId="16" fillId="0" borderId="0" applyFont="0" applyFill="0" applyBorder="0" applyAlignment="0" applyProtection="0"/>
    <xf numFmtId="38" fontId="124" fillId="0" borderId="0"/>
    <xf numFmtId="38" fontId="125" fillId="0" borderId="0"/>
    <xf numFmtId="38" fontId="126" fillId="0" borderId="0"/>
    <xf numFmtId="38" fontId="127" fillId="0" borderId="0"/>
    <xf numFmtId="0" fontId="128" fillId="0" borderId="0"/>
    <xf numFmtId="0" fontId="128" fillId="0" borderId="0"/>
    <xf numFmtId="0" fontId="129" fillId="59" borderId="31"/>
    <xf numFmtId="281" fontId="34" fillId="0" borderId="0">
      <alignment horizontal="left"/>
    </xf>
    <xf numFmtId="0" fontId="130" fillId="0" borderId="0" applyNumberFormat="0">
      <alignment horizontal="left"/>
    </xf>
    <xf numFmtId="282" fontId="18" fillId="0" borderId="0" applyFont="0" applyFill="0" applyBorder="0" applyAlignment="0" applyProtection="0"/>
    <xf numFmtId="252" fontId="79" fillId="0" borderId="0" applyFill="0" applyBorder="0" applyAlignment="0"/>
    <xf numFmtId="199" fontId="79" fillId="0" borderId="0" applyFill="0" applyBorder="0" applyAlignment="0"/>
    <xf numFmtId="252" fontId="79" fillId="0" borderId="0" applyFill="0" applyBorder="0" applyAlignment="0"/>
    <xf numFmtId="244" fontId="79" fillId="0" borderId="0" applyFill="0" applyBorder="0" applyAlignment="0"/>
    <xf numFmtId="199" fontId="79" fillId="0" borderId="0" applyFill="0" applyBorder="0" applyAlignment="0"/>
    <xf numFmtId="3" fontId="131" fillId="0" borderId="0"/>
    <xf numFmtId="0" fontId="132" fillId="0" borderId="21" applyNumberFormat="0" applyFill="0" applyAlignment="0" applyProtection="0"/>
    <xf numFmtId="283" fontId="16" fillId="0" borderId="0" applyFont="0" applyFill="0" applyBorder="0" applyAlignment="0" applyProtection="0"/>
    <xf numFmtId="284" fontId="18" fillId="0" borderId="0" applyFont="0" applyFill="0" applyBorder="0" applyAlignment="0">
      <alignment vertical="center"/>
    </xf>
    <xf numFmtId="285" fontId="102" fillId="0" borderId="0" applyBorder="0"/>
    <xf numFmtId="286" fontId="102" fillId="0" borderId="0" applyBorder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287" fontId="15" fillId="0" borderId="0" applyFont="0" applyFill="0" applyBorder="0" applyAlignment="0" applyProtection="0"/>
    <xf numFmtId="0" fontId="133" fillId="45" borderId="38">
      <alignment horizontal="left" vertical="top" indent="2"/>
    </xf>
    <xf numFmtId="288" fontId="15" fillId="0" borderId="0" applyFont="0" applyFill="0" applyBorder="0" applyAlignment="0" applyProtection="0"/>
    <xf numFmtId="14" fontId="14" fillId="0" borderId="0" applyFont="0" applyFill="0" applyBorder="0" applyAlignment="0" applyProtection="0"/>
    <xf numFmtId="0" fontId="134" fillId="0" borderId="13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289" fontId="30" fillId="0" borderId="0" applyFont="0" applyFill="0" applyBorder="0" applyAlignment="0" applyProtection="0">
      <alignment horizontal="right"/>
    </xf>
    <xf numFmtId="290" fontId="34" fillId="0" borderId="0" applyFill="0" applyBorder="0" applyProtection="0">
      <alignment horizontal="right"/>
    </xf>
    <xf numFmtId="0" fontId="97" fillId="0" borderId="0" applyFill="0" applyBorder="0">
      <alignment horizontal="right"/>
    </xf>
    <xf numFmtId="291" fontId="15" fillId="0" borderId="0" applyFont="0" applyFill="0" applyBorder="0" applyAlignment="0" applyProtection="0"/>
    <xf numFmtId="292" fontId="57" fillId="0" borderId="0" applyFont="0" applyFill="0" applyBorder="0" applyAlignment="0" applyProtection="0">
      <alignment horizontal="right"/>
    </xf>
    <xf numFmtId="0" fontId="135" fillId="60" borderId="0" applyNumberFormat="0" applyBorder="0" applyAlignment="0" applyProtection="0"/>
    <xf numFmtId="37" fontId="136" fillId="0" borderId="0"/>
    <xf numFmtId="49" fontId="57" fillId="0" borderId="0" applyNumberFormat="0" applyFont="0" applyFill="0" applyBorder="0" applyAlignment="0" applyProtection="0">
      <alignment horizontal="center"/>
      <protection locked="0"/>
    </xf>
    <xf numFmtId="242" fontId="16" fillId="0" borderId="0"/>
    <xf numFmtId="241" fontId="16" fillId="0" borderId="0"/>
    <xf numFmtId="37" fontId="15" fillId="0" borderId="0" applyAlignment="0"/>
    <xf numFmtId="0" fontId="2" fillId="0" borderId="0"/>
    <xf numFmtId="0" fontId="2" fillId="0" borderId="0"/>
    <xf numFmtId="0" fontId="137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37" fontId="34" fillId="0" borderId="0" applyNumberFormat="0" applyFill="0" applyAlignment="0"/>
    <xf numFmtId="293" fontId="16" fillId="0" borderId="0" applyFont="0" applyFill="0" applyBorder="0" applyAlignment="0" applyProtection="0"/>
    <xf numFmtId="294" fontId="16" fillId="0" borderId="0" applyFont="0" applyFill="0" applyBorder="0" applyAlignment="0" applyProtection="0">
      <alignment horizontal="center"/>
    </xf>
    <xf numFmtId="43" fontId="52" fillId="0" borderId="0"/>
    <xf numFmtId="0" fontId="138" fillId="0" borderId="0"/>
    <xf numFmtId="0" fontId="48" fillId="0" borderId="0" applyFill="0" applyBorder="0" applyAlignment="0" applyProtection="0"/>
    <xf numFmtId="0" fontId="10" fillId="33" borderId="39" applyNumberFormat="0" applyFont="0" applyAlignment="0" applyProtection="0"/>
    <xf numFmtId="1" fontId="16" fillId="0" borderId="0">
      <alignment horizontal="right"/>
      <protection locked="0"/>
    </xf>
    <xf numFmtId="169" fontId="16" fillId="0" borderId="0">
      <alignment horizontal="right"/>
      <protection locked="0"/>
    </xf>
    <xf numFmtId="199" fontId="16" fillId="0" borderId="0">
      <protection locked="0"/>
    </xf>
    <xf numFmtId="2" fontId="16" fillId="0" borderId="0">
      <alignment horizontal="right"/>
      <protection locked="0"/>
    </xf>
    <xf numFmtId="2" fontId="16" fillId="0" borderId="0">
      <alignment horizontal="right"/>
      <protection locked="0"/>
    </xf>
    <xf numFmtId="199" fontId="16" fillId="0" borderId="0" applyFont="0" applyFill="0" applyBorder="0" applyAlignment="0" applyProtection="0"/>
    <xf numFmtId="295" fontId="18" fillId="0" borderId="0" applyFont="0" applyFill="0" applyBorder="0" applyAlignment="0" applyProtection="0">
      <alignment horizontal="right"/>
    </xf>
    <xf numFmtId="43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0" fontId="139" fillId="0" borderId="0">
      <alignment horizontal="left"/>
    </xf>
    <xf numFmtId="0" fontId="140" fillId="48" borderId="30" applyNumberFormat="0" applyAlignment="0" applyProtection="0"/>
    <xf numFmtId="40" fontId="78" fillId="45" borderId="0">
      <alignment horizontal="right"/>
    </xf>
    <xf numFmtId="0" fontId="141" fillId="45" borderId="0">
      <alignment horizontal="center" vertical="center"/>
    </xf>
    <xf numFmtId="0" fontId="142" fillId="45" borderId="11"/>
    <xf numFmtId="0" fontId="141" fillId="45" borderId="0" applyBorder="0">
      <alignment horizontal="centerContinuous"/>
    </xf>
    <xf numFmtId="0" fontId="143" fillId="45" borderId="0" applyBorder="0">
      <alignment horizontal="centerContinuous"/>
    </xf>
    <xf numFmtId="296" fontId="18" fillId="0" borderId="0" applyFont="0" applyFill="0" applyBorder="0" applyAlignment="0">
      <alignment vertical="center"/>
    </xf>
    <xf numFmtId="37" fontId="57" fillId="0" borderId="0" applyBorder="0">
      <protection locked="0"/>
    </xf>
    <xf numFmtId="0" fontId="144" fillId="0" borderId="0" applyProtection="0">
      <alignment horizontal="left"/>
    </xf>
    <xf numFmtId="0" fontId="144" fillId="0" borderId="0" applyFill="0" applyBorder="0" applyProtection="0">
      <alignment horizontal="left"/>
    </xf>
    <xf numFmtId="0" fontId="145" fillId="0" borderId="0" applyFill="0" applyBorder="0" applyProtection="0">
      <alignment horizontal="left"/>
    </xf>
    <xf numFmtId="1" fontId="146" fillId="0" borderId="0" applyProtection="0">
      <alignment horizontal="right" vertical="center"/>
    </xf>
    <xf numFmtId="0" fontId="147" fillId="0" borderId="0">
      <alignment vertical="center"/>
    </xf>
    <xf numFmtId="0" fontId="148" fillId="45" borderId="13"/>
    <xf numFmtId="0" fontId="149" fillId="0" borderId="40" applyNumberFormat="0" applyAlignment="0" applyProtection="0"/>
    <xf numFmtId="0" fontId="15" fillId="29" borderId="0" applyNumberFormat="0" applyFont="0" applyBorder="0" applyAlignment="0" applyProtection="0"/>
    <xf numFmtId="0" fontId="57" fillId="61" borderId="4" applyNumberFormat="0" applyFont="0" applyBorder="0" applyAlignment="0" applyProtection="0">
      <alignment horizontal="center"/>
    </xf>
    <xf numFmtId="0" fontId="57" fillId="42" borderId="4" applyNumberFormat="0" applyFont="0" applyBorder="0" applyAlignment="0" applyProtection="0">
      <alignment horizontal="center"/>
    </xf>
    <xf numFmtId="0" fontId="15" fillId="0" borderId="41" applyNumberFormat="0" applyAlignment="0" applyProtection="0"/>
    <xf numFmtId="0" fontId="15" fillId="0" borderId="42" applyNumberFormat="0" applyAlignment="0" applyProtection="0"/>
    <xf numFmtId="0" fontId="149" fillId="0" borderId="43" applyNumberFormat="0" applyAlignment="0" applyProtection="0"/>
    <xf numFmtId="297" fontId="32" fillId="0" borderId="0" applyFont="0" applyFill="0" applyBorder="0" applyAlignment="0" applyProtection="0">
      <alignment horizontal="right"/>
    </xf>
    <xf numFmtId="171" fontId="34" fillId="0" borderId="0">
      <alignment horizontal="right"/>
    </xf>
    <xf numFmtId="298" fontId="16" fillId="0" borderId="0" applyFont="0" applyFill="0" applyBorder="0" applyAlignment="0" applyProtection="0"/>
    <xf numFmtId="171" fontId="32" fillId="0" borderId="0"/>
    <xf numFmtId="251" fontId="16" fillId="0" borderId="0" applyFont="0" applyFill="0" applyBorder="0" applyAlignment="0" applyProtection="0"/>
    <xf numFmtId="299" fontId="31" fillId="0" borderId="0" applyFont="0" applyFill="0" applyBorder="0" applyAlignment="0" applyProtection="0"/>
    <xf numFmtId="171" fontId="150" fillId="0" borderId="0" applyFont="0" applyFill="0" applyBorder="0" applyAlignment="0" applyProtection="0"/>
    <xf numFmtId="10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275" fontId="16" fillId="0" borderId="0" applyFont="0" applyFill="0" applyBorder="0" applyAlignment="0" applyProtection="0"/>
    <xf numFmtId="300" fontId="34" fillId="0" borderId="0" applyFont="0" applyFill="0" applyBorder="0" applyProtection="0">
      <alignment horizontal="right"/>
    </xf>
    <xf numFmtId="301" fontId="18" fillId="0" borderId="0" applyFont="0" applyFill="0" applyBorder="0" applyAlignment="0" applyProtection="0"/>
    <xf numFmtId="10" fontId="31" fillId="0" borderId="0" applyFont="0" applyFill="0" applyBorder="0" applyAlignment="0" applyProtection="0"/>
    <xf numFmtId="171" fontId="34" fillId="0" borderId="0"/>
    <xf numFmtId="171" fontId="16" fillId="0" borderId="0"/>
    <xf numFmtId="10" fontId="34" fillId="0" borderId="0"/>
    <xf numFmtId="10" fontId="16" fillId="0" borderId="0">
      <protection locked="0"/>
    </xf>
    <xf numFmtId="10" fontId="151" fillId="45" borderId="0"/>
    <xf numFmtId="173" fontId="97" fillId="0" borderId="0" applyFill="0" applyBorder="0">
      <alignment horizontal="right"/>
    </xf>
    <xf numFmtId="252" fontId="79" fillId="0" borderId="0" applyFill="0" applyBorder="0" applyAlignment="0"/>
    <xf numFmtId="199" fontId="79" fillId="0" borderId="0" applyFill="0" applyBorder="0" applyAlignment="0"/>
    <xf numFmtId="252" fontId="79" fillId="0" borderId="0" applyFill="0" applyBorder="0" applyAlignment="0"/>
    <xf numFmtId="244" fontId="79" fillId="0" borderId="0" applyFill="0" applyBorder="0" applyAlignment="0"/>
    <xf numFmtId="199" fontId="79" fillId="0" borderId="0" applyFill="0" applyBorder="0" applyAlignment="0"/>
    <xf numFmtId="274" fontId="34" fillId="0" borderId="0" applyFill="0" applyBorder="0" applyAlignment="0" applyProtection="0"/>
    <xf numFmtId="178" fontId="79" fillId="0" borderId="0" applyProtection="0">
      <alignment horizontal="right"/>
    </xf>
    <xf numFmtId="178" fontId="79" fillId="0" borderId="0">
      <alignment horizontal="right"/>
      <protection locked="0"/>
    </xf>
    <xf numFmtId="0" fontId="90" fillId="53" borderId="1" applyNumberFormat="0" applyFont="0" applyAlignment="0" applyProtection="0"/>
    <xf numFmtId="279" fontId="57" fillId="53" borderId="0" applyNumberFormat="0" applyFont="0" applyBorder="0" applyAlignment="0" applyProtection="0">
      <alignment horizontal="center"/>
      <protection locked="0"/>
    </xf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152" fillId="0" borderId="13">
      <alignment horizontal="center"/>
    </xf>
    <xf numFmtId="3" fontId="31" fillId="0" borderId="0" applyFont="0" applyFill="0" applyBorder="0" applyAlignment="0" applyProtection="0"/>
    <xf numFmtId="0" fontId="31" fillId="62" borderId="0" applyNumberFormat="0" applyFont="0" applyBorder="0" applyAlignment="0" applyProtection="0"/>
    <xf numFmtId="199" fontId="15" fillId="63" borderId="0">
      <alignment horizontal="right"/>
    </xf>
    <xf numFmtId="302" fontId="33" fillId="0" borderId="0" applyFont="0" applyFill="0" applyBorder="0" applyAlignment="0" applyProtection="0">
      <alignment horizontal="right"/>
    </xf>
    <xf numFmtId="248" fontId="153" fillId="0" borderId="0"/>
    <xf numFmtId="199" fontId="154" fillId="0" borderId="0" applyNumberFormat="0" applyFill="0" applyBorder="0" applyAlignment="0" applyProtection="0"/>
    <xf numFmtId="0" fontId="98" fillId="0" borderId="0"/>
    <xf numFmtId="303" fontId="16" fillId="0" borderId="0" applyProtection="0">
      <alignment horizontal="right"/>
    </xf>
    <xf numFmtId="304" fontId="16" fillId="0" borderId="0" applyProtection="0">
      <alignment horizontal="right"/>
    </xf>
    <xf numFmtId="305" fontId="97" fillId="0" borderId="0" applyNumberFormat="0" applyFill="0" applyBorder="0" applyAlignment="0" applyProtection="0">
      <alignment horizontal="left"/>
    </xf>
    <xf numFmtId="37" fontId="155" fillId="0" borderId="0" applyNumberFormat="0" applyFill="0" applyBorder="0" applyAlignment="0" applyProtection="0"/>
    <xf numFmtId="0" fontId="90" fillId="0" borderId="0" applyNumberFormat="0" applyFill="0" applyBorder="0"/>
    <xf numFmtId="0" fontId="156" fillId="0" borderId="44">
      <alignment vertical="center"/>
    </xf>
    <xf numFmtId="0" fontId="101" fillId="0" borderId="45"/>
    <xf numFmtId="0" fontId="115" fillId="0" borderId="0">
      <alignment horizontal="left"/>
    </xf>
    <xf numFmtId="0" fontId="157" fillId="0" borderId="0" applyFill="0" applyBorder="0" applyProtection="0">
      <alignment horizontal="left"/>
    </xf>
    <xf numFmtId="0" fontId="15" fillId="64" borderId="0" applyNumberFormat="0" applyFont="0" applyBorder="0" applyAlignment="0" applyProtection="0"/>
    <xf numFmtId="0" fontId="158" fillId="0" borderId="0" applyNumberFormat="0" applyFill="0" applyBorder="0" applyAlignment="0" applyProtection="0"/>
    <xf numFmtId="1" fontId="16" fillId="0" borderId="0"/>
    <xf numFmtId="199" fontId="16" fillId="0" borderId="27" applyNumberFormat="0" applyFont="0" applyFill="0" applyAlignment="0" applyProtection="0"/>
    <xf numFmtId="204" fontId="76" fillId="0" borderId="0" applyFill="0" applyBorder="0" applyAlignment="0" applyProtection="0"/>
    <xf numFmtId="38" fontId="49" fillId="0" borderId="0" applyFill="0" applyBorder="0" applyAlignment="0" applyProtection="0"/>
    <xf numFmtId="232" fontId="159" fillId="0" borderId="0" applyNumberFormat="0">
      <alignment horizontal="left"/>
    </xf>
    <xf numFmtId="306" fontId="16" fillId="0" borderId="0" applyFont="0" applyFill="0" applyBorder="0" applyAlignment="0" applyProtection="0"/>
    <xf numFmtId="0" fontId="160" fillId="0" borderId="0"/>
    <xf numFmtId="0" fontId="16" fillId="65" borderId="0"/>
    <xf numFmtId="199" fontId="15" fillId="26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172" fontId="16" fillId="0" borderId="0">
      <alignment horizontal="left" wrapText="1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8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8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2" fillId="0" borderId="0"/>
    <xf numFmtId="0" fontId="134" fillId="0" borderId="0"/>
    <xf numFmtId="0" fontId="145" fillId="0" borderId="0"/>
    <xf numFmtId="40" fontId="163" fillId="0" borderId="0" applyBorder="0">
      <alignment horizontal="right"/>
    </xf>
    <xf numFmtId="0" fontId="16" fillId="0" borderId="6" applyNumberFormat="0" applyFont="0" applyFill="0" applyAlignment="0" applyProtection="0"/>
    <xf numFmtId="40" fontId="164" fillId="0" borderId="0" applyBorder="0">
      <alignment horizontal="right"/>
    </xf>
    <xf numFmtId="0" fontId="90" fillId="53" borderId="0" applyNumberFormat="0" applyFont="0" applyBorder="0" applyAlignment="0" applyProtection="0"/>
    <xf numFmtId="39" fontId="111" fillId="0" borderId="7" applyNumberFormat="0" applyBorder="0">
      <alignment horizontal="right"/>
    </xf>
    <xf numFmtId="9" fontId="16" fillId="0" borderId="0"/>
    <xf numFmtId="9" fontId="16" fillId="0" borderId="0"/>
    <xf numFmtId="9" fontId="16" fillId="0" borderId="0"/>
    <xf numFmtId="9" fontId="16" fillId="0" borderId="0"/>
    <xf numFmtId="9" fontId="16" fillId="0" borderId="0"/>
    <xf numFmtId="9" fontId="16" fillId="0" borderId="0"/>
    <xf numFmtId="9" fontId="16" fillId="0" borderId="0"/>
    <xf numFmtId="9" fontId="16" fillId="0" borderId="0"/>
    <xf numFmtId="39" fontId="111" fillId="0" borderId="7" applyNumberFormat="0" applyBorder="0">
      <alignment horizontal="right"/>
    </xf>
    <xf numFmtId="0" fontId="52" fillId="0" borderId="0"/>
    <xf numFmtId="0" fontId="98" fillId="0" borderId="31"/>
    <xf numFmtId="0" fontId="26" fillId="0" borderId="0" applyFill="0" applyBorder="0" applyProtection="0">
      <alignment horizontal="center" vertical="center"/>
    </xf>
    <xf numFmtId="0" fontId="165" fillId="0" borderId="0" applyBorder="0" applyProtection="0">
      <alignment vertical="center"/>
    </xf>
    <xf numFmtId="269" fontId="165" fillId="0" borderId="5" applyBorder="0" applyProtection="0">
      <alignment horizontal="right" vertical="center"/>
    </xf>
    <xf numFmtId="0" fontId="166" fillId="66" borderId="0" applyBorder="0" applyProtection="0">
      <alignment horizontal="centerContinuous" vertical="center"/>
    </xf>
    <xf numFmtId="0" fontId="166" fillId="67" borderId="5" applyBorder="0" applyProtection="0">
      <alignment horizontal="centerContinuous" vertical="center"/>
    </xf>
    <xf numFmtId="0" fontId="167" fillId="0" borderId="0"/>
    <xf numFmtId="0" fontId="90" fillId="0" borderId="0" applyBorder="0" applyProtection="0">
      <alignment horizontal="left"/>
    </xf>
    <xf numFmtId="0" fontId="26" fillId="0" borderId="0" applyFill="0" applyBorder="0" applyProtection="0"/>
    <xf numFmtId="0" fontId="168" fillId="0" borderId="0" applyNumberFormat="0">
      <alignment horizontal="left"/>
    </xf>
    <xf numFmtId="0" fontId="138" fillId="0" borderId="0"/>
    <xf numFmtId="0" fontId="169" fillId="0" borderId="0" applyFill="0" applyBorder="0" applyProtection="0">
      <alignment horizontal="left"/>
    </xf>
    <xf numFmtId="0" fontId="170" fillId="0" borderId="0" applyNumberFormat="0">
      <alignment horizontal="left"/>
    </xf>
    <xf numFmtId="0" fontId="149" fillId="0" borderId="0">
      <alignment horizontal="centerContinuous"/>
    </xf>
    <xf numFmtId="0" fontId="64" fillId="45" borderId="6" applyNumberFormat="0" applyFont="0" applyFill="0" applyAlignment="0" applyProtection="0">
      <protection locked="0"/>
    </xf>
    <xf numFmtId="0" fontId="171" fillId="0" borderId="0" applyFill="0" applyBorder="0" applyProtection="0">
      <alignment horizontal="center" vertical="center"/>
    </xf>
    <xf numFmtId="0" fontId="64" fillId="45" borderId="46" applyNumberFormat="0" applyFont="0" applyFill="0" applyAlignment="0" applyProtection="0">
      <protection locked="0"/>
    </xf>
    <xf numFmtId="0" fontId="147" fillId="0" borderId="0" applyFill="0" applyBorder="0" applyProtection="0">
      <alignment vertical="top"/>
    </xf>
    <xf numFmtId="0" fontId="172" fillId="0" borderId="0" applyFill="0" applyBorder="0" applyProtection="0">
      <alignment vertical="center"/>
    </xf>
    <xf numFmtId="0" fontId="74" fillId="0" borderId="0" applyFill="0" applyBorder="0" applyProtection="0"/>
    <xf numFmtId="204" fontId="57" fillId="68" borderId="0" applyNumberFormat="0" applyFont="0" applyBorder="0" applyAlignment="0" applyProtection="0"/>
    <xf numFmtId="0" fontId="90" fillId="0" borderId="0" applyNumberFormat="0" applyFill="0" applyBorder="0" applyAlignment="0" applyProtection="0"/>
    <xf numFmtId="0" fontId="173" fillId="0" borderId="0"/>
    <xf numFmtId="199" fontId="79" fillId="0" borderId="0">
      <alignment horizontal="left"/>
      <protection locked="0"/>
    </xf>
    <xf numFmtId="0" fontId="174" fillId="0" borderId="0"/>
    <xf numFmtId="49" fontId="78" fillId="0" borderId="0" applyFill="0" applyBorder="0" applyAlignment="0"/>
    <xf numFmtId="307" fontId="16" fillId="0" borderId="0" applyFill="0" applyBorder="0" applyAlignment="0"/>
    <xf numFmtId="308" fontId="16" fillId="0" borderId="0" applyFill="0" applyBorder="0" applyAlignment="0"/>
    <xf numFmtId="0" fontId="14" fillId="0" borderId="0" applyNumberFormat="0" applyFont="0" applyFill="0" applyBorder="0" applyProtection="0">
      <alignment horizontal="left" vertical="top" wrapText="1"/>
    </xf>
    <xf numFmtId="0" fontId="90" fillId="0" borderId="0" applyNumberFormat="0" applyFill="0" applyBorder="0" applyAlignment="0" applyProtection="0"/>
    <xf numFmtId="0" fontId="175" fillId="0" borderId="0" applyFill="0" applyBorder="0" applyProtection="0">
      <alignment horizontal="left" vertical="top"/>
    </xf>
    <xf numFmtId="18" fontId="64" fillId="45" borderId="0" applyFont="0" applyFill="0" applyBorder="0" applyAlignment="0" applyProtection="0">
      <protection locked="0"/>
    </xf>
    <xf numFmtId="0" fontId="15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77" fillId="69" borderId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281" fontId="149" fillId="0" borderId="0">
      <alignment horizontal="centerContinuous"/>
    </xf>
    <xf numFmtId="281" fontId="16" fillId="0" borderId="47">
      <alignment horizontal="centerContinuous"/>
    </xf>
    <xf numFmtId="281" fontId="94" fillId="0" borderId="0">
      <alignment horizontal="centerContinuous"/>
      <protection locked="0"/>
    </xf>
    <xf numFmtId="281" fontId="94" fillId="0" borderId="0">
      <alignment horizontal="left"/>
    </xf>
    <xf numFmtId="232" fontId="178" fillId="0" borderId="0">
      <alignment horizontal="center"/>
    </xf>
    <xf numFmtId="199" fontId="79" fillId="0" borderId="0">
      <alignment horizontal="left"/>
    </xf>
    <xf numFmtId="3" fontId="16" fillId="0" borderId="6" applyNumberFormat="0" applyFont="0" applyFill="0" applyAlignment="0" applyProtection="0"/>
    <xf numFmtId="0" fontId="105" fillId="0" borderId="48" applyNumberFormat="0" applyFill="0" applyAlignment="0" applyProtection="0"/>
    <xf numFmtId="0" fontId="129" fillId="0" borderId="49"/>
    <xf numFmtId="0" fontId="129" fillId="0" borderId="31"/>
    <xf numFmtId="309" fontId="79" fillId="0" borderId="0">
      <alignment horizontal="right"/>
    </xf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232" fontId="179" fillId="0" borderId="0">
      <alignment horizontal="left"/>
      <protection locked="0"/>
    </xf>
    <xf numFmtId="274" fontId="180" fillId="0" borderId="0"/>
    <xf numFmtId="38" fontId="57" fillId="11" borderId="0" applyNumberFormat="0" applyBorder="0" applyAlignment="0" applyProtection="0"/>
    <xf numFmtId="3" fontId="123" fillId="0" borderId="5" applyNumberFormat="0" applyFont="0" applyFill="0" applyAlignment="0" applyProtection="0">
      <alignment horizontal="right"/>
      <protection locked="0"/>
    </xf>
    <xf numFmtId="0" fontId="17" fillId="0" borderId="0" applyNumberFormat="0" applyFill="0" applyBorder="0" applyAlignment="0" applyProtection="0"/>
    <xf numFmtId="199" fontId="181" fillId="0" borderId="0" applyNumberFormat="0" applyFill="0" applyBorder="0" applyAlignment="0" applyProtection="0"/>
    <xf numFmtId="0" fontId="182" fillId="0" borderId="0">
      <alignment horizontal="fill"/>
    </xf>
    <xf numFmtId="0" fontId="34" fillId="0" borderId="0" applyNumberFormat="0" applyFill="0" applyBorder="0" applyAlignment="0" applyProtection="0"/>
    <xf numFmtId="38" fontId="78" fillId="0" borderId="4" applyFill="0" applyBorder="0" applyAlignment="0" applyProtection="0">
      <protection locked="0"/>
    </xf>
    <xf numFmtId="37" fontId="57" fillId="11" borderId="0" applyNumberFormat="0" applyBorder="0" applyAlignment="0" applyProtection="0"/>
    <xf numFmtId="37" fontId="57" fillId="0" borderId="0"/>
    <xf numFmtId="37" fontId="57" fillId="11" borderId="0" applyNumberFormat="0" applyBorder="0" applyAlignment="0" applyProtection="0"/>
    <xf numFmtId="3" fontId="123" fillId="0" borderId="36" applyProtection="0"/>
    <xf numFmtId="0" fontId="102" fillId="0" borderId="5">
      <alignment horizontal="center"/>
    </xf>
    <xf numFmtId="180" fontId="15" fillId="0" borderId="0" applyNumberFormat="0"/>
    <xf numFmtId="0" fontId="16" fillId="0" borderId="6" applyNumberFormat="0" applyFont="0" applyFill="0" applyAlignment="0" applyProtection="0"/>
    <xf numFmtId="0" fontId="52" fillId="0" borderId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83" fillId="0" borderId="0" applyNumberFormat="0" applyFill="0" applyBorder="0" applyAlignment="0" applyProtection="0"/>
    <xf numFmtId="0" fontId="90" fillId="45" borderId="0" applyNumberFormat="0" applyFont="0" applyAlignment="0" applyProtection="0"/>
    <xf numFmtId="0" fontId="90" fillId="45" borderId="6" applyNumberFormat="0" applyFont="0" applyAlignment="0" applyProtection="0">
      <protection locked="0"/>
    </xf>
    <xf numFmtId="0" fontId="184" fillId="0" borderId="0" applyNumberFormat="0" applyFill="0" applyBorder="0" applyAlignment="0" applyProtection="0"/>
    <xf numFmtId="17" fontId="102" fillId="0" borderId="5">
      <alignment horizontal="center" wrapText="1"/>
    </xf>
    <xf numFmtId="281" fontId="18" fillId="0" borderId="0"/>
    <xf numFmtId="310" fontId="71" fillId="0" borderId="0" applyFont="0" applyFill="0" applyBorder="0" applyAlignment="0" applyProtection="0"/>
    <xf numFmtId="311" fontId="71" fillId="0" borderId="0" applyFont="0" applyFill="0" applyBorder="0" applyAlignment="0" applyProtection="0"/>
    <xf numFmtId="312" fontId="18" fillId="0" borderId="0" applyFont="0" applyFill="0" applyBorder="0" applyAlignment="0" applyProtection="0"/>
    <xf numFmtId="313" fontId="185" fillId="0" borderId="5" applyBorder="0" applyProtection="0">
      <alignment horizontal="right"/>
    </xf>
    <xf numFmtId="314" fontId="76" fillId="0" borderId="0" applyFont="0" applyFill="0" applyBorder="0" applyAlignment="0" applyProtection="0"/>
    <xf numFmtId="315" fontId="91" fillId="0" borderId="0" applyFont="0" applyFill="0" applyBorder="0" applyProtection="0">
      <alignment horizontal="right"/>
    </xf>
    <xf numFmtId="176" fontId="80" fillId="0" borderId="0"/>
    <xf numFmtId="316" fontId="186" fillId="0" borderId="0"/>
    <xf numFmtId="0" fontId="186" fillId="0" borderId="0"/>
    <xf numFmtId="317" fontId="187" fillId="0" borderId="0" applyFont="0" applyFill="0" applyBorder="0" applyAlignment="0" applyProtection="0"/>
    <xf numFmtId="0" fontId="187" fillId="0" borderId="0" applyNumberFormat="0" applyFont="0" applyFill="0" applyAlignment="0" applyProtection="0"/>
    <xf numFmtId="0" fontId="16" fillId="0" borderId="0"/>
    <xf numFmtId="0" fontId="2" fillId="0" borderId="0"/>
    <xf numFmtId="0" fontId="2" fillId="0" borderId="0"/>
    <xf numFmtId="41" fontId="13" fillId="0" borderId="0" applyFont="0" applyFill="0" applyBorder="0" applyAlignment="0" applyProtection="0"/>
    <xf numFmtId="41" fontId="21" fillId="0" borderId="0"/>
    <xf numFmtId="41" fontId="16" fillId="11" borderId="9"/>
    <xf numFmtId="41" fontId="16" fillId="11" borderId="9"/>
    <xf numFmtId="41" fontId="18" fillId="0" borderId="0"/>
    <xf numFmtId="41" fontId="18" fillId="0" borderId="0"/>
    <xf numFmtId="41" fontId="18" fillId="0" borderId="0"/>
    <xf numFmtId="41" fontId="18" fillId="0" borderId="0"/>
    <xf numFmtId="43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2" fillId="0" borderId="0"/>
    <xf numFmtId="0" fontId="2" fillId="0" borderId="0"/>
    <xf numFmtId="43" fontId="52" fillId="0" borderId="0"/>
    <xf numFmtId="0" fontId="188" fillId="0" borderId="0"/>
    <xf numFmtId="0" fontId="1" fillId="0" borderId="0"/>
    <xf numFmtId="0" fontId="19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0" fontId="193" fillId="0" borderId="0" applyNumberFormat="0" applyFill="0" applyBorder="0" applyAlignment="0" applyProtection="0"/>
    <xf numFmtId="0" fontId="192" fillId="0" borderId="0"/>
    <xf numFmtId="43" fontId="192" fillId="0" borderId="0" applyFont="0" applyFill="0" applyBorder="0" applyAlignment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49" fontId="0" fillId="4" borderId="1" xfId="0" applyNumberFormat="1" applyFill="1" applyBorder="1"/>
    <xf numFmtId="0" fontId="5" fillId="6" borderId="1" xfId="0" applyFont="1" applyFill="1" applyBorder="1" applyAlignment="1">
      <alignment horizontal="left" vertical="center"/>
    </xf>
    <xf numFmtId="14" fontId="0" fillId="6" borderId="1" xfId="0" applyNumberFormat="1" applyFill="1" applyBorder="1"/>
    <xf numFmtId="14" fontId="0" fillId="0" borderId="1" xfId="0" applyNumberFormat="1" applyBorder="1"/>
    <xf numFmtId="164" fontId="0" fillId="0" borderId="1" xfId="1" applyNumberFormat="1" applyFont="1" applyBorder="1"/>
    <xf numFmtId="0" fontId="0" fillId="8" borderId="0" xfId="0" applyFill="1"/>
    <xf numFmtId="165" fontId="0" fillId="0" borderId="1" xfId="1" applyNumberFormat="1" applyFont="1" applyBorder="1"/>
    <xf numFmtId="0" fontId="9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67" fontId="0" fillId="0" borderId="1" xfId="0" applyNumberFormat="1" applyBorder="1"/>
    <xf numFmtId="168" fontId="0" fillId="0" borderId="1" xfId="0" applyNumberFormat="1" applyBorder="1"/>
    <xf numFmtId="3" fontId="0" fillId="0" borderId="1" xfId="0" applyNumberFormat="1" applyBorder="1"/>
    <xf numFmtId="167" fontId="5" fillId="5" borderId="1" xfId="0" applyNumberFormat="1" applyFont="1" applyFill="1" applyBorder="1"/>
    <xf numFmtId="3" fontId="5" fillId="0" borderId="1" xfId="0" applyNumberFormat="1" applyFont="1" applyBorder="1"/>
    <xf numFmtId="0" fontId="5" fillId="5" borderId="1" xfId="0" applyFont="1" applyFill="1" applyBorder="1"/>
    <xf numFmtId="3" fontId="5" fillId="5" borderId="1" xfId="0" applyNumberFormat="1" applyFont="1" applyFill="1" applyBorder="1"/>
    <xf numFmtId="10" fontId="5" fillId="9" borderId="1" xfId="0" applyNumberFormat="1" applyFont="1" applyFill="1" applyBorder="1"/>
    <xf numFmtId="0" fontId="0" fillId="0" borderId="0" xfId="0" applyAlignment="1">
      <alignment wrapText="1"/>
    </xf>
    <xf numFmtId="167" fontId="5" fillId="0" borderId="1" xfId="0" applyNumberFormat="1" applyFont="1" applyBorder="1"/>
    <xf numFmtId="0" fontId="4" fillId="10" borderId="1" xfId="0" applyFont="1" applyFill="1" applyBorder="1"/>
    <xf numFmtId="0" fontId="2" fillId="0" borderId="0" xfId="4"/>
    <xf numFmtId="0" fontId="2" fillId="0" borderId="1" xfId="4" applyBorder="1"/>
    <xf numFmtId="0" fontId="4" fillId="10" borderId="1" xfId="4" applyFont="1" applyFill="1" applyBorder="1"/>
    <xf numFmtId="4" fontId="0" fillId="0" borderId="1" xfId="0" applyNumberFormat="1" applyBorder="1"/>
    <xf numFmtId="0" fontId="5" fillId="8" borderId="1" xfId="0" applyFont="1" applyFill="1" applyBorder="1"/>
    <xf numFmtId="4" fontId="0" fillId="0" borderId="1" xfId="1" applyNumberFormat="1" applyFont="1" applyBorder="1"/>
    <xf numFmtId="0" fontId="188" fillId="0" borderId="0" xfId="2216"/>
    <xf numFmtId="0" fontId="189" fillId="0" borderId="0" xfId="2216" applyFont="1" applyAlignment="1">
      <alignment horizontal="center" vertical="center"/>
    </xf>
    <xf numFmtId="318" fontId="189" fillId="0" borderId="0" xfId="2216" applyNumberFormat="1" applyFont="1" applyAlignment="1">
      <alignment horizontal="center" vertical="center"/>
    </xf>
    <xf numFmtId="0" fontId="189" fillId="70" borderId="0" xfId="2216" applyFont="1" applyFill="1" applyAlignment="1">
      <alignment horizontal="center" vertical="center"/>
    </xf>
    <xf numFmtId="318" fontId="189" fillId="70" borderId="0" xfId="2216" applyNumberFormat="1" applyFont="1" applyFill="1" applyAlignment="1">
      <alignment horizontal="center" vertical="center"/>
    </xf>
    <xf numFmtId="0" fontId="190" fillId="71" borderId="0" xfId="2216" applyFont="1" applyFill="1" applyAlignment="1">
      <alignment horizontal="center" vertical="center" wrapText="1"/>
    </xf>
    <xf numFmtId="318" fontId="190" fillId="71" borderId="0" xfId="2216" applyNumberFormat="1" applyFont="1" applyFill="1" applyAlignment="1">
      <alignment horizontal="center" vertical="center" wrapText="1"/>
    </xf>
    <xf numFmtId="0" fontId="189" fillId="9" borderId="0" xfId="2216" applyFont="1" applyFill="1" applyAlignment="1">
      <alignment horizontal="center" vertical="center"/>
    </xf>
    <xf numFmtId="0" fontId="188" fillId="9" borderId="0" xfId="2216" applyFill="1"/>
    <xf numFmtId="318" fontId="189" fillId="0" borderId="0" xfId="2216" applyNumberFormat="1" applyFont="1" applyAlignment="1">
      <alignment horizontal="center"/>
    </xf>
    <xf numFmtId="318" fontId="189" fillId="70" borderId="0" xfId="2216" applyNumberFormat="1" applyFont="1" applyFill="1" applyAlignment="1">
      <alignment horizontal="center"/>
    </xf>
    <xf numFmtId="319" fontId="189" fillId="0" borderId="0" xfId="2216" applyNumberFormat="1" applyFont="1" applyAlignment="1">
      <alignment horizontal="center" vertical="center"/>
    </xf>
    <xf numFmtId="319" fontId="189" fillId="70" borderId="0" xfId="2216" applyNumberFormat="1" applyFont="1" applyFill="1" applyAlignment="1">
      <alignment horizontal="center" vertical="center"/>
    </xf>
    <xf numFmtId="14" fontId="188" fillId="0" borderId="0" xfId="2216" applyNumberFormat="1"/>
    <xf numFmtId="319" fontId="190" fillId="71" borderId="0" xfId="2216" applyNumberFormat="1" applyFont="1" applyFill="1" applyAlignment="1">
      <alignment horizontal="center" vertical="center" wrapText="1"/>
    </xf>
    <xf numFmtId="43" fontId="188" fillId="0" borderId="0" xfId="1" applyFont="1"/>
    <xf numFmtId="43" fontId="0" fillId="0" borderId="0" xfId="0" applyNumberFormat="1"/>
    <xf numFmtId="167" fontId="5" fillId="9" borderId="1" xfId="0" applyNumberFormat="1" applyFont="1" applyFill="1" applyBorder="1"/>
    <xf numFmtId="3" fontId="5" fillId="9" borderId="1" xfId="0" applyNumberFormat="1" applyFont="1" applyFill="1" applyBorder="1"/>
    <xf numFmtId="4" fontId="0" fillId="9" borderId="1" xfId="1" applyNumberFormat="1" applyFont="1" applyFill="1" applyBorder="1"/>
    <xf numFmtId="0" fontId="1" fillId="0" borderId="0" xfId="2231"/>
    <xf numFmtId="0" fontId="195" fillId="0" borderId="0" xfId="2224" applyFont="1" applyAlignment="1">
      <alignment vertical="center"/>
    </xf>
    <xf numFmtId="0" fontId="195" fillId="0" borderId="0" xfId="2224" applyFont="1" applyAlignment="1">
      <alignment horizontal="center" vertical="center"/>
    </xf>
    <xf numFmtId="0" fontId="196" fillId="0" borderId="2" xfId="2224" applyFont="1" applyBorder="1" applyAlignment="1">
      <alignment vertical="center"/>
    </xf>
    <xf numFmtId="0" fontId="195" fillId="0" borderId="2" xfId="2224" applyFont="1" applyBorder="1"/>
    <xf numFmtId="0" fontId="195" fillId="0" borderId="2" xfId="2224" applyFont="1" applyBorder="1" applyAlignment="1">
      <alignment vertical="center"/>
    </xf>
    <xf numFmtId="4" fontId="195" fillId="0" borderId="1" xfId="2224" applyNumberFormat="1" applyFont="1" applyBorder="1" applyAlignment="1">
      <alignment horizontal="center" vertical="center"/>
    </xf>
    <xf numFmtId="4" fontId="195" fillId="0" borderId="51" xfId="2224" applyNumberFormat="1" applyFont="1" applyBorder="1" applyAlignment="1">
      <alignment horizontal="center" vertical="center"/>
    </xf>
    <xf numFmtId="4" fontId="195" fillId="72" borderId="50" xfId="2224" applyNumberFormat="1" applyFont="1" applyFill="1" applyBorder="1" applyAlignment="1">
      <alignment horizontal="center" vertical="center"/>
    </xf>
    <xf numFmtId="4" fontId="195" fillId="72" borderId="1" xfId="2224" applyNumberFormat="1" applyFont="1" applyFill="1" applyBorder="1" applyAlignment="1">
      <alignment horizontal="center" vertical="center"/>
    </xf>
    <xf numFmtId="4" fontId="195" fillId="72" borderId="51" xfId="2224" applyNumberFormat="1" applyFont="1" applyFill="1" applyBorder="1" applyAlignment="1">
      <alignment horizontal="center" vertical="center"/>
    </xf>
    <xf numFmtId="4" fontId="195" fillId="0" borderId="52" xfId="2224" applyNumberFormat="1" applyFont="1" applyBorder="1" applyAlignment="1">
      <alignment horizontal="center" vertical="center"/>
    </xf>
    <xf numFmtId="4" fontId="195" fillId="0" borderId="53" xfId="2224" applyNumberFormat="1" applyFont="1" applyBorder="1" applyAlignment="1">
      <alignment horizontal="center" vertical="center"/>
    </xf>
    <xf numFmtId="4" fontId="197" fillId="0" borderId="53" xfId="2225" applyNumberFormat="1" applyFont="1" applyBorder="1" applyAlignment="1">
      <alignment horizontal="center" vertical="center"/>
    </xf>
    <xf numFmtId="4" fontId="195" fillId="0" borderId="54" xfId="2224" applyNumberFormat="1" applyFont="1" applyBorder="1" applyAlignment="1">
      <alignment horizontal="center" vertical="center"/>
    </xf>
    <xf numFmtId="4" fontId="195" fillId="0" borderId="50" xfId="2224" applyNumberFormat="1" applyFont="1" applyBorder="1" applyAlignment="1">
      <alignment horizontal="center" vertical="center"/>
    </xf>
    <xf numFmtId="4" fontId="197" fillId="0" borderId="1" xfId="2225" applyNumberFormat="1" applyFont="1" applyFill="1" applyBorder="1" applyAlignment="1">
      <alignment horizontal="center" vertical="center"/>
    </xf>
    <xf numFmtId="4" fontId="5" fillId="9" borderId="1" xfId="0" applyNumberFormat="1" applyFont="1" applyFill="1" applyBorder="1"/>
    <xf numFmtId="0" fontId="0" fillId="4" borderId="0" xfId="0" applyFill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95" fillId="9" borderId="55" xfId="2224" applyFont="1" applyFill="1" applyBorder="1" applyAlignment="1">
      <alignment horizontal="center" vertical="center"/>
    </xf>
    <xf numFmtId="0" fontId="195" fillId="9" borderId="56" xfId="2224" applyFont="1" applyFill="1" applyBorder="1" applyAlignment="1">
      <alignment horizontal="center" vertical="center"/>
    </xf>
    <xf numFmtId="0" fontId="195" fillId="9" borderId="57" xfId="2224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/>
  </cellXfs>
  <cellStyles count="2233">
    <cellStyle name="_x0013_" xfId="15" xr:uid="{816360DC-B1BB-4869-9B6F-32B165496080}"/>
    <cellStyle name="          _x000d__x000a_386grabber=VGA.3GR_x000d__x000a_" xfId="16" xr:uid="{DE3C9C5B-0F4D-4A8A-9B5F-D653C2886011}"/>
    <cellStyle name="_x000d__x000a_386grabber=VGA.3GR_x000d__x000a_" xfId="17" xr:uid="{F5F5AAF5-0064-49FA-AAB2-CEDDC7536AA3}"/>
    <cellStyle name="$" xfId="18" xr:uid="{7107A083-3CE8-4451-9ADC-786F86D54C48}"/>
    <cellStyle name="$ &amp; ¢" xfId="19" xr:uid="{87AAEB30-AB43-475A-9E9E-7ACCA7DDFA4F}"/>
    <cellStyle name="$.0" xfId="20" xr:uid="{AE04CC12-D972-4B4A-93FD-2BE690ED7F7B}"/>
    <cellStyle name="$.00" xfId="21" xr:uid="{1637E502-9FAA-471C-8F08-BE8D47C59798}"/>
    <cellStyle name="$.000" xfId="22" xr:uid="{768F1AB0-D39F-474D-ABE9-40A81A5212B8}"/>
    <cellStyle name="$_08 Altar Model" xfId="23" xr:uid="{A603B552-00B8-4402-B3EB-744467EB79E5}"/>
    <cellStyle name="$_NeptunePIA LBO Model 9-2-03 Final Deepak Final" xfId="24" xr:uid="{683AEDF4-64CE-4A01-8B37-B9CFB7FDC7E6}"/>
    <cellStyle name="$_Wienerberger AVP 2003-08-15" xfId="25" xr:uid="{7CFEE3B3-5951-47E3-A633-E4067C070709}"/>
    <cellStyle name="$MILLS" xfId="26" xr:uid="{CEBE948F-B9A1-45CC-B399-901C4E4B30D2}"/>
    <cellStyle name="%" xfId="27" xr:uid="{8556D0BA-86CE-4C46-8867-EF829F06DBC0}"/>
    <cellStyle name="%.00" xfId="28" xr:uid="{D78AB54A-A4B5-4FF7-BBD8-A2A75D9D92EE}"/>
    <cellStyle name="%_23 KLEEN Bid Pro Forma Ct RFP 6-4-07 Lenders Model GS Time Adjust" xfId="29" xr:uid="{E21F0D2A-36D2-4DBB-95DE-1EE2C33B4ADD}"/>
    <cellStyle name="%_37 Roark Model_With GS Financing" xfId="30" xr:uid="{CAC7E421-C228-494F-BCA3-C2471C68B12B}"/>
    <cellStyle name="******************************************" xfId="31" xr:uid="{899FA7F4-EA82-4F37-9F00-6A0A377EB455}"/>
    <cellStyle name="*MILLS" xfId="32" xr:uid="{1DA31E53-ACFA-4639-9786-A3C4B9274B6F}"/>
    <cellStyle name="??" xfId="33" xr:uid="{F0288198-8000-47C5-A97C-4EF6074EA31E}"/>
    <cellStyle name="?? [0]_??" xfId="34" xr:uid="{ED21D0E0-C992-482E-83A1-03139296FAF3}"/>
    <cellStyle name="???[0]_~ME0858" xfId="35" xr:uid="{8527BB07-5FAC-4EE5-8C79-C39C2605FA8B}"/>
    <cellStyle name="???_~ME0858" xfId="36" xr:uid="{68C0B206-9AB5-4958-AA59-917ADB6618E8}"/>
    <cellStyle name="??_?.????" xfId="37" xr:uid="{BE9548AC-4E38-4E01-913B-56F838C3DD2E}"/>
    <cellStyle name="]_x000d__x000a_Zoomed=1_x000d__x000a_Row=0_x000d__x000a_Column=0_x000d__x000a_Height=0_x000d__x000a_Width=0_x000d__x000a_FontName=FoxFont_x000d__x000a_FontStyle=0_x000d__x000a_FontSize=9_x000d__x000a_PrtFontName=FoxPrin" xfId="38" xr:uid="{233D3BA1-D282-4917-90AA-955E9C05BCF3}"/>
    <cellStyle name="]_EUARNEW5_EMF Reports - Shipments" xfId="39" xr:uid="{0757DF30-2CC7-4941-98B8-E6B42B7007DC}"/>
    <cellStyle name="]_EUARNEW5_EMF Reports - Shipments_04 Financing Tab_cleaned" xfId="40" xr:uid="{B827155F-C4C3-425C-A3D6-427F2B199DDC}"/>
    <cellStyle name="]_EUARNEW5_EMF Reports - Shipments_23 KLEEN Bid Pro Forma Ct RFP 6-4-07 Lenders Model GS Time Adjust" xfId="41" xr:uid="{6EA49221-FA23-4CD1-8FF1-3DC6388A95EA}"/>
    <cellStyle name="]_EUARNEW5_EMF Reports - Shipments_37 Roark Model_With GS Financing" xfId="42" xr:uid="{B509065E-9487-478B-BD3E-DDF416DDF1EF}"/>
    <cellStyle name="]_EUARNEW5_EMF Reports - Shipments_JA Huggins Expansion Case 2 070506" xfId="43" xr:uid="{D73FAA25-402A-4180-B955-AA932B031222}"/>
    <cellStyle name="]_EUARNEW5_EMF Reports - Shipments_JA Huggins Expansion Case 2 070506_100 Roark Model_With GS Financing_Quarterly" xfId="44" xr:uid="{E0FB2A0C-7A2B-4080-BD08-0845E08B2966}"/>
    <cellStyle name="]_EUARNEW5_EMF Reports - Shipments_JA Huggins Expansion Case 2 070506_67 Roark Model_With GS Financing" xfId="45" xr:uid="{0EA38303-3D2B-4F43-AA9E-E7E783DF65C5}"/>
    <cellStyle name="]_EUARNEW5_EMF Reports - Shipments_JA Huggins Expansion Case 2 070506_82 Roark Model_With GS Financing_Quarterly" xfId="46" xr:uid="{CF04F6D7-CDBD-4BA3-9ACA-919187F86B2F}"/>
    <cellStyle name="]_Labour Efficiency" xfId="47" xr:uid="{765A6488-8061-42BB-AD89-A734A85A3C90}"/>
    <cellStyle name="]_Labour Efficiency 2" xfId="2201" xr:uid="{42DF8F3D-C8BC-408C-B6C7-AF6A7DDE8D87}"/>
    <cellStyle name="]_Labour Efficiency_04 Financing Tab_cleaned" xfId="48" xr:uid="{0F253480-52B5-4E1B-A17E-93E925BBDE4B}"/>
    <cellStyle name="]_Labour Efficiency_04 Financing Tab_cleaned 2" xfId="2202" xr:uid="{D68D454E-A68C-4A0A-81D8-02ACD13A3CF8}"/>
    <cellStyle name="]_Labour Efficiency_23 KLEEN Bid Pro Forma Ct RFP 6-4-07 Lenders Model GS Time Adjust" xfId="49" xr:uid="{9B2A4DFF-8060-4C54-AA92-8FCE4C40D59D}"/>
    <cellStyle name="]_Labour Efficiency_23 KLEEN Bid Pro Forma Ct RFP 6-4-07 Lenders Model GS Time Adjust 2" xfId="2203" xr:uid="{367C1E79-945E-4562-9864-4809594BD267}"/>
    <cellStyle name="]_Labour Efficiency_37 Roark Model_With GS Financing" xfId="50" xr:uid="{1BEAF9A5-C982-45CD-B5E3-35309622B242}"/>
    <cellStyle name="]_Labour Efficiency_37 Roark Model_With GS Financing 2" xfId="2204" xr:uid="{65B5FEFD-4BDB-4182-B4DF-27EED79BE602}"/>
    <cellStyle name="]_Labour Efficiency_JA Huggins Expansion Case 2 070506" xfId="51" xr:uid="{C2996DC6-E182-4708-9B33-D6C905DDBC76}"/>
    <cellStyle name="]_Labour Efficiency_JA Huggins Expansion Case 2 070506 2" xfId="2205" xr:uid="{27C93072-1E0A-453A-A1EB-52376E8EBDDC}"/>
    <cellStyle name="]_Labour Efficiency_JA Huggins Expansion Case 2 070506_100 Roark Model_With GS Financing_Quarterly" xfId="52" xr:uid="{C5D0B727-1B6A-4691-A49D-8A339BC40BED}"/>
    <cellStyle name="]_Labour Efficiency_JA Huggins Expansion Case 2 070506_100 Roark Model_With GS Financing_Quarterly 2" xfId="2206" xr:uid="{EBCEB322-AFF3-4840-98F7-6C0408882989}"/>
    <cellStyle name="]_Labour Efficiency_JA Huggins Expansion Case 2 070506_67 Roark Model_With GS Financing" xfId="53" xr:uid="{2AA79F5F-E03D-4C8B-B124-00A93DA73561}"/>
    <cellStyle name="]_Labour Efficiency_JA Huggins Expansion Case 2 070506_67 Roark Model_With GS Financing 2" xfId="2207" xr:uid="{6C1FC694-D5A7-4782-89F7-9700E926DE03}"/>
    <cellStyle name="]_Labour Efficiency_JA Huggins Expansion Case 2 070506_82 Roark Model_With GS Financing_Quarterly" xfId="54" xr:uid="{EDC3877D-AC71-44F8-B940-C769CBF231D0}"/>
    <cellStyle name="]_Labour Efficiency_JA Huggins Expansion Case 2 070506_82 Roark Model_With GS Financing_Quarterly 2" xfId="2208" xr:uid="{3139DB12-DFAB-435D-B765-75A321A21C55}"/>
    <cellStyle name="_$accounting" xfId="55" xr:uid="{195FF90D-F790-4C4F-938C-83D60CD5BA6A}"/>
    <cellStyle name="_$accounting_PNC_merger_plan_divestitures_05" xfId="56" xr:uid="{BA863AE3-E955-4861-B01B-2F7753BACFD7}"/>
    <cellStyle name="_%(SignOnly)" xfId="57" xr:uid="{B54758AC-64CC-45F9-B97D-231259CEC33F}"/>
    <cellStyle name="_%(SignOnly)_01 model" xfId="58" xr:uid="{89726987-22C8-4CE1-BD43-0EBBE60A42FF}"/>
    <cellStyle name="_%(SignOnly)_02 Potential Partner Ability to Pay Analysis2" xfId="59" xr:uid="{62DF01C0-C3A5-4F47-AC7F-2B99045B971A}"/>
    <cellStyle name="_%(SignOnly)_12 Merger Plans" xfId="60" xr:uid="{68578512-3F38-43E3-A052-B6287F805224}"/>
    <cellStyle name="_%(SignOnly)_AVP - prev. 06 financials" xfId="61" xr:uid="{7032DF26-86BD-4DAB-9E82-24D2210F2C2C}"/>
    <cellStyle name="_%(SignOnly)_bank_csc_Q2_2001_c1" xfId="62" xr:uid="{70942CB2-D9C9-435B-87B1-ADC06C797F5B}"/>
    <cellStyle name="_%(SignOnly)_FigTech Merger Model_02" xfId="63" xr:uid="{1782E6E2-750D-4461-8C49-177CC5E123D4}"/>
    <cellStyle name="_%(SignOnly)_Football Field" xfId="64" xr:uid="{C2681D2E-18A5-4580-9971-78420222804C}"/>
    <cellStyle name="_%(SignOnly)_PNC_merger_plan_divestitures_05" xfId="65" xr:uid="{FC1B2790-2933-4093-B887-409200494EE1}"/>
    <cellStyle name="_%(SignOnly)_Summary Valuation Analysis" xfId="66" xr:uid="{FF20D65C-1037-4C2F-92DD-A13CF2FF2EDF}"/>
    <cellStyle name="_%(SignOnly)_Synergies" xfId="67" xr:uid="{3F0B0A5A-9DC5-410A-B81A-5D3A30956CBC}"/>
    <cellStyle name="_%(SignSpaceOnly)" xfId="68" xr:uid="{1310A3BD-C395-4099-AAA8-BE7277527F88}"/>
    <cellStyle name="_%(SignSpaceOnly)_01 model" xfId="69" xr:uid="{9E54C78C-51EB-4DD5-A926-E175351CFA0B}"/>
    <cellStyle name="_%(SignSpaceOnly)_02 Potential Partner Ability to Pay Analysis2" xfId="70" xr:uid="{72E036BA-5619-442C-9D92-794D0AB59FFA}"/>
    <cellStyle name="_%(SignSpaceOnly)_12 Merger Plans" xfId="71" xr:uid="{6B43D39F-5EB3-4818-8478-C7F977E29EFC}"/>
    <cellStyle name="_%(SignSpaceOnly)_AVP - prev. 06 financials" xfId="72" xr:uid="{F71E2A0D-7214-470E-9AA5-28FA119D70E7}"/>
    <cellStyle name="_%(SignSpaceOnly)_bank_csc_Q2_2001_c1" xfId="73" xr:uid="{44C754E9-A737-412F-8DDF-07D65AEB0E9D}"/>
    <cellStyle name="_%(SignSpaceOnly)_FigTech Merger Model_02" xfId="74" xr:uid="{8508959C-5B97-4ECB-A035-A930D162D91A}"/>
    <cellStyle name="_%(SignSpaceOnly)_Football Field" xfId="75" xr:uid="{80A5D9D4-FC8C-45E3-82D6-2236E6D8AA90}"/>
    <cellStyle name="_%(SignSpaceOnly)_PNC_merger_plan_divestitures_05" xfId="76" xr:uid="{B6ABD768-3BCF-4592-9F34-84713B97173C}"/>
    <cellStyle name="_%(SignSpaceOnly)_Summary Valuation Analysis" xfId="77" xr:uid="{5AE0BF37-868B-41F8-9A63-7D5A73F6AD09}"/>
    <cellStyle name="_%(SignSpaceOnly)_Synergies" xfId="78" xr:uid="{E9208298-74C6-4EDD-AC08-8B843406C1F1}"/>
    <cellStyle name="_03 Astoria" xfId="79" xr:uid="{A068D5A6-2C81-4BDD-AF1B-4CE6EA7E2A81}"/>
    <cellStyle name="_04 Financing Tab_cleaned" xfId="80" xr:uid="{F3115DAF-25A3-425C-BFD1-6B842DE74B43}"/>
    <cellStyle name="_08 Altar Model" xfId="81" xr:uid="{C7D05869-E404-4AB1-AE9F-4BF372103559}"/>
    <cellStyle name="_08 Coffeyville Standalone Model" xfId="82" xr:uid="{415391D5-6A31-4D41-A6CE-220C01B912A7}"/>
    <cellStyle name="_10Yr PGR Property Tax Estimate w declining millage" xfId="83" xr:uid="{7D95BEBF-6388-401F-A444-BE489AA63CE1}"/>
    <cellStyle name="_10YrPropertyTaxEstimate" xfId="84" xr:uid="{D41690B5-E7D0-47B9-BB79-564000F0127F}"/>
    <cellStyle name="_16 Coffeyville Model - Outage Sensitivity" xfId="85" xr:uid="{4FB26E39-AC65-4011-8898-C32CF53259E5}"/>
    <cellStyle name="_2005-11-16 Coleto Pro Forma" xfId="86" xr:uid="{6604E605-B1D8-4AC3-8712-3D5A572684C2}"/>
    <cellStyle name="_2005-11-16 Coleto Pro Forma_100 Roark Model_With GS Financing_Quarterly" xfId="87" xr:uid="{A2A77C74-D5B5-4842-AD36-3DEB3F3DFFBB}"/>
    <cellStyle name="_2005-11-16 Coleto Pro Forma_67 Roark Model_With GS Financing" xfId="88" xr:uid="{3191C2FA-0270-4F62-A361-E8B7863521D9}"/>
    <cellStyle name="_2005-11-16 Coleto Pro Forma_82 Roark Model_With GS Financing_Quarterly" xfId="89" xr:uid="{2661B15F-F601-4D37-9928-FFF4D7EE0445}"/>
    <cellStyle name="_22 Longview Quarterly Model for Syndication (Dynamic)" xfId="90" xr:uid="{E7A0FDCC-036F-4DED-A97C-B36C41FCA430}"/>
    <cellStyle name="_22 Longview Quarterly Model for Syndication (Dynamic)_100 Roark Model_With GS Financing_Quarterly" xfId="91" xr:uid="{98141D37-D346-46B1-904E-CAF440038268}"/>
    <cellStyle name="_22 Longview Quarterly Model for Syndication (Dynamic)_67 Roark Model_With GS Financing" xfId="92" xr:uid="{3E0EE71D-71DF-4CF2-A510-FD70E201391F}"/>
    <cellStyle name="_22 Longview Quarterly Model for Syndication (Dynamic)_82 Roark Model_With GS Financing_Quarterly" xfId="93" xr:uid="{12A7074E-5446-463A-B0E5-004E6145A6F5}"/>
    <cellStyle name="_23 KLEEN Bid Pro Forma Ct RFP 6-4-07 Lenders Model GS Time Adjust" xfId="94" xr:uid="{069B712C-2D33-4E63-BA19-527AA67C4698}"/>
    <cellStyle name="_23 KLEEN Bid Pro Forma Ct RFP 6-4-07 Lenders Model GS Time Adjust_100 Roark Model_With GS Financing_Quarterly" xfId="95" xr:uid="{DD6CAA70-4EBE-48F5-9678-BC2753F3C694}"/>
    <cellStyle name="_23 KLEEN Bid Pro Forma Ct RFP 6-4-07 Lenders Model GS Time Adjust_67 Roark Model_With GS Financing" xfId="96" xr:uid="{AC06B921-D8A2-4C34-AC4B-186886D6759E}"/>
    <cellStyle name="_23 KLEEN Bid Pro Forma Ct RFP 6-4-07 Lenders Model GS Time Adjust_82 Roark Model_With GS Financing_Quarterly" xfId="97" xr:uid="{929240AD-6594-47AB-9DB7-1D895B74C8C8}"/>
    <cellStyle name="_x0013__37 Roark Model_With GS Financing" xfId="98" xr:uid="{C2F3DD58-3427-4775-943B-D9D5393949E8}"/>
    <cellStyle name="_accounting" xfId="99" xr:uid="{7042BB80-A8D1-4FA8-A526-DF8EF41D7ED2}"/>
    <cellStyle name="_accounting_monet_final_w_output" xfId="100" xr:uid="{4AC1C796-87DD-40CE-A659-0F28A1380BE9}"/>
    <cellStyle name="_Annual Financial Projections" xfId="101" xr:uid="{C18DD46B-B629-467D-91F3-8527A17B87E8}"/>
    <cellStyle name="_Annual Financial Projections_100 Roark Model_With GS Financing_Quarterly" xfId="102" xr:uid="{16C4904A-6A08-43F7-BBC9-306DA07A391B}"/>
    <cellStyle name="_Annual Financial Projections_67 Roark Model_With GS Financing" xfId="103" xr:uid="{201466BE-0B9F-4F9A-82E6-ECF51CEEEE05}"/>
    <cellStyle name="_Annual Financial Projections_82 Roark Model_With GS Financing_Quarterly" xfId="104" xr:uid="{2CEA12D2-0A9F-4888-B934-F7112AD4CBE1}"/>
    <cellStyle name="_ANP.FUNDING.I-R1-11-3-00-E" xfId="105" xr:uid="{39E7765A-D812-488D-ABBE-C507D0663A09}"/>
    <cellStyle name="_ANP.FUNDING.I-R1-11-3-00-E_100 Roark Model_With GS Financing_Quarterly" xfId="106" xr:uid="{7CD017DA-FE02-44EB-87FD-3E667E2CB949}"/>
    <cellStyle name="_ANP.FUNDING.I-R1-11-3-00-E_67 Roark Model_With GS Financing" xfId="107" xr:uid="{984DFE90-29D8-4FAE-96F3-63AFA8864E65}"/>
    <cellStyle name="_ANP.FUNDING.I-R1-11-3-00-E_82 Roark Model_With GS Financing_Quarterly" xfId="108" xr:uid="{3DB19E8F-0990-4B29-A6BB-36470EAAF4A1}"/>
    <cellStyle name="_Balance Sheet" xfId="109" xr:uid="{714BA60C-B149-4313-BEFD-BCB554D40572}"/>
    <cellStyle name="_Balance Sheet_100 Roark Model_With GS Financing_Quarterly" xfId="110" xr:uid="{6F43454B-41C6-4229-AA16-535748BFA3D1}"/>
    <cellStyle name="_Balance Sheet_67 Roark Model_With GS Financing" xfId="111" xr:uid="{D05ADA35-4798-4160-B4E7-776E64498534}"/>
    <cellStyle name="_Balance Sheet_82 Roark Model_With GS Financing_Quarterly" xfId="112" xr:uid="{FC8F13E4-0E38-410A-8617-E2D5467B0F38}"/>
    <cellStyle name="_Book1" xfId="113" xr:uid="{5ECA0E24-2029-48B9-B5A6-81978BAE89E1}"/>
    <cellStyle name="_Book1_100 Roark Model_With GS Financing_Quarterly" xfId="114" xr:uid="{9CE4C75B-63D0-4A49-9A7B-78E3AA2E22DE}"/>
    <cellStyle name="_Book1_67 Roark Model_With GS Financing" xfId="115" xr:uid="{A3B8A701-456E-40B7-A771-75005FBB6FC3}"/>
    <cellStyle name="_Book1_82 Roark Model_With GS Financing_Quarterly" xfId="116" xr:uid="{0DA444EE-80DB-4B49-A665-962293E6CC4A}"/>
    <cellStyle name="_Book1_Kleen Model Debt Sizing (16)" xfId="117" xr:uid="{DE7C6C0E-DB04-4BEE-8279-E20BA927F3AD}"/>
    <cellStyle name="_Cash Flow Statement" xfId="118" xr:uid="{2016E500-0154-4180-9538-88E7973FD60E}"/>
    <cellStyle name="_Cash Flow Statement_100 Roark Model_With GS Financing_Quarterly" xfId="119" xr:uid="{D4DC0B62-20EC-43A8-A454-4C0DA80176A7}"/>
    <cellStyle name="_Cash Flow Statement_67 Roark Model_With GS Financing" xfId="120" xr:uid="{9B5548B8-E37D-468A-9717-00B90D65CE98}"/>
    <cellStyle name="_Cash Flow Statement_82 Roark Model_With GS Financing_Quarterly" xfId="121" xr:uid="{76883E03-5B3A-4E07-9759-1BC8472C3869}"/>
    <cellStyle name="_Combined Assets-E" xfId="122" xr:uid="{05007135-2063-498F-AA19-0F6047C225A8}"/>
    <cellStyle name="_Combined Assets-E_100 Roark Model_With GS Financing_Quarterly" xfId="123" xr:uid="{A74068A8-830B-4587-B12C-8459D27F717A}"/>
    <cellStyle name="_Combined Assets-E_67 Roark Model_With GS Financing" xfId="124" xr:uid="{0C1BE231-3D62-4C79-8249-BC1783A9B603}"/>
    <cellStyle name="_Combined Assets-E_82 Roark Model_With GS Financing_Quarterly" xfId="125" xr:uid="{D0CA8FC5-94D0-4B85-A505-76F14EB68033}"/>
    <cellStyle name="_Comma" xfId="126" xr:uid="{209ADA99-B43A-487A-BF26-7BAF515F8523}"/>
    <cellStyle name="_Comma[0]" xfId="127" xr:uid="{86EC808F-1ED7-43DD-9695-81763F9D66FC}"/>
    <cellStyle name="_Comma[0]_100 Roark Model_With GS Financing_Quarterly" xfId="128" xr:uid="{901DE6B4-356A-43D4-BE5D-3281C61C2C62}"/>
    <cellStyle name="_Comma[0]_67 Roark Model_With GS Financing" xfId="129" xr:uid="{DBAE9E3A-1FC1-4DE9-A4FA-8B22ACAA2E8D}"/>
    <cellStyle name="_Comma[0]_82 Roark Model_With GS Financing_Quarterly" xfId="130" xr:uid="{372DDD74-6FAF-4957-8BA2-7047400A61CC}"/>
    <cellStyle name="_Comma_01 Detailed Financial Model" xfId="131" xr:uid="{17BF8AA1-F143-48C6-84BE-818EFC32A128}"/>
    <cellStyle name="_Comma_01 Fig Tech CSC 1Q03" xfId="132" xr:uid="{DC72E2F3-9D7B-4BE2-BF6B-73415A81BABA}"/>
    <cellStyle name="_Comma_02 Potential Partner Ability to Pay Analysis2" xfId="133" xr:uid="{9785A35F-D2D1-462C-8D79-7C830C925ABA}"/>
    <cellStyle name="_Comma_04 Subsidiary Overview" xfId="134" xr:uid="{D2BFBF21-ADD8-4830-8DA1-ED848C0CB89E}"/>
    <cellStyle name="_Comma_08 Altar Model" xfId="135" xr:uid="{A30C228B-7013-409A-A4EE-8C0253B0DB81}"/>
    <cellStyle name="_Comma_12 Merger Plans" xfId="136" xr:uid="{16B5FBD2-90E9-4DB7-94FD-2403CBA3A54C}"/>
    <cellStyle name="_Comma_16 Coffeyville Model - Outage Sensitivity" xfId="137" xr:uid="{01ED8080-708C-499D-AD47-B1A09B6BD4B8}"/>
    <cellStyle name="_Comma_accretion dilution analysis" xfId="138" xr:uid="{02392863-EDB7-419E-A639-6E8607A737B3}"/>
    <cellStyle name="_Comma_Acquisition Ops 3" xfId="139" xr:uid="{25BAEC03-D6FB-4D0F-929E-15F3A5453FEF}"/>
    <cellStyle name="_Comma_ADLAC Capital Structure Model-v2" xfId="140" xr:uid="{C4AC36E0-3ADA-46C2-92F1-942FB4F98EBB}"/>
    <cellStyle name="_Comma_AVP" xfId="141" xr:uid="{84B44308-3412-45DF-9C19-A0E24D53F6B5}"/>
    <cellStyle name="_Comma_Book1" xfId="142" xr:uid="{BB0F258D-4B82-403A-8993-E82E4C607A04}"/>
    <cellStyle name="_Comma_Book1_08 Altar Model" xfId="143" xr:uid="{321337DA-2161-4106-9ACA-A5770B542949}"/>
    <cellStyle name="_Comma_Book2" xfId="144" xr:uid="{548EC7F4-0B4C-464E-98B2-E43F257126F8}"/>
    <cellStyle name="_Comma_buyer_analysis" xfId="145" xr:uid="{B46462B1-F64B-403E-9BD1-8394EB450129}"/>
    <cellStyle name="_Comma_Catherine Historical Financials ('94 - '06)" xfId="146" xr:uid="{05C0B051-1AC5-4630-B7E9-F1FCF4AC6849}"/>
    <cellStyle name="_Comma_CC Tracking Model 10-feb (nov results)" xfId="147" xr:uid="{8172FFB6-8B75-4127-BD2A-E0138195B098}"/>
    <cellStyle name="_Comma_CC Tracking Model 13-feb (dec results)" xfId="148" xr:uid="{899AA2AC-0AD9-43F9-B13A-3ECB433F4CD8}"/>
    <cellStyle name="_Comma_Chart LBO model 07-24-03" xfId="149" xr:uid="{C10000D6-3E36-48A5-BAE9-0AB87115AD17}"/>
    <cellStyle name="_Comma_Comparative Balance Sheets" xfId="150" xr:uid="{013B7D59-7DA1-41D4-86AD-9AD345895A9F}"/>
    <cellStyle name="_Comma_CSC with WACC" xfId="151" xr:uid="{40034EFC-8261-4A3C-B8C3-8F08AAC18DB5}"/>
    <cellStyle name="_Comma_DCF Analysis" xfId="152" xr:uid="{9EC1F8B2-AEC4-4A29-915A-B54FD23CE569}"/>
    <cellStyle name="_Comma_Description" xfId="153" xr:uid="{E78AB1D5-E966-466A-8CFB-C1BC46E15489}"/>
    <cellStyle name="_Comma_Description " xfId="154" xr:uid="{3273D24A-A987-463E-8C94-C5D533486A0B}"/>
    <cellStyle name="_Comma_Description _37 Roark Model_With GS Financing" xfId="155" xr:uid="{296B91FD-A465-4FE5-B5B6-FB9BDE4E641C}"/>
    <cellStyle name="_Comma_Eagle Ridge Cash Flow 01-10-02_GS" xfId="156" xr:uid="{F34B129D-48D2-4625-9196-748D15141F3E}"/>
    <cellStyle name="_Comma_Final Canadian Bank Comp (sent to IBD)FORM" xfId="157" xr:uid="{B1CA58E1-7E90-4E3B-ADAC-3A4E3369971E}"/>
    <cellStyle name="_Comma_Financial Comp to Mgmt Projections 02" xfId="158" xr:uid="{CC171120-4497-4BCC-8DC9-AC979C8AC105}"/>
    <cellStyle name="_Comma_Financials" xfId="159" xr:uid="{34865599-E74C-4708-A732-0D0F00512255}"/>
    <cellStyle name="_Comma_Financials from OM" xfId="160" xr:uid="{1DE49380-E119-4A01-A80F-6E0395D5751D}"/>
    <cellStyle name="_Comma_Financials From OM and Audited Financials" xfId="161" xr:uid="{BE346751-CDF6-497F-B8E7-7105E1140A27}"/>
    <cellStyle name="_Comma_Football Field" xfId="162" xr:uid="{0D29804B-A466-4889-96F1-EFBDD741FACC}"/>
    <cellStyle name="_Comma_IBES_EPS_Estimates" xfId="163" xr:uid="{7D139161-B99C-4F45-B516-B52C3F4F1232}"/>
    <cellStyle name="_Comma_Initial Build" xfId="164" xr:uid="{A4743CCC-7D91-496E-AE36-0CFAFA1BF3E8}"/>
    <cellStyle name="_Comma_LBO (Post IM)" xfId="165" xr:uid="{8F646BC8-9961-43D3-B108-8E44A5E7DE0C}"/>
    <cellStyle name="_Comma_Master_Telecom_Equipment_CSCb" xfId="166" xr:uid="{41042782-A973-4AE2-B122-30A2D6B6CDB3}"/>
    <cellStyle name="_Comma_May, 2006 Estimate 6-21-06_na SD NEW 08.14.06" xfId="167" xr:uid="{925A0A64-A059-4B3F-B497-4A68DB1E35E3}"/>
    <cellStyle name="_Comma_Merger Model - Exec" xfId="168" xr:uid="{CBFE365B-8B53-4259-B0F2-1B685FF7BFF8}"/>
    <cellStyle name="_Comma_merger plans" xfId="169" xr:uid="{0850D463-A8E0-4FC9-AB84-C86C9BF7F109}"/>
    <cellStyle name="_Comma_MotLion Projections may" xfId="170" xr:uid="{02F303DD-EF55-4631-80A3-46FE7C16D345}"/>
    <cellStyle name="_Comma_Old Life CSC" xfId="171" xr:uid="{4A49543C-5C80-4698-AAE9-9463C06760C0}"/>
    <cellStyle name="_Comma_pace_merger plans" xfId="172" xr:uid="{5058896D-DAA4-4A84-896E-5353E72570FD}"/>
    <cellStyle name="_Comma_Palm Model 10_05" xfId="173" xr:uid="{A6C62554-65F4-4DF3-9F4D-A5633CCD9AAB}"/>
    <cellStyle name="_Comma_PNC_PF_2Q_update" xfId="174" xr:uid="{33563EB4-16ED-4B9F-B6F9-30F680B6FA54}"/>
    <cellStyle name="_Comma_Potential Strategic Partners" xfId="175" xr:uid="{C4E1840D-7B41-4E7C-8B47-264EF27794F4}"/>
    <cellStyle name="_Comma_Prepaid_Lease_Model_for_AAT_04(1)" xfId="176" xr:uid="{1F45EBBE-A7D5-4D85-A8A1-BAE45A5B78F1}"/>
    <cellStyle name="_Comma_promote model" xfId="177" xr:uid="{4AAC6E88-2BC6-44A9-B2CF-9C91C334C872}"/>
    <cellStyle name="_Comma_QVC LBO Model 2-12-03 v3" xfId="178" xr:uid="{83E5EC75-5700-433B-90A0-C9379C1EBB57}"/>
    <cellStyle name="_Comma_Semperit AVP 14-Nov-2002" xfId="179" xr:uid="{FD46286C-5918-40F1-83DF-60513566CBE1}"/>
    <cellStyle name="_Comma_Short_Form_LBO" xfId="180" xr:uid="{9D10C945-4010-4C08-B506-6DC777053317}"/>
    <cellStyle name="_Comma_Spectrasite model 02" xfId="181" xr:uid="{269981C8-45B5-4419-9C87-7A31C33FB656}"/>
    <cellStyle name="_Comma_Summary Valuation Analysis" xfId="182" xr:uid="{EC78621D-DE92-49ED-AED2-8800ACE28FCF}"/>
    <cellStyle name="_Comma_Syndication Short Form CF Model" xfId="183" xr:uid="{BC085517-5DEB-44E6-9C39-E4AB50FBD02C}"/>
    <cellStyle name="_Comma_Synergies" xfId="184" xr:uid="{7168E20E-7472-4519-AEB1-321F3FE709F5}"/>
    <cellStyle name="_Comma_Troon Financials 8-1-02" xfId="185" xr:uid="{1D47B76B-51DB-4F9E-B241-294FA0780510}"/>
    <cellStyle name="_Comma_Troon_EBITDA" xfId="186" xr:uid="{672589AF-BB06-4EF7-9841-69C04DF580FE}"/>
    <cellStyle name="_Comma_Valuation Overview - June 2001" xfId="187" xr:uid="{E2BBC969-E6C6-44DB-B597-8F79DA9286E5}"/>
    <cellStyle name="_Comma_Valuation_Troon dpak 8-5-02 v3" xfId="188" xr:uid="{B3611950-DB76-453D-951A-F785970099FD}"/>
    <cellStyle name="_Comma_Wienerberger AVP 2003-08-15" xfId="189" xr:uid="{FB6DC2B2-685D-4926-8D3C-735C9B966309}"/>
    <cellStyle name="_Comma_Wienerberger Estimates" xfId="190" xr:uid="{945D2410-7FDD-47FD-9348-D980150751FD}"/>
    <cellStyle name="_Consolidated CC and TO v4" xfId="191" xr:uid="{43B6C9A2-DCF5-41BD-AC85-8BD8B0973D3A}"/>
    <cellStyle name="_Consolidated CC and TO v4_100 Roark Model_With GS Financing_Quarterly" xfId="192" xr:uid="{0EED8773-AD55-4A36-AFAC-999160BE98A6}"/>
    <cellStyle name="_Consolidated CC and TO v4_67 Roark Model_With GS Financing" xfId="193" xr:uid="{93C2F9E3-C7BC-48ED-A472-C9F77D3C1D01}"/>
    <cellStyle name="_Consolidated CC and TO v4_82 Roark Model_With GS Financing_Quarterly" xfId="194" xr:uid="{D1197A38-DBB5-487F-BE1A-1200B40AA528}"/>
    <cellStyle name="_Construction" xfId="195" xr:uid="{0F84AE17-D020-4D4A-996D-6AC4D6B3E823}"/>
    <cellStyle name="_Construction_100 Roark Model_With GS Financing_Quarterly" xfId="196" xr:uid="{95E35CD6-26FA-4C48-B238-8DDD2FFBBBB9}"/>
    <cellStyle name="_Construction_67 Roark Model_With GS Financing" xfId="197" xr:uid="{C1191B39-9FA4-4427-8D09-C180B9BE833C}"/>
    <cellStyle name="_Construction_82 Roark Model_With GS Financing_Quarterly" xfId="198" xr:uid="{964F9573-75A2-43DE-8A84-FEE454CB4514}"/>
    <cellStyle name="_Copy of LC_Tax Calculation Inputs_2007 09 12" xfId="199" xr:uid="{90F433BA-53F3-4368-A8F0-F888BFEB7C44}"/>
    <cellStyle name="_Crete &amp; Lincoln 04 TENASKA" xfId="200" xr:uid="{F3D4A099-7FD0-4887-A2B2-7BA0338528D0}"/>
    <cellStyle name="_Crete &amp; Lincoln 05_Quarterly" xfId="201" xr:uid="{8A665BD5-B535-41B7-945B-E50180416919}"/>
    <cellStyle name="_Crete &amp; Lincoln 06 TENASKA" xfId="202" xr:uid="{15B04C73-1679-4913-B85B-4788DFE758F6}"/>
    <cellStyle name="_Crete &amp; Lincoln 07 TENASKA" xfId="203" xr:uid="{0EE900C4-9185-40CA-B6CC-340F159EBEE1}"/>
    <cellStyle name="_Crete &amp; Lincoln 08 TENASKA" xfId="204" xr:uid="{8AD00E9F-344E-4712-85E8-0913CB08FECE}"/>
    <cellStyle name="_Crete &amp; Lincoln 12 TENASKA" xfId="205" xr:uid="{AE0787BA-E106-4514-902A-5E6F82B85789}"/>
    <cellStyle name="_Crete &amp; Lincoln 13 TENASKAv14 Moody'sv12 (With historicals)" xfId="206" xr:uid="{0E64CFF3-11CA-40B5-81BE-72ABE6699124}"/>
    <cellStyle name="_Crete &amp; Lincoln 13 TENASKAv14 Moody'sv16 (With historicals)" xfId="207" xr:uid="{513166A7-F21E-4D6A-BB62-44B75F858319}"/>
    <cellStyle name="_Crete &amp; Lincoln 13 TENASKAv14 Moody'sv8 (With historicals)" xfId="208" xr:uid="{CF49A345-2DD0-414C-89E2-69EA09B5E94E}"/>
    <cellStyle name="_Crete &amp; Lincoln 13 TENASKAv14 v19 (with historicals &amp; taxes)" xfId="209" xr:uid="{9B3761E5-AC7A-4E77-AB67-E6E8577AE901}"/>
    <cellStyle name="_Crete &amp; Lincoln 13 TENASKAv4" xfId="210" xr:uid="{E16B066E-C968-4391-A0E0-E35C7E5EA8DC}"/>
    <cellStyle name="_Crete &amp; Lincoln 13 TENASKAv9" xfId="211" xr:uid="{4F1D8F8F-706B-4A5E-82D7-123657119ADD}"/>
    <cellStyle name="_Crete &amp; Lincoln Model - Annualv2" xfId="212" xr:uid="{9387A977-301F-481A-97F4-3CED59346F00}"/>
    <cellStyle name="_Currency" xfId="213" xr:uid="{B42809C9-4900-4C5F-80B5-A18F57D63F43}"/>
    <cellStyle name="_Currency(GBP)" xfId="214" xr:uid="{C923DEDA-24BD-4ABC-BE48-BD5DC7FEE611}"/>
    <cellStyle name="_Currency(GBP)_100 Roark Model_With GS Financing_Quarterly" xfId="215" xr:uid="{9EA2EE28-DC77-4BD6-B817-12A572586BF9}"/>
    <cellStyle name="_Currency(GBP)_67 Roark Model_With GS Financing" xfId="216" xr:uid="{FD605971-4F06-4DE4-AA4C-24B50A062371}"/>
    <cellStyle name="_Currency(GBP)_82 Roark Model_With GS Financing_Quarterly" xfId="217" xr:uid="{7051063E-C351-4425-908F-3BE8BB9C1E13}"/>
    <cellStyle name="_Currency_01 Detailed Financial Model" xfId="218" xr:uid="{A1B88051-C25D-4F15-B7DB-A012A5CE13C5}"/>
    <cellStyle name="_Currency_01 Fig Tech CSC 1Q03" xfId="219" xr:uid="{8B62D9B1-08F2-4135-8E39-EC7CCA9CDAD0}"/>
    <cellStyle name="_Currency_02 Financials" xfId="220" xr:uid="{E8E23A4F-FC38-4FFB-BE4A-C4F503C68D58}"/>
    <cellStyle name="_Currency_02 Potential Partner Ability to Pay Analysis2" xfId="221" xr:uid="{9F31E5EE-83EC-4974-9607-1D0CD33AECF5}"/>
    <cellStyle name="_Currency_02 Spring Model" xfId="222" xr:uid="{7ED04C5F-B5A1-42E1-ADB1-3E4101D2E599}"/>
    <cellStyle name="_Currency_04 Financials" xfId="223" xr:uid="{72F9E57E-F2C3-46EA-9255-6DCAA286E6F7}"/>
    <cellStyle name="_Currency_04 Subsidiary Overview" xfId="224" xr:uid="{73769D1E-D49B-4B15-8FE5-0D47749116B2}"/>
    <cellStyle name="_Currency_08 Altar Model" xfId="225" xr:uid="{4FD50CBA-97D8-42E9-9DD2-2E76D5F3E2FE}"/>
    <cellStyle name="_Currency_12 Akzo 2nd Round Model" xfId="226" xr:uid="{3F7FA9BB-9FD4-4BA1-9CA8-0C3D7DBEA15C}"/>
    <cellStyle name="_Currency_12 Merger Plans" xfId="227" xr:uid="{964C204A-E241-43DF-8B99-BB0FD8BC864D}"/>
    <cellStyle name="_Currency_16 Coffeyville Model - Outage Sensitivity" xfId="228" xr:uid="{62D249BF-1620-4FD4-85D5-D9EA6A9F0C62}"/>
    <cellStyle name="_Currency_accretion dilution analysis" xfId="229" xr:uid="{D883B589-027E-4EB2-A9ED-903115BD67E7}"/>
    <cellStyle name="_Currency_Acquisition Ops 3" xfId="230" xr:uid="{F58E8E1F-C32E-4156-9445-4B379A0EB165}"/>
    <cellStyle name="_Currency_ADLAC Capital Structure Model-v2" xfId="231" xr:uid="{439E7CD7-602B-4B51-97DC-F08B0C27BFC8}"/>
    <cellStyle name="_Currency_AVP" xfId="232" xr:uid="{0911B950-7CE1-46D4-B541-2719CB804D95}"/>
    <cellStyle name="_Currency_AVP - prev. 06 financials" xfId="233" xr:uid="{E0DA47EB-B1BC-4410-A6A2-ABA8BDE0624F}"/>
    <cellStyle name="_Currency_avp_Palm Model 10_05" xfId="234" xr:uid="{2D8FF583-43CC-499F-965A-0F24F878690B}"/>
    <cellStyle name="_Currency_bank_csc_Q2_2001_c1" xfId="235" xr:uid="{A25E9416-32DD-4933-8989-AAC62F7E3116}"/>
    <cellStyle name="_Currency_Book1" xfId="236" xr:uid="{69BF3FB2-8C81-4CE1-8A74-89394C3220C0}"/>
    <cellStyle name="_Currency_Book1_08 Altar Model" xfId="237" xr:uid="{2307925E-C3F1-4F44-A6F8-1C5624A70D46}"/>
    <cellStyle name="_Currency_Book1_1" xfId="238" xr:uid="{A5A1A8F9-93ED-4278-86D4-4F52FF2126F7}"/>
    <cellStyle name="_Currency_Book2" xfId="239" xr:uid="{0C8B40FF-84C6-464E-B228-C8B17CE6E0B4}"/>
    <cellStyle name="_Currency_Buyer List" xfId="240" xr:uid="{0E9BD45D-F634-472C-B5EB-4348BEB52358}"/>
    <cellStyle name="_Currency_buyer_analysis" xfId="241" xr:uid="{07A84AF9-69C3-4CBF-B1D1-F95CF72AB1A4}"/>
    <cellStyle name="_Currency_Catherine Historical Financials ('94 - '06)" xfId="242" xr:uid="{41737C5F-6427-4EFD-93DC-EDCD86964375}"/>
    <cellStyle name="_Currency_CC Tracking Model 10-feb (nov results)" xfId="243" xr:uid="{55A52C94-A97F-4C69-BA39-4A7300702E53}"/>
    <cellStyle name="_Currency_CC Tracking Model 13-feb (dec results)" xfId="244" xr:uid="{4FE98B3B-1E9C-4F7B-9D27-5B7FD7B66C84}"/>
    <cellStyle name="_Currency_Chart LBO model 07-24-03" xfId="245" xr:uid="{C76E9293-3B8B-427D-8D4B-396E0356C399}"/>
    <cellStyle name="_Currency_com_ic_universe_6" xfId="246" xr:uid="{A7D79BE8-317D-4CA2-B8B3-EA19A4DAEAF5}"/>
    <cellStyle name="_Currency_Comparative Balance Sheets" xfId="247" xr:uid="{F3C1EE8D-64CF-4D8E-A95F-67B9658138FC}"/>
    <cellStyle name="_Currency_CSC Update_Status of Companies_11_19" xfId="248" xr:uid="{536EF373-635B-4A30-AAD6-539E188D594E}"/>
    <cellStyle name="_Currency_CSC with WACC" xfId="249" xr:uid="{9A7973CB-916A-4389-889C-20501F4AC99F}"/>
    <cellStyle name="_Currency_CSC_Palm_Sum_of_Parts_4_20_01" xfId="250" xr:uid="{1D08DB27-A2D0-45BC-8CAF-E4A7B973974F}"/>
    <cellStyle name="_Currency_CSC_Palm_Sum_of_Parts_5_23_01a" xfId="251" xr:uid="{1C0C89CC-99CB-4F02-98A6-019C82F61318}"/>
    <cellStyle name="_Currency_DCF Analysis" xfId="252" xr:uid="{41D6DDD1-CB74-4916-BC6D-81B7C75B08BA}"/>
    <cellStyle name="_Currency_Description" xfId="253" xr:uid="{42538B22-F495-4496-9D33-7E46805C5AB3}"/>
    <cellStyle name="_Currency_Description " xfId="254" xr:uid="{C8C9DACA-F892-4A88-A656-672599A041E9}"/>
    <cellStyle name="_Currency_Description _37 Roark Model_With GS Financing" xfId="255" xr:uid="{3269B118-C25F-4445-98B0-92E5C3117726}"/>
    <cellStyle name="_Currency_Detailed P&amp;L by Product by Region v2" xfId="256" xr:uid="{2C8C2842-999A-4541-B745-1FA8D8996614}"/>
    <cellStyle name="_Currency_Eagle Ridge Cash Flow 01-10-02_GS" xfId="257" xr:uid="{2817197E-E999-463D-9D5C-65DC6DBD6A28}"/>
    <cellStyle name="_Currency_Euston DCF" xfId="258" xr:uid="{E3606257-174A-4DA5-AE35-4768E9A62D42}"/>
    <cellStyle name="_Currency_Final Canadian Bank Comp (sent to IBD)FORM" xfId="259" xr:uid="{C3AA349E-D3AE-4F83-B1BF-F80FFFB053AC}"/>
    <cellStyle name="_Currency_Financial Comp to Mgmt Projections 02" xfId="260" xr:uid="{6404E238-E5B4-40E4-B05C-B23ED6953203}"/>
    <cellStyle name="_Currency_Financials" xfId="261" xr:uid="{35154432-0636-4D17-99D2-1CA538686186}"/>
    <cellStyle name="_Currency_Financials from OM" xfId="262" xr:uid="{303AA7AD-051F-4BF2-B4A8-CADA96FE1A12}"/>
    <cellStyle name="_Currency_Financials From OM and Audited Financials" xfId="263" xr:uid="{531D73B5-819D-418F-B027-D1E92E666609}"/>
    <cellStyle name="_Currency_Florida consensus estimates" xfId="264" xr:uid="{97C5194C-411F-4F2A-A8BF-06016B7F7C4D}"/>
    <cellStyle name="_Currency_Football Field" xfId="265" xr:uid="{527425D6-BDDF-40FD-8EF2-C1DFF04375BC}"/>
    <cellStyle name="_Currency_IBES_EPS_Estimates" xfId="266" xr:uid="{A25DE058-3AAC-4B29-8350-93C840D5694D}"/>
    <cellStyle name="_Currency_Indikatives Bewertungsniveau" xfId="267" xr:uid="{F12917BF-5375-4FB7-A3C8-A33B9AA0E620}"/>
    <cellStyle name="_Currency_Initial Build" xfId="268" xr:uid="{4F3F98C6-8AE9-42A1-9B8B-5DC41F009E64}"/>
    <cellStyle name="_Currency_LBO (Post IM)" xfId="269" xr:uid="{3CF858A5-7AE2-4ABE-BF96-03F35A18A83F}"/>
    <cellStyle name="_Currency_lbo_short_form" xfId="270" xr:uid="{974C8092-E688-4BBE-AC33-CD83124EC142}"/>
    <cellStyle name="_Currency_Master_Telecom_Equipment_CSCb" xfId="271" xr:uid="{D826DD50-3244-4111-BAA9-49E94EC6076A}"/>
    <cellStyle name="_Currency_May, 2006 Estimate 6-21-06_na SD NEW 08.14.06" xfId="272" xr:uid="{77372053-8037-4067-B5EF-0EE111754785}"/>
    <cellStyle name="_Currency_Merger Model - Exec" xfId="273" xr:uid="{80385FBD-669E-430F-811D-3570C9F126AA}"/>
    <cellStyle name="_Currency_merger plans" xfId="274" xr:uid="{C1DA1F3C-CB79-459D-A950-AB3261371F1E}"/>
    <cellStyle name="_Currency_monet2.4_temp" xfId="275" xr:uid="{959DBDEA-55CC-4BE7-9D35-C841A5C407F8}"/>
    <cellStyle name="_Currency_monet2.8" xfId="276" xr:uid="{B8AE7CA0-0F09-4010-8B4A-85003F8FE516}"/>
    <cellStyle name="_Currency_MotLion Projections may" xfId="277" xr:uid="{8B7D6A2C-8398-40AB-A32E-497DA85302A3}"/>
    <cellStyle name="_Currency_Old Life CSC" xfId="278" xr:uid="{2579E922-8678-4496-AFA5-51AF0057C8A3}"/>
    <cellStyle name="_Currency_pace_merger plans" xfId="279" xr:uid="{053B2630-AFF4-4F58-937D-1332360157B4}"/>
    <cellStyle name="_Currency_Palm Model 10_05" xfId="280" xr:uid="{AF751154-B6EB-438F-91E7-2425350A607B}"/>
    <cellStyle name="_Currency_pdf file" xfId="281" xr:uid="{98EDE360-C283-498B-B892-02A1C1F60544}"/>
    <cellStyle name="_Currency_PNC_PF_2Q_update" xfId="282" xr:uid="{87EFF8AB-4775-429D-889B-284849DFC5A4}"/>
    <cellStyle name="_Currency_Potential Strategic Partners" xfId="283" xr:uid="{7794607A-D5BE-4435-BD0D-FFCBE6D0DA29}"/>
    <cellStyle name="_Currency_Prepaid_Lease_Model_for_AAT_04(1)" xfId="284" xr:uid="{C5829991-2947-44A1-9826-78D6D92345EE}"/>
    <cellStyle name="_Currency_promote model" xfId="285" xr:uid="{098DE872-26CC-4EDD-81A1-86EE97427651}"/>
    <cellStyle name="_Currency_QVC LBO Model 2-12-03 v3" xfId="286" xr:uid="{F333EE0D-8E73-4D6A-B35E-FBD25F6AFBEC}"/>
    <cellStyle name="_Currency_Relative Contribution Analysis 04" xfId="287" xr:uid="{5334E071-33F2-4313-82EE-A4099B387F28}"/>
    <cellStyle name="_Currency_Royal Kansas  DCF2" xfId="288" xr:uid="{99C42E01-1C3F-4A63-8CC0-6CC0DF053553}"/>
    <cellStyle name="_Currency_Semperit AVP 14-Nov-2002" xfId="289" xr:uid="{1513D5FA-001A-4CD3-879C-0ED2EF99829A}"/>
    <cellStyle name="_Currency_Short_Form_LBO" xfId="290" xr:uid="{A848E2C8-7B79-41DB-BFBA-349510AB9085}"/>
    <cellStyle name="_Currency_Sketch5 - Montana Impact" xfId="291" xr:uid="{E2AD7C04-8A84-4B61-97F9-905375D99E28}"/>
    <cellStyle name="_Currency_Spectrasite model 02" xfId="292" xr:uid="{E20D99D2-5D28-4687-A21C-CD369AB16357}"/>
    <cellStyle name="_Currency_Summary Valuation Analysis" xfId="293" xr:uid="{D84BF1C0-B4B9-4173-877B-2EA308B0EAFE}"/>
    <cellStyle name="_Currency_Syndication Short Form CF Model" xfId="294" xr:uid="{55D7E2B3-9BFE-4801-9CB3-ADD5202A35BC}"/>
    <cellStyle name="_Currency_Synergies" xfId="295" xr:uid="{F612E4AC-66AB-4B87-8B85-F2E8EB1C6C54}"/>
    <cellStyle name="_Currency_Troon Financials 8-1-02" xfId="296" xr:uid="{E56C778A-0BB7-4E68-B796-834622212940}"/>
    <cellStyle name="_Currency_Troon_EBITDA" xfId="297" xr:uid="{A86EAFA2-060E-45E5-8C36-1D21B30078F0}"/>
    <cellStyle name="_Currency_Valuation Overview - June 2001" xfId="298" xr:uid="{F343B5AC-848F-4229-BADB-CBC3D574D761}"/>
    <cellStyle name="_Currency_Valuation_Troon dpak 8-5-02 v3" xfId="299" xr:uid="{8052A7ED-429A-41C3-A303-55EBE3DFF9EC}"/>
    <cellStyle name="_Currency_Wienerberger AVP 2003-08-15" xfId="300" xr:uid="{71A35AF3-FA45-47B9-98B3-CBD65694CEAD}"/>
    <cellStyle name="_Currency_Wienerberger Estimates" xfId="301" xr:uid="{BF741EB8-1C2B-41F1-B102-5B364CCD0C4E}"/>
    <cellStyle name="_Currency_xratio - historical mkt val" xfId="302" xr:uid="{96EDEF8A-EE73-4C8B-9254-1B73F2EBD5ED}"/>
    <cellStyle name="_CurrencySpace" xfId="303" xr:uid="{AC9E35E2-E3E4-4AF9-8A0F-678CA464BEC6}"/>
    <cellStyle name="_CurrencySpace_01 Detailed Financial Model" xfId="304" xr:uid="{68E24606-8575-4688-A4B9-553EE5F4EE69}"/>
    <cellStyle name="_CurrencySpace_01 Fig Tech CSC 1Q03" xfId="305" xr:uid="{B42C2AEE-F020-430D-8692-8F190BE24E29}"/>
    <cellStyle name="_CurrencySpace_02 Financials" xfId="306" xr:uid="{7406B422-C3F9-479D-BA68-5670A7898B91}"/>
    <cellStyle name="_CurrencySpace_02 Potential Partner Ability to Pay Analysis2" xfId="307" xr:uid="{2CDE29B7-5DAD-4281-AFDB-3D9A375098AB}"/>
    <cellStyle name="_CurrencySpace_04 Financials" xfId="308" xr:uid="{385855A3-78FD-462F-9492-D637568DA4CA}"/>
    <cellStyle name="_CurrencySpace_04 Subsidiary Overview" xfId="309" xr:uid="{1BB39957-CC08-4AD4-AD12-21E399F47842}"/>
    <cellStyle name="_CurrencySpace_08 Altar Model" xfId="310" xr:uid="{6C7641A2-E90F-4F3B-A788-6324EC9D0EB1}"/>
    <cellStyle name="_CurrencySpace_12 Merger Plans" xfId="311" xr:uid="{7A94C32B-8B69-493E-9DDE-430B99ADC74B}"/>
    <cellStyle name="_CurrencySpace_16 Coffeyville Model - Outage Sensitivity" xfId="312" xr:uid="{AE8F9604-56FA-4350-BCC2-FA0126FF2B9E}"/>
    <cellStyle name="_CurrencySpace_accretion dilution analysis" xfId="313" xr:uid="{9680697F-E164-4692-8EF8-D228F743ED3A}"/>
    <cellStyle name="_CurrencySpace_Acquisition Ops 3" xfId="314" xr:uid="{DA57B4CB-9CCB-48C0-B47F-A24AA5E5ACCF}"/>
    <cellStyle name="_CurrencySpace_ADLAC Capital Structure Model-v2" xfId="315" xr:uid="{677341D3-43E9-4C6E-9B21-3F03A9B8E291}"/>
    <cellStyle name="_CurrencySpace_AVP" xfId="316" xr:uid="{EC150477-5303-48CB-ACBF-81E6413D3309}"/>
    <cellStyle name="_CurrencySpace_avp_Palm Model 10_05" xfId="317" xr:uid="{2F0A30DD-2C86-4CE4-97A0-0E03BABDF156}"/>
    <cellStyle name="_CurrencySpace_Book1" xfId="318" xr:uid="{D286B1A7-7302-4340-8851-45FD5306C3CD}"/>
    <cellStyle name="_CurrencySpace_Book1_08 Altar Model" xfId="319" xr:uid="{AC60839E-4267-4ABA-96AF-6175D722E341}"/>
    <cellStyle name="_CurrencySpace_Book1_Merger Plan 2-10-04 GSIBDv3" xfId="320" xr:uid="{8FB839C8-488B-4262-BF10-6BACFFA58210}"/>
    <cellStyle name="_CurrencySpace_Book2" xfId="321" xr:uid="{2961C4CD-2C35-49C2-8B7D-2103B71C0353}"/>
    <cellStyle name="_CurrencySpace_buyer_analysis" xfId="322" xr:uid="{16C9CDD5-04DA-4A08-BD55-896F163C8265}"/>
    <cellStyle name="_CurrencySpace_Catherine Historical Financials ('94 - '06)" xfId="323" xr:uid="{4E75693C-D95C-4B37-86C4-C81BC4A33347}"/>
    <cellStyle name="_CurrencySpace_CC Tracking Model 10-feb (nov results)" xfId="324" xr:uid="{844C1B4F-21D7-4CD9-96CE-227F1BBF73D6}"/>
    <cellStyle name="_CurrencySpace_CC Tracking Model 13-feb (dec results)" xfId="325" xr:uid="{C3018BDF-8A6B-4CBF-BA03-F7D70EA163EC}"/>
    <cellStyle name="_CurrencySpace_Chart LBO model 07-24-03" xfId="326" xr:uid="{D056BC75-7D80-444D-90BB-C2C6830F9903}"/>
    <cellStyle name="_CurrencySpace_com_ic_universe_6" xfId="327" xr:uid="{A6ACAE16-C9B7-459D-859E-09E0404A18ED}"/>
    <cellStyle name="_CurrencySpace_Comparative Balance Sheets" xfId="328" xr:uid="{6F577A3C-2FC8-4E34-913E-7FAF0AE67149}"/>
    <cellStyle name="_CurrencySpace_CSC Update_Status of Companies_11_19" xfId="329" xr:uid="{D8A52C17-DF96-4FB3-BF48-2776ED22D8DB}"/>
    <cellStyle name="_CurrencySpace_CSC with WACC" xfId="330" xr:uid="{C01EC2AD-B7A5-4089-BBF9-6C88A4236010}"/>
    <cellStyle name="_CurrencySpace_CSC_Palm_Sum_of_Parts_4_20_01" xfId="331" xr:uid="{4D278E18-7EF5-4D23-8E41-F345D630EECA}"/>
    <cellStyle name="_CurrencySpace_CSC_Palm_Sum_of_Parts_5_23_01a" xfId="332" xr:uid="{C570B9C1-FBBA-4125-9B6C-A38FC381586C}"/>
    <cellStyle name="_CurrencySpace_DCF Analysis" xfId="333" xr:uid="{90F8C651-0EB2-46B0-9D77-79F332A30549}"/>
    <cellStyle name="_CurrencySpace_Description" xfId="334" xr:uid="{15BE16FC-4CFF-4669-8561-8762CEEB1C2E}"/>
    <cellStyle name="_CurrencySpace_Description " xfId="335" xr:uid="{7B5E54C6-6FD8-453B-B07E-27BBBE5D0BE3}"/>
    <cellStyle name="_CurrencySpace_Description _37 Roark Model_With GS Financing" xfId="336" xr:uid="{D6C23DDC-92B4-4CC3-9AEC-D303B17779B7}"/>
    <cellStyle name="_CurrencySpace_Eagle Ridge Cash Flow 01-10-02_GS" xfId="337" xr:uid="{E8C0A709-F1B4-468E-9155-FDC049DA3B68}"/>
    <cellStyle name="_CurrencySpace_Final Canadian Bank Comp (sent to IBD)FORM" xfId="338" xr:uid="{FB03BB17-E3D4-4A55-BE8F-A7C027658A24}"/>
    <cellStyle name="_CurrencySpace_Financial Comp to Mgmt Projections 02" xfId="339" xr:uid="{DB59BB16-06EE-432A-8938-5DC9E3C02AED}"/>
    <cellStyle name="_CurrencySpace_Financials" xfId="340" xr:uid="{970AC750-E8FD-4DDD-B533-70966989BE35}"/>
    <cellStyle name="_CurrencySpace_Financials from OM" xfId="341" xr:uid="{BD515767-D286-49F8-A3DC-A019A8C47BA1}"/>
    <cellStyle name="_CurrencySpace_Financials From OM and Audited Financials" xfId="342" xr:uid="{D0678150-A962-490A-BED9-2B78B1F333B0}"/>
    <cellStyle name="_CurrencySpace_Football Field" xfId="343" xr:uid="{E3C74C1F-22CB-4BC9-8B06-BAE0336D7E08}"/>
    <cellStyle name="_CurrencySpace_IBES_EPS_Estimates" xfId="344" xr:uid="{7DCA5770-66CC-429F-A021-C4ACE2981E1F}"/>
    <cellStyle name="_CurrencySpace_Initial Build" xfId="345" xr:uid="{F040CC0D-EA3D-4A4C-8F2F-DF8C4FAC1ED2}"/>
    <cellStyle name="_CurrencySpace_LBO (Post IM)" xfId="346" xr:uid="{11CAC2D0-926B-47E2-AA34-37B3694FEA2A}"/>
    <cellStyle name="_CurrencySpace_Master_Telecom_Equipment_CSCb" xfId="347" xr:uid="{ACE3A34F-7A0D-4933-BF0E-F3C78AE240A0}"/>
    <cellStyle name="_CurrencySpace_May, 2006 Estimate 6-21-06_na SD NEW 08.14.06" xfId="348" xr:uid="{C51FADBD-D511-4823-B5A6-8FD023E47ED2}"/>
    <cellStyle name="_CurrencySpace_Merger Model - Exec" xfId="349" xr:uid="{277A1BDA-736B-4A0C-84B8-49DC2430C33A}"/>
    <cellStyle name="_CurrencySpace_merger plans" xfId="350" xr:uid="{D66DC483-E3F6-4B44-B401-F31B66447D43}"/>
    <cellStyle name="_CurrencySpace_monet2.4" xfId="351" xr:uid="{1C92D8ED-8E66-4B80-B815-00E29E350F9B}"/>
    <cellStyle name="_CurrencySpace_monet2.4_temp" xfId="352" xr:uid="{2362784F-7F7A-4742-8CEC-351329F01120}"/>
    <cellStyle name="_CurrencySpace_monet2.8" xfId="353" xr:uid="{80470AD0-8AE0-470E-A8E1-9FE98570C747}"/>
    <cellStyle name="_CurrencySpace_MotLion Projections may" xfId="354" xr:uid="{A9AC8628-E473-4A8D-8A8B-87EDBF65D269}"/>
    <cellStyle name="_CurrencySpace_Old Life CSC" xfId="355" xr:uid="{D0E1B8F1-BDCD-4E21-B580-633367B207E0}"/>
    <cellStyle name="_CurrencySpace_pace_merger plans" xfId="356" xr:uid="{28BA1BC4-3BCA-4C2F-8565-7D4AF798C036}"/>
    <cellStyle name="_CurrencySpace_Palm Model 10_05" xfId="357" xr:uid="{AFC9955A-147D-4F86-BD13-D0B3048ACB5A}"/>
    <cellStyle name="_CurrencySpace_pdf file" xfId="358" xr:uid="{8E95F5E6-F1B4-41C7-9B92-83FF93E50134}"/>
    <cellStyle name="_CurrencySpace_PNC_PF_2Q_update" xfId="359" xr:uid="{53B5969C-D0C5-4C3D-98DE-41D2C445949A}"/>
    <cellStyle name="_CurrencySpace_Potential Strategic Partners" xfId="360" xr:uid="{186CCEEC-E29F-4296-8E50-233D50A73F0B}"/>
    <cellStyle name="_CurrencySpace_Prepaid_Lease_Model_for_AAT_04(1)" xfId="361" xr:uid="{B03A776A-7583-4132-A251-44C8388EA13C}"/>
    <cellStyle name="_CurrencySpace_promote model" xfId="362" xr:uid="{8A17D388-D0E1-4410-83AD-C8DD159AF649}"/>
    <cellStyle name="_CurrencySpace_QVC LBO Model 2-12-03 v3" xfId="363" xr:uid="{56B6415B-5886-4BF2-BD41-4310898696A5}"/>
    <cellStyle name="_CurrencySpace_Semperit AVP 14-Nov-2002" xfId="364" xr:uid="{4BE2B45F-31D1-4859-A5EF-FFE2CF0AF503}"/>
    <cellStyle name="_CurrencySpace_Short_Form_LBO" xfId="365" xr:uid="{E101BB91-3876-4AD7-B3C7-3A47355F77FC}"/>
    <cellStyle name="_CurrencySpace_Spectrasite model 02" xfId="366" xr:uid="{2FE274D0-486F-4D9B-AA22-489B1B3968E9}"/>
    <cellStyle name="_CurrencySpace_Stallion Analysis_a" xfId="367" xr:uid="{FFDB9E82-40F0-40B1-ADF5-4336BF739F5E}"/>
    <cellStyle name="_CurrencySpace_Summary Valuation Analysis" xfId="368" xr:uid="{D873E8BB-E54F-4A57-8490-03AAA455C873}"/>
    <cellStyle name="_CurrencySpace_Syndication Short Form CF Model" xfId="369" xr:uid="{D3D7D8DD-E694-44DD-9A15-8E37E47411FB}"/>
    <cellStyle name="_CurrencySpace_Synergies" xfId="370" xr:uid="{E623EDBF-4B76-4D6F-8872-4037255EDD69}"/>
    <cellStyle name="_CurrencySpace_Troon Financials 8-1-02" xfId="371" xr:uid="{D7A6093E-538C-4584-86F8-31513296B852}"/>
    <cellStyle name="_CurrencySpace_Troon_EBITDA" xfId="372" xr:uid="{A15F9FF6-CD7F-45C9-A735-01230E55400F}"/>
    <cellStyle name="_CurrencySpace_Valuation Overview - June 2001" xfId="373" xr:uid="{448E5C67-3A1C-4793-B908-33806135C107}"/>
    <cellStyle name="_CurrencySpace_Valuation_Troon dpak 8-5-02 v3" xfId="374" xr:uid="{F0261DE2-1966-4100-9514-83D930CDC82F}"/>
    <cellStyle name="_CurrencySpace_Wienerberger AVP 2003-08-15" xfId="375" xr:uid="{F7AC5589-C1FB-48ED-BAC9-75862BFA4787}"/>
    <cellStyle name="_CurrencySpace_Wienerberger Estimates" xfId="376" xr:uid="{8F0435A5-B541-4006-A357-3138D7805AF1}"/>
    <cellStyle name="_date" xfId="377" xr:uid="{9732F268-C1DD-47CE-8419-882BC1F312EE}"/>
    <cellStyle name="_Dollar" xfId="378" xr:uid="{3C6879F5-1D80-478C-BC9A-6A469BE243AF}"/>
    <cellStyle name="_DYN Unit Model (State by State Dispatch) v33" xfId="379" xr:uid="{E38A258F-DF05-4D39-9A86-1071DB2ED9B0}"/>
    <cellStyle name="_DYN Unit Model (State by State Dispatch) v33_100 Roark Model_With GS Financing_Quarterly" xfId="380" xr:uid="{4EFA36A2-8853-4F50-BEB5-7AFBC8EAC38C}"/>
    <cellStyle name="_DYN Unit Model (State by State Dispatch) v33_67 Roark Model_With GS Financing" xfId="381" xr:uid="{8E2404CC-B714-4726-B96F-AB1A29797D9B}"/>
    <cellStyle name="_DYN Unit Model (State by State Dispatch) v33_82 Roark Model_With GS Financing_Quarterly" xfId="382" xr:uid="{C6A65B99-D27D-4304-911A-51A1712E040A}"/>
    <cellStyle name="_e-plus debt - Machado1" xfId="383" xr:uid="{08FFF02A-5464-4400-9455-123FC3A4726C}"/>
    <cellStyle name="_e-plus debt - Machado1_100 Roark Model_With GS Financing_Quarterly" xfId="384" xr:uid="{9636FE4E-082E-45EA-8308-5042A25D3D53}"/>
    <cellStyle name="_e-plus debt - Machado1_67 Roark Model_With GS Financing" xfId="385" xr:uid="{776A450F-0F94-4501-A677-E37A54DDE9F2}"/>
    <cellStyle name="_e-plus debt - Machado1_82 Roark Model_With GS Financing_Quarterly" xfId="386" xr:uid="{52D2B33D-0F61-4299-8C7F-CFA791EFC266}"/>
    <cellStyle name="_Euro" xfId="387" xr:uid="{DA6735E1-0E25-4D62-80BE-1307EEC389C6}"/>
    <cellStyle name="_Euro_16 Coffeyville Model - Outage Sensitivity" xfId="388" xr:uid="{6406E1EF-17C9-4952-913D-CCA66FA95D62}"/>
    <cellStyle name="_Euro_accretion dilution analysis" xfId="389" xr:uid="{BC6FFC87-F705-4603-B57A-8C11938B1683}"/>
    <cellStyle name="_Euro_Book1" xfId="390" xr:uid="{CB00E563-5E59-4540-9AF4-F06361909CD4}"/>
    <cellStyle name="_Euro_CSC_Palm_Sum_of_Parts_5_23_01a" xfId="391" xr:uid="{258A6383-4D10-4470-949D-10CE6ED6604A}"/>
    <cellStyle name="_Euro_Financials Layout dpak 9-26-01 v1" xfId="392" xr:uid="{C53C6985-6858-4F3E-870F-146A22A54B2E}"/>
    <cellStyle name="_Euro_IBES_EPS_Estimates" xfId="393" xr:uid="{094A630F-6D43-4136-8B3C-FEB1C2C4AE9D}"/>
    <cellStyle name="_Euro_Palm Model 10_05" xfId="394" xr:uid="{886E51D9-09FC-47D9-B65D-D1EB53EE1C5E}"/>
    <cellStyle name="_Euro_Palm Model 10_05_100 Roark Model_With GS Financing_Quarterly" xfId="395" xr:uid="{2580A802-79E4-4541-83A8-FF299E8DBA54}"/>
    <cellStyle name="_Euro_Palm Model 10_05_67 Roark Model_With GS Financing" xfId="396" xr:uid="{7EA34904-6FD7-4918-A3D8-9D279C051D5B}"/>
    <cellStyle name="_Euro_Palm Model 10_05_82 Roark Model_With GS Financing_Quarterly" xfId="397" xr:uid="{7751B0B0-1465-40F4-93ED-E9F2E87888C3}"/>
    <cellStyle name="_Euro_Potential Strategic Partners" xfId="398" xr:uid="{FEEC206C-44AE-4B97-8E58-C8A73FFBDCB0}"/>
    <cellStyle name="_Euro_Simple Merger Plans" xfId="399" xr:uid="{691C87FC-8B79-437C-A870-274115833DEC}"/>
    <cellStyle name="_Euro_VPP 01" xfId="400" xr:uid="{E508DE38-C21C-4BF2-B9AE-3A7DA58FB2AB}"/>
    <cellStyle name="_Frontier Refinance Model - 0817 - 1yr T + 5bps" xfId="401" xr:uid="{E4E14672-B728-4C00-81AC-D6EBFE471F38}"/>
    <cellStyle name="_GBP" xfId="402" xr:uid="{52C7A3BB-3FBE-4D2E-AD7F-68E5E6CFBEAA}"/>
    <cellStyle name="—_GS_Cash" xfId="403" xr:uid="{8A5C4F31-A5AC-4A09-B20A-B70107BC1F9E}"/>
    <cellStyle name="—_GS_Cash " xfId="404" xr:uid="{2ED00B82-CFD5-4CEE-AF21-12C363447EDB}"/>
    <cellStyle name="_Harris-El Paso-Edinburg-05-07-01" xfId="405" xr:uid="{86B451C9-A326-415D-A0BC-E2EDD9C9B561}"/>
    <cellStyle name="_Harris-El Paso-Edinburg-05-07-01_100 Roark Model_With GS Financing_Quarterly" xfId="406" xr:uid="{377C57FE-B1AC-4F10-BECE-69CD1CB91BA5}"/>
    <cellStyle name="_Harris-El Paso-Edinburg-05-07-01_67 Roark Model_With GS Financing" xfId="407" xr:uid="{8B9A4E12-EA6C-42D7-A9F3-5F78CCAAC083}"/>
    <cellStyle name="_Harris-El Paso-Edinburg-05-07-01_82 Roark Model_With GS Financing_Quarterly" xfId="408" xr:uid="{31676AD3-EA7C-496F-9B7B-727E0866ECB0}"/>
    <cellStyle name="_Harris-El Paso-Edinburg-06-18-01" xfId="409" xr:uid="{A522BE14-6245-4DE4-8118-6BC07A050BB6}"/>
    <cellStyle name="_Harris-El Paso-Edinburg-06-18-01_100 Roark Model_With GS Financing_Quarterly" xfId="410" xr:uid="{2045DE19-FE90-4E17-84DA-FD3A390E3712}"/>
    <cellStyle name="_Harris-El Paso-Edinburg-06-18-01_67 Roark Model_With GS Financing" xfId="411" xr:uid="{77988DDF-D52F-4754-B964-F37063D86F49}"/>
    <cellStyle name="_Harris-El Paso-Edinburg-06-18-01_82 Roark Model_With GS Financing_Quarterly" xfId="412" xr:uid="{F96BFAD1-EDD2-4AB3-9C01-DB4732FD0615}"/>
    <cellStyle name="_Heading" xfId="413" xr:uid="{0664C0AB-E178-406D-935B-F61E697D04EC}"/>
    <cellStyle name="_Heading_01 FR Assumptions" xfId="414" xr:uid="{FE34BDFE-44E5-4DF6-AF53-188688102613}"/>
    <cellStyle name="_Heading_02 CAPEX May 4 2 0 REVISED" xfId="415" xr:uid="{C66621C4-7878-480E-878E-57CC9EACD524}"/>
    <cellStyle name="_Heading_02 Financials Sept 27th" xfId="416" xr:uid="{FE31CECA-DB71-4014-B45F-1A9CF1CE8075}"/>
    <cellStyle name="_Heading_03 ECO OUTPUT BY QTR (BASE CASE)" xfId="417" xr:uid="{72F59A67-CAAB-4CF2-8EE5-3F123D74B1DE}"/>
    <cellStyle name="_Heading_04 Altar P&amp;L Buildup" xfId="418" xr:uid="{CDAB441A-C808-4D24-9598-BA66E1A1EF77}"/>
    <cellStyle name="_Heading_09 Cooper LBO" xfId="419" xr:uid="{E506B475-7D6E-40D2-BACF-9EAAA0338406}"/>
    <cellStyle name="_Heading_09 Cooper LBO_100 Roark Model_With GS Financing_Quarterly" xfId="420" xr:uid="{BCD5C49C-7150-48A5-AC23-3B7517DBF30F}"/>
    <cellStyle name="_Heading_09 Cooper LBO_67 Roark Model_With GS Financing" xfId="421" xr:uid="{E7F9D402-723C-45BD-BC75-59B83DEAEFE9}"/>
    <cellStyle name="_Heading_09 Cooper LBO_82 Roark Model_With GS Financing_Quarterly" xfId="422" xr:uid="{736C9437-A095-40C6-A94E-AB0224693EB3}"/>
    <cellStyle name="_Heading_23 Longview Model" xfId="423" xr:uid="{2F73EEB8-9227-4910-8308-75D4BBCE01E3}"/>
    <cellStyle name="_Heading_23 Longview Model_100 Roark Model_With GS Financing_Quarterly" xfId="424" xr:uid="{CB38466B-5559-43D5-A9A4-7DF62DB21F73}"/>
    <cellStyle name="_Heading_23 Longview Model_67 Roark Model_With GS Financing" xfId="425" xr:uid="{C1C4275C-2DE9-4CDB-9736-E7AEA4D0DE15}"/>
    <cellStyle name="_Heading_23 Longview Model_82 Roark Model_With GS Financing_Quarterly" xfId="426" xr:uid="{5576526D-286B-4BF4-8E66-84218EC89C50}"/>
    <cellStyle name="_Heading_33 Roark Model_With GS Financing REPAIRED" xfId="427" xr:uid="{AA767761-C9D2-457C-A75F-297EFAC9F318}"/>
    <cellStyle name="_Heading_Book1" xfId="428" xr:uid="{0F3D15AC-7652-4BB6-BA1A-EB523F5E1F36}"/>
    <cellStyle name="_Heading_Build-up by Segment" xfId="429" xr:uid="{B2C715A2-D612-4EC0-A241-5F338C1BD823}"/>
    <cellStyle name="_Heading_Comps 24May02_Final" xfId="430" xr:uid="{D28EE341-A6F3-461C-9496-5A45F0C1558A}"/>
    <cellStyle name="_Heading_Cooper Model 25v1" xfId="431" xr:uid="{D6DE366D-2081-40E1-99B1-2270EE01176E}"/>
    <cellStyle name="_Heading_Corporate and restructuring charges" xfId="432" xr:uid="{583AD830-CA73-4A81-90CE-DD62D561B85F}"/>
    <cellStyle name="_Heading_Expenses by Division" xfId="433" xr:uid="{A7B08639-72C5-4475-B23B-39F9671DAB62}"/>
    <cellStyle name="_Heading_fees" xfId="434" xr:uid="{DC021293-3D7A-432D-AAD7-0C6B964AE9B6}"/>
    <cellStyle name="_Heading_Final Canadian Bank Comp (sent to IBD)FORM" xfId="435" xr:uid="{CB2F80E7-50CE-414E-B79F-0AD680D37F30}"/>
    <cellStyle name="_Heading_GS Longview Model_Sep 14 2006 v14 Formatted for Siemens" xfId="436" xr:uid="{152D9B8D-2A18-423D-AA71-7C86B2AE84E1}"/>
    <cellStyle name="_Heading_GS Longview Model_Sep 14 2006 v14 Formatted for Siemens_100 Roark Model_With GS Financing_Quarterly" xfId="437" xr:uid="{FD35A5D3-3B16-4136-9791-E7631D1DD1CE}"/>
    <cellStyle name="_Heading_GS Longview Model_Sep 14 2006 v14 Formatted for Siemens_67 Roark Model_With GS Financing" xfId="438" xr:uid="{CA511AC8-C98C-418B-A8DF-B32B2A0F4339}"/>
    <cellStyle name="_Heading_GS Longview Model_Sep 14 2006 v14 Formatted for Siemens_82 Roark Model_With GS Financing_Quarterly" xfId="439" xr:uid="{1136E97C-2914-481C-8871-EAA2D672A0A6}"/>
    <cellStyle name="_Heading_Hedge Volumes 091604" xfId="440" xr:uid="{1534A7E9-9FD8-4D8A-8ECA-5E6DDEB46A49}"/>
    <cellStyle name="_Heading_Initial Build" xfId="441" xr:uid="{379EEDC0-42F2-4F7F-9A56-97541DD44288}"/>
    <cellStyle name="_Heading_MAXF historical financials" xfId="442" xr:uid="{74CEDA8A-05DE-42FD-B182-B266F9633592}"/>
    <cellStyle name="_Heading_May, 2006 Estimate 6-21-06_na SD NEW 08.14.06" xfId="443" xr:uid="{7F8AE5A5-7AC0-4DFD-BEDF-F44361151B88}"/>
    <cellStyle name="_Heading_May, 2006 Estimate 6-21-06_na SD NEW 08.14.06_100 Roark Model_With GS Financing_Quarterly" xfId="444" xr:uid="{E85DAEE0-4367-40DF-9A3A-68A323CB9F78}"/>
    <cellStyle name="_Heading_May, 2006 Estimate 6-21-06_na SD NEW 08.14.06_67 Roark Model_With GS Financing" xfId="445" xr:uid="{EA9E8DE7-6FEF-45A9-8E8C-2C2A6868371A}"/>
    <cellStyle name="_Heading_May, 2006 Estimate 6-21-06_na SD NEW 08.14.06_82 Roark Model_With GS Financing_Quarterly" xfId="446" xr:uid="{88B2E84B-F35D-49DA-8AD1-D089658277B7}"/>
    <cellStyle name="_Heading_Output Pages" xfId="447" xr:uid="{93C4A5A8-2ADD-4909-91F9-DC4095A9FBE5}"/>
    <cellStyle name="_Heading_Output Pagesv2" xfId="448" xr:uid="{0778556B-8457-48D4-8269-2022DF445AC5}"/>
    <cellStyle name="_Heading_PL Consolidated (2003)" xfId="449" xr:uid="{ABC49FF3-7A75-46C5-980C-AF4C3DA88564}"/>
    <cellStyle name="_Heading_Prepaid Lease Model" xfId="450" xr:uid="{B6240AB3-9A99-417A-9552-8726CFEFC1F7}"/>
    <cellStyle name="_Heading_Prepaid Lease Model_100 Roark Model_With GS Financing_Quarterly" xfId="451" xr:uid="{03C76B9B-09F7-498B-87BA-4B724759C99D}"/>
    <cellStyle name="_Heading_Prepaid Lease Model_67 Roark Model_With GS Financing" xfId="452" xr:uid="{BCBC6D2B-39F5-4812-9319-CA46972A8439}"/>
    <cellStyle name="_Heading_Prepaid Lease Model_82 Roark Model_With GS Financing_Quarterly" xfId="453" xr:uid="{1F31E0C9-A5EF-44D6-AF52-CD523F70C4D0}"/>
    <cellStyle name="_Heading_Prepaid_Lease_Model_for_AAT_04(1)" xfId="454" xr:uid="{06ED3C22-8A44-44EC-B7A5-3AF5B54ABBDF}"/>
    <cellStyle name="_Heading_prestemp" xfId="455" xr:uid="{C21607C2-B427-46CA-BCCA-FD482E8D1921}"/>
    <cellStyle name="_Heading_Revenue Build-up" xfId="456" xr:uid="{2CE14D07-EBDA-4EA6-BBA1-35314A5E00BA}"/>
    <cellStyle name="_Heading_Semperit AVP 14-Nov-2002" xfId="457" xr:uid="{3FDFDCB7-8581-4D9A-8ABE-8AE4DBF96496}"/>
    <cellStyle name="_Heading_Short_Form_LBO" xfId="458" xr:uid="{32A3D588-4C8D-458A-B5CE-2528984A0FD8}"/>
    <cellStyle name="_Heading_Summary Financials 04" xfId="459" xr:uid="{27AC4F4A-8BD2-44A2-9F1C-D5F8FB572329}"/>
    <cellStyle name="_Heading_Summary Financials 04_100 Roark Model_With GS Financing_Quarterly" xfId="460" xr:uid="{748F488D-C394-4D1A-9FEB-451EB592ACA1}"/>
    <cellStyle name="_Heading_Summary Financials 04_67 Roark Model_With GS Financing" xfId="461" xr:uid="{5B409453-C3F1-4E2C-BFD1-E87F716D3E2F}"/>
    <cellStyle name="_Heading_Summary Financials 04_82 Roark Model_With GS Financing_Quarterly" xfId="462" xr:uid="{504491B8-F9C0-4DAF-B82C-E24E212346DC}"/>
    <cellStyle name="_Heading_Summary P&amp;L" xfId="463" xr:uid="{48BFBD37-96C9-4DA0-97A2-153123D78337}"/>
    <cellStyle name="_Heading_Syndication Short Form CF Model" xfId="464" xr:uid="{0E29E46D-CDD3-4E5A-ABAA-AF2DA019ACBD}"/>
    <cellStyle name="_Heading_Syndication Short Form CF Model_100 Roark Model_With GS Financing_Quarterly" xfId="465" xr:uid="{C43CB520-2117-4180-94FE-DD4EA54FF930}"/>
    <cellStyle name="_Heading_Syndication Short Form CF Model_67 Roark Model_With GS Financing" xfId="466" xr:uid="{CD6830C3-4165-45F5-A669-390EEA8B62F3}"/>
    <cellStyle name="_Heading_Syndication Short Form CF Model_82 Roark Model_With GS Financing_Quarterly" xfId="467" xr:uid="{56B41993-68C4-44F4-AC40-4FD9ABFC9EB3}"/>
    <cellStyle name="_Heading_Wienerberger AVP 2003-08-15" xfId="468" xr:uid="{66E9F9EF-99C0-4D10-8529-D15E293B4173}"/>
    <cellStyle name="_Heading_Wienerberger Estimates" xfId="469" xr:uid="{E36B1983-E5EF-4442-9098-FAF76CCC3593}"/>
    <cellStyle name="_Heading_Wienerberger Estimates_100 Roark Model_With GS Financing_Quarterly" xfId="470" xr:uid="{C21CC3FB-3A19-4F08-B44A-57B6F379119E}"/>
    <cellStyle name="_Heading_Wienerberger Estimates_67 Roark Model_With GS Financing" xfId="471" xr:uid="{BCC78109-6167-43D3-A9D3-7589F210E32E}"/>
    <cellStyle name="_Heading_Wienerberger Estimates_82 Roark Model_With GS Financing_Quarterly" xfId="472" xr:uid="{F7D1B52A-345D-4194-8282-F8991EE80E8C}"/>
    <cellStyle name="_Highlight" xfId="473" xr:uid="{2691710F-3BF5-4C6D-A35C-018FFFC2AB10}"/>
    <cellStyle name="_Highlight_accretion dilution analysis" xfId="474" xr:uid="{D706E15F-E29C-4CDC-86AB-B0A1A0B067B5}"/>
    <cellStyle name="_Highlight_Assumptions" xfId="475" xr:uid="{CBF83621-65FD-4097-9894-9B06BFDFB551}"/>
    <cellStyle name="_Highlight_Caroline Model" xfId="476" xr:uid="{8270F1E1-0DC2-447B-ACE8-7E00154F5383}"/>
    <cellStyle name="_Highlight_Comps 24May02_Final" xfId="477" xr:uid="{BA2AF4F9-9532-4619-B23F-6F3FE726B742}"/>
    <cellStyle name="_Highlight_CSC_Palm_Sum_of_Parts_5_23_01a" xfId="478" xr:uid="{0D5241E6-2F7A-42BA-BDE8-751E29153D85}"/>
    <cellStyle name="_Highlight_Expenses_V6" xfId="479" xr:uid="{416A3F67-0E57-4564-9E8F-9CCFF43CE1F6}"/>
    <cellStyle name="_Highlight_Financials" xfId="480" xr:uid="{9F1D5BEF-34F7-4715-AFE5-65620D7473E3}"/>
    <cellStyle name="_Highlight_Financials Layout dpak 9-26-01 v1" xfId="481" xr:uid="{07DEB173-7155-443B-8F2B-B8A96F2FA05D}"/>
    <cellStyle name="_Highlight_GS Long Form Model3 7-23-02 TROON v34" xfId="482" xr:uid="{99BA4057-4B05-4900-8981-412F1C6FDA72}"/>
    <cellStyle name="_Highlight_Historical Financials" xfId="483" xr:uid="{25743703-2531-4912-839A-D48ABF20B133}"/>
    <cellStyle name="_Highlight_IBES_EPS_Estimates" xfId="484" xr:uid="{E1210FF1-10A0-4471-A756-417B981A3844}"/>
    <cellStyle name="_Highlight_Lease Expiration Model" xfId="485" xr:uid="{60784240-B0D0-445A-83F2-C669B4623B10}"/>
    <cellStyle name="_Highlight_Management Numbers Linked" xfId="486" xr:uid="{D96DEEF3-C40A-4912-8AFD-BAE490BD3555}"/>
    <cellStyle name="_Highlight_ModelDrivers1" xfId="487" xr:uid="{49A0CF46-B746-40A6-AA5C-ED15E6117C49}"/>
    <cellStyle name="_Highlight_Original Masters2002 Base Case Model 2-12-03 v1" xfId="488" xr:uid="{CE7E8AE7-8F3A-4603-9733-9190C83503A7}"/>
    <cellStyle name="_Highlight_Palm Model 10_05" xfId="489" xr:uid="{1700866B-5AE7-4C52-85AB-F2C824007A45}"/>
    <cellStyle name="_Highlight_Palm Model 10_05_100 Roark Model_With GS Financing_Quarterly" xfId="490" xr:uid="{3D5926C8-0B56-46CE-9BD0-EA58B54BADC6}"/>
    <cellStyle name="_Highlight_Palm Model 10_05_67 Roark Model_With GS Financing" xfId="491" xr:uid="{11271166-BD9E-46A0-93C0-5946EE200429}"/>
    <cellStyle name="_Highlight_Palm Model 10_05_82 Roark Model_With GS Financing_Quarterly" xfId="492" xr:uid="{32372667-FB6D-4629-B87A-E6A73284817E}"/>
    <cellStyle name="_Highlight_PFOwnership" xfId="493" xr:uid="{2139519F-EA34-4847-993E-E02274ECF083}"/>
    <cellStyle name="_Highlight_Potential Strategic Partners" xfId="494" xr:uid="{3B1E5674-A50B-4B61-B316-D659CCE149E2}"/>
    <cellStyle name="_Highlight_Prospective Asset Sales v42" xfId="495" xr:uid="{DA941530-D8C8-4589-9121-82632C422D74}"/>
    <cellStyle name="_Highlight_Simple Merger Plans" xfId="496" xr:uid="{21183431-BF2E-420C-8CBA-99BFA52A8669}"/>
    <cellStyle name="_Highlight_Troon DCF Model 8-13-02 v1" xfId="497" xr:uid="{52896AF2-C139-4911-88FC-F3923E48ED8E}"/>
    <cellStyle name="_Highlight_Updated LIBOR Curve from Marius Jungerhans 8-16-02" xfId="498" xr:uid="{07E73DF3-4432-4C9A-9A4D-1ACF438797B7}"/>
    <cellStyle name="_JA Huggins Expansion Case 2 070506" xfId="499" xr:uid="{5996D302-827B-4E08-A63E-F435ACA2C2F0}"/>
    <cellStyle name="_JPM Model vHOT" xfId="500" xr:uid="{6950422D-7275-48F0-8E25-F81F7684D281}"/>
    <cellStyle name="_JPM Model vHOT_100 Roark Model_With GS Financing_Quarterly" xfId="501" xr:uid="{3F798BC5-F07B-4A5C-BDF2-58C4FA49FC79}"/>
    <cellStyle name="_JPM Model vHOT_67 Roark Model_With GS Financing" xfId="502" xr:uid="{42F4AB20-D097-45F0-99E4-61F9B5BF8AAB}"/>
    <cellStyle name="_JPM Model vHOT_82 Roark Model_With GS Financing_Quarterly" xfId="503" xr:uid="{DD9B5B87-8CBB-451C-A3B6-B8EA1428CAA6}"/>
    <cellStyle name="_JPM summary output v2" xfId="504" xr:uid="{14ED7F15-9633-4C3E-9A1E-DCB7D6294BB6}"/>
    <cellStyle name="_JPM summary output v2_100 Roark Model_With GS Financing_Quarterly" xfId="505" xr:uid="{A339DB22-4BFA-49CC-9349-588FD2CBA32C}"/>
    <cellStyle name="_JPM summary output v2_67 Roark Model_With GS Financing" xfId="506" xr:uid="{9F9F07E3-886D-4667-9E11-ACB9951BF9BD}"/>
    <cellStyle name="_JPM summary output v2_82 Roark Model_With GS Financing_Quarterly" xfId="507" xr:uid="{D1D6C8D9-43A7-4FDD-8323-B0DAF22DE015}"/>
    <cellStyle name="_Kleen Model Debt Sizing (16)" xfId="508" xr:uid="{F812B648-BD45-4925-A1E3-982A96E3E2FD}"/>
    <cellStyle name="_KPN Fixed" xfId="509" xr:uid="{CFA0B0CB-4AED-45B0-B6E7-5B3FFAE81D0E}"/>
    <cellStyle name="_Merger Plan 2-10-04 GSIBDv3" xfId="510" xr:uid="{BA458EE8-2CC0-4BF7-B1F5-D935EDC77514}"/>
    <cellStyle name="_Month" xfId="511" xr:uid="{4762AA29-5FD5-4E06-AD25-17DE40DC0DCD}"/>
    <cellStyle name="_Month_100 Roark Model_With GS Financing_Quarterly" xfId="512" xr:uid="{B878093C-4579-4F92-85E1-189F806AA8EA}"/>
    <cellStyle name="_Month_67 Roark Model_With GS Financing" xfId="513" xr:uid="{8D016D7C-3C13-4C39-ABD0-3ADD47D3A3D4}"/>
    <cellStyle name="_Month_82 Roark Model_With GS Financing_Quarterly" xfId="514" xr:uid="{77A32B80-DAF6-4672-A3F6-2297B1F0BE6F}"/>
    <cellStyle name="_Multiple" xfId="515" xr:uid="{01CE15FA-C666-4113-A2CE-DA932621F797}"/>
    <cellStyle name="_Multiple_01 Detailed Financial Model" xfId="516" xr:uid="{3F6D8AC0-A672-4292-A1A7-F0BFC0E0DC1D}"/>
    <cellStyle name="_Multiple_01 Fig Tech CSC 1Q03" xfId="517" xr:uid="{5E1FB266-8713-4B27-8563-37E93CE5D5DF}"/>
    <cellStyle name="_Multiple_02 Potential Partner Ability to Pay Analysis2" xfId="518" xr:uid="{D6C12993-1891-4819-B341-858DEBB0A3E9}"/>
    <cellStyle name="_Multiple_02 Spring Model" xfId="519" xr:uid="{5058F5E9-5FEA-44FB-83D5-BBC69312B140}"/>
    <cellStyle name="_Multiple_04 Altar P&amp;L Buildup" xfId="520" xr:uid="{3EBD5D6B-C4DB-4A95-8976-C506A0DA4B29}"/>
    <cellStyle name="_Multiple_04 Subsidiary Overview" xfId="521" xr:uid="{896F405E-41A6-48D9-9E86-87A01C6CE5BA}"/>
    <cellStyle name="_Multiple_08 Altar Model" xfId="522" xr:uid="{423BBF4B-4CD4-40C1-B2EA-8DD23EDD093C}"/>
    <cellStyle name="_Multiple_09 Cooper LBO" xfId="523" xr:uid="{0065FEF1-9A66-4126-AC24-C0B394E8853F}"/>
    <cellStyle name="_Multiple_12 Merger Plans" xfId="524" xr:uid="{25268E37-E088-461F-BA42-2825DB8C2A79}"/>
    <cellStyle name="_Multiple_16 Coffeyville Model - Outage Sensitivity" xfId="525" xr:uid="{3A533F0E-C2E0-4ABC-BEA7-4750C32DCCA7}"/>
    <cellStyle name="_Multiple_accretion dilution analysis" xfId="526" xr:uid="{3BA9B5D1-9659-4F17-8C73-53D57955AB34}"/>
    <cellStyle name="_Multiple_Acquisition Ops 3" xfId="527" xr:uid="{6A8884F2-EA1C-4070-9D16-BCF8D1CD1520}"/>
    <cellStyle name="_Multiple_ADLAC Capital Structure Model-v2" xfId="528" xr:uid="{328EE1F5-9ACD-4CB8-B5AB-D6A74DAFC21E}"/>
    <cellStyle name="_Multiple_Appliances Metrics for Leverage Finance" xfId="529" xr:uid="{A2C5455C-5C75-49DD-9001-35B82DBC0E66}"/>
    <cellStyle name="_Multiple_Asset_Management_CSC_Updated_06_26_2002" xfId="530" xr:uid="{BF7E520F-66FC-40FE-A1F3-EE078592660F}"/>
    <cellStyle name="_Multiple_AVP" xfId="531" xr:uid="{AE24A87B-179B-42D0-A015-646EDE97ECCD}"/>
    <cellStyle name="_Multiple_AVP - prev. 06 financials" xfId="532" xr:uid="{AB3E09CA-7756-4297-A905-830EA90EF390}"/>
    <cellStyle name="_Multiple_avp_Merger Plan 2-10-04 GSIBDv3" xfId="533" xr:uid="{CEFB09EF-4B47-475C-925A-F1EF9F3FA35D}"/>
    <cellStyle name="_Multiple_avp_Palm Model 10_05" xfId="534" xr:uid="{EFB70835-77F3-49AD-AAC8-13BF6342AC71}"/>
    <cellStyle name="_Multiple_Bank &amp; Thrift Buyer Merger Plan(AutoPrice2000)" xfId="535" xr:uid="{8EA96238-FC05-4514-A624-B30FE843134D}"/>
    <cellStyle name="_Multiple_bank_csc_Q1_2001" xfId="536" xr:uid="{BEC8A5CC-CF50-41E4-9962-58A1B31931D5}"/>
    <cellStyle name="_Multiple_bank_csc_Q2_2001" xfId="537" xr:uid="{2324DB15-1421-4C49-ACE1-924B2E8823A1}"/>
    <cellStyle name="_Multiple_bank_csc_Q2_2001_c1" xfId="538" xr:uid="{2A9E356C-098E-4D88-ACE6-582ABF6CE8FC}"/>
    <cellStyle name="_Multiple_Book1" xfId="539" xr:uid="{EA0DA440-40FD-49B7-92CD-D5ECAE181D0D}"/>
    <cellStyle name="_Multiple_Book1_08 Altar Model" xfId="540" xr:uid="{A41E6C95-2A54-4A6A-BA0F-64435F00A025}"/>
    <cellStyle name="_Multiple_Book1_1" xfId="541" xr:uid="{0AE1CBDD-6E29-4409-9355-C07A20400DA2}"/>
    <cellStyle name="_Multiple_Book1_Merger Plan 2-10-04 GSIBDv3" xfId="542" xr:uid="{9218DA2F-8FB1-4726-B1AD-6B846949BDBC}"/>
    <cellStyle name="_Multiple_Book2" xfId="543" xr:uid="{C3AC4276-37B6-480E-BCB2-F87133A7F813}"/>
    <cellStyle name="_Multiple_Borders Model 11-11-03 mezz v6" xfId="544" xr:uid="{C7096E1E-BBEC-4ED6-BE79-D35A1226BCF9}"/>
    <cellStyle name="_Multiple_Build-up by Segment" xfId="545" xr:uid="{B1607982-30E3-4C15-8428-9EEA2DB899C5}"/>
    <cellStyle name="_Multiple_buyer_analysis" xfId="546" xr:uid="{1B4984AF-EFF1-4158-9C68-66C7356FF1A8}"/>
    <cellStyle name="_Multiple_Catherine Historical Financials ('94 - '06)" xfId="547" xr:uid="{408EA499-DAF6-466E-BAFD-0B72DD479C59}"/>
    <cellStyle name="_Multiple_CC Tracking Model 10-feb (nov results)" xfId="548" xr:uid="{6DEF7C73-83D1-4377-81EB-DE9859909937}"/>
    <cellStyle name="_Multiple_CC Tracking Model 13-feb (dec results)" xfId="549" xr:uid="{8219172D-CB99-4006-AAED-5220D3419274}"/>
    <cellStyle name="_Multiple_Chart LBO model 07-24-03" xfId="550" xr:uid="{1A1AFD9A-F6BC-4DBF-9F66-0BAF97727DE8}"/>
    <cellStyle name="_Multiple_Charter LBO model 07-25-03" xfId="551" xr:uid="{ECD8261C-758F-4568-AA3A-42EBE82915A8}"/>
    <cellStyle name="_Multiple_com_ic_universe_6" xfId="552" xr:uid="{9500BFD8-7836-4BE7-B346-61BD2874D7E1}"/>
    <cellStyle name="_Multiple_Comparative Balance Sheets" xfId="553" xr:uid="{06470F11-08E5-4508-B9D5-03BD3C4544E2}"/>
    <cellStyle name="_Multiple_Comparison of GS vs TRP base cases" xfId="554" xr:uid="{95622273-5673-418C-BA37-7CC76BE08379}"/>
    <cellStyle name="_Multiple_Corporate and restructuring charges" xfId="555" xr:uid="{5D15BE78-93E5-4D8D-A14C-BCF0C45943EE}"/>
    <cellStyle name="_Multiple_Cross Dock Projections v3" xfId="556" xr:uid="{00CCE2D6-FBA9-46AD-9F50-E15F0315DB8A}"/>
    <cellStyle name="_Multiple_csc" xfId="557" xr:uid="{C4EDA95E-2DB9-49E0-8368-AB8091940390}"/>
    <cellStyle name="_Multiple_CSC Update_Status of Companies_11_19" xfId="558" xr:uid="{46370082-A31B-49D5-8717-6AC431818CBB}"/>
    <cellStyle name="_Multiple_CSC with WACC" xfId="559" xr:uid="{6C2D8B99-408C-4608-BB45-4C79A4C9F207}"/>
    <cellStyle name="_Multiple_CSC_Palm_Sum_of_Parts_4_20_01" xfId="560" xr:uid="{84361637-023F-4A5E-A268-7B6A4C0F2055}"/>
    <cellStyle name="_Multiple_CSC_Palm_Sum_of_Parts_5_23_01a" xfId="561" xr:uid="{958E5D83-20BF-4B08-AF82-54A423B23180}"/>
    <cellStyle name="_Multiple_DCF Analysis" xfId="562" xr:uid="{F2006C78-0993-47BB-B071-62DC60790235}"/>
    <cellStyle name="_Multiple_Description" xfId="563" xr:uid="{197A70FC-9173-41F9-A4F9-A9A4B3723CD8}"/>
    <cellStyle name="_Multiple_Description " xfId="564" xr:uid="{605761C9-982F-4A37-9234-FA7E159121B8}"/>
    <cellStyle name="_Multiple_Description _37 Roark Model_With GS Financing" xfId="565" xr:uid="{3B6F3770-38DE-4B95-AC44-5A10412ADDF0}"/>
    <cellStyle name="_Multiple_discussion" xfId="566" xr:uid="{90571477-F142-4027-8591-70C60C8AA655}"/>
    <cellStyle name="_Multiple_Eagle Ridge Cash Flow 01-10-02_GS" xfId="567" xr:uid="{27C38D78-25BA-4CE7-8B73-1D9C0AB73C78}"/>
    <cellStyle name="_Multiple_Expenses by Division" xfId="568" xr:uid="{FDBDC024-FD17-48C0-838C-3E750DFA93A0}"/>
    <cellStyle name="_Multiple_Final Canadian Bank Comp (sent to IBD)FORM" xfId="569" xr:uid="{9990F48E-F884-477E-944F-F3C03291B7EA}"/>
    <cellStyle name="_Multiple_Financial Buildup 6-18-03 v7" xfId="570" xr:uid="{970DCEBD-858F-4B54-BBF3-1677F12CDF80}"/>
    <cellStyle name="_Multiple_Financial Comp to Mgmt Projections 02" xfId="571" xr:uid="{622025F6-9004-4294-A644-8C3C23272145}"/>
    <cellStyle name="_Multiple_Financials" xfId="572" xr:uid="{55F66AC7-4938-4305-B976-C3C583C6DD01}"/>
    <cellStyle name="_Multiple_Financials from OM" xfId="573" xr:uid="{DC72D201-7811-44E7-80FC-16075C27DC0E}"/>
    <cellStyle name="_Multiple_Financials From OM and Audited Financials" xfId="574" xr:uid="{5AC2C082-1C19-431A-9CC9-3257E285FF36}"/>
    <cellStyle name="_Multiple_Financials_3" xfId="575" xr:uid="{EC38BAD6-04A1-4679-BE2C-52EAD9334A4C}"/>
    <cellStyle name="_Multiple_Football Field" xfId="576" xr:uid="{2704C08A-8F7B-413F-B6B5-AB2EF3B8524D}"/>
    <cellStyle name="_Multiple_IBES_EPS_Estimates" xfId="577" xr:uid="{390A1BEA-B11F-440B-97AF-991892B2A9F2}"/>
    <cellStyle name="_Multiple_Initial Build" xfId="578" xr:uid="{9DBF85EE-E3D2-412B-B11F-6416128407A0}"/>
    <cellStyle name="_Multiple_LBO (Post IM)" xfId="579" xr:uid="{AFAF7320-4039-443E-8D74-6D8756822C28}"/>
    <cellStyle name="_Multiple_march_21_meeting" xfId="580" xr:uid="{9468BB27-AE28-4C49-9D63-C52338BD42BF}"/>
    <cellStyle name="_Multiple_Master_Telecom_Equipment_CSCb" xfId="581" xr:uid="{C6F68966-AF09-4B2B-BE79-83B1FE30C24C}"/>
    <cellStyle name="_Multiple_May, 2006 Estimate 6-21-06_na SD NEW 08.14.06" xfId="582" xr:uid="{2C7C4E03-552C-483F-B84B-619CE9324244}"/>
    <cellStyle name="_Multiple_Merger Model - Exec" xfId="583" xr:uid="{4CF60B9B-6F81-4AF8-85BC-2F28C93DFA7E}"/>
    <cellStyle name="_Multiple_Merger model_new" xfId="584" xr:uid="{E0F0F4DC-FB02-419D-9866-75910958213C}"/>
    <cellStyle name="_Multiple_Merger model_new_ability to pay" xfId="585" xr:uid="{02837C57-3A53-4A2D-843A-026B7DE52A6E}"/>
    <cellStyle name="_Multiple_Merger Plan 2-10-04 GSIBDv3" xfId="586" xr:uid="{C4CC63DD-CFD6-4B9A-BFCC-CA4C183CE0B5}"/>
    <cellStyle name="_Multiple_merger plans" xfId="587" xr:uid="{F8CB3CE7-B93D-4C7E-AFCE-9F1ED0020B8D}"/>
    <cellStyle name="_Multiple_model_bk" xfId="588" xr:uid="{2641D564-7AE4-43D8-A180-30C209898043}"/>
    <cellStyle name="_Multiple_monet_final_w_output" xfId="589" xr:uid="{0162108F-D783-4DD1-BADE-3B4408C46187}"/>
    <cellStyle name="_Multiple_monet2.4" xfId="590" xr:uid="{29A8172A-D68D-4453-A148-08CECFEC1B6D}"/>
    <cellStyle name="_Multiple_monet2.4_temp" xfId="591" xr:uid="{4D8C71D7-0A8E-47F8-BC19-A8AA0ACBD2EC}"/>
    <cellStyle name="_Multiple_monet2.8" xfId="592" xr:uid="{26603E17-003C-4759-A0B5-AD5DBCBF4B67}"/>
    <cellStyle name="_Multiple_MotLion Projections may" xfId="593" xr:uid="{E49087AA-62B9-4ECA-B21F-309C226445CF}"/>
    <cellStyle name="_Multiple_Neptune Ammortization Analysis 8-6-03" xfId="594" xr:uid="{5E7A0824-83EF-4E72-8388-F7EA7DF4C2DE}"/>
    <cellStyle name="_Multiple_Old Life CSC" xfId="595" xr:uid="{845C7B13-5C03-4E82-9060-25EAD9CF7450}"/>
    <cellStyle name="_Multiple_Other Category Breaidown 7-26-03 v1" xfId="596" xr:uid="{FBBFCAC6-214A-456F-9F6B-2ABC183DAA30}"/>
    <cellStyle name="_Multiple_Output Pages" xfId="597" xr:uid="{0B4869C0-BB42-4217-9850-14D4A8571AE2}"/>
    <cellStyle name="_Multiple_Output Pagesv2" xfId="598" xr:uid="{5B5CD1F3-753F-4350-8622-93E1968FCB95}"/>
    <cellStyle name="_Multiple_pace_merger plans" xfId="599" xr:uid="{CB1DB6D5-98D9-4E46-9242-EA14C34C0F0B}"/>
    <cellStyle name="_Multiple_Palm Model 10_05" xfId="600" xr:uid="{6657F309-1C5E-4970-9478-643B3A895753}"/>
    <cellStyle name="_Multiple_pdf file" xfId="601" xr:uid="{1D5735C8-5BAA-492B-8DBF-8156A55F030F}"/>
    <cellStyle name="_Multiple_PIA LBO Short Form" xfId="602" xr:uid="{743F7707-E125-49A6-B228-C06DEA17ADDA}"/>
    <cellStyle name="_Multiple_PNC_PF_2Q_update" xfId="603" xr:uid="{34CC906F-606D-4E28-A631-BFF81D15C804}"/>
    <cellStyle name="_Multiple_Potential Strategic Partners" xfId="604" xr:uid="{5E132800-ADA2-45BC-ADE1-B46D18E6F657}"/>
    <cellStyle name="_Multiple_Prepaid_Lease_Model_for_AAT_04(1)" xfId="605" xr:uid="{A89B9CCA-8B6F-474E-9360-FDDD63A6DF85}"/>
    <cellStyle name="_Multiple_Projections--Management (Data Room)v6" xfId="606" xr:uid="{527CF0AD-F7AA-4AB1-AE52-6434F3801F06}"/>
    <cellStyle name="_Multiple_promote model" xfId="607" xr:uid="{F97A4718-C2ED-4CA1-854F-61A695F9CEF6}"/>
    <cellStyle name="_Multiple_QVC LBO Model 2-12-03 v3" xfId="608" xr:uid="{294852BF-FE3A-4566-8AB9-D628077BBE71}"/>
    <cellStyle name="_Multiple_Semperit AVP 14-Nov-2002" xfId="609" xr:uid="{7C1AB852-165C-4160-928A-A1D013FC153B}"/>
    <cellStyle name="_Multiple_Short_Form_LBO" xfId="610" xr:uid="{15B94CCC-7E2C-471D-870F-8F5F591ECFDA}"/>
    <cellStyle name="_Multiple_Sources and Uses FINAL dpakedit v2" xfId="611" xr:uid="{C2C5888A-3EDE-44F9-A7AA-C2265F343CA2}"/>
    <cellStyle name="_Multiple_Spectrasite model 02" xfId="612" xr:uid="{3A9B4185-6A60-4551-9C70-8E2183330FF2}"/>
    <cellStyle name="_Multiple_Summary P&amp;L" xfId="613" xr:uid="{2FB8E068-CB85-449A-8905-52DD0CC473E5}"/>
    <cellStyle name="_Multiple_Summary Valuation Analysis" xfId="614" xr:uid="{067FD310-9F09-4638-AD50-232DEE7F24A0}"/>
    <cellStyle name="_Multiple_Syndication Short Form CF Model" xfId="615" xr:uid="{402E067B-783A-4BE3-8F54-4ED7EC06CEF5}"/>
    <cellStyle name="_Multiple_Synergies" xfId="616" xr:uid="{C2D720DE-B436-47F1-99BE-E1E0D843B374}"/>
    <cellStyle name="_Multiple_Troon DCF Model 8-13-02 v1" xfId="617" xr:uid="{6207B5C5-9C22-49A6-A23D-AF4AA6C4EC1C}"/>
    <cellStyle name="_Multiple_Troon Financials 8-1-02" xfId="618" xr:uid="{BE1D9152-84C9-4BD7-8D08-B0943956C574}"/>
    <cellStyle name="_Multiple_Troon LLC FS dpakedit 8-7-02" xfId="619" xr:uid="{4C6D48AE-D64E-41D8-9E1C-4BC860681D77}"/>
    <cellStyle name="_Multiple_Troon LLC FS dpakedit 8-7-02 v3" xfId="620" xr:uid="{7DD9D6B7-1558-40EE-BAC1-0339D3BD15AB}"/>
    <cellStyle name="_Multiple_Troon LLC FS dpakedit 8-7-02 v4" xfId="621" xr:uid="{A54AB9F8-151F-4B4E-853A-34CB6D37C04F}"/>
    <cellStyle name="_Multiple_Troon_EBITDA" xfId="622" xr:uid="{6A13D41C-91FE-4F9A-A6A3-B6189CD00CBA}"/>
    <cellStyle name="_Multiple_Valuation Overview - June 2001" xfId="623" xr:uid="{4506DCE3-BBD7-4D36-9845-BE96EDD5C36F}"/>
    <cellStyle name="_Multiple_Valuation_Troon dpak 8-5-02 v3" xfId="624" xr:uid="{8538E3F9-6977-47C0-9D31-9B1498A3830F}"/>
    <cellStyle name="_Multiple_Wienerberger AVP 2003-08-15" xfId="625" xr:uid="{E4A4C060-99A4-4053-99D5-261F2F5A9A52}"/>
    <cellStyle name="_Multiple_Wienerberger Estimates" xfId="626" xr:uid="{7ECD3D1D-5CB8-4D95-9DB3-526CB11F78C0}"/>
    <cellStyle name="_MultipleSpace" xfId="627" xr:uid="{08A38C62-D923-4BBB-8199-8C3F21316D87}"/>
    <cellStyle name="_MultipleSpace_01 Detailed Financial Model" xfId="628" xr:uid="{1655483A-3C04-4D60-BCCF-29F228E57020}"/>
    <cellStyle name="_MultipleSpace_01 Fig Tech CSC 1Q03" xfId="629" xr:uid="{C186833C-5C00-44CE-AE95-F6EFC22D11C0}"/>
    <cellStyle name="_MultipleSpace_02 Potential Partner Ability to Pay Analysis2" xfId="630" xr:uid="{AE8B217E-747F-4D82-9646-A3DBA39BC5A5}"/>
    <cellStyle name="_MultipleSpace_04 Subsidiary Overview" xfId="631" xr:uid="{86B734DF-04D2-479C-AAF1-97941DC6794F}"/>
    <cellStyle name="_MultipleSpace_08 Altar Model" xfId="632" xr:uid="{01FB34B3-C3EB-4D95-B31A-CA08BC543FD2}"/>
    <cellStyle name="_MultipleSpace_12 Merger Plans" xfId="633" xr:uid="{9F6A0DB3-5F1C-40FC-828D-D2E2386DF817}"/>
    <cellStyle name="_MultipleSpace_16 Coffeyville Model - Outage Sensitivity" xfId="634" xr:uid="{3FB78553-F9FF-40DC-A734-13DF1FAA0D4B}"/>
    <cellStyle name="_MultipleSpace_accretion dilution analysis" xfId="635" xr:uid="{B55975C6-9513-4E8B-A128-5BCBA6970942}"/>
    <cellStyle name="_MultipleSpace_Acquisition Ops 3" xfId="636" xr:uid="{306B41C0-72D0-4265-9741-89733FC03B0B}"/>
    <cellStyle name="_MultipleSpace_ADLAC Capital Structure Model-v2" xfId="637" xr:uid="{D79FDD53-2913-42F6-9033-A647851E487A}"/>
    <cellStyle name="_MultipleSpace_AVP" xfId="638" xr:uid="{A7116B94-2E07-4382-A132-110B261CDBB3}"/>
    <cellStyle name="_MultipleSpace_AVP - prev. 06 financials" xfId="639" xr:uid="{2E879729-3CF5-4471-8B87-DDDC9E3C9605}"/>
    <cellStyle name="_MultipleSpace_avp_Merger Plan 2-10-04 GSIBDv3" xfId="640" xr:uid="{3C26CF98-6DA8-4F49-8458-CCBCC256C03A}"/>
    <cellStyle name="_MultipleSpace_avp_Palm Model 10_05" xfId="641" xr:uid="{D45891A8-E939-453B-9F21-29CE3CA766CE}"/>
    <cellStyle name="_MultipleSpace_bank_csc_Q1_2001" xfId="642" xr:uid="{B762D1B0-AE13-43ED-82F2-614D00429124}"/>
    <cellStyle name="_MultipleSpace_bank_csc_Q2_2001_c1" xfId="643" xr:uid="{9A6EA0F2-BDE2-4F38-B7C0-8FF85EA2FF98}"/>
    <cellStyle name="_MultipleSpace_Book1" xfId="644" xr:uid="{ADF525A6-196D-4FCB-B2A8-2C2D556152B9}"/>
    <cellStyle name="_MultipleSpace_Book1_08 Altar Model" xfId="645" xr:uid="{37721D59-BF87-40E3-9B24-240EE9A57BD2}"/>
    <cellStyle name="_MultipleSpace_Book1_Merger Plan 2-10-04 GSIBDv3" xfId="646" xr:uid="{99E99FD2-6FDC-42CA-9CD6-60ADB268ED2F}"/>
    <cellStyle name="_MultipleSpace_Book2" xfId="647" xr:uid="{FA7A7187-08FE-4672-91BF-4B1D62160D8A}"/>
    <cellStyle name="_MultipleSpace_buyer_analysis" xfId="648" xr:uid="{84CB4D2F-F77E-4634-906B-4F40AE06B088}"/>
    <cellStyle name="_MultipleSpace_Catherine Historical Financials ('94 - '06)" xfId="649" xr:uid="{E1077947-E89E-41FB-A255-63A19D3904AF}"/>
    <cellStyle name="_MultipleSpace_CC Tracking Model 10-feb (nov results)" xfId="650" xr:uid="{9A4143FA-4435-439E-BFEE-8E72C19D1B29}"/>
    <cellStyle name="_MultipleSpace_CC Tracking Model 13-feb (dec results)" xfId="651" xr:uid="{8AF3F947-00EB-469F-8924-E3FC0D0CF37E}"/>
    <cellStyle name="_MultipleSpace_Chart LBO model 07-24-03" xfId="652" xr:uid="{078FC6E4-5C06-4893-8316-4B7E8616E495}"/>
    <cellStyle name="_MultipleSpace_com_ic_universe_6" xfId="653" xr:uid="{17FA70A2-B990-4701-A9B4-4204095E8FB9}"/>
    <cellStyle name="_MultipleSpace_Comparative Balance Sheets" xfId="654" xr:uid="{D02592FE-F97D-454C-9B8D-81F438F6B31E}"/>
    <cellStyle name="_MultipleSpace_csc" xfId="655" xr:uid="{F1360D84-323B-421F-BCF4-53DEC6DC5D11}"/>
    <cellStyle name="_MultipleSpace_CSC Update_Status of Companies_11_19" xfId="656" xr:uid="{0B6C1136-3DED-4538-B6AD-8C078EA9B02A}"/>
    <cellStyle name="_MultipleSpace_CSC with WACC" xfId="657" xr:uid="{4AD16770-4806-40CC-B47C-EDE4F6FE9CDD}"/>
    <cellStyle name="_MultipleSpace_CSC_Palm_Sum_of_Parts_4_20_01" xfId="658" xr:uid="{403DDD48-F177-49D5-94EF-0D280E14C753}"/>
    <cellStyle name="_MultipleSpace_CSC_Palm_Sum_of_Parts_5_23_01a" xfId="659" xr:uid="{BB24A81E-69B8-4060-B793-044B4273C8A9}"/>
    <cellStyle name="_MultipleSpace_DCF Analysis" xfId="660" xr:uid="{0F16C61F-5954-4E76-A54A-66DF25C0B7AB}"/>
    <cellStyle name="_MultipleSpace_Description" xfId="661" xr:uid="{FA57FAA6-0A8D-4C9C-8E59-CE5171AE8134}"/>
    <cellStyle name="_MultipleSpace_Description " xfId="662" xr:uid="{8056FE65-E9C0-4190-AC81-DA9C35705E5D}"/>
    <cellStyle name="_MultipleSpace_Description _37 Roark Model_With GS Financing" xfId="663" xr:uid="{78347C2E-ADB3-4890-BB2F-FCD6A1F988B8}"/>
    <cellStyle name="_MultipleSpace_Eagle Ridge Cash Flow 01-10-02_GS" xfId="664" xr:uid="{CC601B6A-F86F-4957-91FA-6B85A93AB76E}"/>
    <cellStyle name="_MultipleSpace_Final Canadian Bank Comp (sent to IBD)FORM" xfId="665" xr:uid="{19957463-B638-4636-BEEA-65693AB9666F}"/>
    <cellStyle name="_MultipleSpace_Financial Comp to Mgmt Projections 02" xfId="666" xr:uid="{2D9BFC3A-18FE-4EAF-916C-71A8FF6D3BCD}"/>
    <cellStyle name="_MultipleSpace_Financials" xfId="667" xr:uid="{6F48CBA6-F380-44D9-B14F-2100F0E40D86}"/>
    <cellStyle name="_MultipleSpace_Financials from OM" xfId="668" xr:uid="{8ABE163D-77EF-4BFB-BE39-C210393888C3}"/>
    <cellStyle name="_MultipleSpace_Financials From OM and Audited Financials" xfId="669" xr:uid="{1D03D1D3-B1E0-4E3D-A28F-04E25767D9F1}"/>
    <cellStyle name="_MultipleSpace_Football Field" xfId="670" xr:uid="{8F15E846-FF1E-4B9E-91C2-CF8AE1CFD6E9}"/>
    <cellStyle name="_MultipleSpace_IBES_EPS_Estimates" xfId="671" xr:uid="{6D07E509-D559-4F49-B70E-90326F0E8862}"/>
    <cellStyle name="_MultipleSpace_Initial Build" xfId="672" xr:uid="{1C1FAB2D-F98F-4E5B-A7DD-8195A70F5605}"/>
    <cellStyle name="_MultipleSpace_LBO (Post IM)" xfId="673" xr:uid="{1BD19B65-5B6E-4836-B5DA-3D58A79694AF}"/>
    <cellStyle name="_MultipleSpace_Master_Telecom_Equipment_CSCb" xfId="674" xr:uid="{4419F8C0-01B2-4A29-853C-B11F2E020D7E}"/>
    <cellStyle name="_MultipleSpace_May, 2006 Estimate 6-21-06_na SD NEW 08.14.06" xfId="675" xr:uid="{DFC1FA87-DE0E-453F-826C-CBE0B1F89437}"/>
    <cellStyle name="_MultipleSpace_Merger Model - Exec" xfId="676" xr:uid="{E045016E-5BF0-4F6E-8FA4-7F6937703A69}"/>
    <cellStyle name="_MultipleSpace_merger plans" xfId="677" xr:uid="{C52E351C-B1D1-450B-B6DA-76C93E187E51}"/>
    <cellStyle name="_MultipleSpace_model_bk" xfId="678" xr:uid="{3E61A1A4-2067-44FA-B379-BAAD6C2255ED}"/>
    <cellStyle name="_MultipleSpace_monet_final_w_output" xfId="679" xr:uid="{60F22429-CE08-48BC-8390-E252EE939DC0}"/>
    <cellStyle name="_MultipleSpace_monet2.4" xfId="680" xr:uid="{06B00EFF-DB34-4F17-A01B-54C6A73824A2}"/>
    <cellStyle name="_MultipleSpace_monet2.4_temp" xfId="681" xr:uid="{28A30A69-8BF5-4C2F-9C5E-C79E0E80D61F}"/>
    <cellStyle name="_MultipleSpace_monet2.8" xfId="682" xr:uid="{62810196-C190-472E-927C-D6C4E7207D3E}"/>
    <cellStyle name="_MultipleSpace_MotLion Projections may" xfId="683" xr:uid="{98FCAB44-5171-4A4D-A46E-8F417AF53495}"/>
    <cellStyle name="_MultipleSpace_Old Life CSC" xfId="684" xr:uid="{1DA68E79-B4B2-4E8F-A571-C7AB91B2181F}"/>
    <cellStyle name="_MultipleSpace_pace_merger plans" xfId="685" xr:uid="{2507DD4A-D63C-4C0B-961B-5B4456C3487D}"/>
    <cellStyle name="_MultipleSpace_Palm Model 10_05" xfId="686" xr:uid="{20084EEE-62FD-407E-BC1E-8199572245F4}"/>
    <cellStyle name="_MultipleSpace_pdf file" xfId="687" xr:uid="{27790D5D-6000-41C0-841A-E22F92CE2A92}"/>
    <cellStyle name="_MultipleSpace_PNC_PF_2Q_update" xfId="688" xr:uid="{68AE5121-D052-4A5A-A2C1-056A94604D3B}"/>
    <cellStyle name="_MultipleSpace_Potential Strategic Partners" xfId="689" xr:uid="{1A36B40A-DC72-4927-8048-CB2AC54B2D1D}"/>
    <cellStyle name="_MultipleSpace_Prepaid_Lease_Model_for_AAT_04(1)" xfId="690" xr:uid="{6AB4301B-A94A-4359-AA48-44CC2251FF02}"/>
    <cellStyle name="_MultipleSpace_promote model" xfId="691" xr:uid="{66348215-F412-4F1B-89C8-5F963AFF2411}"/>
    <cellStyle name="_MultipleSpace_QVC LBO Model 2-12-03 v3" xfId="692" xr:uid="{2D84F781-32F3-4A74-9A6E-211F7D089069}"/>
    <cellStyle name="_MultipleSpace_Semperit AVP 14-Nov-2002" xfId="693" xr:uid="{93697EBF-E989-46A7-BBC4-17BEC38710C1}"/>
    <cellStyle name="_MultipleSpace_Short_Form_LBO" xfId="694" xr:uid="{4A3FCCA4-E8EC-43E7-94BA-28E6391510DA}"/>
    <cellStyle name="_MultipleSpace_Spectrasite model 02" xfId="695" xr:uid="{FAD211AC-AE46-43F6-BEB2-0C9982FEDDDE}"/>
    <cellStyle name="_MultipleSpace_Summary Valuation Analysis" xfId="696" xr:uid="{5F076133-F2DD-4F96-8A78-F9E3066E9F48}"/>
    <cellStyle name="_MultipleSpace_Syndication Short Form CF Model" xfId="697" xr:uid="{8082316C-EFC0-4CA4-AB09-D43FC3D3DB2A}"/>
    <cellStyle name="_MultipleSpace_Synergies" xfId="698" xr:uid="{2DC0B54F-E3BA-4291-A445-4DD06DE72A3A}"/>
    <cellStyle name="_MultipleSpace_Troon DCF Model 8-13-02 v1" xfId="699" xr:uid="{E1A705B3-E2BB-4981-B898-9378354844A0}"/>
    <cellStyle name="_MultipleSpace_Troon Financials 8-1-02" xfId="700" xr:uid="{3233D2D3-770D-42AA-B122-97C5A5269BEA}"/>
    <cellStyle name="_MultipleSpace_Troon LLC FS dpakedit 8-7-02" xfId="701" xr:uid="{9C11671B-6A24-4CA1-A948-6339B6507E6E}"/>
    <cellStyle name="_MultipleSpace_Troon LLC FS dpakedit 8-7-02 v3" xfId="702" xr:uid="{06CCEBCE-46B3-4F44-83B7-BAA19E92C8BE}"/>
    <cellStyle name="_MultipleSpace_Troon LLC FS dpakedit 8-7-02 v4" xfId="703" xr:uid="{1DE735EC-A705-44B2-B137-6A2BA86D510C}"/>
    <cellStyle name="_MultipleSpace_Troon_EBITDA" xfId="704" xr:uid="{AF06A071-F5BF-4DBE-AEEB-30FC2BA3B2B4}"/>
    <cellStyle name="_MultipleSpace_Valuation Overview - June 2001" xfId="705" xr:uid="{A8248FCF-6635-4A02-BB38-E3CD15062F3A}"/>
    <cellStyle name="_MultipleSpace_Valuation_Troon dpak 8-5-02 v3" xfId="706" xr:uid="{3FAE2094-5B0A-46D7-9E4B-A3334C89101D}"/>
    <cellStyle name="_MultipleSpace_Wienerberger AVP 2003-08-15" xfId="707" xr:uid="{71E8EE13-21CA-4EBF-AFCF-33FA3A07C692}"/>
    <cellStyle name="_MultipleSpace_Wienerberger Estimates" xfId="708" xr:uid="{C97C9664-B772-410A-8D06-08909A1945F7}"/>
    <cellStyle name="_Noble comparison structures v26" xfId="709" xr:uid="{5A89B504-1CD2-4385-8925-7F529AEF5F22}"/>
    <cellStyle name="_Percent" xfId="710" xr:uid="{BEBC6AD1-49F8-4073-B51E-7CF20CE9992A}"/>
    <cellStyle name="_Percent_Acquisition Ops 3" xfId="711" xr:uid="{03CDA088-3DFD-429C-9B9C-9BE07FFD99A6}"/>
    <cellStyle name="_Percent_AVP" xfId="712" xr:uid="{CDE9DF58-38FA-4993-AE61-7F07DCDD84F9}"/>
    <cellStyle name="_Percent_Book1" xfId="713" xr:uid="{D5F7A110-7719-4A8C-8BFB-E7C1438AF3C9}"/>
    <cellStyle name="_Percent_Comparative Balance Sheets" xfId="714" xr:uid="{F32C272B-7806-40F3-A172-C8C6228020FF}"/>
    <cellStyle name="_Percent_CSC with WACC" xfId="715" xr:uid="{263BE992-97DD-481C-85AB-5FD006FF28C5}"/>
    <cellStyle name="_Percent_Master_Telecom_Equipment_CSCb" xfId="716" xr:uid="{2E78CE28-6E02-47A2-A1C0-D6CCD165D415}"/>
    <cellStyle name="_Percent_Merger Model - Exec" xfId="717" xr:uid="{79AABB3D-5567-4C84-9E5C-F166A26582F6}"/>
    <cellStyle name="_Percent_merger plans" xfId="718" xr:uid="{8100952A-B515-460F-8099-19EF7F752BC3}"/>
    <cellStyle name="_Percent_monet2.4" xfId="719" xr:uid="{2E0DBA2B-FEBF-4E6E-B567-5A967D9BAF36}"/>
    <cellStyle name="_Percent_monet2.4_temp" xfId="720" xr:uid="{A04881FB-3D99-4CD4-9F89-0E7147A007C2}"/>
    <cellStyle name="_Percent_monet2.8" xfId="721" xr:uid="{2F3E0A50-2989-4DC0-8A65-79195BFA97F0}"/>
    <cellStyle name="_Percent_MotLion Projections may" xfId="722" xr:uid="{17A301BF-109F-4A37-9B03-69FF33F31E06}"/>
    <cellStyle name="_Percent_pace_merger plans" xfId="723" xr:uid="{1E9722D4-CE67-467C-854A-A1B2C69C8B52}"/>
    <cellStyle name="_Percent_Palm Model 10_05" xfId="724" xr:uid="{052CA108-4E19-4C0D-9511-2834AD4F63E0}"/>
    <cellStyle name="_Percent_pdf file" xfId="725" xr:uid="{EB3C5F67-CAA5-42F7-9F95-6F543A8585F4}"/>
    <cellStyle name="_Percent_Sources and Uses FINAL dpakedit v2" xfId="726" xr:uid="{31992CF3-6EBC-445C-8625-FCB0595502DD}"/>
    <cellStyle name="_Percent_Valuation Overview - June 2001" xfId="727" xr:uid="{1A4885EF-1B0B-43A4-A525-53C4C81D4B53}"/>
    <cellStyle name="_Percent_Valuation_Troon dpak 8-5-02 v3" xfId="728" xr:uid="{0F31FF4D-0810-4179-939B-4E80F8496141}"/>
    <cellStyle name="_PercentReal" xfId="729" xr:uid="{8D539875-8B34-41A0-9DDA-AC086EB5EDD1}"/>
    <cellStyle name="_PercentReal_bs_avp" xfId="730" xr:uid="{E68A37A9-CA66-460C-AE32-A23507DA3617}"/>
    <cellStyle name="_percentReal_monet_final_w_output" xfId="731" xr:uid="{49FADEC7-BAA1-4965-B524-9AA4106AF9B1}"/>
    <cellStyle name="_PercentSpace" xfId="732" xr:uid="{668F462F-B5C2-4983-958B-D1C1126D7CCF}"/>
    <cellStyle name="_PercentSpace_Acquisition Ops 3" xfId="733" xr:uid="{E47FAD7C-4CE8-4DC1-AA2A-D02784C50462}"/>
    <cellStyle name="_PercentSpace_AVP" xfId="734" xr:uid="{F9C2E283-23BE-41FF-81D5-8F5E3E1C6C08}"/>
    <cellStyle name="_PercentSpace_Book1" xfId="735" xr:uid="{A966306A-F7BC-4067-8E11-8CD7778555B7}"/>
    <cellStyle name="_PercentSpace_Book1_Merger Plan 2-10-04 GSIBDv3" xfId="736" xr:uid="{CCA8EED1-A6EC-4089-A556-97FBF98051E3}"/>
    <cellStyle name="_PercentSpace_Comparative Balance Sheets" xfId="737" xr:uid="{F75FC1FB-D02B-4482-9BAD-0FF15CF8A529}"/>
    <cellStyle name="_PercentSpace_CSC with WACC" xfId="738" xr:uid="{AE01F418-F626-4712-A21F-C70AC49417A9}"/>
    <cellStyle name="_PercentSpace_Master_Telecom_Equipment_CSCb" xfId="739" xr:uid="{84F75440-B40E-49E6-A9FE-895AF94D216A}"/>
    <cellStyle name="_PercentSpace_Merger Model - Exec" xfId="740" xr:uid="{B432E193-94A6-47C8-A334-5176383DA898}"/>
    <cellStyle name="_PercentSpace_merger plans" xfId="741" xr:uid="{53653F59-194F-49D1-A697-B922D7EF2967}"/>
    <cellStyle name="_PercentSpace_monet2.4" xfId="742" xr:uid="{1FA2683F-1A4F-4505-98A8-03814533D70C}"/>
    <cellStyle name="_PercentSpace_monet2.4_temp" xfId="743" xr:uid="{4C208831-07B8-4EF2-8DF0-D2A0CF85C2FD}"/>
    <cellStyle name="_PercentSpace_monet2.8" xfId="744" xr:uid="{793CB47C-800F-4324-B4EE-6C41E3E7186E}"/>
    <cellStyle name="_PercentSpace_MotLion Projections may" xfId="745" xr:uid="{81EDD538-3889-47B1-BD95-04CB68BEF89F}"/>
    <cellStyle name="_PercentSpace_pace_merger plans" xfId="746" xr:uid="{43F462AD-8BFF-416B-B9F5-3D6F135D94C7}"/>
    <cellStyle name="_PercentSpace_Palm Model 10_05" xfId="747" xr:uid="{C794EC93-2F4A-4333-A8C9-2B906AADF032}"/>
    <cellStyle name="_PercentSpace_pdf file" xfId="748" xr:uid="{0A5E9074-E465-4E67-8CE5-4E697E210C56}"/>
    <cellStyle name="_PercentSpace_Projections--Management (Data Room)v6" xfId="749" xr:uid="{D7BB87E4-AAE5-430C-BD3C-E70028D6AB0E}"/>
    <cellStyle name="_PercentSpace_Sources and Uses FINAL dpakedit v2" xfId="750" xr:uid="{753FB6F9-E966-468A-8790-3F3392F7B985}"/>
    <cellStyle name="_PercentSpace_Valuation Overview - June 2001" xfId="751" xr:uid="{43DDFD9A-D871-4C53-BCC6-7403CAA62713}"/>
    <cellStyle name="_PercentSpace_Valuation_Troon dpak 8-5-02 v3" xfId="752" xr:uid="{C9549F0E-D434-4BEC-B32C-00559329248C}"/>
    <cellStyle name="_Philadelphia (6-27-05)" xfId="753" xr:uid="{5A63F048-4C82-4E18-B52E-44205B5801E7}"/>
    <cellStyle name="_Pipeline Data_022003" xfId="754" xr:uid="{B601B204-3CED-4DD9-A356-E096553AFF48}"/>
    <cellStyle name="_Prototype Canadian Wind Model_(5-17-07_11a)" xfId="755" xr:uid="{26233599-4B46-4B21-A22E-9DC22E9733C3}"/>
    <cellStyle name="_Sean working template - new model" xfId="756" xr:uid="{14EE5E80-BB9B-47AB-81F7-03B47BD1E564}"/>
    <cellStyle name="_Sources and Uses FINAL dpakedit v2" xfId="757" xr:uid="{6DD7197A-E43C-4E72-A6E7-7C68379F8E37}"/>
    <cellStyle name="_SubHeading" xfId="758" xr:uid="{1D840F54-A2FA-4862-AF4C-BD1F4E2B805A}"/>
    <cellStyle name="_SubHeading_01 FR Assumptions" xfId="759" xr:uid="{1A49F698-EA7F-4CBC-8369-DB2C9543C7C0}"/>
    <cellStyle name="_SubHeading_01 model" xfId="760" xr:uid="{19AD37F2-2FC7-4EAE-AB9E-22700239B196}"/>
    <cellStyle name="_SubHeading_01 model_100 Roark Model_With GS Financing_Quarterly" xfId="761" xr:uid="{ED358CA1-39C3-488E-B36B-0CC989510C64}"/>
    <cellStyle name="_SubHeading_01 model_67 Roark Model_With GS Financing" xfId="762" xr:uid="{E6E175A5-79F5-40D9-A6C9-81DE2688ECBD}"/>
    <cellStyle name="_SubHeading_01 model_82 Roark Model_With GS Financing_Quarterly" xfId="763" xr:uid="{E513B9A0-5F22-4CE8-811D-AE0D8E49723F}"/>
    <cellStyle name="_SubHeading_02 CAPEX May 4 2 0 REVISED" xfId="764" xr:uid="{A1861D93-8BEF-465B-B459-52DC12804154}"/>
    <cellStyle name="_SubHeading_02 Financials Sept 27th" xfId="765" xr:uid="{132AE211-CE7D-45AA-98BF-31799FF344CD}"/>
    <cellStyle name="_SubHeading_02 Potential Partner Ability to Pay Analysis2" xfId="766" xr:uid="{F620428A-F665-4FF7-ADF6-04A8B92BD68B}"/>
    <cellStyle name="_SubHeading_02 Potential Partner Ability to Pay Analysis2_100 Roark Model_With GS Financing_Quarterly" xfId="767" xr:uid="{0E9A0E18-8493-41C2-A81C-FCA462B14809}"/>
    <cellStyle name="_SubHeading_02 Potential Partner Ability to Pay Analysis2_67 Roark Model_With GS Financing" xfId="768" xr:uid="{21FDEE95-255F-422D-A276-8923759F14C7}"/>
    <cellStyle name="_SubHeading_02 Potential Partner Ability to Pay Analysis2_82 Roark Model_With GS Financing_Quarterly" xfId="769" xr:uid="{62F66F29-A840-4612-B392-9F5311A75DB4}"/>
    <cellStyle name="_SubHeading_03 ECO OUTPUT BY QTR (BASE CASE)" xfId="770" xr:uid="{3DB01BB6-21BF-4551-94AB-0B64313FA7D4}"/>
    <cellStyle name="_SubHeading_04 Altar P&amp;L Buildup" xfId="771" xr:uid="{BA17560F-C8D1-48A1-82F1-ED831D57D922}"/>
    <cellStyle name="_SubHeading_09 Cooper LBO" xfId="772" xr:uid="{C34E9C5C-0E80-4CA8-A4FE-28C67B65F341}"/>
    <cellStyle name="_SubHeading_09 Cooper LBO_100 Roark Model_With GS Financing_Quarterly" xfId="773" xr:uid="{8793F450-6564-4209-BA72-0C5E24762D5F}"/>
    <cellStyle name="_SubHeading_09 Cooper LBO_67 Roark Model_With GS Financing" xfId="774" xr:uid="{8DD9DA8D-BEA8-457B-B158-FBE2E1BD46AE}"/>
    <cellStyle name="_SubHeading_09 Cooper LBO_82 Roark Model_With GS Financing_Quarterly" xfId="775" xr:uid="{AA615A33-0223-4390-999C-AAE872270224}"/>
    <cellStyle name="_SubHeading_12 Merger Plans" xfId="776" xr:uid="{B002BE77-E462-474F-88DC-E1639474AA39}"/>
    <cellStyle name="_SubHeading_12 Merger Plans_100 Roark Model_With GS Financing_Quarterly" xfId="777" xr:uid="{5DA207F6-2981-441C-9381-4DE2A37B7DF0}"/>
    <cellStyle name="_SubHeading_12 Merger Plans_67 Roark Model_With GS Financing" xfId="778" xr:uid="{B98E41A3-29F2-4460-A5F3-492497971EE2}"/>
    <cellStyle name="_SubHeading_12 Merger Plans_82 Roark Model_With GS Financing_Quarterly" xfId="779" xr:uid="{3ACC9AFC-3004-45EE-93C9-6CB66BE2AFF6}"/>
    <cellStyle name="_SubHeading_23 Longview Model" xfId="780" xr:uid="{0FBF91F2-2915-4D8D-A671-39C06F882F9E}"/>
    <cellStyle name="_SubHeading_23 Longview Model_100 Roark Model_With GS Financing_Quarterly" xfId="781" xr:uid="{E8E79832-B289-469D-979F-3C1E1A7FEC63}"/>
    <cellStyle name="_SubHeading_23 Longview Model_67 Roark Model_With GS Financing" xfId="782" xr:uid="{21751C7D-8180-4621-8EB8-7DE71F222523}"/>
    <cellStyle name="_SubHeading_23 Longview Model_82 Roark Model_With GS Financing_Quarterly" xfId="783" xr:uid="{DBB43F3E-77B6-4A0D-9802-15B80540F34B}"/>
    <cellStyle name="_SubHeading_37 Roark Model_With GS Financing" xfId="784" xr:uid="{3F8F7535-50DB-41D6-8B6C-AA440912518F}"/>
    <cellStyle name="_SubHeading_accretion dilution analysis" xfId="785" xr:uid="{F80CBC55-89BC-477F-8557-F1E80252DE6C}"/>
    <cellStyle name="_SubHeading_accretion dilution analysis_100 Roark Model_With GS Financing_Quarterly" xfId="786" xr:uid="{5D45F04C-F08B-43CA-80D7-A1E27985E8CB}"/>
    <cellStyle name="_SubHeading_accretion dilution analysis_67 Roark Model_With GS Financing" xfId="787" xr:uid="{7EE54094-D0FE-479E-8462-0440D5AD051C}"/>
    <cellStyle name="_SubHeading_accretion dilution analysis_82 Roark Model_With GS Financing_Quarterly" xfId="788" xr:uid="{8E01375E-34FE-4245-882C-9C93FBBABCF8}"/>
    <cellStyle name="_SubHeading_bank_csc_and merger plan4" xfId="789" xr:uid="{3AB891FD-E8EE-4DE5-A055-4BC0C33426D1}"/>
    <cellStyle name="_SubHeading_bank_csc_and merger plan4_100 Roark Model_With GS Financing_Quarterly" xfId="790" xr:uid="{540E31C1-8F03-4E86-8030-D85970518C56}"/>
    <cellStyle name="_SubHeading_bank_csc_and merger plan4_67 Roark Model_With GS Financing" xfId="791" xr:uid="{32B21389-C176-4200-A800-9360FAB24E03}"/>
    <cellStyle name="_SubHeading_bank_csc_and merger plan4_82 Roark Model_With GS Financing_Quarterly" xfId="792" xr:uid="{B018D59F-B1B3-489E-91E2-9557790F0C90}"/>
    <cellStyle name="_SubHeading_bank_csc_Q1_2001" xfId="793" xr:uid="{6AACA6A8-6511-4374-911A-265B753919F6}"/>
    <cellStyle name="_SubHeading_bank_csc_Q1_2001_100 Roark Model_With GS Financing_Quarterly" xfId="794" xr:uid="{43EAB898-C27A-4E6D-A020-B3F6000F554E}"/>
    <cellStyle name="_SubHeading_bank_csc_Q1_2001_67 Roark Model_With GS Financing" xfId="795" xr:uid="{7AE89D46-8618-4BF8-9ACA-8E434E6ABF0D}"/>
    <cellStyle name="_SubHeading_bank_csc_Q1_2001_82 Roark Model_With GS Financing_Quarterly" xfId="796" xr:uid="{95C54D82-33C4-4B1E-AE90-9BBF0E99897B}"/>
    <cellStyle name="_SubHeading_bank_csc_Q2_2001" xfId="797" xr:uid="{66A3DD6C-3C1D-43F7-9D90-D093D74E25CD}"/>
    <cellStyle name="_SubHeading_bank_csc_Q2_2001_100 Roark Model_With GS Financing_Quarterly" xfId="798" xr:uid="{521ED79D-4CB9-4501-83A2-9CBC93B72276}"/>
    <cellStyle name="_SubHeading_bank_csc_Q2_2001_67 Roark Model_With GS Financing" xfId="799" xr:uid="{ED926208-6EA8-4FDD-A388-47FF8F17852E}"/>
    <cellStyle name="_SubHeading_bank_csc_Q2_2001_82 Roark Model_With GS Financing_Quarterly" xfId="800" xr:uid="{DC872EC2-AF58-4D90-8835-765E800C552E}"/>
    <cellStyle name="_SubHeading_bank_csc_Q2_2001_c1" xfId="801" xr:uid="{FC4B2AE8-5CAB-4F40-AC03-A999E286D287}"/>
    <cellStyle name="_SubHeading_bank_csc_Q2_2001_c1_100 Roark Model_With GS Financing_Quarterly" xfId="802" xr:uid="{11480D3A-6DBF-4CDC-B331-F7C81D270057}"/>
    <cellStyle name="_SubHeading_bank_csc_Q2_2001_c1_67 Roark Model_With GS Financing" xfId="803" xr:uid="{EE2901C0-4CA7-4F4C-B319-6405732D7A39}"/>
    <cellStyle name="_SubHeading_bank_csc_Q2_2001_c1_82 Roark Model_With GS Financing_Quarterly" xfId="804" xr:uid="{8604A3DB-5C98-44A2-8417-0A5782E346FC}"/>
    <cellStyle name="_SubHeading_Book1" xfId="805" xr:uid="{86B39F12-1950-4618-A7C4-554FB4B94922}"/>
    <cellStyle name="_SubHeading_Book1_08 Altar Model" xfId="806" xr:uid="{15278E1C-EAB5-4A96-AEE7-C2333C4B55CD}"/>
    <cellStyle name="_SubHeading_Book1_08 Altar Model_100 Roark Model_With GS Financing_Quarterly" xfId="807" xr:uid="{6956041B-F1B1-4F60-A80F-1A91050AF6EB}"/>
    <cellStyle name="_SubHeading_Book1_08 Altar Model_67 Roark Model_With GS Financing" xfId="808" xr:uid="{01203DB8-0A24-465B-BF74-55C241E25005}"/>
    <cellStyle name="_SubHeading_Book1_08 Altar Model_82 Roark Model_With GS Financing_Quarterly" xfId="809" xr:uid="{4B40EA6A-ABAA-45F7-A546-96342A96CDEC}"/>
    <cellStyle name="_SubHeading_Build-up by Segment" xfId="810" xr:uid="{63485064-1CDF-4ED8-88BC-881E4D62E165}"/>
    <cellStyle name="_SubHeading_Comps 24May02_Final" xfId="811" xr:uid="{8D8ECC85-7C61-4D5E-949C-A5CC237A3579}"/>
    <cellStyle name="_SubHeading_Cooper Model 25v1" xfId="812" xr:uid="{E483A90A-56BC-4049-A5E1-26E584209FB0}"/>
    <cellStyle name="_SubHeading_Corporate and restructuring charges" xfId="813" xr:uid="{ACDB2C89-7CD4-411B-89FF-9A105C6175EE}"/>
    <cellStyle name="_SubHeading_CSC with WACC" xfId="814" xr:uid="{183518E7-9DA1-4120-835E-5F48BE910ADB}"/>
    <cellStyle name="_SubHeading_CSC with WACC_100 Roark Model_With GS Financing_Quarterly" xfId="815" xr:uid="{1A5B7CFD-2938-431E-9627-DD1E7040AB2F}"/>
    <cellStyle name="_SubHeading_CSC with WACC_67 Roark Model_With GS Financing" xfId="816" xr:uid="{86DF4ED3-2CE8-4F19-B147-22B6C82476E7}"/>
    <cellStyle name="_SubHeading_CSC with WACC_82 Roark Model_With GS Financing_Quarterly" xfId="817" xr:uid="{75FBA36C-2833-4124-9FE7-FE754FC034B2}"/>
    <cellStyle name="_SubHeading_CSC_Palm_Sum_of_Parts_5_23_01a" xfId="818" xr:uid="{9680C85C-31FE-4652-9CD7-DDF0F7CB0CE8}"/>
    <cellStyle name="_SubHeading_CSC_Palm_Sum_of_Parts_5_23_01a_100 Roark Model_With GS Financing_Quarterly" xfId="819" xr:uid="{494BFEFD-F9D7-4536-8C17-97509ED775AF}"/>
    <cellStyle name="_SubHeading_CSC_Palm_Sum_of_Parts_5_23_01a_67 Roark Model_With GS Financing" xfId="820" xr:uid="{F2D3552E-E53B-4DB8-A772-DC7BAD7B4357}"/>
    <cellStyle name="_SubHeading_CSC_Palm_Sum_of_Parts_5_23_01a_82 Roark Model_With GS Financing_Quarterly" xfId="821" xr:uid="{CD7D626D-E8F7-41E0-968D-D6293FB1EC58}"/>
    <cellStyle name="_SubHeading_Description" xfId="822" xr:uid="{C15DF7F7-C611-4B5E-B2AF-C8005E698E29}"/>
    <cellStyle name="_SubHeading_Description " xfId="823" xr:uid="{DC4954B3-8489-4C84-85DD-63DE22593D9E}"/>
    <cellStyle name="_SubHeading_Description _100 Roark Model_With GS Financing_Quarterly" xfId="824" xr:uid="{122BC47C-BD51-4CE9-9BC9-77B5CCC86BF7}"/>
    <cellStyle name="_SubHeading_Description _33 Roark Model_With GS Financing REPAIRED" xfId="825" xr:uid="{8B3C67E4-47AC-46DB-8D04-2B9D1A72C484}"/>
    <cellStyle name="_SubHeading_Description _37 Roark Model_With GS Financing" xfId="826" xr:uid="{5928C1A8-6B55-494F-ABC0-C7CE553B37BC}"/>
    <cellStyle name="_SubHeading_Description _67 Roark Model_With GS Financing" xfId="827" xr:uid="{AA3F2873-435B-4BE4-AD46-1A5CAC64E002}"/>
    <cellStyle name="_SubHeading_Description _82 Roark Model_With GS Financing_Quarterly" xfId="828" xr:uid="{03BA9DEF-0A52-4BE3-9879-F2D51021A3DC}"/>
    <cellStyle name="_SubHeading_er" xfId="829" xr:uid="{B30012D4-F2B4-47F9-9FB7-063F0F9B277B}"/>
    <cellStyle name="_SubHeading_er_100 Roark Model_With GS Financing_Quarterly" xfId="830" xr:uid="{1CB5DD6C-ACC6-413D-B3A6-805A2BCA3DF9}"/>
    <cellStyle name="_SubHeading_er_67 Roark Model_With GS Financing" xfId="831" xr:uid="{74EE693F-5B57-4115-8FD6-1CE21126F28B}"/>
    <cellStyle name="_SubHeading_er_82 Roark Model_With GS Financing_Quarterly" xfId="832" xr:uid="{F76AA5BC-8ECC-4D54-9F89-0A406A9B7A5F}"/>
    <cellStyle name="_SubHeading_Expenses by Division" xfId="833" xr:uid="{A0097438-2058-4F82-9427-8E01858D1771}"/>
    <cellStyle name="_SubHeading_fees" xfId="834" xr:uid="{260F696B-318E-42CB-9E43-787ECCDDFCD0}"/>
    <cellStyle name="_SubHeading_FigTech Merger Model_02" xfId="835" xr:uid="{5692A271-9355-4BF2-9063-4EB7373174A5}"/>
    <cellStyle name="_SubHeading_FigTech Merger Model_02_100 Roark Model_With GS Financing_Quarterly" xfId="836" xr:uid="{52E413F0-5D3C-4F83-8629-9F06F4EF98A2}"/>
    <cellStyle name="_SubHeading_FigTech Merger Model_02_67 Roark Model_With GS Financing" xfId="837" xr:uid="{232588F2-7FEC-4D55-A3CE-BB4CEEE6B545}"/>
    <cellStyle name="_SubHeading_FigTech Merger Model_02_82 Roark Model_With GS Financing_Quarterly" xfId="838" xr:uid="{E5EC5E75-2761-45C7-B403-2A3C34BDBF52}"/>
    <cellStyle name="_SubHeading_Final Canadian Bank Comp (sent to IBD)FORM" xfId="839" xr:uid="{0A141CA6-6BFC-4281-A67C-A930C85618DC}"/>
    <cellStyle name="_SubHeading_Financials Layout dpak 9-26-01 v1" xfId="840" xr:uid="{B15C506E-F3F3-4E9D-AE38-C13388F5F39B}"/>
    <cellStyle name="_SubHeading_Financials Layout dpak 9-26-01 v1_100 Roark Model_With GS Financing_Quarterly" xfId="841" xr:uid="{E1B88593-7D5B-4B84-B0A0-800BF02F0E40}"/>
    <cellStyle name="_SubHeading_Financials Layout dpak 9-26-01 v1_67 Roark Model_With GS Financing" xfId="842" xr:uid="{71269689-6CD8-494C-A1D6-9A169739DE84}"/>
    <cellStyle name="_SubHeading_Financials Layout dpak 9-26-01 v1_82 Roark Model_With GS Financing_Quarterly" xfId="843" xr:uid="{3F47B94B-EBE3-460F-91B3-73225460E03C}"/>
    <cellStyle name="_SubHeading_Football Field" xfId="844" xr:uid="{EE991852-4F0D-4144-BE8C-A305B6BD98F0}"/>
    <cellStyle name="_SubHeading_Football Field_100 Roark Model_With GS Financing_Quarterly" xfId="845" xr:uid="{80A5E9F3-5525-4FEA-94CE-ED0181891B83}"/>
    <cellStyle name="_SubHeading_Football Field_67 Roark Model_With GS Financing" xfId="846" xr:uid="{2511ED47-74EF-4638-ADDB-C52E6C8E3DE3}"/>
    <cellStyle name="_SubHeading_Football Field_82 Roark Model_With GS Financing_Quarterly" xfId="847" xr:uid="{4C62C831-1062-4864-B838-68B0B5CA81F2}"/>
    <cellStyle name="_SubHeading_GS Longview Model_Sep 14 2006 v14 Formatted for Siemens" xfId="848" xr:uid="{2FF69962-7A1F-4851-B66E-6FBBD7F9A3EB}"/>
    <cellStyle name="_SubHeading_GS Longview Model_Sep 14 2006 v14 Formatted for Siemens_100 Roark Model_With GS Financing_Quarterly" xfId="849" xr:uid="{C2FB73BE-4AAF-41AA-939B-B9D066F99F12}"/>
    <cellStyle name="_SubHeading_GS Longview Model_Sep 14 2006 v14 Formatted for Siemens_67 Roark Model_With GS Financing" xfId="850" xr:uid="{18D45D40-D68D-41A8-8CD9-AAA077383FE2}"/>
    <cellStyle name="_SubHeading_GS Longview Model_Sep 14 2006 v14 Formatted for Siemens_82 Roark Model_With GS Financing_Quarterly" xfId="851" xr:uid="{7C8D2685-6F4A-48BA-AFA3-1E8FC28EC4E5}"/>
    <cellStyle name="_SubHeading_Hedge Volumes 091604" xfId="852" xr:uid="{57626984-0E27-4752-85DF-E7325A2BE05A}"/>
    <cellStyle name="_SubHeading_IBES_EPS_Estimates" xfId="853" xr:uid="{FCD07011-FEC4-475B-A6CE-BB87CD425B39}"/>
    <cellStyle name="_SubHeading_IBES_EPS_Estimates_100 Roark Model_With GS Financing_Quarterly" xfId="854" xr:uid="{C82DD00E-BBAB-4F6F-9A3E-665D2F766443}"/>
    <cellStyle name="_SubHeading_IBES_EPS_Estimates_67 Roark Model_With GS Financing" xfId="855" xr:uid="{0AA6B27C-72F5-481A-BBDB-2CA5A8149AAD}"/>
    <cellStyle name="_SubHeading_IBES_EPS_Estimates_82 Roark Model_With GS Financing_Quarterly" xfId="856" xr:uid="{2108D520-0A4C-4BD5-9696-7332362F571F}"/>
    <cellStyle name="_SubHeading_Initial Build" xfId="857" xr:uid="{68332678-7211-4634-AE73-903A1637DB32}"/>
    <cellStyle name="_SubHeading_Master_Telecom_Equipment_CSC_5_9_01_v02" xfId="858" xr:uid="{15627BEA-839D-4963-B3A9-22859D5D00CD}"/>
    <cellStyle name="_SubHeading_Master_Telecom_Equipment_CSC_5_9_01_v02_100 Roark Model_With GS Financing_Quarterly" xfId="859" xr:uid="{C342D2FA-607D-40B7-9A21-B0863824685C}"/>
    <cellStyle name="_SubHeading_Master_Telecom_Equipment_CSC_5_9_01_v02_67 Roark Model_With GS Financing" xfId="860" xr:uid="{EE0D0C7A-380C-4C76-AFDB-6F2FADA4CA4A}"/>
    <cellStyle name="_SubHeading_Master_Telecom_Equipment_CSC_5_9_01_v02_82 Roark Model_With GS Financing_Quarterly" xfId="861" xr:uid="{12342389-95E4-4276-A8FC-CD63BF31577C}"/>
    <cellStyle name="_SubHeading_Master_Telecom_Equipment_CSCb" xfId="862" xr:uid="{238A839C-880F-4B3E-8F75-E6B6B7E52176}"/>
    <cellStyle name="_SubHeading_Master_Telecom_Equipment_CSCb_100 Roark Model_With GS Financing_Quarterly" xfId="863" xr:uid="{3D92CBAB-EC73-44FE-96DF-6B9C64924F30}"/>
    <cellStyle name="_SubHeading_Master_Telecom_Equipment_CSCb_67 Roark Model_With GS Financing" xfId="864" xr:uid="{9A929546-F218-424A-85FC-B2780EDC32F6}"/>
    <cellStyle name="_SubHeading_Master_Telecom_Equipment_CSCb_82 Roark Model_With GS Financing_Quarterly" xfId="865" xr:uid="{266DA56F-EDEF-4E03-97E6-B60D339AD949}"/>
    <cellStyle name="_SubHeading_MAXF historical financials" xfId="866" xr:uid="{AFCAD32F-E0F3-4301-8D93-D0D05D8701FF}"/>
    <cellStyle name="_SubHeading_May, 2006 Estimate 6-21-06_na SD NEW 08.14.06" xfId="867" xr:uid="{660D150A-A37D-4AC8-9739-1AB30BA7FA5D}"/>
    <cellStyle name="_SubHeading_May, 2006 Estimate 6-21-06_na SD NEW 08.14.06_100 Roark Model_With GS Financing_Quarterly" xfId="868" xr:uid="{BEC04D1A-B6CC-4DDD-AF84-6F706A4CC1A3}"/>
    <cellStyle name="_SubHeading_May, 2006 Estimate 6-21-06_na SD NEW 08.14.06_67 Roark Model_With GS Financing" xfId="869" xr:uid="{24F0B47C-94F8-4099-BB7F-62B6017B2A10}"/>
    <cellStyle name="_SubHeading_May, 2006 Estimate 6-21-06_na SD NEW 08.14.06_82 Roark Model_With GS Financing_Quarterly" xfId="870" xr:uid="{574CC1FB-4CC7-4A2F-986C-F70119C638D2}"/>
    <cellStyle name="_SubHeading_Merger model_new_ability to pay" xfId="871" xr:uid="{B3188811-C8BD-42E9-8A89-50E93FB387E7}"/>
    <cellStyle name="_SubHeading_Merger model_new_ability to pay_100 Roark Model_With GS Financing_Quarterly" xfId="872" xr:uid="{9E9CD83A-43C5-43FD-9B6C-6152BC39C206}"/>
    <cellStyle name="_SubHeading_Merger model_new_ability to pay_67 Roark Model_With GS Financing" xfId="873" xr:uid="{61CFEB2F-19F4-4034-8BD5-47F93945AFA2}"/>
    <cellStyle name="_SubHeading_Merger model_new_ability to pay_82 Roark Model_With GS Financing_Quarterly" xfId="874" xr:uid="{6F3FBAE6-9B38-4E95-82CF-4667F859440A}"/>
    <cellStyle name="_SubHeading_Merger Plan 31-Scenario 12" xfId="875" xr:uid="{31F2E410-C3CF-4319-B7D1-14C958992FCC}"/>
    <cellStyle name="_SubHeading_Merger Plan 31-Scenario 12_100 Roark Model_With GS Financing_Quarterly" xfId="876" xr:uid="{BB0B918B-13CE-4086-9990-A115B76875BB}"/>
    <cellStyle name="_SubHeading_Merger Plan 31-Scenario 12_67 Roark Model_With GS Financing" xfId="877" xr:uid="{13C4AFCF-4AC3-46EE-B155-693369D8C279}"/>
    <cellStyle name="_SubHeading_Merger Plan 31-Scenario 12_82 Roark Model_With GS Financing_Quarterly" xfId="878" xr:uid="{67E715E0-9802-4BA6-B878-C316427CD1C8}"/>
    <cellStyle name="_SubHeading_merger plans_June 1" xfId="879" xr:uid="{0FA15F38-34CE-40FC-A094-12E8C2CF87D7}"/>
    <cellStyle name="_SubHeading_merger plans_June 1_100 Roark Model_With GS Financing_Quarterly" xfId="880" xr:uid="{AF2A0854-E7EF-4164-9B36-56993B53B742}"/>
    <cellStyle name="_SubHeading_merger plans_June 1_67 Roark Model_With GS Financing" xfId="881" xr:uid="{A361E72C-76CA-4232-B5E5-099D470E34F9}"/>
    <cellStyle name="_SubHeading_merger plans_June 1_82 Roark Model_With GS Financing_Quarterly" xfId="882" xr:uid="{55900F3A-09A2-496F-BD1B-8DAC6147E6D9}"/>
    <cellStyle name="_SubHeading_model_bk" xfId="883" xr:uid="{F161A23C-F34B-4C51-B288-1DC207D6A725}"/>
    <cellStyle name="_SubHeading_model_bk_100 Roark Model_With GS Financing_Quarterly" xfId="884" xr:uid="{E0BDD0A0-E585-4D18-AE99-A0A5BDAB790C}"/>
    <cellStyle name="_SubHeading_model_bk_67 Roark Model_With GS Financing" xfId="885" xr:uid="{8CB9CB9C-2DCF-4F34-AA49-C433D75408D9}"/>
    <cellStyle name="_SubHeading_model_bk_82 Roark Model_With GS Financing_Quarterly" xfId="886" xr:uid="{7C70DB7F-555E-468D-A036-AF15829E315A}"/>
    <cellStyle name="_SubHeading_monet2.4" xfId="887" xr:uid="{D325ADF3-D934-4215-AE02-925E8C34F2D5}"/>
    <cellStyle name="_SubHeading_monet2.4_100 Roark Model_With GS Financing_Quarterly" xfId="888" xr:uid="{D4890427-BAD1-411A-931C-38CCE192AEE4}"/>
    <cellStyle name="_SubHeading_monet2.4_67 Roark Model_With GS Financing" xfId="889" xr:uid="{9D529A5B-39EF-4CB8-9960-09C1DD53E4C0}"/>
    <cellStyle name="_SubHeading_monet2.4_82 Roark Model_With GS Financing_Quarterly" xfId="890" xr:uid="{4A5DCBB6-1644-4ED2-835D-078FF19E84B6}"/>
    <cellStyle name="_SubHeading_MotLion Projections may" xfId="891" xr:uid="{0D27F3BC-AECC-487C-9005-B0AB2F7518EE}"/>
    <cellStyle name="_SubHeading_MotLion Projections may_100 Roark Model_With GS Financing_Quarterly" xfId="892" xr:uid="{7BEAF1B8-B97E-46FB-B07D-ECE2D1E9B221}"/>
    <cellStyle name="_SubHeading_MotLion Projections may_67 Roark Model_With GS Financing" xfId="893" xr:uid="{A9BA04A0-9F02-4D20-9558-F54D181702EF}"/>
    <cellStyle name="_SubHeading_MotLion Projections may_82 Roark Model_With GS Financing_Quarterly" xfId="894" xr:uid="{349BB0CC-9C3A-4EB3-86D9-54F281300309}"/>
    <cellStyle name="_SubHeading_Output Pages" xfId="895" xr:uid="{7EBDA411-FE7B-46DC-95DC-8D98135EDC62}"/>
    <cellStyle name="_SubHeading_Output Pagesv2" xfId="896" xr:uid="{2679CF05-5601-442B-ABD9-B9D157F4B753}"/>
    <cellStyle name="_SubHeading_PL Consolidated (2003)" xfId="897" xr:uid="{D3342896-EE78-40B1-90E1-4569FF7C5F42}"/>
    <cellStyle name="_SubHeading_PNC_merger_plan_divestitures_05" xfId="898" xr:uid="{FA0145F8-1B8A-4BEC-A8CB-38DBD973D3D0}"/>
    <cellStyle name="_SubHeading_PNC_merger_plan_divestitures_05_100 Roark Model_With GS Financing_Quarterly" xfId="899" xr:uid="{C10A6F4E-7C6F-4E5D-9A94-3181A8F5C533}"/>
    <cellStyle name="_SubHeading_PNC_merger_plan_divestitures_05_67 Roark Model_With GS Financing" xfId="900" xr:uid="{2A168C60-EC6B-4117-A72A-685E986928AC}"/>
    <cellStyle name="_SubHeading_PNC_merger_plan_divestitures_05_82 Roark Model_With GS Financing_Quarterly" xfId="901" xr:uid="{56C2664E-54E0-48A4-B89E-E0AA5585ADDD}"/>
    <cellStyle name="_SubHeading_Potential Strategic Partners" xfId="902" xr:uid="{87D13385-9256-4590-9DAA-550C3245F196}"/>
    <cellStyle name="_SubHeading_Potential Strategic Partners_100 Roark Model_With GS Financing_Quarterly" xfId="903" xr:uid="{1702A0C8-78D8-478E-AEFE-9AE60202DED6}"/>
    <cellStyle name="_SubHeading_Potential Strategic Partners_67 Roark Model_With GS Financing" xfId="904" xr:uid="{B1CF034F-AC02-417F-9A32-3626C0BAC8CF}"/>
    <cellStyle name="_SubHeading_Potential Strategic Partners_82 Roark Model_With GS Financing_Quarterly" xfId="905" xr:uid="{DDAEDA7B-3B7C-43A5-AFB3-63B7464D2F3D}"/>
    <cellStyle name="_SubHeading_Prepaid Lease Model" xfId="906" xr:uid="{F4B408D5-5C26-481C-BEC5-876D52182D00}"/>
    <cellStyle name="_SubHeading_Prepaid Lease Model_100 Roark Model_With GS Financing_Quarterly" xfId="907" xr:uid="{2F2ACD0A-A464-4B80-A53E-F55FBF2A646C}"/>
    <cellStyle name="_SubHeading_Prepaid Lease Model_67 Roark Model_With GS Financing" xfId="908" xr:uid="{66F2FF87-AAB6-43AC-9F83-CB824EC7B996}"/>
    <cellStyle name="_SubHeading_Prepaid Lease Model_82 Roark Model_With GS Financing_Quarterly" xfId="909" xr:uid="{5D0A855B-7F68-48AF-A549-D303AF41BFA4}"/>
    <cellStyle name="_SubHeading_Prepaid_Lease_Model_for_AAT_04(1)" xfId="910" xr:uid="{C4161A23-62F5-44CF-BE56-349A6A5F5894}"/>
    <cellStyle name="_SubHeading_prestemp" xfId="911" xr:uid="{6776B9E3-ABA4-47EA-AD2A-29D0714558E5}"/>
    <cellStyle name="_SubHeading_prestemp_1" xfId="912" xr:uid="{0FD1EEF6-2904-4B49-8AB4-4125F68FC69B}"/>
    <cellStyle name="_SubHeading_prestemp_AVP - prev. 06 financials" xfId="913" xr:uid="{BE3E3DE9-B075-4E3F-8829-E424C84D2F1C}"/>
    <cellStyle name="_SubHeading_prestemp_AVP - prev. 06 financials_100 Roark Model_With GS Financing_Quarterly" xfId="914" xr:uid="{19802B84-B600-4042-94D7-5F8A904E0A28}"/>
    <cellStyle name="_SubHeading_prestemp_AVP - prev. 06 financials_67 Roark Model_With GS Financing" xfId="915" xr:uid="{D28DADFA-5B91-4061-8425-69A84D55705D}"/>
    <cellStyle name="_SubHeading_prestemp_AVP - prev. 06 financials_82 Roark Model_With GS Financing_Quarterly" xfId="916" xr:uid="{9277BF49-C545-4EC2-9FEB-0830E88267E3}"/>
    <cellStyle name="_SubHeading_prestemp_Palm Model 10_05" xfId="917" xr:uid="{E5E94C50-C622-4DFE-B091-53A2B6ADF492}"/>
    <cellStyle name="_SubHeading_prestemp_Palm Model 10_05_100 Roark Model_With GS Financing_Quarterly" xfId="918" xr:uid="{84D7DFAB-D8AD-424E-94DA-E87E9F3CEBCF}"/>
    <cellStyle name="_SubHeading_prestemp_Palm Model 10_05_67 Roark Model_With GS Financing" xfId="919" xr:uid="{CF9C8BDA-D1BE-4F4C-9AFB-F0884612CF7C}"/>
    <cellStyle name="_SubHeading_prestemp_Palm Model 10_05_82 Roark Model_With GS Financing_Quarterly" xfId="920" xr:uid="{C2141E86-C465-4E74-A2C8-9BF027F84C1D}"/>
    <cellStyle name="_SubHeading_prestemp_PNC_merger_plan_divestitures_05" xfId="921" xr:uid="{B2D717B0-39B0-413D-AC97-7A681FD68BE6}"/>
    <cellStyle name="_SubHeading_prestemp_PNC_merger_plan_divestitures_05_100 Roark Model_With GS Financing_Quarterly" xfId="922" xr:uid="{B0538AA8-3764-4770-BC5C-3727930236FC}"/>
    <cellStyle name="_SubHeading_prestemp_PNC_merger_plan_divestitures_05_67 Roark Model_With GS Financing" xfId="923" xr:uid="{72842A5C-5DEB-4974-A4DE-5EEBE07AFEB1}"/>
    <cellStyle name="_SubHeading_prestemp_PNC_merger_plan_divestitures_05_82 Roark Model_With GS Financing_Quarterly" xfId="924" xr:uid="{28D716D7-5592-4AEE-8170-BF4E914924ED}"/>
    <cellStyle name="_SubHeading_prestemp_PNC_PF_2Q_update" xfId="925" xr:uid="{4BE7969D-F7E6-49F7-B7C5-A6F37BA0DDF3}"/>
    <cellStyle name="_SubHeading_prestemp_Simple Merger Plans" xfId="926" xr:uid="{3FCE9C27-43E4-4EC6-AEFB-FE283745360E}"/>
    <cellStyle name="_SubHeading_prestemp_Simple Merger Plans_100 Roark Model_With GS Financing_Quarterly" xfId="927" xr:uid="{9CEA5940-9A42-47A8-8E9A-9F4364CABA0C}"/>
    <cellStyle name="_SubHeading_prestemp_Simple Merger Plans_67 Roark Model_With GS Financing" xfId="928" xr:uid="{5EBE6CDE-154F-437F-BB81-1E429ADB0AA9}"/>
    <cellStyle name="_SubHeading_prestemp_Simple Merger Plans_82 Roark Model_With GS Financing_Quarterly" xfId="929" xr:uid="{D0E1A556-AB06-42CF-B2F1-A97DB09A9389}"/>
    <cellStyle name="_SubHeading_prestemp_Troon DCF Model 8-13-02 v1" xfId="930" xr:uid="{FF0CEED6-71B2-4A01-BBF4-547B07FE312D}"/>
    <cellStyle name="_SubHeading_prestemp_Troon DCF Model 8-13-02 v1_100 Roark Model_With GS Financing_Quarterly" xfId="931" xr:uid="{DC0B6DB4-A965-4535-B2DF-C5C7E6B354BB}"/>
    <cellStyle name="_SubHeading_prestemp_Troon DCF Model 8-13-02 v1_67 Roark Model_With GS Financing" xfId="932" xr:uid="{CCCBBECC-6808-45D3-8E48-E1829C579AB9}"/>
    <cellStyle name="_SubHeading_prestemp_Troon DCF Model 8-13-02 v1_82 Roark Model_With GS Financing_Quarterly" xfId="933" xr:uid="{B7F0EADE-DED3-4AB3-AB6D-C8241466ADB6}"/>
    <cellStyle name="_SubHeading_prestemp_Valuation_Troon dpak 8-5-02 v3" xfId="934" xr:uid="{B25411B9-1BCA-486A-9E51-1C2D6E13907C}"/>
    <cellStyle name="_SubHeading_Revenue Build-up" xfId="935" xr:uid="{A0CB3654-BF7D-4F6E-9FD4-9BF37328FFFB}"/>
    <cellStyle name="_SubHeading_Semperit AVP 14-Nov-2002" xfId="936" xr:uid="{48B2C198-B8BD-41F4-93F4-5F5ACA9CA963}"/>
    <cellStyle name="_SubHeading_Short_Form_LBO" xfId="937" xr:uid="{B37C90DE-DF60-4890-9028-D0E2432DF413}"/>
    <cellStyle name="_SubHeading_Simple Merger Plans" xfId="938" xr:uid="{9953D2A9-C713-45BB-AE4C-C101AEC661A9}"/>
    <cellStyle name="_SubHeading_Simple Merger Plans_100 Roark Model_With GS Financing_Quarterly" xfId="939" xr:uid="{2D433F86-4B69-47AE-982A-6445C840AD06}"/>
    <cellStyle name="_SubHeading_Simple Merger Plans_67 Roark Model_With GS Financing" xfId="940" xr:uid="{835BEE26-B1DA-4297-873A-7F1781C00443}"/>
    <cellStyle name="_SubHeading_Simple Merger Plans_82 Roark Model_With GS Financing_Quarterly" xfId="941" xr:uid="{47E4A74A-936F-4967-BAED-20CED6562248}"/>
    <cellStyle name="_SubHeading_Stallion Analysis_a" xfId="942" xr:uid="{993F1112-51D0-421A-91DD-6B0297D74F05}"/>
    <cellStyle name="_SubHeading_Stallion Analysis_a_100 Roark Model_With GS Financing_Quarterly" xfId="943" xr:uid="{92EF8D44-04C8-4565-9B81-C4E3E3A87C54}"/>
    <cellStyle name="_SubHeading_Stallion Analysis_a_67 Roark Model_With GS Financing" xfId="944" xr:uid="{1301FC85-B4D5-4A90-9F14-CEDA2BD8FDDE}"/>
    <cellStyle name="_SubHeading_Stallion Analysis_a_82 Roark Model_With GS Financing_Quarterly" xfId="945" xr:uid="{C7F3F334-CFE7-45E3-BF2B-0D7A423B8330}"/>
    <cellStyle name="_SubHeading_stand_alone_dcf" xfId="946" xr:uid="{2FB15F60-B866-4485-9694-8C27CE1579E7}"/>
    <cellStyle name="_SubHeading_stand_alone_dcf_100 Roark Model_With GS Financing_Quarterly" xfId="947" xr:uid="{ED6AACBE-4936-4877-9A65-177F73A12646}"/>
    <cellStyle name="_SubHeading_stand_alone_dcf_67 Roark Model_With GS Financing" xfId="948" xr:uid="{D7ECF775-5861-4D38-A178-56037934DF2F}"/>
    <cellStyle name="_SubHeading_stand_alone_dcf_82 Roark Model_With GS Financing_Quarterly" xfId="949" xr:uid="{6D15F645-E3C3-45C7-B99D-EB923A06D556}"/>
    <cellStyle name="_SubHeading_Summary Financials 04" xfId="950" xr:uid="{081794A3-FCD0-423C-959B-C88366F34EDB}"/>
    <cellStyle name="_SubHeading_Summary Financials 04_100 Roark Model_With GS Financing_Quarterly" xfId="951" xr:uid="{50971CF7-3718-4807-B086-B43589B1FBCB}"/>
    <cellStyle name="_SubHeading_Summary Financials 04_67 Roark Model_With GS Financing" xfId="952" xr:uid="{F719E2C7-F928-4717-991C-BAB05FDFB964}"/>
    <cellStyle name="_SubHeading_Summary Financials 04_82 Roark Model_With GS Financing_Quarterly" xfId="953" xr:uid="{D093D06F-58E6-442C-82ED-1529290F4A9E}"/>
    <cellStyle name="_SubHeading_Summary P&amp;L" xfId="954" xr:uid="{D3985053-622A-4377-B985-79789852EE5F}"/>
    <cellStyle name="_SubHeading_Summary Valuation Analysis" xfId="955" xr:uid="{AEC5F371-1815-4D0C-A7AD-1B75B315DB45}"/>
    <cellStyle name="_SubHeading_Summary Valuation Analysis_100 Roark Model_With GS Financing_Quarterly" xfId="956" xr:uid="{FE663537-FA91-41F1-97E4-60C3FB60ED29}"/>
    <cellStyle name="_SubHeading_Summary Valuation Analysis_67 Roark Model_With GS Financing" xfId="957" xr:uid="{CC648A54-D017-4ED9-AA40-A85C157F9F43}"/>
    <cellStyle name="_SubHeading_Summary Valuation Analysis_82 Roark Model_With GS Financing_Quarterly" xfId="958" xr:uid="{BF565CDC-46D1-416A-9CD9-8D64D9C3B3B7}"/>
    <cellStyle name="_SubHeading_Syndication Short Form CF Model" xfId="959" xr:uid="{B5F670AF-A2BE-484F-A04C-74E9F81841F1}"/>
    <cellStyle name="_SubHeading_Syndication Short Form CF Model_100 Roark Model_With GS Financing_Quarterly" xfId="960" xr:uid="{460AD8F3-BA83-4627-A989-B3CE14F995EE}"/>
    <cellStyle name="_SubHeading_Syndication Short Form CF Model_67 Roark Model_With GS Financing" xfId="961" xr:uid="{D597D1F0-5128-4BBB-877B-B2DFA8982066}"/>
    <cellStyle name="_SubHeading_Syndication Short Form CF Model_82 Roark Model_With GS Financing_Quarterly" xfId="962" xr:uid="{5F9A5C43-CADB-49DC-BF45-168ADEEA2D8D}"/>
    <cellStyle name="_SubHeading_Synergies" xfId="963" xr:uid="{63A99354-989C-4F0A-98F6-DF9B3029B7B0}"/>
    <cellStyle name="_SubHeading_Synergies_100 Roark Model_With GS Financing_Quarterly" xfId="964" xr:uid="{20226084-ACF6-426C-B682-55E1F2C66309}"/>
    <cellStyle name="_SubHeading_Synergies_67 Roark Model_With GS Financing" xfId="965" xr:uid="{02B3DE32-ECEB-473C-B724-A6028504B7CC}"/>
    <cellStyle name="_SubHeading_Synergies_82 Roark Model_With GS Financing_Quarterly" xfId="966" xr:uid="{BBAAF5A0-8CF6-49AC-BD2B-B2B9F5E71F14}"/>
    <cellStyle name="_SubHeading_Troon DCF Model 8-13-02 v1" xfId="967" xr:uid="{190829D7-A49B-4C02-8CCA-80C79C2E76D9}"/>
    <cellStyle name="_SubHeading_Troon DCF Model 8-13-02 v1_100 Roark Model_With GS Financing_Quarterly" xfId="968" xr:uid="{64172FF8-DDA0-4D2B-A96F-EEF979366F13}"/>
    <cellStyle name="_SubHeading_Troon DCF Model 8-13-02 v1_67 Roark Model_With GS Financing" xfId="969" xr:uid="{AD3B4FE8-D307-4D4B-ACE6-AA159FBDCAB4}"/>
    <cellStyle name="_SubHeading_Troon DCF Model 8-13-02 v1_82 Roark Model_With GS Financing_Quarterly" xfId="970" xr:uid="{B316BA21-0922-4197-AA27-9CA0D347C15E}"/>
    <cellStyle name="_SubHeading_Troon LLC FS dpakedit 8-7-02" xfId="971" xr:uid="{1E563232-EB3D-4C2E-8C51-3DB880421CC2}"/>
    <cellStyle name="_SubHeading_Troon LLC FS dpakedit 8-7-02 v3" xfId="972" xr:uid="{5E7782BF-FE68-47E0-A8E8-0D932C5CF34F}"/>
    <cellStyle name="_SubHeading_Troon LLC FS dpakedit 8-7-02 v3_100 Roark Model_With GS Financing_Quarterly" xfId="973" xr:uid="{EBA1AF6B-FE26-4D2B-92EC-23FAAAA8A22F}"/>
    <cellStyle name="_SubHeading_Troon LLC FS dpakedit 8-7-02 v3_67 Roark Model_With GS Financing" xfId="974" xr:uid="{AE13F6D6-1FA7-44C5-A7E4-D11BACA2A224}"/>
    <cellStyle name="_SubHeading_Troon LLC FS dpakedit 8-7-02 v3_82 Roark Model_With GS Financing_Quarterly" xfId="975" xr:uid="{1F5949FE-6078-40BF-B785-BE1474DF2F04}"/>
    <cellStyle name="_SubHeading_Troon LLC FS dpakedit 8-7-02 v4" xfId="976" xr:uid="{5D93C9E7-AE5F-4FA1-A2E5-2B382AD9441A}"/>
    <cellStyle name="_SubHeading_Troon LLC FS dpakedit 8-7-02 v4_100 Roark Model_With GS Financing_Quarterly" xfId="977" xr:uid="{4778D674-EE91-4D93-9C3B-2E8D89EB1A99}"/>
    <cellStyle name="_SubHeading_Troon LLC FS dpakedit 8-7-02 v4_67 Roark Model_With GS Financing" xfId="978" xr:uid="{8093DC38-F9CE-4833-86AF-3286D1DD3E39}"/>
    <cellStyle name="_SubHeading_Troon LLC FS dpakedit 8-7-02 v4_82 Roark Model_With GS Financing_Quarterly" xfId="979" xr:uid="{0034F46A-943C-4FF1-B127-1FC73D241B9D}"/>
    <cellStyle name="_SubHeading_Troon LLC FS dpakedit 8-7-02_100 Roark Model_With GS Financing_Quarterly" xfId="980" xr:uid="{9FFEE26F-1A2A-4821-BD63-D54948450C84}"/>
    <cellStyle name="_SubHeading_Troon LLC FS dpakedit 8-7-02_67 Roark Model_With GS Financing" xfId="981" xr:uid="{9D957CC4-DAA6-4D61-9528-82A119857A35}"/>
    <cellStyle name="_SubHeading_Troon LLC FS dpakedit 8-7-02_82 Roark Model_With GS Financing_Quarterly" xfId="982" xr:uid="{5EED9F40-FF24-46E8-AE7E-6E899284089A}"/>
    <cellStyle name="_SubHeading_Valuation_Troon dpak 8-5-02 v3" xfId="983" xr:uid="{E0FE6C69-2010-484E-8370-8AF37F93D1B2}"/>
    <cellStyle name="_SubHeading_Valuation_Troon dpak 8-5-02 v3_100 Roark Model_With GS Financing_Quarterly" xfId="984" xr:uid="{5E594A7E-1C83-4E35-97D7-08AF5765820D}"/>
    <cellStyle name="_SubHeading_Valuation_Troon dpak 8-5-02 v3_67 Roark Model_With GS Financing" xfId="985" xr:uid="{41F82EB6-FE57-404F-852A-F8DC5B3B3E12}"/>
    <cellStyle name="_SubHeading_Valuation_Troon dpak 8-5-02 v3_82 Roark Model_With GS Financing_Quarterly" xfId="986" xr:uid="{4C2502F4-2357-48E3-90F2-4C938F77A856}"/>
    <cellStyle name="_SubHeading_Wienerberger AVP 2003-08-15" xfId="987" xr:uid="{06B14E93-49DE-4059-A5A4-1502E4E55E5D}"/>
    <cellStyle name="_SubHeading_Wienerberger Estimates" xfId="988" xr:uid="{7988FFBD-56B1-4732-80E6-803BF5A60BBC}"/>
    <cellStyle name="_SubHeading_Wienerberger Estimates_100 Roark Model_With GS Financing_Quarterly" xfId="989" xr:uid="{445EC599-5BD0-4C43-B120-4BD244A30E5E}"/>
    <cellStyle name="_SubHeading_Wienerberger Estimates_67 Roark Model_With GS Financing" xfId="990" xr:uid="{5A01B47D-4790-49A1-99E6-CD52E10D73C0}"/>
    <cellStyle name="_SubHeading_Wienerberger Estimates_82 Roark Model_With GS Financing_Quarterly" xfId="991" xr:uid="{3C31B6C3-6883-412B-817D-242A27C20271}"/>
    <cellStyle name="_Table" xfId="992" xr:uid="{C9538F4E-41DB-4B71-AE04-FFFDACB6DEF4}"/>
    <cellStyle name="_Table_01 FR Assumptions" xfId="993" xr:uid="{D741A591-85FB-4752-9BAA-786CF56D8539}"/>
    <cellStyle name="_Table_01 FR Assumptions_100 Roark Model_With GS Financing_Quarterly" xfId="994" xr:uid="{CA48D6DD-5D67-459A-B18F-5B86BFA58EC5}"/>
    <cellStyle name="_Table_01 FR Assumptions_67 Roark Model_With GS Financing" xfId="995" xr:uid="{BDCF1982-7FB2-4A3A-BCD6-8114B0FD5A3D}"/>
    <cellStyle name="_Table_01 FR Assumptions_82 Roark Model_With GS Financing_Quarterly" xfId="996" xr:uid="{B5C3C254-FF2D-492F-8273-9B586AE5E886}"/>
    <cellStyle name="_Table_01 model" xfId="997" xr:uid="{5784943E-2F55-4D80-888E-4B2B01B35540}"/>
    <cellStyle name="_Table_02 Financials Sept 27th" xfId="998" xr:uid="{0C9FE86E-C59B-448A-8F67-058751FCB66D}"/>
    <cellStyle name="_Table_02 Potential Partner Ability to Pay Analysis2" xfId="999" xr:uid="{9EA76647-7C90-47C1-B1B6-1E7D036D8265}"/>
    <cellStyle name="_Table_03 ECO OUTPUT BY QTR (BASE CASE)" xfId="1000" xr:uid="{35453DA6-0D28-4429-839A-AD9C9384BFEC}"/>
    <cellStyle name="_Table_03 ECO OUTPUT BY QTR (BASE CASE)_100 Roark Model_With GS Financing_Quarterly" xfId="1001" xr:uid="{ED52100F-DA99-47FB-A591-1F523F185702}"/>
    <cellStyle name="_Table_03 ECO OUTPUT BY QTR (BASE CASE)_67 Roark Model_With GS Financing" xfId="1002" xr:uid="{E13ACC77-E6CE-40DB-8713-312DEE2A197C}"/>
    <cellStyle name="_Table_03 ECO OUTPUT BY QTR (BASE CASE)_82 Roark Model_With GS Financing_Quarterly" xfId="1003" xr:uid="{13D19AC6-78F8-43AA-9C19-D1FC6A7A25E5}"/>
    <cellStyle name="_Table_04 Altar P&amp;L Buildup" xfId="1004" xr:uid="{0F96A9DF-A7FE-4544-BC74-777907E6E261}"/>
    <cellStyle name="_Table_04 Altar P&amp;L Buildup_100 Roark Model_With GS Financing_Quarterly" xfId="1005" xr:uid="{34F5C1F1-C7B4-4570-AB25-218373E7C04D}"/>
    <cellStyle name="_Table_04 Altar P&amp;L Buildup_67 Roark Model_With GS Financing" xfId="1006" xr:uid="{59748796-5FB2-4431-BED2-605D75FBA284}"/>
    <cellStyle name="_Table_04 Altar P&amp;L Buildup_82 Roark Model_With GS Financing_Quarterly" xfId="1007" xr:uid="{468D9391-AEA3-4AC9-B489-22E0D2B9BD72}"/>
    <cellStyle name="_Table_04 Subsidiary Overview" xfId="1008" xr:uid="{75DFFCCC-C43F-4830-890C-18002A7377B4}"/>
    <cellStyle name="_Table_09 Cooper LBO" xfId="1009" xr:uid="{47186787-4485-4DD9-9033-8FEEC626C92B}"/>
    <cellStyle name="_Table_100 Roark Model_With GS Financing_Quarterly" xfId="1010" xr:uid="{D229E55A-35EA-480D-9E00-9093414702B0}"/>
    <cellStyle name="_Table_12 Merger Plans" xfId="1011" xr:uid="{B7CA56B6-9075-450B-99AF-20D3DB756E0E}"/>
    <cellStyle name="_Table_23 Longview Model" xfId="1012" xr:uid="{6CB31A36-554F-4BE0-B018-4F1A8B5B8ACF}"/>
    <cellStyle name="_Table_67 Roark Model_With GS Financing" xfId="1013" xr:uid="{495E8DCE-E6F8-4E9C-A711-FC0805EEF6AD}"/>
    <cellStyle name="_Table_82 Roark Model_With GS Financing_Quarterly" xfId="1014" xr:uid="{CCD0FFA0-F1E7-4AD8-8EA1-9FF99D653480}"/>
    <cellStyle name="_Table_accretion dilution analysis" xfId="1015" xr:uid="{4060CB3D-0C1F-4BCB-BDA5-00EE3F9BDA00}"/>
    <cellStyle name="_Table_ADLAC Capital Structure Model-v2" xfId="1016" xr:uid="{D48729C1-1041-4603-B688-F730C93A9B45}"/>
    <cellStyle name="_Table_bank_csc_and merger plan4" xfId="1017" xr:uid="{FE646F9D-98F8-41F5-8BFA-E1A69DB30900}"/>
    <cellStyle name="_Table_bank_csc_Q1_2001" xfId="1018" xr:uid="{2C73A1AB-CC0D-45A3-95FA-91AE6C06390F}"/>
    <cellStyle name="_Table_bank_csc_Q2_2001" xfId="1019" xr:uid="{A8D7BBD1-402C-4E0E-A509-6BF93CF7BB1F}"/>
    <cellStyle name="_Table_bank_csc_Q2_2001_c1" xfId="1020" xr:uid="{92C092DD-152F-4BF1-BD81-F1EAF5829E4D}"/>
    <cellStyle name="_Table_Book1" xfId="1021" xr:uid="{361A2205-5D8C-4F4C-A083-D21729A26133}"/>
    <cellStyle name="_Table_Book1_100 Roark Model_With GS Financing_Quarterly" xfId="1022" xr:uid="{3E831762-5D4E-4D7E-ACFE-D51A84111BC1}"/>
    <cellStyle name="_Table_Book1_67 Roark Model_With GS Financing" xfId="1023" xr:uid="{1C511FAB-B8E5-49A1-B660-D4426E7B2614}"/>
    <cellStyle name="_Table_Book1_82 Roark Model_With GS Financing_Quarterly" xfId="1024" xr:uid="{5A1189B5-B392-4EFB-8D37-42363BEF29E5}"/>
    <cellStyle name="_Table_Corporate and restructuring charges" xfId="1025" xr:uid="{02353CE3-22B4-4714-AFD7-E8D12570C022}"/>
    <cellStyle name="_Table_Corporate and restructuring charges_100 Roark Model_With GS Financing_Quarterly" xfId="1026" xr:uid="{DCC9A80F-1CDC-4EA6-BB6D-8EE8E1CCA395}"/>
    <cellStyle name="_Table_Corporate and restructuring charges_67 Roark Model_With GS Financing" xfId="1027" xr:uid="{E21F8946-E59D-4296-B623-7E69BFE542A6}"/>
    <cellStyle name="_Table_Corporate and restructuring charges_82 Roark Model_With GS Financing_Quarterly" xfId="1028" xr:uid="{187C8AA6-637C-460C-B5B9-B4D04015A13F}"/>
    <cellStyle name="_Table_CSC_Palm_Sum_of_Parts_5_23_01a" xfId="1029" xr:uid="{42EFE8B7-2010-404E-B917-19E0CF100729}"/>
    <cellStyle name="_Table_Expenses by Division" xfId="1030" xr:uid="{D0769DF7-C410-4CFF-8ABD-4861A588873D}"/>
    <cellStyle name="_Table_Expenses by Division_100 Roark Model_With GS Financing_Quarterly" xfId="1031" xr:uid="{8489CBB2-301C-4CBA-B9E9-0982EB348771}"/>
    <cellStyle name="_Table_Expenses by Division_67 Roark Model_With GS Financing" xfId="1032" xr:uid="{F1EFA560-9365-4455-A71D-4128F6F49894}"/>
    <cellStyle name="_Table_Expenses by Division_82 Roark Model_With GS Financing_Quarterly" xfId="1033" xr:uid="{C3AED788-306F-4AD9-9DFE-8F57BC3FCD2C}"/>
    <cellStyle name="_Table_fees" xfId="1034" xr:uid="{003E7986-0DC4-4E27-BD39-E584B3C0A5B5}"/>
    <cellStyle name="_Table_fees_100 Roark Model_With GS Financing_Quarterly" xfId="1035" xr:uid="{EEB980D8-63C1-4EA0-A07F-D18FFDEFE4E2}"/>
    <cellStyle name="_Table_fees_67 Roark Model_With GS Financing" xfId="1036" xr:uid="{85454B23-B0ED-4C9F-AE76-AAEFABCB978C}"/>
    <cellStyle name="_Table_fees_82 Roark Model_With GS Financing_Quarterly" xfId="1037" xr:uid="{2A115918-2AC8-4345-93FD-964744942ACA}"/>
    <cellStyle name="_Table_FigTech Merger Model_02" xfId="1038" xr:uid="{CF7F9673-CA96-4718-91DC-27E783007F85}"/>
    <cellStyle name="_Table_Financials Layout dpak 9-26-01 v1" xfId="1039" xr:uid="{DBBEFD4F-E47A-47BF-9360-934311C52F12}"/>
    <cellStyle name="_Table_Football Field" xfId="1040" xr:uid="{7C6C91E4-5A00-486B-B62B-256286FA4CEA}"/>
    <cellStyle name="_Table_GS Longview Model_Sep 14 2006 v14 Formatted for Siemens" xfId="1041" xr:uid="{28F5C15D-0617-4EC1-B5A8-BD1FF017850B}"/>
    <cellStyle name="_Table_Hedge Volumes 091604" xfId="1042" xr:uid="{F5052C6F-E248-4800-B2BD-9993527DFEFB}"/>
    <cellStyle name="_Table_Hedge Volumes 091604_100 Roark Model_With GS Financing_Quarterly" xfId="1043" xr:uid="{9B9320E6-6077-4AAB-A4AB-58B96A3F2994}"/>
    <cellStyle name="_Table_Hedge Volumes 091604_67 Roark Model_With GS Financing" xfId="1044" xr:uid="{C54F64A9-6B48-408C-8C6B-47E0416C84EC}"/>
    <cellStyle name="_Table_Hedge Volumes 091604_82 Roark Model_With GS Financing_Quarterly" xfId="1045" xr:uid="{105892D3-034E-446A-A468-E0D40828DD05}"/>
    <cellStyle name="_Table_IBES_EPS_Estimates" xfId="1046" xr:uid="{A64DF317-BFD0-4831-BB1D-48B3AEFC41C5}"/>
    <cellStyle name="_Table_Initial Build" xfId="1047" xr:uid="{365B0901-A883-43A9-8F6E-A91FDDE734A0}"/>
    <cellStyle name="_Table_Initial Build_100 Roark Model_With GS Financing_Quarterly" xfId="1048" xr:uid="{EA649A76-E5F0-4F6D-92C2-D1A1E4ACA554}"/>
    <cellStyle name="_Table_Initial Build_67 Roark Model_With GS Financing" xfId="1049" xr:uid="{FF5409AD-D03E-46A0-BDFA-F0C1434EDA11}"/>
    <cellStyle name="_Table_Initial Build_82 Roark Model_With GS Financing_Quarterly" xfId="1050" xr:uid="{567065DA-B9C3-4EFF-976C-9333521FC070}"/>
    <cellStyle name="_Table_May, 2006 Estimate 6-21-06_na SD NEW 08.14.06" xfId="1051" xr:uid="{F89F816C-527C-4B34-B054-97D19936DD63}"/>
    <cellStyle name="_Table_Merger model_new_ability to pay" xfId="1052" xr:uid="{33AD2E6A-92C2-43FA-BAD2-4A09D6EC8A19}"/>
    <cellStyle name="_Table_model_bk" xfId="1053" xr:uid="{58CBDEA8-D7E0-4E3E-BCA3-E264B0177CE0}"/>
    <cellStyle name="_Table_monet_final_w_output" xfId="1054" xr:uid="{5744BE70-049F-47F3-94ED-A642ACC4E4E8}"/>
    <cellStyle name="_Table_Output Pages" xfId="1055" xr:uid="{0F0825A0-CB46-49D9-A126-7F93E50CA559}"/>
    <cellStyle name="_Table_Output Pages_100 Roark Model_With GS Financing_Quarterly" xfId="1056" xr:uid="{80152DB7-5306-432E-B599-29D69CF2F593}"/>
    <cellStyle name="_Table_Output Pages_67 Roark Model_With GS Financing" xfId="1057" xr:uid="{153DA056-11B7-44EF-8024-7BB904941D24}"/>
    <cellStyle name="_Table_Output Pages_82 Roark Model_With GS Financing_Quarterly" xfId="1058" xr:uid="{B66E2D42-FC09-4251-936B-D4F98D9AC699}"/>
    <cellStyle name="_Table_Output Pagesv2" xfId="1059" xr:uid="{B605389C-B0A3-4063-A875-CBBFE0660BA0}"/>
    <cellStyle name="_Table_Output Pagesv2_100 Roark Model_With GS Financing_Quarterly" xfId="1060" xr:uid="{92384315-4DA6-4177-BF97-328E2D9E5621}"/>
    <cellStyle name="_Table_Output Pagesv2_67 Roark Model_With GS Financing" xfId="1061" xr:uid="{0A7B654F-20CB-4B01-A0E5-2DDDC39A1875}"/>
    <cellStyle name="_Table_Output Pagesv2_82 Roark Model_With GS Financing_Quarterly" xfId="1062" xr:uid="{CEC41CE7-55A0-4130-9B85-6BFCCE0BFD8D}"/>
    <cellStyle name="_Table_Palm Model 10_05" xfId="1063" xr:uid="{5A7095DD-3B63-42B2-A623-F4C3F95F7319}"/>
    <cellStyle name="_Table_Palm Model 10_05_100 Roark Model_With GS Financing_Quarterly" xfId="1064" xr:uid="{C61FFED3-E8E3-46B1-9C1D-6A7B5EE715DA}"/>
    <cellStyle name="_Table_Palm Model 10_05_67 Roark Model_With GS Financing" xfId="1065" xr:uid="{54E55741-81CB-43A5-B6EE-CA7A4188F1F1}"/>
    <cellStyle name="_Table_Palm Model 10_05_82 Roark Model_With GS Financing_Quarterly" xfId="1066" xr:uid="{9C9A5B48-36E5-414E-8D6C-AAA468F3C220}"/>
    <cellStyle name="_Table_PNC_merger_plan_divestitures_05" xfId="1067" xr:uid="{C13DC783-4011-47B4-8E1E-CD08F064E18E}"/>
    <cellStyle name="_Table_Potential Strategic Partners" xfId="1068" xr:uid="{D2B5D184-B1ED-4559-B4EA-3E685D039C7A}"/>
    <cellStyle name="_Table_Prepaid Lease Model" xfId="1069" xr:uid="{19B5E9DA-218A-4DF4-A8D4-171D96BC4AE7}"/>
    <cellStyle name="_Table_Prepaid_Lease_Model_for_AAT_04(1)" xfId="1070" xr:uid="{1DF6417F-2482-44EA-B34F-09EF137AFBD0}"/>
    <cellStyle name="_Table_Prepaid_Lease_Model_for_AAT_04(1)_100 Roark Model_With GS Financing_Quarterly" xfId="1071" xr:uid="{52424829-5F54-4C20-A334-5A8B3C293FAD}"/>
    <cellStyle name="_Table_Prepaid_Lease_Model_for_AAT_04(1)_67 Roark Model_With GS Financing" xfId="1072" xr:uid="{A3FB3B6D-35F8-4074-AD50-1464E8B9E7C1}"/>
    <cellStyle name="_Table_Prepaid_Lease_Model_for_AAT_04(1)_82 Roark Model_With GS Financing_Quarterly" xfId="1073" xr:uid="{E6337DB8-82DD-4054-B138-F8EAAE2ACCC7}"/>
    <cellStyle name="_Table_Simple Merger Plans" xfId="1074" xr:uid="{CC6D5CE0-5A9A-4DD7-8D25-34BB4C39B327}"/>
    <cellStyle name="_Table_Stallion Analysis_a" xfId="1075" xr:uid="{A191CC39-A4D9-4FEB-B35B-C6DFDA4562BC}"/>
    <cellStyle name="_Table_stand_alone_dcf" xfId="1076" xr:uid="{DFA00037-5E8F-4C8A-840F-B5AE31172379}"/>
    <cellStyle name="_Table_Summary Valuation Analysis" xfId="1077" xr:uid="{AF3C3028-C307-4F57-A051-9C59F2021E37}"/>
    <cellStyle name="_Table_Syndication Short Form CF Model" xfId="1078" xr:uid="{9AA2D957-CF3D-44AE-AB63-4D99254AEF03}"/>
    <cellStyle name="_Table_Synergies" xfId="1079" xr:uid="{C62F5993-BE6B-4521-A68B-45B54D7F9456}"/>
    <cellStyle name="_Table_Troon DCF Model 8-13-02 v1" xfId="1080" xr:uid="{E9C3A8EE-FD4D-4DB9-8700-4B6ECB58C42A}"/>
    <cellStyle name="_Table_Troon LLC FS dpakedit 8-7-02" xfId="1081" xr:uid="{CDAE5F69-E739-4FDC-B693-E36047DD18E2}"/>
    <cellStyle name="_Table_Troon LLC FS dpakedit 8-7-02 v3" xfId="1082" xr:uid="{29EFAA35-BF28-40F0-B7AF-4124BADB2023}"/>
    <cellStyle name="_Table_Troon LLC FS dpakedit 8-7-02 v4" xfId="1083" xr:uid="{776C3CD1-06A2-4586-A351-810C35991041}"/>
    <cellStyle name="_Table_Valuation_Troon dpak 8-5-02 v3" xfId="1084" xr:uid="{F0E13390-A938-4FFA-8EAD-11CBB0225B05}"/>
    <cellStyle name="_TableHead" xfId="1085" xr:uid="{AF0B06F8-50E0-4F94-A871-E45DBD5DDE48}"/>
    <cellStyle name="_TableHead_01 FR Assumptions" xfId="1086" xr:uid="{D593632D-4BE5-405E-85C3-CEC3D33393F8}"/>
    <cellStyle name="_TableHead_02 Financials Sept 27th" xfId="1087" xr:uid="{F891473F-5CA5-4CA8-A2FF-DB8AE13D7C94}"/>
    <cellStyle name="_TableHead_02 Spring Model" xfId="1088" xr:uid="{113AC3A1-05F1-4618-84F9-3BF0B0626F58}"/>
    <cellStyle name="_TableHead_02 Spring Model_100 Roark Model_With GS Financing_Quarterly" xfId="1089" xr:uid="{559D2D03-2019-403C-B5B6-BD76B4800DB4}"/>
    <cellStyle name="_TableHead_02 Spring Model_67 Roark Model_With GS Financing" xfId="1090" xr:uid="{AE0B6819-6C90-48C3-BA76-E5F7822CFBC8}"/>
    <cellStyle name="_TableHead_02 Spring Model_82 Roark Model_With GS Financing_Quarterly" xfId="1091" xr:uid="{E474EBBD-CCF4-4925-B5BD-E5E3DB24508F}"/>
    <cellStyle name="_TableHead_03 ECO OUTPUT BY QTR (BASE CASE)" xfId="1092" xr:uid="{F8B86996-52BA-40C6-B616-EC9313C43D21}"/>
    <cellStyle name="_TableHead_04 Altar P&amp;L Buildup" xfId="1093" xr:uid="{982AAD1A-1C4A-41E7-8161-526983E3B860}"/>
    <cellStyle name="_TableHead_09 Cooper LBO" xfId="1094" xr:uid="{DBF0C488-C2E9-4B76-AB17-8E9654A4C24A}"/>
    <cellStyle name="_TableHead_09 Cooper LBO_100 Roark Model_With GS Financing_Quarterly" xfId="1095" xr:uid="{67118493-A082-4998-A385-406963225789}"/>
    <cellStyle name="_TableHead_09 Cooper LBO_67 Roark Model_With GS Financing" xfId="1096" xr:uid="{3819AC0C-B628-4D5C-AE05-59D7CFA875ED}"/>
    <cellStyle name="_TableHead_09 Cooper LBO_82 Roark Model_With GS Financing_Quarterly" xfId="1097" xr:uid="{A0A78788-6D88-48A5-88CD-117A5E9FD716}"/>
    <cellStyle name="_TableHead_23 Longview Model" xfId="1098" xr:uid="{FD8A1D28-698A-4A8C-8CF7-1E22CFFBFA13}"/>
    <cellStyle name="_TableHead_23 Longview Model_100 Roark Model_With GS Financing_Quarterly" xfId="1099" xr:uid="{563E921E-92F6-4824-96AC-8E80043E3CB4}"/>
    <cellStyle name="_TableHead_23 Longview Model_67 Roark Model_With GS Financing" xfId="1100" xr:uid="{7B2CC3A4-CC6C-4761-B84A-001DC56095E1}"/>
    <cellStyle name="_TableHead_23 Longview Model_82 Roark Model_With GS Financing_Quarterly" xfId="1101" xr:uid="{7E8C3729-5294-4823-ACE1-620607C63484}"/>
    <cellStyle name="_TableHead_37 Roark Model_With GS Financing" xfId="1102" xr:uid="{D2BE8019-9A28-4CD6-A85E-EECC2EA10F63}"/>
    <cellStyle name="_TableHead_accretion dilution analysis" xfId="1103" xr:uid="{47A5B08F-7326-466C-93AF-D8B54373E1E7}"/>
    <cellStyle name="_TableHead_accretion dilution analysis_100 Roark Model_With GS Financing_Quarterly" xfId="1104" xr:uid="{C3FD30D6-C0A8-4461-AC47-E47E017402DB}"/>
    <cellStyle name="_TableHead_accretion dilution analysis_67 Roark Model_With GS Financing" xfId="1105" xr:uid="{7E4D2151-D55A-4631-9A41-58F1EAF978C4}"/>
    <cellStyle name="_TableHead_accretion dilution analysis_82 Roark Model_With GS Financing_Quarterly" xfId="1106" xr:uid="{2AD04A1C-E963-4965-ABE2-C2A2951D65F7}"/>
    <cellStyle name="_TableHead_AVP - prev. 06 financials" xfId="1107" xr:uid="{B43DD219-B03D-42C7-B81D-17B9600F3D35}"/>
    <cellStyle name="_TableHead_bank_csc_Q1_2001" xfId="1108" xr:uid="{5E8F3225-2AA2-4476-9EFD-385E3DE74174}"/>
    <cellStyle name="_TableHead_bank_csc_Q2_2001_c1" xfId="1109" xr:uid="{0725D824-379C-4934-92BB-2CACA0296EA3}"/>
    <cellStyle name="_TableHead_bank_csc_Q2_2001_c1_100 Roark Model_With GS Financing_Quarterly" xfId="1110" xr:uid="{0CA36C5D-3C5A-4FE9-810E-E0FEB4C89F29}"/>
    <cellStyle name="_TableHead_bank_csc_Q2_2001_c1_67 Roark Model_With GS Financing" xfId="1111" xr:uid="{22F43271-2C98-4041-B1FC-DF5234543945}"/>
    <cellStyle name="_TableHead_bank_csc_Q2_2001_c1_82 Roark Model_With GS Financing_Quarterly" xfId="1112" xr:uid="{4740BFD7-B183-48D7-B2EF-1671D7E4CAC8}"/>
    <cellStyle name="_TableHead_Book1" xfId="1113" xr:uid="{81E3B6A7-FA9D-4A58-9BA3-1C19A0FFC3C4}"/>
    <cellStyle name="_TableHead_Commodity Finance_08 Encana Model (Company Numbers)" xfId="1114" xr:uid="{CD7A0E01-1E74-4AD1-BBA6-12F5A50DF5D1}"/>
    <cellStyle name="_TableHead_Commodity Finance_08 Encana Model (Company Numbers)_100 Roark Model_With GS Financing_Quarterly" xfId="1115" xr:uid="{A6C85D0E-0EC4-4CE0-B208-EA6811A2D915}"/>
    <cellStyle name="_TableHead_Commodity Finance_08 Encana Model (Company Numbers)_67 Roark Model_With GS Financing" xfId="1116" xr:uid="{C5AA0E55-E45A-4E91-AB73-7EDD7A781241}"/>
    <cellStyle name="_TableHead_Commodity Finance_08 Encana Model (Company Numbers)_82 Roark Model_With GS Financing_Quarterly" xfId="1117" xr:uid="{32171D41-0F53-4A4E-8504-8D7405174BA5}"/>
    <cellStyle name="_TableHead_Comparison Staple Vs Base" xfId="1118" xr:uid="{70ACE800-FFA9-4D04-95DB-12BC7646572D}"/>
    <cellStyle name="_TableHead_Comparison Staple Vs Base_100 Roark Model_With GS Financing_Quarterly" xfId="1119" xr:uid="{518C1386-6D3C-4EF1-ADA4-814C3180E52D}"/>
    <cellStyle name="_TableHead_Comparison Staple Vs Base_67 Roark Model_With GS Financing" xfId="1120" xr:uid="{878A8F29-BDB9-403E-AF7B-B9DB5C2B65B4}"/>
    <cellStyle name="_TableHead_Comparison Staple Vs Base_82 Roark Model_With GS Financing_Quarterly" xfId="1121" xr:uid="{B27B8B75-D9A2-4449-943D-06DA1F48249A}"/>
    <cellStyle name="_TableHead_Comps 24May02_Final" xfId="1122" xr:uid="{DE469F12-CE1C-43AC-A05D-C18F3A9EE884}"/>
    <cellStyle name="_TableHead_Corporate and restructuring charges" xfId="1123" xr:uid="{CCBBFC7D-5442-4476-AD06-963CD088283E}"/>
    <cellStyle name="_TableHead_CSC_Palm_Sum_of_Parts_5_23_01a" xfId="1124" xr:uid="{10510C09-25B0-4A84-A672-81A6EC081FF5}"/>
    <cellStyle name="_TableHead_CSC_Palm_Sum_of_Parts_5_23_01a_100 Roark Model_With GS Financing_Quarterly" xfId="1125" xr:uid="{14BBF36F-F3BB-433C-8747-3D810F6433DE}"/>
    <cellStyle name="_TableHead_CSC_Palm_Sum_of_Parts_5_23_01a_67 Roark Model_With GS Financing" xfId="1126" xr:uid="{9F5A5C83-9094-4071-A34B-1445240A5976}"/>
    <cellStyle name="_TableHead_CSC_Palm_Sum_of_Parts_5_23_01a_82 Roark Model_With GS Financing_Quarterly" xfId="1127" xr:uid="{7798A7DB-574E-4C53-A307-F85D44DC3F71}"/>
    <cellStyle name="_TableHead_Expenses by Division" xfId="1128" xr:uid="{CD71C2FD-68BC-4CB1-8AF9-62DD690E6514}"/>
    <cellStyle name="_TableHead_fees" xfId="1129" xr:uid="{A69651AC-0A5B-4589-B674-AE2DF895B671}"/>
    <cellStyle name="_TableHead_Financials Layout dpak 9-26-01 v1" xfId="1130" xr:uid="{91BFACDD-5F10-428D-A00D-68318F65C160}"/>
    <cellStyle name="_TableHead_Financials Layout dpak 9-26-01 v1_100 Roark Model_With GS Financing_Quarterly" xfId="1131" xr:uid="{6DEE3DBC-B592-4E5F-8242-154F76898907}"/>
    <cellStyle name="_TableHead_Financials Layout dpak 9-26-01 v1_67 Roark Model_With GS Financing" xfId="1132" xr:uid="{A3F56F07-E57D-4130-AB41-4FA38F3EBEBB}"/>
    <cellStyle name="_TableHead_Financials Layout dpak 9-26-01 v1_82 Roark Model_With GS Financing_Quarterly" xfId="1133" xr:uid="{5CCA6F28-ABA2-45CF-A320-352C72AD6FB6}"/>
    <cellStyle name="_TableHead_GS Longview Model_Sep 14 2006 v14 Formatted for Siemens" xfId="1134" xr:uid="{2AAA0A1E-FF95-4812-A6D2-E640168CC01A}"/>
    <cellStyle name="_TableHead_GS Longview Model_Sep 14 2006 v14 Formatted for Siemens_100 Roark Model_With GS Financing_Quarterly" xfId="1135" xr:uid="{EED63872-2999-4A05-AC17-925BDA6C52EF}"/>
    <cellStyle name="_TableHead_GS Longview Model_Sep 14 2006 v14 Formatted for Siemens_67 Roark Model_With GS Financing" xfId="1136" xr:uid="{7B1F03BB-712D-4D54-B3A0-861C32AE7469}"/>
    <cellStyle name="_TableHead_GS Longview Model_Sep 14 2006 v14 Formatted for Siemens_82 Roark Model_With GS Financing_Quarterly" xfId="1137" xr:uid="{ABD35731-BFF3-4C59-BD2A-7A2FEB0282F0}"/>
    <cellStyle name="_TableHead_Hedge Volumes 091604" xfId="1138" xr:uid="{EC875FEE-7149-4120-9269-6C7388D9414C}"/>
    <cellStyle name="_TableHead_IBES_EPS_Estimates" xfId="1139" xr:uid="{F6829923-57EF-4158-A9DF-BB4114CB07BB}"/>
    <cellStyle name="_TableHead_IBES_EPS_Estimates_100 Roark Model_With GS Financing_Quarterly" xfId="1140" xr:uid="{72F62DC3-BD2C-4982-AF27-FD1EFC84F44C}"/>
    <cellStyle name="_TableHead_IBES_EPS_Estimates_67 Roark Model_With GS Financing" xfId="1141" xr:uid="{58D78371-D3AF-45B3-BF85-07783BF72660}"/>
    <cellStyle name="_TableHead_IBES_EPS_Estimates_82 Roark Model_With GS Financing_Quarterly" xfId="1142" xr:uid="{CDC7142D-1F04-4758-8882-A290C3517620}"/>
    <cellStyle name="_TableHead_Initial Build" xfId="1143" xr:uid="{CC414E62-405A-4C0F-AA78-DCB11C0B251A}"/>
    <cellStyle name="_TableHead_May, 2006 Estimate 6-21-06_na SD NEW 08.14.06" xfId="1144" xr:uid="{A8366159-0FDB-4034-96D1-BDCDCF5FE991}"/>
    <cellStyle name="_TableHead_May, 2006 Estimate 6-21-06_na SD NEW 08.14.06_100 Roark Model_With GS Financing_Quarterly" xfId="1145" xr:uid="{C3D76665-DAF5-4241-A2F5-C39AD32C7BFF}"/>
    <cellStyle name="_TableHead_May, 2006 Estimate 6-21-06_na SD NEW 08.14.06_67 Roark Model_With GS Financing" xfId="1146" xr:uid="{20651056-7A7D-48EE-A282-D72AC1A7EDD9}"/>
    <cellStyle name="_TableHead_May, 2006 Estimate 6-21-06_na SD NEW 08.14.06_82 Roark Model_With GS Financing_Quarterly" xfId="1147" xr:uid="{A5240885-D087-4577-8416-274360A11C35}"/>
    <cellStyle name="_TableHead_model_bk" xfId="1148" xr:uid="{1783B42B-8DCF-4FDE-86DF-1BDAF4B28C57}"/>
    <cellStyle name="_TableHead_monet_final_w_output" xfId="1149" xr:uid="{848E1109-ABC4-4DBC-A657-52B4D406127F}"/>
    <cellStyle name="_TableHead_monet_final_w_output_100 Roark Model_With GS Financing_Quarterly" xfId="1150" xr:uid="{1AA3DC13-1D2C-4DE2-8410-CC418B47E6F1}"/>
    <cellStyle name="_TableHead_monet_final_w_output_67 Roark Model_With GS Financing" xfId="1151" xr:uid="{4F04FC52-C5CD-4A40-A961-E3E8564EC780}"/>
    <cellStyle name="_TableHead_monet_final_w_output_82 Roark Model_With GS Financing_Quarterly" xfId="1152" xr:uid="{6676CAEA-88A1-4029-B19B-0BB355F47146}"/>
    <cellStyle name="_TableHead_Output Pages" xfId="1153" xr:uid="{0DD536CC-CC15-419B-841F-BA7D23D48672}"/>
    <cellStyle name="_TableHead_Output Pagesv2" xfId="1154" xr:uid="{1F8591DF-8788-4B7C-ABA2-1F2295DB4E5F}"/>
    <cellStyle name="_TableHead_Palm Model 10_05" xfId="1155" xr:uid="{B887523F-ACF1-4318-A2F4-AB6EDF6DAFA9}"/>
    <cellStyle name="_TableHead_Palm Model 10_05_100 Roark Model_With GS Financing_Quarterly" xfId="1156" xr:uid="{FFE6E0C9-3D8A-427D-8DF5-A35E81F5099A}"/>
    <cellStyle name="_TableHead_Palm Model 10_05_67 Roark Model_With GS Financing" xfId="1157" xr:uid="{D4047CB7-65CA-402C-B38B-F7E7EB3A54D3}"/>
    <cellStyle name="_TableHead_Palm Model 10_05_82 Roark Model_With GS Financing_Quarterly" xfId="1158" xr:uid="{0F293DE7-AAED-4073-88DB-ABD9CBF17667}"/>
    <cellStyle name="_TableHead_Potential Strategic Partners" xfId="1159" xr:uid="{5C465457-568A-4FDC-97D8-34CB51A887EB}"/>
    <cellStyle name="_TableHead_Potential Strategic Partners_100 Roark Model_With GS Financing_Quarterly" xfId="1160" xr:uid="{14782451-3A38-42A0-877F-5BB1D91982B4}"/>
    <cellStyle name="_TableHead_Potential Strategic Partners_67 Roark Model_With GS Financing" xfId="1161" xr:uid="{A1969ADF-6D98-4647-AFB5-BD4BA080666F}"/>
    <cellStyle name="_TableHead_Potential Strategic Partners_82 Roark Model_With GS Financing_Quarterly" xfId="1162" xr:uid="{4E5DD753-4BD5-49A2-BF62-F7D5BF8BE413}"/>
    <cellStyle name="_TableHead_Prepaid Lease Model" xfId="1163" xr:uid="{EE320C9F-F9CD-439B-9D26-1F32305B8160}"/>
    <cellStyle name="_TableHead_Prepaid Lease Model_100 Roark Model_With GS Financing_Quarterly" xfId="1164" xr:uid="{469F63A5-6260-4065-9EB3-5C16BA60E434}"/>
    <cellStyle name="_TableHead_Prepaid Lease Model_67 Roark Model_With GS Financing" xfId="1165" xr:uid="{272B4CF7-9F39-42DA-BA4D-BA1B6C2303CC}"/>
    <cellStyle name="_TableHead_Prepaid Lease Model_82 Roark Model_With GS Financing_Quarterly" xfId="1166" xr:uid="{9DDEF2FD-074B-4410-981F-B2E41B9D3A5E}"/>
    <cellStyle name="_TableHead_Prepaid_Lease_Model_for_AAT_04(1)" xfId="1167" xr:uid="{FEE3AEF3-B136-49A0-8CF8-C880993153C2}"/>
    <cellStyle name="_TableHead_Simple Merger Plans" xfId="1168" xr:uid="{181EB9DE-FC66-4E69-B470-F745DA1DC346}"/>
    <cellStyle name="_TableHead_Simple Merger Plans_100 Roark Model_With GS Financing_Quarterly" xfId="1169" xr:uid="{F7AA9E37-5558-4366-AE59-C461D844D0AF}"/>
    <cellStyle name="_TableHead_Simple Merger Plans_67 Roark Model_With GS Financing" xfId="1170" xr:uid="{FCEF9254-AF67-4202-B9F9-D45E3688943F}"/>
    <cellStyle name="_TableHead_Simple Merger Plans_82 Roark Model_With GS Financing_Quarterly" xfId="1171" xr:uid="{82930CBD-C284-4B25-B5CD-F8CD62F00D37}"/>
    <cellStyle name="_TableHead_Syndication Short Form CF Model" xfId="1172" xr:uid="{046FA811-516B-4F2A-AB3E-F88830B2C452}"/>
    <cellStyle name="_TableHead_Syndication Short Form CF Model_100 Roark Model_With GS Financing_Quarterly" xfId="1173" xr:uid="{AE99AED2-5AF2-43F3-B5B3-FDFCD4271051}"/>
    <cellStyle name="_TableHead_Syndication Short Form CF Model_67 Roark Model_With GS Financing" xfId="1174" xr:uid="{7DAF6CC2-8AF5-4C98-9481-CEF261875896}"/>
    <cellStyle name="_TableHead_Syndication Short Form CF Model_82 Roark Model_With GS Financing_Quarterly" xfId="1175" xr:uid="{2B5D19DA-FA86-4068-B02F-94507FE3E20E}"/>
    <cellStyle name="_TableRowBorder" xfId="1176" xr:uid="{B3771859-C44A-44A2-A086-460568FD3F2C}"/>
    <cellStyle name="_TableRowHead" xfId="1177" xr:uid="{68EEA4B8-07F4-4B96-A7F4-29418ABFA2D9}"/>
    <cellStyle name="_TableRowHead_01 FR Assumptions" xfId="1178" xr:uid="{D950217B-8DF0-4A30-92BB-5ABFB5803AA0}"/>
    <cellStyle name="_TableRowHead_02 Financials Sept 27th" xfId="1179" xr:uid="{80A66125-3A9F-4023-B832-950288B75E78}"/>
    <cellStyle name="_TableRowHead_02 Spring Model" xfId="1180" xr:uid="{BDB9B4B5-3D54-4132-A5CB-E59BCC82C5DA}"/>
    <cellStyle name="_TableRowHead_02 Spring Model_100 Roark Model_With GS Financing_Quarterly" xfId="1181" xr:uid="{17E022E5-2A82-465D-8D39-80BCB605CEDE}"/>
    <cellStyle name="_TableRowHead_02 Spring Model_67 Roark Model_With GS Financing" xfId="1182" xr:uid="{6D67A681-8698-4398-9E56-CCECE43268AB}"/>
    <cellStyle name="_TableRowHead_02 Spring Model_82 Roark Model_With GS Financing_Quarterly" xfId="1183" xr:uid="{180DE455-B6D4-4010-A8B1-761B930B2D87}"/>
    <cellStyle name="_TableRowHead_03 ECO OUTPUT BY QTR (BASE CASE)" xfId="1184" xr:uid="{3BCA66D0-5CC7-4493-9E73-46A032DEE715}"/>
    <cellStyle name="_TableRowHead_04 Altar P&amp;L Buildup" xfId="1185" xr:uid="{662A7146-8412-4A1C-A754-A67146B167D0}"/>
    <cellStyle name="_TableRowHead_09 Cooper LBO" xfId="1186" xr:uid="{11BCE4DE-33A9-4450-A408-8CAFC1A5EC05}"/>
    <cellStyle name="_TableRowHead_09 Cooper LBO_100 Roark Model_With GS Financing_Quarterly" xfId="1187" xr:uid="{F056536B-D67F-43BC-A20C-E011B664243A}"/>
    <cellStyle name="_TableRowHead_09 Cooper LBO_67 Roark Model_With GS Financing" xfId="1188" xr:uid="{57639A53-5F1C-43FE-B5DA-C49F99D3E25D}"/>
    <cellStyle name="_TableRowHead_09 Cooper LBO_82 Roark Model_With GS Financing_Quarterly" xfId="1189" xr:uid="{ED3529F7-43F2-4CC0-865C-520EAEBB4541}"/>
    <cellStyle name="_TableRowHead_23 Longview Model" xfId="1190" xr:uid="{09A1085B-E9E7-4FBB-AA82-B84A49149A6F}"/>
    <cellStyle name="_TableRowHead_23 Longview Model_100 Roark Model_With GS Financing_Quarterly" xfId="1191" xr:uid="{2C497D5E-28DF-4596-B79E-2052652B1A28}"/>
    <cellStyle name="_TableRowHead_23 Longview Model_67 Roark Model_With GS Financing" xfId="1192" xr:uid="{E2FD4273-3A38-44E1-B7DC-361654F17819}"/>
    <cellStyle name="_TableRowHead_23 Longview Model_82 Roark Model_With GS Financing_Quarterly" xfId="1193" xr:uid="{C577B145-F80C-41BE-9129-7FFA20FDAE7D}"/>
    <cellStyle name="_TableRowHead_37 Roark Model_With GS Financing" xfId="1194" xr:uid="{1C1178C7-4CBA-4C2F-978F-4679C3CE72FC}"/>
    <cellStyle name="_TableRowHead_accretion dilution analysis" xfId="1195" xr:uid="{CF57D5A3-76A7-4BDB-BEA8-CBCB9618347B}"/>
    <cellStyle name="_TableRowHead_accretion dilution analysis_100 Roark Model_With GS Financing_Quarterly" xfId="1196" xr:uid="{4441D1A3-0BD5-438E-95C8-944D9EF348C8}"/>
    <cellStyle name="_TableRowHead_accretion dilution analysis_67 Roark Model_With GS Financing" xfId="1197" xr:uid="{8756B259-88EB-4166-A81F-5B9A27D2E149}"/>
    <cellStyle name="_TableRowHead_accretion dilution analysis_82 Roark Model_With GS Financing_Quarterly" xfId="1198" xr:uid="{A74F4191-5D4E-4F53-9B2B-C105F3D91C60}"/>
    <cellStyle name="_TableRowHead_Book1" xfId="1199" xr:uid="{C42EFD4C-4238-4C3A-9BD1-F856A14C3E46}"/>
    <cellStyle name="_TableRowHead_Comparison Staple Vs Base" xfId="1200" xr:uid="{7339070E-554D-4392-B57F-097EF24C42D7}"/>
    <cellStyle name="_TableRowHead_Comparison Staple Vs Base_100 Roark Model_With GS Financing_Quarterly" xfId="1201" xr:uid="{19186CCD-22D1-433E-956E-4FC5AF523A02}"/>
    <cellStyle name="_TableRowHead_Comparison Staple Vs Base_37 Roark Model_With GS Financing" xfId="1202" xr:uid="{A0063FEF-304C-4FC0-B5DD-57C09B93FF74}"/>
    <cellStyle name="_TableRowHead_Comparison Staple Vs Base_67 Roark Model_With GS Financing" xfId="1203" xr:uid="{5B2BD43A-9A5C-4036-A4A2-369BA210B6E8}"/>
    <cellStyle name="_TableRowHead_Comparison Staple Vs Base_82 Roark Model_With GS Financing_Quarterly" xfId="1204" xr:uid="{629F434C-DBF4-423E-BB29-F1C4B2D60B93}"/>
    <cellStyle name="_TableRowHead_Comps 24May02_Final" xfId="1205" xr:uid="{CCD10ADC-9836-4EE7-9E0C-84E8EBC36B5C}"/>
    <cellStyle name="_TableRowHead_Corporate and restructuring charges" xfId="1206" xr:uid="{054FC8EE-83E0-415B-B88D-A5D6FF1C918A}"/>
    <cellStyle name="_TableRowHead_CSC_Palm_Sum_of_Parts_5_23_01a" xfId="1207" xr:uid="{0002380B-CA23-4823-A1F6-E077157A3E53}"/>
    <cellStyle name="_TableRowHead_CSC_Palm_Sum_of_Parts_5_23_01a_100 Roark Model_With GS Financing_Quarterly" xfId="1208" xr:uid="{4181AFF0-9A76-480F-A0DF-42B8BE5EA46A}"/>
    <cellStyle name="_TableRowHead_CSC_Palm_Sum_of_Parts_5_23_01a_67 Roark Model_With GS Financing" xfId="1209" xr:uid="{F95C5A18-04DB-4714-8616-C7755F935E44}"/>
    <cellStyle name="_TableRowHead_CSC_Palm_Sum_of_Parts_5_23_01a_82 Roark Model_With GS Financing_Quarterly" xfId="1210" xr:uid="{416E6FCD-FB79-428C-8629-FDE9BD8BB813}"/>
    <cellStyle name="_TableRowHead_Expenses by Division" xfId="1211" xr:uid="{DCDD930B-D52A-4391-97E9-4F2A5DA05C15}"/>
    <cellStyle name="_TableRowHead_fees" xfId="1212" xr:uid="{98A86623-EB06-4A82-BD0B-EE66BE05B4C5}"/>
    <cellStyle name="_TableRowHead_Financials Layout dpak 9-26-01 v1" xfId="1213" xr:uid="{3A80636E-6507-4926-9D0C-8A5F75075769}"/>
    <cellStyle name="_TableRowHead_Financials Layout dpak 9-26-01 v1_100 Roark Model_With GS Financing_Quarterly" xfId="1214" xr:uid="{8378D8AF-43F0-4C92-A26D-B5B6043186B1}"/>
    <cellStyle name="_TableRowHead_Financials Layout dpak 9-26-01 v1_67 Roark Model_With GS Financing" xfId="1215" xr:uid="{D403B7A8-5351-4611-907B-B404455E7BB6}"/>
    <cellStyle name="_TableRowHead_Financials Layout dpak 9-26-01 v1_82 Roark Model_With GS Financing_Quarterly" xfId="1216" xr:uid="{A6BB2171-93E6-40C1-81F7-F1DCD6EA16A4}"/>
    <cellStyle name="_TableRowHead_GS Longview Model_Sep 14 2006 v14 Formatted for Siemens" xfId="1217" xr:uid="{A8F60F8B-DE01-4E5C-AA4E-59C44DC6CF1C}"/>
    <cellStyle name="_TableRowHead_GS Longview Model_Sep 14 2006 v14 Formatted for Siemens_100 Roark Model_With GS Financing_Quarterly" xfId="1218" xr:uid="{FF8F2D76-371A-4B77-98C8-76316886CC8A}"/>
    <cellStyle name="_TableRowHead_GS Longview Model_Sep 14 2006 v14 Formatted for Siemens_67 Roark Model_With GS Financing" xfId="1219" xr:uid="{53871A9E-3E32-47D6-978A-A1FAB56ABB04}"/>
    <cellStyle name="_TableRowHead_GS Longview Model_Sep 14 2006 v14 Formatted for Siemens_82 Roark Model_With GS Financing_Quarterly" xfId="1220" xr:uid="{9054DBF6-9A0C-4BA0-94F9-483E49C8BBF2}"/>
    <cellStyle name="_TableRowHead_Hedge Volumes 091604" xfId="1221" xr:uid="{0F1E9A2E-E1C9-4341-837A-A851F28C35AB}"/>
    <cellStyle name="_TableRowHead_IBES_EPS_Estimates" xfId="1222" xr:uid="{26F118AF-7B13-440D-B05A-2CFD241221A3}"/>
    <cellStyle name="_TableRowHead_IBES_EPS_Estimates_100 Roark Model_With GS Financing_Quarterly" xfId="1223" xr:uid="{0EE765B0-89FF-420C-B003-47B058DF1AC6}"/>
    <cellStyle name="_TableRowHead_IBES_EPS_Estimates_67 Roark Model_With GS Financing" xfId="1224" xr:uid="{D1016B0D-E557-441B-8193-BA4341C196E4}"/>
    <cellStyle name="_TableRowHead_IBES_EPS_Estimates_82 Roark Model_With GS Financing_Quarterly" xfId="1225" xr:uid="{1217BCBD-24F1-41F7-A63D-8C8C006936D2}"/>
    <cellStyle name="_TableRowHead_Initial Build" xfId="1226" xr:uid="{FFD3F08A-AB7D-4132-99A9-5FB9F3F80115}"/>
    <cellStyle name="_TableRowHead_May, 2006 Estimate 6-21-06_na SD NEW 08.14.06" xfId="1227" xr:uid="{E88F2912-419B-48E7-9F4D-B006CEDAEF87}"/>
    <cellStyle name="_TableRowHead_May, 2006 Estimate 6-21-06_na SD NEW 08.14.06_100 Roark Model_With GS Financing_Quarterly" xfId="1228" xr:uid="{B86EB96E-52FE-4125-96AE-C8E54293D4CA}"/>
    <cellStyle name="_TableRowHead_May, 2006 Estimate 6-21-06_na SD NEW 08.14.06_67 Roark Model_With GS Financing" xfId="1229" xr:uid="{95F6B5AE-466C-4DF1-8DDD-6ACB1178F914}"/>
    <cellStyle name="_TableRowHead_May, 2006 Estimate 6-21-06_na SD NEW 08.14.06_82 Roark Model_With GS Financing_Quarterly" xfId="1230" xr:uid="{FAFB9970-C7BB-4494-B780-8BCB64089255}"/>
    <cellStyle name="_TableRowHead_Output Pages" xfId="1231" xr:uid="{7D6E20B6-6C7F-4474-A111-116F5B28B957}"/>
    <cellStyle name="_TableRowHead_Output Pagesv2" xfId="1232" xr:uid="{E47181E1-5082-45FD-A22E-F17D6DCCA0AC}"/>
    <cellStyle name="_TableRowHead_Palm Model 10_05" xfId="1233" xr:uid="{6F802A5D-896F-42EB-A79C-C3C67DB30B05}"/>
    <cellStyle name="_TableRowHead_Palm Model 10_05_100 Roark Model_With GS Financing_Quarterly" xfId="1234" xr:uid="{EB456CFE-27C2-4E64-B86E-5A6A885690D5}"/>
    <cellStyle name="_TableRowHead_Palm Model 10_05_67 Roark Model_With GS Financing" xfId="1235" xr:uid="{46C73FFD-34F5-41A9-ADA5-9C6875E71361}"/>
    <cellStyle name="_TableRowHead_Palm Model 10_05_82 Roark Model_With GS Financing_Quarterly" xfId="1236" xr:uid="{14E8103C-A46F-4C6B-A1A4-A1316D6C410C}"/>
    <cellStyle name="_TableRowHead_Potential Strategic Partners" xfId="1237" xr:uid="{33E01941-B4A6-4232-BFEA-793DE3D1E371}"/>
    <cellStyle name="_TableRowHead_Potential Strategic Partners_100 Roark Model_With GS Financing_Quarterly" xfId="1238" xr:uid="{34CD2330-A558-485E-B981-B34282C849CB}"/>
    <cellStyle name="_TableRowHead_Potential Strategic Partners_67 Roark Model_With GS Financing" xfId="1239" xr:uid="{5E8C8973-4169-40E3-BB3A-7045B3FD64FE}"/>
    <cellStyle name="_TableRowHead_Potential Strategic Partners_82 Roark Model_With GS Financing_Quarterly" xfId="1240" xr:uid="{32624CF5-748B-49CF-ABD9-C82D789F0678}"/>
    <cellStyle name="_TableRowHead_Prepaid Lease Model" xfId="1241" xr:uid="{369DDCF1-25DC-437F-91EF-EFA197446408}"/>
    <cellStyle name="_TableRowHead_Prepaid Lease Model_100 Roark Model_With GS Financing_Quarterly" xfId="1242" xr:uid="{68FF93FA-AB0B-4F77-BAAA-EE7902B39BB6}"/>
    <cellStyle name="_TableRowHead_Prepaid Lease Model_67 Roark Model_With GS Financing" xfId="1243" xr:uid="{F5EADD1A-D0C2-4D7D-8423-8A897C9852F3}"/>
    <cellStyle name="_TableRowHead_Prepaid Lease Model_82 Roark Model_With GS Financing_Quarterly" xfId="1244" xr:uid="{AFE91863-E8ED-4615-97B9-D35DEBEE406E}"/>
    <cellStyle name="_TableRowHead_Prepaid_Lease_Model_for_AAT_04(1)" xfId="1245" xr:uid="{98B33AB7-DE2D-4C92-9175-4771FB411A0E}"/>
    <cellStyle name="_TableRowHead_Simple Merger Plans" xfId="1246" xr:uid="{EE767194-2856-4A3B-8206-5F11573D58C7}"/>
    <cellStyle name="_TableRowHead_Simple Merger Plans_100 Roark Model_With GS Financing_Quarterly" xfId="1247" xr:uid="{8F0496BB-F219-4EB6-8FFB-3F4DAEE040A5}"/>
    <cellStyle name="_TableRowHead_Simple Merger Plans_67 Roark Model_With GS Financing" xfId="1248" xr:uid="{B784E688-0B54-4D0D-8B09-9D652BF20922}"/>
    <cellStyle name="_TableRowHead_Simple Merger Plans_82 Roark Model_With GS Financing_Quarterly" xfId="1249" xr:uid="{5D10321F-B132-4BF0-9470-D1C61F0E9C9A}"/>
    <cellStyle name="_TableRowHead_Syndication Short Form CF Model" xfId="1250" xr:uid="{7F5B2E9A-58A0-4FAC-A68F-7694619DD399}"/>
    <cellStyle name="_TableRowHead_Syndication Short Form CF Model_100 Roark Model_With GS Financing_Quarterly" xfId="1251" xr:uid="{45906280-62F4-47BA-A2ED-7607B65F36A1}"/>
    <cellStyle name="_TableRowHead_Syndication Short Form CF Model_67 Roark Model_With GS Financing" xfId="1252" xr:uid="{60AF6E3C-4A9F-4EF6-AAA5-7DCEDDA18288}"/>
    <cellStyle name="_TableRowHead_Syndication Short Form CF Model_82 Roark Model_With GS Financing_Quarterly" xfId="1253" xr:uid="{C6688D04-F9B7-484E-BF66-4E9BE6D38781}"/>
    <cellStyle name="_TableSuperHead" xfId="1254" xr:uid="{F5BF0B53-A801-4429-8B58-137548B56FA5}"/>
    <cellStyle name="_TableSuperHead_01 FR Assumptions" xfId="1255" xr:uid="{6D506731-0552-4358-9A8D-7104EA833586}"/>
    <cellStyle name="_TableSuperHead_01 model" xfId="1256" xr:uid="{A82D3293-8867-499E-AD5E-1B95F0AD9051}"/>
    <cellStyle name="_TableSuperHead_01 model_100 Roark Model_With GS Financing_Quarterly" xfId="1257" xr:uid="{6E7AA714-DD1D-4C1F-A0DB-A9BDF75A4BEC}"/>
    <cellStyle name="_TableSuperHead_01 model_67 Roark Model_With GS Financing" xfId="1258" xr:uid="{80B5927B-96DC-4F0D-9BDF-1EB26B844303}"/>
    <cellStyle name="_TableSuperHead_01 model_82 Roark Model_With GS Financing_Quarterly" xfId="1259" xr:uid="{817364F7-E2FF-416C-8C4B-4349D68F109E}"/>
    <cellStyle name="_TableSuperHead_02 Financials Sept 27th" xfId="1260" xr:uid="{52579BF4-35CC-42AB-9A2B-8A2B93049A9F}"/>
    <cellStyle name="_TableSuperHead_02 Potential Partner Ability to Pay Analysis2" xfId="1261" xr:uid="{8ABCC25E-D3E9-4C05-A966-33908C5996F7}"/>
    <cellStyle name="_TableSuperHead_02 Potential Partner Ability to Pay Analysis2_100 Roark Model_With GS Financing_Quarterly" xfId="1262" xr:uid="{7C31CEC0-8C9C-4872-9B97-70B087268423}"/>
    <cellStyle name="_TableSuperHead_02 Potential Partner Ability to Pay Analysis2_67 Roark Model_With GS Financing" xfId="1263" xr:uid="{3A277232-F80D-4E7B-A686-65668B9E5F58}"/>
    <cellStyle name="_TableSuperHead_02 Potential Partner Ability to Pay Analysis2_82 Roark Model_With GS Financing_Quarterly" xfId="1264" xr:uid="{D32C792B-2015-4BAA-8A33-4F10F80FDD68}"/>
    <cellStyle name="_TableSuperHead_03 ECO OUTPUT BY QTR (BASE CASE)" xfId="1265" xr:uid="{25B83C20-AC3C-4AC6-A327-9F1243CCAEB7}"/>
    <cellStyle name="_TableSuperHead_04 Altar P&amp;L Buildup" xfId="1266" xr:uid="{6CFC6ACB-1A9D-41BA-85C2-0B55CC6E99D1}"/>
    <cellStyle name="_TableSuperHead_04 Subsidiary Overview" xfId="1267" xr:uid="{391A40E0-E016-40C9-BC80-5B715D3AA3E4}"/>
    <cellStyle name="_TableSuperHead_04 Subsidiary Overview_100 Roark Model_With GS Financing_Quarterly" xfId="1268" xr:uid="{C8FF8A1E-8411-4084-B71E-A976D27E3177}"/>
    <cellStyle name="_TableSuperHead_04 Subsidiary Overview_67 Roark Model_With GS Financing" xfId="1269" xr:uid="{C049C8CA-1FCA-45EB-9470-E0C846DE6044}"/>
    <cellStyle name="_TableSuperHead_04 Subsidiary Overview_82 Roark Model_With GS Financing_Quarterly" xfId="1270" xr:uid="{58501883-BD1E-4451-B469-D0D9CCDEA0DA}"/>
    <cellStyle name="_TableSuperHead_09 Cooper LBO" xfId="1271" xr:uid="{B47BC322-7439-42A6-BCE1-5C06B6457C7A}"/>
    <cellStyle name="_TableSuperHead_09 Cooper LBO_100 Roark Model_With GS Financing_Quarterly" xfId="1272" xr:uid="{A3D34CF6-E5E8-4DCA-8EF2-13B6F6F2D878}"/>
    <cellStyle name="_TableSuperHead_09 Cooper LBO_67 Roark Model_With GS Financing" xfId="1273" xr:uid="{814919ED-0E67-483B-AB18-6496C48D4643}"/>
    <cellStyle name="_TableSuperHead_09 Cooper LBO_82 Roark Model_With GS Financing_Quarterly" xfId="1274" xr:uid="{E353E58F-3B81-4719-8ACC-1CB43BACB1D7}"/>
    <cellStyle name="_TableSuperHead_12 Merger Plans" xfId="1275" xr:uid="{5A07E602-453E-42BE-9ED2-AA5D77780273}"/>
    <cellStyle name="_TableSuperHead_12 Merger Plans_100 Roark Model_With GS Financing_Quarterly" xfId="1276" xr:uid="{7D813E69-E634-4364-AF71-5174C035A93D}"/>
    <cellStyle name="_TableSuperHead_12 Merger Plans_67 Roark Model_With GS Financing" xfId="1277" xr:uid="{3B2C755A-C211-4CA6-9B34-2341B49B366A}"/>
    <cellStyle name="_TableSuperHead_12 Merger Plans_82 Roark Model_With GS Financing_Quarterly" xfId="1278" xr:uid="{E4464B85-3CD6-436D-B4EC-3AE158733C22}"/>
    <cellStyle name="_TableSuperHead_23 Longview Model" xfId="1279" xr:uid="{E7A18C4F-746A-4E18-8AF7-1EC8A070C478}"/>
    <cellStyle name="_TableSuperHead_23 Longview Model_100 Roark Model_With GS Financing_Quarterly" xfId="1280" xr:uid="{8E65E385-1C9B-4A98-BE00-89C1E9EB30AF}"/>
    <cellStyle name="_TableSuperHead_23 Longview Model_67 Roark Model_With GS Financing" xfId="1281" xr:uid="{FBE4F2E7-645D-4D5B-B78D-C1330F14D815}"/>
    <cellStyle name="_TableSuperHead_23 Longview Model_82 Roark Model_With GS Financing_Quarterly" xfId="1282" xr:uid="{ADD21934-AB68-44CF-9BA3-22A46F02C67F}"/>
    <cellStyle name="_TableSuperHead_accretion dilution analysis" xfId="1283" xr:uid="{F62C2068-5F12-4C23-B17D-398DB8D5421E}"/>
    <cellStyle name="_TableSuperHead_accretion dilution analysis_100 Roark Model_With GS Financing_Quarterly" xfId="1284" xr:uid="{4C71AFD8-1115-49CE-B2C6-162177B54BF4}"/>
    <cellStyle name="_TableSuperHead_accretion dilution analysis_67 Roark Model_With GS Financing" xfId="1285" xr:uid="{3E4AA36F-BF95-4B0B-8BD3-1C1486D2920A}"/>
    <cellStyle name="_TableSuperHead_accretion dilution analysis_82 Roark Model_With GS Financing_Quarterly" xfId="1286" xr:uid="{5167DCC1-6126-45D3-92F5-8791DD44E2CC}"/>
    <cellStyle name="_TableSuperHead_ADLAC Capital Structure Model-v2" xfId="1287" xr:uid="{C61F54A4-4435-4FEC-9726-0D9455DC5044}"/>
    <cellStyle name="_TableSuperHead_ADLAC Capital Structure Model-v2_100 Roark Model_With GS Financing_Quarterly" xfId="1288" xr:uid="{BFA917D0-98B4-4428-A336-F27BD4A5FEFA}"/>
    <cellStyle name="_TableSuperHead_ADLAC Capital Structure Model-v2_67 Roark Model_With GS Financing" xfId="1289" xr:uid="{76D3BD21-8797-4912-B1E8-7DEBABE8A2D2}"/>
    <cellStyle name="_TableSuperHead_ADLAC Capital Structure Model-v2_82 Roark Model_With GS Financing_Quarterly" xfId="1290" xr:uid="{99AABBC0-97FF-4591-A017-970DE43936D5}"/>
    <cellStyle name="_TableSuperHead_AVP - prev. 06 financials" xfId="1291" xr:uid="{1B1113AF-37AB-4A3C-AD0A-90F8FA10B8E2}"/>
    <cellStyle name="_TableSuperHead_bank_csc_and merger plan4" xfId="1292" xr:uid="{3CAA6A1E-ED67-49FC-97C6-3483D5ACC891}"/>
    <cellStyle name="_TableSuperHead_bank_csc_and merger plan4_100 Roark Model_With GS Financing_Quarterly" xfId="1293" xr:uid="{EE62C9AC-A427-49F7-BEF0-2E3ACEC435AD}"/>
    <cellStyle name="_TableSuperHead_bank_csc_and merger plan4_67 Roark Model_With GS Financing" xfId="1294" xr:uid="{F01575B7-FCA8-49DB-A5C4-168FFF37A97D}"/>
    <cellStyle name="_TableSuperHead_bank_csc_and merger plan4_82 Roark Model_With GS Financing_Quarterly" xfId="1295" xr:uid="{65D960CA-0CF5-498C-8E0F-4E37FCE0E7DE}"/>
    <cellStyle name="_TableSuperHead_bank_csc_Q1_2001" xfId="1296" xr:uid="{A2468F18-C4AF-425F-A3A3-169B04DAA215}"/>
    <cellStyle name="_TableSuperHead_bank_csc_Q2_2001" xfId="1297" xr:uid="{0B939B5E-EBC3-4E4C-9924-E41584033C5C}"/>
    <cellStyle name="_TableSuperHead_bank_csc_Q2_2001_100 Roark Model_With GS Financing_Quarterly" xfId="1298" xr:uid="{D293B6AD-A39E-4DE3-88FD-45703D5F643D}"/>
    <cellStyle name="_TableSuperHead_bank_csc_Q2_2001_67 Roark Model_With GS Financing" xfId="1299" xr:uid="{FF56CA98-7041-4FD2-8C10-C6CD4EDFCFB6}"/>
    <cellStyle name="_TableSuperHead_bank_csc_Q2_2001_82 Roark Model_With GS Financing_Quarterly" xfId="1300" xr:uid="{3878B667-C4A5-46DC-926C-09EBC4B37CAE}"/>
    <cellStyle name="_TableSuperHead_bank_csc_Q2_2001_c1" xfId="1301" xr:uid="{03434BEF-EF3C-4028-ADCD-77F753A45F52}"/>
    <cellStyle name="_TableSuperHead_bank_csc_Q2_2001_c1_100 Roark Model_With GS Financing_Quarterly" xfId="1302" xr:uid="{998EA062-CDB8-4086-9A48-85CB716ECD08}"/>
    <cellStyle name="_TableSuperHead_bank_csc_Q2_2001_c1_67 Roark Model_With GS Financing" xfId="1303" xr:uid="{B4E0B7EE-633F-4383-AEA9-20875C0E2F71}"/>
    <cellStyle name="_TableSuperHead_bank_csc_Q2_2001_c1_82 Roark Model_With GS Financing_Quarterly" xfId="1304" xr:uid="{0B52A09E-3944-477A-9240-BD2193A73B5E}"/>
    <cellStyle name="_TableSuperHead_Book1" xfId="1305" xr:uid="{D12A1532-500F-4B01-8665-18D625AAAD41}"/>
    <cellStyle name="_TableSuperHead_Comps 24May02_Final" xfId="1306" xr:uid="{1BD17B62-8788-4F0F-ACDE-66790B4FD6FF}"/>
    <cellStyle name="_TableSuperHead_Corporate and restructuring charges" xfId="1307" xr:uid="{1ACD07E9-F9B8-4A51-8801-823B31109A4E}"/>
    <cellStyle name="_TableSuperHead_CSC_Palm_Sum_of_Parts_5_23_01a" xfId="1308" xr:uid="{B0AFF7E1-B99D-4595-853E-3F4C06CA99A3}"/>
    <cellStyle name="_TableSuperHead_CSC_Palm_Sum_of_Parts_5_23_01a_100 Roark Model_With GS Financing_Quarterly" xfId="1309" xr:uid="{71B2D521-FC51-4833-B912-38C27FDA90F1}"/>
    <cellStyle name="_TableSuperHead_CSC_Palm_Sum_of_Parts_5_23_01a_67 Roark Model_With GS Financing" xfId="1310" xr:uid="{739E7A83-9314-4214-8C15-0FF3EFFC3759}"/>
    <cellStyle name="_TableSuperHead_CSC_Palm_Sum_of_Parts_5_23_01a_82 Roark Model_With GS Financing_Quarterly" xfId="1311" xr:uid="{81FC2018-C903-415D-B62D-32C4AE916B37}"/>
    <cellStyle name="_TableSuperHead_Expenses by Division" xfId="1312" xr:uid="{02520B84-32CB-4895-ACB8-272BD955AFDA}"/>
    <cellStyle name="_TableSuperHead_fees" xfId="1313" xr:uid="{A9422D47-5134-4F51-A781-50107D7B61BE}"/>
    <cellStyle name="_TableSuperHead_FigTech Merger Model_02" xfId="1314" xr:uid="{B5A8DADB-EC60-4271-96D1-938C61DE74E6}"/>
    <cellStyle name="_TableSuperHead_FigTech Merger Model_02_100 Roark Model_With GS Financing_Quarterly" xfId="1315" xr:uid="{F8C18736-6E82-490D-AE9B-0F47DD7920E4}"/>
    <cellStyle name="_TableSuperHead_FigTech Merger Model_02_67 Roark Model_With GS Financing" xfId="1316" xr:uid="{9EE080B3-F34D-4B8C-8D36-3A678F63D202}"/>
    <cellStyle name="_TableSuperHead_FigTech Merger Model_02_82 Roark Model_With GS Financing_Quarterly" xfId="1317" xr:uid="{E5DA71B2-3408-49A4-AE5B-E2006B89DF58}"/>
    <cellStyle name="_TableSuperHead_Financials Layout dpak 9-26-01 v1" xfId="1318" xr:uid="{3BBC7435-425F-4251-BDC9-ED678B9B7B3E}"/>
    <cellStyle name="_TableSuperHead_Financials Layout dpak 9-26-01 v1_100 Roark Model_With GS Financing_Quarterly" xfId="1319" xr:uid="{729A556A-4CF9-40EE-91BC-2F1107A644C9}"/>
    <cellStyle name="_TableSuperHead_Financials Layout dpak 9-26-01 v1_67 Roark Model_With GS Financing" xfId="1320" xr:uid="{57389FA6-5799-44CC-A3BC-2213F71B26FB}"/>
    <cellStyle name="_TableSuperHead_Financials Layout dpak 9-26-01 v1_82 Roark Model_With GS Financing_Quarterly" xfId="1321" xr:uid="{A53621F7-9C25-4343-AA2B-7F13E8C8761D}"/>
    <cellStyle name="_TableSuperHead_Football Field" xfId="1322" xr:uid="{BF6AFF44-9689-42E9-8FD2-1A2482472F80}"/>
    <cellStyle name="_TableSuperHead_Football Field_100 Roark Model_With GS Financing_Quarterly" xfId="1323" xr:uid="{913B5154-59E5-4525-8A71-624B7C9B5D8C}"/>
    <cellStyle name="_TableSuperHead_Football Field_67 Roark Model_With GS Financing" xfId="1324" xr:uid="{FA1CE69A-51E4-4544-B0CC-9A48E72C09B8}"/>
    <cellStyle name="_TableSuperHead_Football Field_82 Roark Model_With GS Financing_Quarterly" xfId="1325" xr:uid="{89E98104-9641-41B4-AD04-B9106ABE5059}"/>
    <cellStyle name="_TableSuperHead_GS Longview Model_Sep 14 2006 v14 Formatted for Siemens" xfId="1326" xr:uid="{D35489D2-0727-4338-985E-3D7B9CAE51FD}"/>
    <cellStyle name="_TableSuperHead_GS Longview Model_Sep 14 2006 v14 Formatted for Siemens_100 Roark Model_With GS Financing_Quarterly" xfId="1327" xr:uid="{CDC5D5F3-A792-49CB-B716-549254DE0D75}"/>
    <cellStyle name="_TableSuperHead_GS Longview Model_Sep 14 2006 v14 Formatted for Siemens_67 Roark Model_With GS Financing" xfId="1328" xr:uid="{40E21A3D-7766-458F-929E-3E67100F9CE8}"/>
    <cellStyle name="_TableSuperHead_GS Longview Model_Sep 14 2006 v14 Formatted for Siemens_82 Roark Model_With GS Financing_Quarterly" xfId="1329" xr:uid="{819534B6-A3D3-41A6-9B69-5149072E54A8}"/>
    <cellStyle name="_TableSuperHead_Hedge Volumes 091604" xfId="1330" xr:uid="{85FFD2D9-1AB5-4AC1-BB9D-426B6568EB0F}"/>
    <cellStyle name="_TableSuperHead_IBES_EPS_Estimates" xfId="1331" xr:uid="{1348A5BD-7A99-4698-A2AC-F56F580935B4}"/>
    <cellStyle name="_TableSuperHead_Initial Build" xfId="1332" xr:uid="{43A3B8BE-BE0E-441D-B25D-97745165B278}"/>
    <cellStyle name="_TableSuperHead_Kleen Model Debt Sizing (16)" xfId="1333" xr:uid="{9C2C18B4-D4E5-4A84-9CA5-7AC8315C4096}"/>
    <cellStyle name="_TableSuperHead_May, 2006 Estimate 6-21-06_na SD NEW 08.14.06" xfId="1334" xr:uid="{0BA0B8EA-0E46-4A91-8901-EB8BA497AA5B}"/>
    <cellStyle name="_TableSuperHead_May, 2006 Estimate 6-21-06_na SD NEW 08.14.06_100 Roark Model_With GS Financing_Quarterly" xfId="1335" xr:uid="{C0CD7252-527B-4B99-B85E-842EC6F9B8D2}"/>
    <cellStyle name="_TableSuperHead_May, 2006 Estimate 6-21-06_na SD NEW 08.14.06_67 Roark Model_With GS Financing" xfId="1336" xr:uid="{E164ABFE-EC1B-4C4B-85EF-D6A8C28E39A9}"/>
    <cellStyle name="_TableSuperHead_May, 2006 Estimate 6-21-06_na SD NEW 08.14.06_82 Roark Model_With GS Financing_Quarterly" xfId="1337" xr:uid="{C5EC6D9B-0F31-4989-B297-1C6326CEAB58}"/>
    <cellStyle name="_TableSuperHead_Merger model_new_ability to pay" xfId="1338" xr:uid="{80F12B17-AF13-4AA3-A0F2-3B80DB90B89B}"/>
    <cellStyle name="_TableSuperHead_Merger model_new_ability to pay_100 Roark Model_With GS Financing_Quarterly" xfId="1339" xr:uid="{705F368E-AD3A-4791-B619-B48F181383EA}"/>
    <cellStyle name="_TableSuperHead_Merger model_new_ability to pay_67 Roark Model_With GS Financing" xfId="1340" xr:uid="{10979558-47EF-4F41-BADB-008440718E76}"/>
    <cellStyle name="_TableSuperHead_Merger model_new_ability to pay_82 Roark Model_With GS Financing_Quarterly" xfId="1341" xr:uid="{AD5E42A7-06D8-4F1C-9EDE-B587E7B0DCA2}"/>
    <cellStyle name="_TableSuperHead_model_bk" xfId="1342" xr:uid="{E68C35A5-F43B-4EF7-94E0-E81BFD0E581C}"/>
    <cellStyle name="_TableSuperHead_monet_final_w_output" xfId="1343" xr:uid="{4FD9A1BB-CAC0-4D2A-9EBB-811543D7BAA3}"/>
    <cellStyle name="_TableSuperHead_monet_final_w_output_100 Roark Model_With GS Financing_Quarterly" xfId="1344" xr:uid="{14600A11-EC20-4059-8BCC-D142F03B3A95}"/>
    <cellStyle name="_TableSuperHead_monet_final_w_output_67 Roark Model_With GS Financing" xfId="1345" xr:uid="{CE73E239-07AC-4815-B8CC-B0D7F8330245}"/>
    <cellStyle name="_TableSuperHead_monet_final_w_output_82 Roark Model_With GS Financing_Quarterly" xfId="1346" xr:uid="{E719BE31-ADFC-4C3F-A4FD-185C6F728F0B}"/>
    <cellStyle name="_TableSuperHead_Output Pages" xfId="1347" xr:uid="{D02B3441-49CB-496A-9560-EF4523B315D0}"/>
    <cellStyle name="_TableSuperHead_Output Pagesv2" xfId="1348" xr:uid="{122DFDA7-C11E-4A65-9310-5277E5F77E2B}"/>
    <cellStyle name="_TableSuperHead_Palm Model 10_05" xfId="1349" xr:uid="{879D5527-B9DB-4A84-BB97-D7F0BB19B049}"/>
    <cellStyle name="_TableSuperHead_Palm Model 10_05_100 Roark Model_With GS Financing_Quarterly" xfId="1350" xr:uid="{B609DC55-6CFC-4871-9947-5530CF2F1C30}"/>
    <cellStyle name="_TableSuperHead_Palm Model 10_05_67 Roark Model_With GS Financing" xfId="1351" xr:uid="{CE1BD97E-E875-48EA-BD00-2CC793EF3BC7}"/>
    <cellStyle name="_TableSuperHead_Palm Model 10_05_82 Roark Model_With GS Financing_Quarterly" xfId="1352" xr:uid="{D82F2FA7-7927-412E-AA63-38BC38D480A4}"/>
    <cellStyle name="_TableSuperHead_PNC_merger_plan_divestitures_05" xfId="1353" xr:uid="{F4317D74-0889-4719-8701-89555671F718}"/>
    <cellStyle name="_TableSuperHead_PNC_merger_plan_divestitures_05_100 Roark Model_With GS Financing_Quarterly" xfId="1354" xr:uid="{3C17E0C9-3020-4982-9D02-1DE025658CED}"/>
    <cellStyle name="_TableSuperHead_PNC_merger_plan_divestitures_05_67 Roark Model_With GS Financing" xfId="1355" xr:uid="{8BD73D6A-F006-4A95-845D-9174E961CEE2}"/>
    <cellStyle name="_TableSuperHead_PNC_merger_plan_divestitures_05_82 Roark Model_With GS Financing_Quarterly" xfId="1356" xr:uid="{65B9AA6F-34F6-42E1-8D4C-B11DCA0BED0B}"/>
    <cellStyle name="_TableSuperHead_Potential Strategic Partners" xfId="1357" xr:uid="{15D6EC45-FE9C-408F-B4C2-EB217E6F13E0}"/>
    <cellStyle name="_TableSuperHead_Potential Strategic Partners_100 Roark Model_With GS Financing_Quarterly" xfId="1358" xr:uid="{BCECF807-52E3-4790-92AB-F3D3FE9FCA1D}"/>
    <cellStyle name="_TableSuperHead_Potential Strategic Partners_67 Roark Model_With GS Financing" xfId="1359" xr:uid="{311AC1DE-A6E9-4A23-8285-BA0C9809EA59}"/>
    <cellStyle name="_TableSuperHead_Potential Strategic Partners_82 Roark Model_With GS Financing_Quarterly" xfId="1360" xr:uid="{0C9CC171-F8F6-4424-9E81-EE03D21C6CBA}"/>
    <cellStyle name="_TableSuperHead_Prepaid Lease Model" xfId="1361" xr:uid="{8DDC8A32-E709-4DBB-889D-E816B70F8BFD}"/>
    <cellStyle name="_TableSuperHead_Prepaid Lease Model_100 Roark Model_With GS Financing_Quarterly" xfId="1362" xr:uid="{1EA28B2B-8C50-41F0-A0D4-9CADEB7DE619}"/>
    <cellStyle name="_TableSuperHead_Prepaid Lease Model_67 Roark Model_With GS Financing" xfId="1363" xr:uid="{CDBD86B2-74BC-45CF-893D-00EDDF6252FB}"/>
    <cellStyle name="_TableSuperHead_Prepaid Lease Model_82 Roark Model_With GS Financing_Quarterly" xfId="1364" xr:uid="{2849ABFD-1DE1-4A19-82B4-316ED8DDCEDE}"/>
    <cellStyle name="_TableSuperHead_Prepaid_Lease_Model_for_AAT_04(1)" xfId="1365" xr:uid="{DA54220C-C769-4733-887C-DF1910E5F138}"/>
    <cellStyle name="_TableSuperHead_Simple Merger Plans" xfId="1366" xr:uid="{9D4991E5-56A0-4F5E-93A9-A4E69918B133}"/>
    <cellStyle name="_TableSuperHead_Simple Merger Plans_100 Roark Model_With GS Financing_Quarterly" xfId="1367" xr:uid="{F0746D3B-A8A8-444C-B537-0CC7BE9C5892}"/>
    <cellStyle name="_TableSuperHead_Simple Merger Plans_67 Roark Model_With GS Financing" xfId="1368" xr:uid="{1B2A2455-EE51-48D7-9209-925A2DBC4DE9}"/>
    <cellStyle name="_TableSuperHead_Simple Merger Plans_82 Roark Model_With GS Financing_Quarterly" xfId="1369" xr:uid="{14FC269B-B456-47B1-9DCD-04636B048ADE}"/>
    <cellStyle name="_TableSuperHead_Stallion Analysis_a" xfId="1370" xr:uid="{1DEC6010-900A-4A7D-8FF4-E58A3F8F0D21}"/>
    <cellStyle name="_TableSuperHead_Stallion Analysis_a_100 Roark Model_With GS Financing_Quarterly" xfId="1371" xr:uid="{32F3AEA6-6936-433B-A601-03C71A0ADCEC}"/>
    <cellStyle name="_TableSuperHead_Stallion Analysis_a_67 Roark Model_With GS Financing" xfId="1372" xr:uid="{3E92846C-AD75-4E37-BB8F-FE0FF69E5971}"/>
    <cellStyle name="_TableSuperHead_Stallion Analysis_a_82 Roark Model_With GS Financing_Quarterly" xfId="1373" xr:uid="{2AFD42BE-9C5D-439C-9991-2F6C7955A966}"/>
    <cellStyle name="_TableSuperHead_stand_alone_dcf" xfId="1374" xr:uid="{C67EF51E-1196-403B-B663-66899C4B82B8}"/>
    <cellStyle name="_TableSuperHead_stand_alone_dcf_100 Roark Model_With GS Financing_Quarterly" xfId="1375" xr:uid="{C1E8E231-9A86-45A2-A61B-6021C0EC6D68}"/>
    <cellStyle name="_TableSuperHead_stand_alone_dcf_67 Roark Model_With GS Financing" xfId="1376" xr:uid="{300EA26C-6C33-419B-9BAF-5C2FF52ADB45}"/>
    <cellStyle name="_TableSuperHead_stand_alone_dcf_82 Roark Model_With GS Financing_Quarterly" xfId="1377" xr:uid="{A20CDF61-717E-45E3-80CD-F93CA0FF2105}"/>
    <cellStyle name="_TableSuperHead_Summary Valuation Analysis" xfId="1378" xr:uid="{9624978B-24A0-43F4-BB5E-E21CD3BF3936}"/>
    <cellStyle name="_TableSuperHead_Summary Valuation Analysis_100 Roark Model_With GS Financing_Quarterly" xfId="1379" xr:uid="{C4B2FEFB-7E06-42DA-9A2D-D12A230F2D6E}"/>
    <cellStyle name="_TableSuperHead_Summary Valuation Analysis_67 Roark Model_With GS Financing" xfId="1380" xr:uid="{956A0B9A-C445-4A0F-9D50-90C31D59D83B}"/>
    <cellStyle name="_TableSuperHead_Summary Valuation Analysis_82 Roark Model_With GS Financing_Quarterly" xfId="1381" xr:uid="{97717347-08E1-4056-A30E-874809FE3B8D}"/>
    <cellStyle name="_TableSuperHead_Syndication Short Form CF Model" xfId="1382" xr:uid="{4FED6E33-26BA-46DE-AD0A-D32D68B1CDD3}"/>
    <cellStyle name="_TableSuperHead_Syndication Short Form CF Model_100 Roark Model_With GS Financing_Quarterly" xfId="1383" xr:uid="{D91F0F35-765D-4E73-BF8A-445290394126}"/>
    <cellStyle name="_TableSuperHead_Syndication Short Form CF Model_67 Roark Model_With GS Financing" xfId="1384" xr:uid="{67605A63-3D61-437E-8B8B-E7E9FE16FC52}"/>
    <cellStyle name="_TableSuperHead_Syndication Short Form CF Model_82 Roark Model_With GS Financing_Quarterly" xfId="1385" xr:uid="{8F20BA9F-CC07-4106-B03C-A0AAB314CC5C}"/>
    <cellStyle name="_TableSuperHead_Synergies" xfId="1386" xr:uid="{E4ACBEAA-8D26-48F8-87DF-95E6439D6DA3}"/>
    <cellStyle name="_TableSuperHead_Synergies_100 Roark Model_With GS Financing_Quarterly" xfId="1387" xr:uid="{970F040C-F7CB-4877-8FD7-A65A0FA23F79}"/>
    <cellStyle name="_TableSuperHead_Synergies_67 Roark Model_With GS Financing" xfId="1388" xr:uid="{7B77BFE6-1D4E-4BF2-8296-774B33303707}"/>
    <cellStyle name="_TableSuperHead_Synergies_82 Roark Model_With GS Financing_Quarterly" xfId="1389" xr:uid="{1076A38C-AC9F-4503-975C-C48BAF749A8C}"/>
    <cellStyle name="_TableSuperHead_Troon DCF Model 8-13-02 v1" xfId="1390" xr:uid="{B6F474DD-6A85-43CB-9BED-77653DA24A22}"/>
    <cellStyle name="_TableSuperHead_Troon DCF Model 8-13-02 v1_100 Roark Model_With GS Financing_Quarterly" xfId="1391" xr:uid="{535E7654-9F54-4E60-9C7D-700412392591}"/>
    <cellStyle name="_TableSuperHead_Troon DCF Model 8-13-02 v1_67 Roark Model_With GS Financing" xfId="1392" xr:uid="{FD5A972B-F58B-4311-8917-3834F2701D99}"/>
    <cellStyle name="_TableSuperHead_Troon DCF Model 8-13-02 v1_82 Roark Model_With GS Financing_Quarterly" xfId="1393" xr:uid="{260C4715-197A-470A-AEC5-13AD50E508CF}"/>
    <cellStyle name="_TableSuperHead_Troon LLC FS dpakedit 8-7-02" xfId="1394" xr:uid="{675AB270-54B6-4AD1-9926-9B83E06F0A78}"/>
    <cellStyle name="_TableSuperHead_Troon LLC FS dpakedit 8-7-02 v3" xfId="1395" xr:uid="{CBB4C4C9-D379-4C38-B34D-A7C6E8CAB893}"/>
    <cellStyle name="_TableSuperHead_Troon LLC FS dpakedit 8-7-02 v3_100 Roark Model_With GS Financing_Quarterly" xfId="1396" xr:uid="{F04DBDE7-3048-48CC-A9A4-5FD4B364C464}"/>
    <cellStyle name="_TableSuperHead_Troon LLC FS dpakedit 8-7-02 v3_67 Roark Model_With GS Financing" xfId="1397" xr:uid="{7099A95E-E5D2-47EC-BFAC-89EAE253C153}"/>
    <cellStyle name="_TableSuperHead_Troon LLC FS dpakedit 8-7-02 v3_82 Roark Model_With GS Financing_Quarterly" xfId="1398" xr:uid="{86F68EDB-9046-4308-A87C-B54853D93554}"/>
    <cellStyle name="_TableSuperHead_Troon LLC FS dpakedit 8-7-02 v4" xfId="1399" xr:uid="{B01DA615-B981-4F4A-8E4F-EB0AF31DC2F9}"/>
    <cellStyle name="_TableSuperHead_Troon LLC FS dpakedit 8-7-02 v4_100 Roark Model_With GS Financing_Quarterly" xfId="1400" xr:uid="{EB247D8B-A2AC-4230-92F9-75514AC95CDB}"/>
    <cellStyle name="_TableSuperHead_Troon LLC FS dpakedit 8-7-02 v4_67 Roark Model_With GS Financing" xfId="1401" xr:uid="{DAFBE3A4-38F2-4759-9F92-FA191A7449CD}"/>
    <cellStyle name="_TableSuperHead_Troon LLC FS dpakedit 8-7-02 v4_82 Roark Model_With GS Financing_Quarterly" xfId="1402" xr:uid="{B56CAB3B-166D-4DF4-9A37-BD8D5C057DB2}"/>
    <cellStyle name="_TableSuperHead_Troon LLC FS dpakedit 8-7-02_100 Roark Model_With GS Financing_Quarterly" xfId="1403" xr:uid="{A932B067-14BE-4C84-BBC4-114A4F68FC00}"/>
    <cellStyle name="_TableSuperHead_Troon LLC FS dpakedit 8-7-02_67 Roark Model_With GS Financing" xfId="1404" xr:uid="{98B47A78-8F01-464F-982B-D3BC36B9D5F9}"/>
    <cellStyle name="_TableSuperHead_Troon LLC FS dpakedit 8-7-02_82 Roark Model_With GS Financing_Quarterly" xfId="1405" xr:uid="{6827C59F-4735-4617-9B22-B6FCDF018074}"/>
    <cellStyle name="_TableSuperHead_Valuation_Troon dpak 8-5-02 v3" xfId="1406" xr:uid="{50412D0B-0B97-4DC1-B440-8C8CF9D471AC}"/>
    <cellStyle name="_TableSuperHead_Valuation_Troon dpak 8-5-02 v3_100 Roark Model_With GS Financing_Quarterly" xfId="1407" xr:uid="{7DC8543A-D362-4B55-B963-27D1602A7A28}"/>
    <cellStyle name="_TableSuperHead_Valuation_Troon dpak 8-5-02 v3_67 Roark Model_With GS Financing" xfId="1408" xr:uid="{379BB0C1-6A79-4516-BC81-6C7E6734F6AB}"/>
    <cellStyle name="_TableSuperHead_Valuation_Troon dpak 8-5-02 v3_82 Roark Model_With GS Financing_Quarterly" xfId="1409" xr:uid="{EA907EC2-6FCF-4EAB-88C5-DD01654D816B}"/>
    <cellStyle name="_Tiverton_Rumford (5-yr Toll)WestLB v2" xfId="1410" xr:uid="{F127EE1E-FD08-4FAF-AAD2-E95372EEBBF2}"/>
    <cellStyle name="_TOP_Budget_8-13-03 from tax" xfId="1411" xr:uid="{8992FA75-6D0B-4188-A253-2ACBBC53FF83}"/>
    <cellStyle name="_TOP_Budget_8-13-03 from tax_100 Roark Model_With GS Financing_Quarterly" xfId="1412" xr:uid="{39BE90AF-0904-43D0-8608-5F9DD9649C32}"/>
    <cellStyle name="_TOP_Budget_8-13-03 from tax_67 Roark Model_With GS Financing" xfId="1413" xr:uid="{DD8DC708-E50D-4B00-87CA-BEF16A924EEB}"/>
    <cellStyle name="_TOP_Budget_8-13-03 from tax_82 Roark Model_With GS Financing_Quarterly" xfId="1414" xr:uid="{5A8CE1E5-4BBE-4164-A0A3-4270B37C5502}"/>
    <cellStyle name="_wipsaf_TXGenco_rev1" xfId="1415" xr:uid="{CC0AEE96-DA75-4702-98DA-71C1B12177FC}"/>
    <cellStyle name="_wipsaf_TXGenco_rev1_100 Roark Model_With GS Financing_Quarterly" xfId="1416" xr:uid="{7535C595-5EE1-4F4F-83E8-D77741D20C5C}"/>
    <cellStyle name="_wipsaf_TXGenco_rev1_67 Roark Model_With GS Financing" xfId="1417" xr:uid="{F3D7AAC5-10C3-4BFE-AC73-3DF3FE69ABE1}"/>
    <cellStyle name="_wipsaf_TXGenco_rev1_82 Roark Model_With GS Financing_Quarterly" xfId="1418" xr:uid="{FB6BD54B-4F14-4A63-91AD-D5AD1EFDE907}"/>
    <cellStyle name="_Year" xfId="1419" xr:uid="{A11FCCC5-2E6F-4471-BD56-7DEC312F841E}"/>
    <cellStyle name="_Year_100 Roark Model_With GS Financing_Quarterly" xfId="1420" xr:uid="{251C23FB-0A39-4F3B-ADEC-BA79E7E4932A}"/>
    <cellStyle name="_Year_67 Roark Model_With GS Financing" xfId="1421" xr:uid="{321C5AFB-8AFB-4954-BC46-DB23405BB7AF}"/>
    <cellStyle name="_Year_82 Roark Model_With GS Financing_Quarterly" xfId="1422" xr:uid="{7C1C298D-A34C-4E36-B480-F5CE3600CA2A}"/>
    <cellStyle name="’Ê‰Ý [0.00]_Cover" xfId="1423" xr:uid="{3230CD05-4D77-42FD-A806-FC39038ADD14}"/>
    <cellStyle name="’Ê‰Ý_Cover" xfId="1424" xr:uid="{9C5F9F71-146A-46D8-930C-BE166371423C}"/>
    <cellStyle name="£ BP" xfId="1425" xr:uid="{8391025F-7A37-4CA2-ACAA-F52B51314623}"/>
    <cellStyle name="¤@¯ë_pldt" xfId="1426" xr:uid="{E396B50C-3C73-4623-A453-18CF2E3BABFD}"/>
    <cellStyle name="¥ JY" xfId="1427" xr:uid="{53C83882-9351-4BBF-B223-66A1C235B68E}"/>
    <cellStyle name="=C:\WINDOWS\SYSTEM32\COMMAND.COM" xfId="1428" xr:uid="{884C6143-E4BD-4B8A-B1B3-9B7046B050C7}"/>
    <cellStyle name="=C:\WINNT35\SYSTEM32\COMMAND.COM" xfId="1429" xr:uid="{C0A8E424-9ADE-463B-A31F-93F26BF134FF}"/>
    <cellStyle name="•W€_Capital Structure" xfId="1430" xr:uid="{AFC3FB60-DC87-4B2F-92F8-DCB446CDD726}"/>
    <cellStyle name="•W_Cover" xfId="1431" xr:uid="{B20106FA-284C-44A8-9B06-D8E8CE1DD26E}"/>
    <cellStyle name="0" xfId="1432" xr:uid="{243A9B74-C46A-44E1-88AA-989BE1BAF599}"/>
    <cellStyle name="0%" xfId="1433" xr:uid="{EBF1B198-D609-4B13-8AC1-6A161DC4192A}"/>
    <cellStyle name="0.0" xfId="1434" xr:uid="{E1BB68A1-B1F5-4DB2-8DCE-337B7A0073BD}"/>
    <cellStyle name="0.0%" xfId="1435" xr:uid="{DAC436BA-C5D9-4556-BE46-4A5B928FE39B}"/>
    <cellStyle name="0.0_100 Roark Model_With GS Financing_Quarterly" xfId="1436" xr:uid="{CA7C9917-F6BA-476F-B660-17FCBB78A5C8}"/>
    <cellStyle name="0.00" xfId="1437" xr:uid="{D04768C1-1150-4D77-BD93-F6702CE322E0}"/>
    <cellStyle name="0.00%" xfId="1438" xr:uid="{213021C0-B58B-46D1-8020-E6E340C0B0E1}"/>
    <cellStyle name="0.00_100 Roark Model_With GS Financing_Quarterly" xfId="1439" xr:uid="{1ED1F640-D2AD-436B-A542-DD4432E93095}"/>
    <cellStyle name="0.00x" xfId="1440" xr:uid="{B5165AA9-F6D1-40F0-80DC-9A00529CCD81}"/>
    <cellStyle name="0.0x" xfId="1441" xr:uid="{4DBFD99C-0D28-4310-8FB6-50AD3D99F156}"/>
    <cellStyle name="0_03 Astoria" xfId="1442" xr:uid="{A74C33C8-7CD8-43CA-BCBB-5A1D0AEC1B6E}"/>
    <cellStyle name="0_100 Roark Model_With GS Financing_Quarterly" xfId="1443" xr:uid="{5CC29EF2-D173-4096-B8E9-F865F4AA1923}"/>
    <cellStyle name="0_67 Roark Model_With GS Financing" xfId="1444" xr:uid="{6FF3CAF1-39CB-46FB-B579-BAA10D78210C}"/>
    <cellStyle name="0_82 Roark Model_With GS Financing_Quarterly" xfId="1445" xr:uid="{E916FFD8-2603-4C27-A543-F7E5039C9B97}"/>
    <cellStyle name="0_JA Huggins Expansion Case 2 070506" xfId="1446" xr:uid="{82F97C60-8A0D-4A26-B6A2-9CBFF8917A28}"/>
    <cellStyle name="0_JA Huggins Expansion Case 2 070506_100 Roark Model_With GS Financing_Quarterly" xfId="1447" xr:uid="{BC48EC06-B53A-43F1-B05C-C8A130240C38}"/>
    <cellStyle name="0_JA Huggins Expansion Case 2 070506_67 Roark Model_With GS Financing" xfId="1448" xr:uid="{39AD8F91-FEE8-40F4-8C92-484582C01137}"/>
    <cellStyle name="0_JA Huggins Expansion Case 2 070506_82 Roark Model_With GS Financing_Quarterly" xfId="1449" xr:uid="{8A1B655E-44CA-411D-AE0D-4A678B506AA0}"/>
    <cellStyle name="000" xfId="1450" xr:uid="{B6204EDF-F818-47AB-B355-74E91D657C19}"/>
    <cellStyle name="1/1/94" xfId="1451" xr:uid="{5F1E9907-3EDF-4FB4-994C-FF698D45EE29}"/>
    <cellStyle name="1994" xfId="1452" xr:uid="{5C64B2B5-6583-4D7E-BB9B-379A730892EC}"/>
    <cellStyle name="20% - Accent1 2" xfId="1453" xr:uid="{642C78AF-4FE8-4F7F-978A-E172F1B06155}"/>
    <cellStyle name="20% - Accent2 2" xfId="1454" xr:uid="{73F109FD-0676-476A-95CC-A23B25891624}"/>
    <cellStyle name="20% - Accent3 2" xfId="1455" xr:uid="{2B64AB1A-9905-4271-B0A0-52431BAB5E39}"/>
    <cellStyle name="20% - Accent4 2" xfId="1456" xr:uid="{54200EF8-CE39-4831-88B2-50A8D00EA226}"/>
    <cellStyle name="20% - Accent5 2" xfId="1457" xr:uid="{68BB8B4E-E601-4760-9803-2B55421C07A0}"/>
    <cellStyle name="20% - Accent6 2" xfId="1458" xr:uid="{DE916B4E-BD40-4C97-A9BB-441F1910BB8B}"/>
    <cellStyle name="3" xfId="1459" xr:uid="{BF63C4A9-BB84-4C33-8AA0-661A257A731A}"/>
    <cellStyle name="³f¹ô[0]_pldt" xfId="1460" xr:uid="{4A05DD9D-4A82-44EF-BE17-F394DEDD63B8}"/>
    <cellStyle name="³f¹ô_pldt" xfId="1461" xr:uid="{F03C9687-FCCD-49B3-80CC-D632DA8859CA}"/>
    <cellStyle name="40% - Accent1 2" xfId="1462" xr:uid="{AF3827DB-CD70-4D04-B64A-790E31A0DB02}"/>
    <cellStyle name="40% - Accent2 2" xfId="1463" xr:uid="{76465D06-1606-4EF4-8877-03067DAAE101}"/>
    <cellStyle name="40% - Accent3 2" xfId="1464" xr:uid="{364D4916-F196-424E-B837-304E9DDC3C4E}"/>
    <cellStyle name="40% - Accent4 2" xfId="1465" xr:uid="{856D590F-82FB-4B82-BBCF-3F5AE0AC6ABA}"/>
    <cellStyle name="40% - Accent5 2" xfId="1466" xr:uid="{C6CDCC3C-2CA1-4896-8CC7-AD8896FA2E73}"/>
    <cellStyle name="40% - Accent6 2" xfId="1467" xr:uid="{043A2865-6ADE-41EE-BDA5-4E5CE43D10C9}"/>
    <cellStyle name="60% - Accent1 2" xfId="1468" xr:uid="{A98CBD94-35F3-4A3E-9553-AD92ABB22F65}"/>
    <cellStyle name="60% - Accent2 2" xfId="1469" xr:uid="{B310C567-ACAD-466E-B5E3-AB5E9DDD935F}"/>
    <cellStyle name="60% - Accent3 2" xfId="1470" xr:uid="{892D9A25-02E0-47E5-812D-6C8D910036FD}"/>
    <cellStyle name="60% - Accent4 2" xfId="1471" xr:uid="{0B81E956-B476-4BA3-95CC-30D8C0AA1D31}"/>
    <cellStyle name="60% - Accent5 2" xfId="1472" xr:uid="{0214807E-9553-448C-90D1-A43597686755}"/>
    <cellStyle name="60% - Accent6 2" xfId="1473" xr:uid="{6A1515A4-87CE-47A0-965C-AE6789FE2A62}"/>
    <cellStyle name="752131" xfId="1474" xr:uid="{43FFD17E-4D00-40F4-858D-E0748749B7C7}"/>
    <cellStyle name="Absolute Change" xfId="1475" xr:uid="{20065681-F099-403F-BAF2-E3DB1153259E}"/>
    <cellStyle name="Accent1 - 20%" xfId="1476" xr:uid="{635BEE2E-167C-465A-9A6C-4C441E03E9EE}"/>
    <cellStyle name="Accent1 - 40%" xfId="1477" xr:uid="{7EE4A32F-7EBC-45B3-A0BB-4ED56D87A2EA}"/>
    <cellStyle name="Accent1 - 60%" xfId="1478" xr:uid="{7A21B3EA-8C86-4D2E-B3C7-5468D6CE94B1}"/>
    <cellStyle name="Accent1 2" xfId="1479" xr:uid="{2BC38902-55BB-4D4E-A4B7-23379B9E2B07}"/>
    <cellStyle name="Accent1 3" xfId="1480" xr:uid="{1C93A6E0-8B76-4576-A4BD-DC66A6793A52}"/>
    <cellStyle name="Accent1 4" xfId="1481" xr:uid="{90E67E12-1267-4C43-BD43-2B7DA975B068}"/>
    <cellStyle name="Accent1 5" xfId="1482" xr:uid="{88ABD1F0-FF5E-424C-9C04-117A3C8DB30A}"/>
    <cellStyle name="Accent2 - 20%" xfId="1483" xr:uid="{876F35A4-4681-48C2-8126-99F3CF05E940}"/>
    <cellStyle name="Accent2 - 40%" xfId="1484" xr:uid="{E6750713-2EC9-4C0C-ACD4-1E8672F44A64}"/>
    <cellStyle name="Accent2 - 60%" xfId="1485" xr:uid="{4C7CA363-FDB1-4DFB-81C2-F64D4EEA78A5}"/>
    <cellStyle name="Accent2 2" xfId="1486" xr:uid="{DA81A996-B43C-4FA4-A5BF-66BB7C6D3D29}"/>
    <cellStyle name="Accent2 3" xfId="1487" xr:uid="{D6593BA1-E6F3-4C3B-A5C9-82CE44C24499}"/>
    <cellStyle name="Accent2 4" xfId="1488" xr:uid="{C9EBCFEC-8A15-41D5-9939-E32D160ADAC0}"/>
    <cellStyle name="Accent2 5" xfId="1489" xr:uid="{494A28FB-598F-440B-8CCD-D22FE925F840}"/>
    <cellStyle name="Accent3 - 20%" xfId="1490" xr:uid="{849F73B4-8B0B-440D-926E-F07F1EA11899}"/>
    <cellStyle name="Accent3 - 40%" xfId="1491" xr:uid="{CEA9019C-0E2A-45F6-B978-0D1C70C26A9A}"/>
    <cellStyle name="Accent3 - 60%" xfId="1492" xr:uid="{EF87FBBF-10F6-45AC-B123-2902F28FA239}"/>
    <cellStyle name="Accent3 2" xfId="1493" xr:uid="{429857E3-007E-403D-BF63-CD887A4EA81D}"/>
    <cellStyle name="Accent3 3" xfId="1494" xr:uid="{FC953529-B558-4341-BE83-2250BFD53CA2}"/>
    <cellStyle name="Accent3 4" xfId="1495" xr:uid="{A99724FE-6A00-4C57-BC71-3BFAC58B626C}"/>
    <cellStyle name="Accent3 5" xfId="1496" xr:uid="{E5285B51-6C31-4A49-BA72-A1B7A39AF7F9}"/>
    <cellStyle name="Accent4 - 20%" xfId="1497" xr:uid="{9E400644-A828-4CFE-BFEF-566662E38ABA}"/>
    <cellStyle name="Accent4 - 40%" xfId="1498" xr:uid="{410DF449-7F0D-49C7-8792-463203D25380}"/>
    <cellStyle name="Accent4 - 60%" xfId="1499" xr:uid="{60ED0111-38CD-4BB2-A84C-092608FB8F8F}"/>
    <cellStyle name="Accent4 2" xfId="1500" xr:uid="{2953ABD6-AFFC-4298-BD53-18F5D2CCEB2D}"/>
    <cellStyle name="Accent4 3" xfId="1501" xr:uid="{0A5AB72E-5600-4E33-B70E-F4B9A9982697}"/>
    <cellStyle name="Accent4 4" xfId="1502" xr:uid="{D89EA9A9-AB23-4367-B0D9-6BD1D6A4B27D}"/>
    <cellStyle name="Accent4 5" xfId="1503" xr:uid="{3297B33B-CDCD-4332-93C5-BBD6CED9C371}"/>
    <cellStyle name="Accent5 - 20%" xfId="1504" xr:uid="{B02878E5-6B2B-4625-BA25-3F22AF885EA0}"/>
    <cellStyle name="Accent5 - 40%" xfId="1505" xr:uid="{90C278F7-16A9-4A08-8C9D-5D773A3DD963}"/>
    <cellStyle name="Accent5 - 60%" xfId="1506" xr:uid="{DFACFF8B-A397-457F-BCB9-AD3C9A673EE8}"/>
    <cellStyle name="Accent5 2" xfId="1507" xr:uid="{92A3B2FE-97CC-4108-93E1-B5DD89A1D026}"/>
    <cellStyle name="Accent5 3" xfId="1508" xr:uid="{25C647D8-7352-45D5-A707-26AF9B1A2AD7}"/>
    <cellStyle name="Accent5 4" xfId="1509" xr:uid="{0D00EE76-CE08-447C-A973-EC4557D3D2B9}"/>
    <cellStyle name="Accent5 5" xfId="1510" xr:uid="{A023BC96-60C2-44E2-AFD4-A75FAADA53B2}"/>
    <cellStyle name="Accent6 - 20%" xfId="1511" xr:uid="{030DAAEB-233F-44F0-B5CB-31D2AB969464}"/>
    <cellStyle name="Accent6 - 40%" xfId="1512" xr:uid="{A2C14D5C-7625-4F0A-90C7-61A14BD1B215}"/>
    <cellStyle name="Accent6 - 60%" xfId="1513" xr:uid="{CB9B5506-2C60-4C63-B92E-00796CBBB511}"/>
    <cellStyle name="Accent6 2" xfId="1514" xr:uid="{BA9F1AC2-5AB1-4DA1-9147-4E151ACF426D}"/>
    <cellStyle name="Accent6 3" xfId="1515" xr:uid="{FADF72E6-0E2E-4D33-84DA-7833646C2680}"/>
    <cellStyle name="Accent6 4" xfId="1516" xr:uid="{AFDB7DCE-CF61-46B8-8829-B04708599057}"/>
    <cellStyle name="Accent6 5" xfId="1517" xr:uid="{C85C363A-9908-40BE-B063-4C50F7383BEB}"/>
    <cellStyle name="Acctg" xfId="1518" xr:uid="{FA6AFFF3-D85D-41DD-B07C-0F9E5E8F7EC9}"/>
    <cellStyle name="Acctg$" xfId="1519" xr:uid="{4811B087-8FFC-4C78-8D6B-0FEA4B5953DC}"/>
    <cellStyle name="act" xfId="1520" xr:uid="{57F6ECAC-3E0A-414E-9BB3-BBD49D335E42}"/>
    <cellStyle name="Actual Date" xfId="1521" xr:uid="{BD96CCA7-76CF-4CC9-8908-ECEE2B9F06B5}"/>
    <cellStyle name="adjusted" xfId="1522" xr:uid="{12087A50-4EA2-462C-8BF2-D7EB049933D2}"/>
    <cellStyle name="AFE" xfId="1523" xr:uid="{A882D906-625F-448E-BFBD-D5310197E575}"/>
    <cellStyle name="args.style" xfId="1524" xr:uid="{022F9558-E4E7-4AF3-B5C4-88C71271DC86}"/>
    <cellStyle name="Arial 10" xfId="1525" xr:uid="{615F0AE2-F95A-41BF-BFEA-94DA6ABACEC2}"/>
    <cellStyle name="Arial 12" xfId="1526" xr:uid="{8D7E30F8-AAEE-46BF-925C-E8D99B99091E}"/>
    <cellStyle name="ArialNormal" xfId="1527" xr:uid="{9420C17B-D5EA-4DFB-8467-1ABFF655E1F4}"/>
    <cellStyle name="Bad 2" xfId="1528" xr:uid="{76343084-ECC2-4DCB-B575-DADB58A45700}"/>
    <cellStyle name="balnk" xfId="1529" xr:uid="{5A60DAF1-4D14-4249-93D9-F6CF00DFA4FC}"/>
    <cellStyle name="Bank1" xfId="1530" xr:uid="{C2710947-D8E2-43CD-965D-D922B60E0821}"/>
    <cellStyle name="Banner" xfId="1531" xr:uid="{559839FB-1B85-4655-8418-9D0CB975644C}"/>
    <cellStyle name="bbox" xfId="1532" xr:uid="{B40CEFF1-7E00-485E-9548-B77F19C2976A}"/>
    <cellStyle name="BLACK" xfId="1533" xr:uid="{9BDC9CB0-C544-4C93-9A08-0B0226FAF97E}"/>
    <cellStyle name="BlackStrike" xfId="1534" xr:uid="{4EC0A98F-68FC-4F0B-96FE-FA52D956DCB0}"/>
    <cellStyle name="BlackText" xfId="1535" xr:uid="{A7B4F4AC-8BA4-4424-98A8-7A4A07017DE7}"/>
    <cellStyle name="black-white" xfId="1536" xr:uid="{93855BA1-6C0B-4C1F-93D8-7707B18DA34A}"/>
    <cellStyle name="black-white small" xfId="1537" xr:uid="{5706A00B-8625-4B65-B744-F0D781241006}"/>
    <cellStyle name="blank" xfId="1538" xr:uid="{DA13877D-9B62-4B77-BB6E-38C3F79FB9CF}"/>
    <cellStyle name="Blank Out" xfId="1539" xr:uid="{D7A1642A-FC69-4D4A-BE8A-C51102D843DA}"/>
    <cellStyle name="Blue" xfId="1540" xr:uid="{14992EB0-D875-408A-A9AF-247C345419D5}"/>
    <cellStyle name="Blue - Normal" xfId="1541" xr:uid="{2EFE9584-3C65-4B4C-81FE-679F62EBC793}"/>
    <cellStyle name="Blue - small" xfId="1542" xr:uid="{6F91E676-7C18-4FB7-B7FF-9F2BDD42F891}"/>
    <cellStyle name="Blue - underline, small" xfId="1543" xr:uid="{FFE19B8F-983E-4229-A05F-06AECF4A12C4}"/>
    <cellStyle name="blue shading" xfId="1544" xr:uid="{BF9C0DCE-0DE9-4CAF-B426-A04275D2F48D}"/>
    <cellStyle name="Blue Title" xfId="1545" xr:uid="{B19919B2-2C5F-4B09-9FEA-2FF98CCC9EED}"/>
    <cellStyle name="blue$00" xfId="1546" xr:uid="{B0FE2D43-7675-4421-A927-9E1A12385E62}"/>
    <cellStyle name="blue_03 Astoria" xfId="1547" xr:uid="{1EFF712A-8B94-4C51-8F99-80E1E7F467FF}"/>
    <cellStyle name="Body" xfId="1548" xr:uid="{C6BCC560-B064-46B2-BFB1-D4F3BD3F36AF}"/>
    <cellStyle name="Bold/Border" xfId="1549" xr:uid="{5256209B-48AB-4592-A895-1B9C16DDB001}"/>
    <cellStyle name="BoldText" xfId="1550" xr:uid="{F889EF3B-A249-4D75-A0C3-64265E8EE4A6}"/>
    <cellStyle name="bord" xfId="1551" xr:uid="{628B51A5-ED1A-4B76-B867-4EA2B355F0F0}"/>
    <cellStyle name="Border" xfId="1552" xr:uid="{48F2C523-D543-459B-A882-82059C8B908D}"/>
    <cellStyle name="Border Heavy" xfId="1553" xr:uid="{96ABA91E-F545-4988-B1B7-301FB8CA5E58}"/>
    <cellStyle name="Border Thin" xfId="1554" xr:uid="{FB5D205F-A8F9-4936-AB85-9260BA5485D6}"/>
    <cellStyle name="Border, Bottom" xfId="1555" xr:uid="{2B877EC6-5779-4763-B94C-EB1424A7C7B1}"/>
    <cellStyle name="Border, Left" xfId="1556" xr:uid="{3E37BB27-563E-42AF-8DF5-BD9D530BFA10}"/>
    <cellStyle name="Border, Right" xfId="1557" xr:uid="{9863F0E5-12D7-495F-B6BB-784C4B034795}"/>
    <cellStyle name="Border, Top" xfId="1558" xr:uid="{3F27A0B2-851C-4016-AE94-0505A2B56F1C}"/>
    <cellStyle name="Border_100 Roark Model_With GS Financing_Quarterly" xfId="1559" xr:uid="{2647ECE1-754A-49A6-911F-128FB9154B21}"/>
    <cellStyle name="British Pound" xfId="1560" xr:uid="{48F46EA9-0464-456B-8867-A904CD4BA2B3}"/>
    <cellStyle name="Bullet" xfId="1561" xr:uid="{F1ED631C-6FCB-42FA-8F88-B570BE548D77}"/>
    <cellStyle name="Calc" xfId="1562" xr:uid="{CF561F83-060F-4AC3-A7FA-D6D36BFFF129}"/>
    <cellStyle name="Calc Currency (0)" xfId="1563" xr:uid="{1E4EF41D-3034-4BF5-9F0F-7D17EDD3A456}"/>
    <cellStyle name="Calc Currency (2)" xfId="1564" xr:uid="{A7051020-0F44-48CD-A196-4F7A3C0FB342}"/>
    <cellStyle name="Calc Percent (0)" xfId="1565" xr:uid="{BA31DD3E-FD57-4BDB-B4C5-C4333A9C46B0}"/>
    <cellStyle name="Calc Percent (1)" xfId="1566" xr:uid="{066969E8-576C-49AA-8F98-677DC3E3E11F}"/>
    <cellStyle name="Calc Percent (2)" xfId="1567" xr:uid="{98CB7AD7-FB7A-4F16-A3EB-3733CF547A54}"/>
    <cellStyle name="Calc Units (0)" xfId="1568" xr:uid="{4EC675C4-E392-4B7B-89B0-ABA9780D8586}"/>
    <cellStyle name="Calc Units (1)" xfId="1569" xr:uid="{1B9D1DF7-1922-4413-A4DB-11D8EFA11716}"/>
    <cellStyle name="Calc Units (2)" xfId="1570" xr:uid="{7E45C67F-A86A-4934-9EE5-C26E84DAD9F9}"/>
    <cellStyle name="Calc$" xfId="1571" xr:uid="{47AD5D43-B7C8-4958-89FB-41163B3C2FB2}"/>
    <cellStyle name="Calculation 2" xfId="1572" xr:uid="{F3721771-9902-4DEE-B757-FF060432F326}"/>
    <cellStyle name="Cancel" xfId="1573" xr:uid="{EE0811FF-C1B3-4110-9150-89D8D43B7471}"/>
    <cellStyle name="Caption" xfId="1574" xr:uid="{1DEA5DBE-0DD8-42CC-897E-3BD8810B2F9D}"/>
    <cellStyle name="Case" xfId="1575" xr:uid="{00CEA537-EF39-4956-A148-E408EDB6069A}"/>
    <cellStyle name="category" xfId="1576" xr:uid="{1004A4CE-BAD1-48CB-BA6B-749519B0D257}"/>
    <cellStyle name="Center" xfId="1577" xr:uid="{73E612F1-B098-4DB8-954A-B7B6BA611C36}"/>
    <cellStyle name="Centered Heading" xfId="1578" xr:uid="{87A3744E-CCD0-4081-8B93-BDC9F6C5D60F}"/>
    <cellStyle name="Changeable" xfId="1579" xr:uid="{9F49B4F9-92E8-467B-A8BA-E94927D4ACDF}"/>
    <cellStyle name="check" xfId="1580" xr:uid="{A04D1ACD-1104-43D7-A27A-280C2DD3171B}"/>
    <cellStyle name="Check Cell 2" xfId="1581" xr:uid="{946C5E9E-D562-4A1A-A17D-0A574F05A4E4}"/>
    <cellStyle name="Column Headings" xfId="1582" xr:uid="{B0A15E02-C4F7-403B-87FD-A3150B1C063A}"/>
    <cellStyle name="Column_Title" xfId="1583" xr:uid="{AD810ABB-3AEF-402F-A591-EFD2526D6DE7}"/>
    <cellStyle name="coma" xfId="1584" xr:uid="{E5625F31-1BA1-4C9F-8F26-56316B187911}"/>
    <cellStyle name="Comma  - Style1" xfId="1585" xr:uid="{186306AA-AD7F-4666-BDF0-68B7FABDD355}"/>
    <cellStyle name="Comma  - Style2" xfId="1586" xr:uid="{FBA5F084-8153-445B-9727-FDC0AAF3FB94}"/>
    <cellStyle name="Comma  - Style3" xfId="1587" xr:uid="{CD678716-61BF-4E68-8F40-423DC20832C9}"/>
    <cellStyle name="Comma  - Style4" xfId="1588" xr:uid="{3127D821-B342-487F-8238-8019A1E65484}"/>
    <cellStyle name="Comma  - Style5" xfId="1589" xr:uid="{A277A763-7FFF-4B66-B8F9-E308A743BB17}"/>
    <cellStyle name="Comma  - Style6" xfId="1590" xr:uid="{36B36634-0C45-4EFF-8077-5589A7D2F827}"/>
    <cellStyle name="Comma  - Style7" xfId="1591" xr:uid="{335DE61C-4AC9-4329-8434-454EB66FFC9B}"/>
    <cellStyle name="Comma  - Style8" xfId="1592" xr:uid="{EC50E5F2-320B-4838-9C90-6091640B784B}"/>
    <cellStyle name="Comma [00]" xfId="1593" xr:uid="{672A3F4B-0FFF-454E-8A11-C168409D8E09}"/>
    <cellStyle name="Comma [1]" xfId="1594" xr:uid="{833F7347-25A7-4589-842E-8B1780F5DF19}"/>
    <cellStyle name="Comma [2]" xfId="1595" xr:uid="{5E6B9257-F64A-498E-8401-9E7756546D08}"/>
    <cellStyle name="Comma [3]" xfId="1596" xr:uid="{C3A04158-9F71-425E-8DE0-92D876D6A74F}"/>
    <cellStyle name="Comma 0" xfId="1597" xr:uid="{253B25CC-0819-4EB3-BFB2-C08ADFA54B6F}"/>
    <cellStyle name="Comma 0*" xfId="1598" xr:uid="{0D0E4781-FD93-44D1-9E63-44A34BD7C70F}"/>
    <cellStyle name="Comma 0_Clean LBO Model_2003" xfId="1599" xr:uid="{34272D9D-D21C-4D39-AC2D-B82CE2C23B05}"/>
    <cellStyle name="Comma 2" xfId="1600" xr:uid="{6B1DFC62-5118-4E70-9421-E546A7DA13CA}"/>
    <cellStyle name="Comma 2 2" xfId="2209" xr:uid="{E75A6B3F-4CD0-4AEE-8287-ED0A6AA493EC}"/>
    <cellStyle name="Comma 2 3" xfId="2220" xr:uid="{A5DAE6BA-1FAF-47F0-AE76-7274435005B8}"/>
    <cellStyle name="Comma 3" xfId="1601" xr:uid="{B6BAB1AF-B168-4E6E-95A5-A3037B4BC0BE}"/>
    <cellStyle name="Comma 3 2" xfId="1602" xr:uid="{B6E51966-1821-4B3C-B2E2-35FE3ABAA523}"/>
    <cellStyle name="Comma 3 2 2" xfId="2211" xr:uid="{74C1171B-D848-4FEE-97CA-33DEA837C0FC}"/>
    <cellStyle name="Comma 3 3" xfId="2210" xr:uid="{99E8DFEE-EDEB-43A8-A198-9CA96A0D7D7E}"/>
    <cellStyle name="Comma 3 4" xfId="2225" xr:uid="{5803BF30-ADAA-4F57-8E7A-D2AB6D41F17F}"/>
    <cellStyle name="Comma 3*" xfId="1603" xr:uid="{8042391F-4825-49CD-A5C0-03CBAF89A10F}"/>
    <cellStyle name="Comma 4" xfId="9" xr:uid="{EAB0B4B1-3BEA-470B-B82D-8B5870C37B12}"/>
    <cellStyle name="Comma 5" xfId="2219" xr:uid="{AAC33015-D62E-496A-B8DB-EFA0C9DFE1A6}"/>
    <cellStyle name="Comma 6" xfId="2229" xr:uid="{0EAEC684-AF55-486D-9CB7-A25055D695CE}"/>
    <cellStyle name="Comma 7" xfId="2232" xr:uid="{75D0166F-A559-4A97-95C6-4928A90A3320}"/>
    <cellStyle name="Comma 8" xfId="2230" xr:uid="{EFAEF01C-D4B6-49AC-A46F-E19404368A69}"/>
    <cellStyle name="comma zerodec" xfId="1604" xr:uid="{7FC36B06-6EFE-4F33-8662-D8DDB97050F0}"/>
    <cellStyle name="Comma.0" xfId="1605" xr:uid="{DC856A2E-5B87-419B-8B97-CF7F47C79E1A}"/>
    <cellStyle name="Comma.00" xfId="1606" xr:uid="{BE7AE88F-84F7-494D-B8B3-38131DE86EEF}"/>
    <cellStyle name="Comma0" xfId="1607" xr:uid="{F9A889AE-586C-4BAB-98AD-4DD1959DB8BC}"/>
    <cellStyle name="Comma0 2" xfId="2212" xr:uid="{938A008C-CB19-437B-975C-B6C14546F3E2}"/>
    <cellStyle name="Comma1" xfId="1608" xr:uid="{BFC39CFA-B66B-4438-9698-65B46B75BFC3}"/>
    <cellStyle name="Company Name" xfId="1609" xr:uid="{6B803351-B249-4059-98AE-C7ACA08BB7D4}"/>
    <cellStyle name="Copied" xfId="1610" xr:uid="{80193E4D-A7DE-4A4D-9DB1-912617F3E489}"/>
    <cellStyle name="Currency ($)" xfId="1611" xr:uid="{3A31297F-37BB-4F36-BD84-1C3B50C3EFC4}"/>
    <cellStyle name="Currency (€)" xfId="1612" xr:uid="{4D276C04-59B6-448A-85B0-78460920438B}"/>
    <cellStyle name="Currency [00]" xfId="1613" xr:uid="{F271F1A3-EF58-47EB-BE1A-13905F906644}"/>
    <cellStyle name="Currency [1]" xfId="1614" xr:uid="{DC9433EE-40CE-4B46-9730-852C3F1340C3}"/>
    <cellStyle name="Currency [2]" xfId="1615" xr:uid="{072A6A44-DDF5-49F2-BC88-BF9E4B901257}"/>
    <cellStyle name="Currency [3]" xfId="1616" xr:uid="{63093A91-8876-4B0C-8518-B44696E1C50D}"/>
    <cellStyle name="Currency 0" xfId="1617" xr:uid="{68D9C5C0-6AB0-4217-8D57-95675DD23469}"/>
    <cellStyle name="Currency 2" xfId="1618" xr:uid="{CEFD0B69-B27E-454F-A854-DCF0E9F8B76F}"/>
    <cellStyle name="Currency 3" xfId="1619" xr:uid="{0DEFFADC-8FC7-42DE-BD00-E97AC3B48595}"/>
    <cellStyle name="Currency 3 2" xfId="1620" xr:uid="{C04A043A-1C94-4077-8D0F-652C1BE8DF3D}"/>
    <cellStyle name="Currency0" xfId="1621" xr:uid="{5F273A58-05FC-4D7F-95FC-02F3AB958928}"/>
    <cellStyle name="Currency1" xfId="1622" xr:uid="{C73298BD-C630-47E1-8D01-018DB5D2574F}"/>
    <cellStyle name="Currsmall" xfId="1623" xr:uid="{299BAD78-02FA-4F50-AFC1-1D0B654E7972}"/>
    <cellStyle name="Custom - Style1" xfId="1624" xr:uid="{B9281D47-9BC4-436A-988E-AA6FB462C7F5}"/>
    <cellStyle name="Dash" xfId="1625" xr:uid="{6B77395A-BAED-4A23-BD6C-77E034F6E96B}"/>
    <cellStyle name="Data   - Style2" xfId="1626" xr:uid="{25CCC3DD-A17A-43D3-9DF7-68E62CF913E4}"/>
    <cellStyle name="Data Link" xfId="1627" xr:uid="{94CE63AE-D4E8-4E1A-96DF-A4BD310BE95D}"/>
    <cellStyle name="Date" xfId="1628" xr:uid="{F7102718-94FD-4398-9CD6-824F6551D4DB}"/>
    <cellStyle name="Date (d/mm/yy)" xfId="1629" xr:uid="{5581696F-8062-4934-B260-2E8E0E51C624}"/>
    <cellStyle name="Date (d-mm-yy)" xfId="1630" xr:uid="{F46864CA-9BCF-42CE-BD22-C47DCA2942A7}"/>
    <cellStyle name="Date (Full)" xfId="1631" xr:uid="{CE1C31BE-6802-4014-A43B-262BE8121604}"/>
    <cellStyle name="Date Aligned" xfId="1632" xr:uid="{73B10BB6-4B51-47FB-970E-9CE1E25180F2}"/>
    <cellStyle name="Date Short" xfId="1633" xr:uid="{DCEF8EB6-90F7-4401-AE33-96372720FB98}"/>
    <cellStyle name="Date_03 Astoria" xfId="1634" xr:uid="{55BBFC55-4157-48A0-9252-C565755D4CE0}"/>
    <cellStyle name="Date1" xfId="1635" xr:uid="{FE2F8E9A-3189-4C16-A04B-0512B882065A}"/>
    <cellStyle name="Date2" xfId="1636" xr:uid="{D450CAB5-82E7-44DE-ACA3-8498699EC016}"/>
    <cellStyle name="ddate" xfId="1637" xr:uid="{9883891A-6FAB-44B8-9A3E-82BF96B65707}"/>
    <cellStyle name="default" xfId="1638" xr:uid="{01AEDFE3-B02F-4E39-8237-9B47488053A6}"/>
    <cellStyle name="Dezimal [0]_Compiling Utility Macros" xfId="1639" xr:uid="{82A049B6-6345-483E-A388-2A0226C72FE5}"/>
    <cellStyle name="Dezimal_Compiling Utility Macros" xfId="1640" xr:uid="{FAB63B2C-6B8B-4C68-BC58-54BBD1D3D63A}"/>
    <cellStyle name="Dollar" xfId="1641" xr:uid="{0D02E3C2-92B4-4E6C-96A6-CFB8CF812FB2}"/>
    <cellStyle name="Dollar (zero dec)" xfId="1642" xr:uid="{35385A62-0D4C-4EA3-A513-CE4710C9BA62}"/>
    <cellStyle name="Dollar_Merger Plan 2-10-04 GSIBDv3" xfId="1643" xr:uid="{256C20EC-1755-4412-B2C1-69908E9D0D5F}"/>
    <cellStyle name="Dollar1" xfId="1644" xr:uid="{14BE19CC-3D64-4FE5-8093-0CAF59EC6F37}"/>
    <cellStyle name="Dollar1Blue" xfId="1645" xr:uid="{354AC65D-8CD0-41E7-AFA3-D3A337A52009}"/>
    <cellStyle name="Dollar2" xfId="1646" xr:uid="{9E0EAB55-64C2-42B1-BB83-05725E1D0A47}"/>
    <cellStyle name="Dollars" xfId="1647" xr:uid="{8E16F179-022D-4A58-9160-ACC58C116E6A}"/>
    <cellStyle name="Doller" xfId="1648" xr:uid="{0B087817-47BB-46E3-BBE9-A4F7C17342D1}"/>
    <cellStyle name="Dotted Line" xfId="1649" xr:uid="{40E1F6C3-546E-4A2F-A3A5-13223F326D7E}"/>
    <cellStyle name="Double Accounting" xfId="1650" xr:uid="{507C1E1B-8847-42F9-9FD6-7A8F11D66E6A}"/>
    <cellStyle name="Emphasis 1" xfId="1651" xr:uid="{C3D2B513-7086-46E3-8389-69C8B130ADF1}"/>
    <cellStyle name="Emphasis 2" xfId="1652" xr:uid="{5F6A416E-073E-4346-9E15-D90629C70185}"/>
    <cellStyle name="Emphasis 3" xfId="1653" xr:uid="{B8E29020-79E3-41E9-8853-61F416946152}"/>
    <cellStyle name="Enter Currency (0)" xfId="1654" xr:uid="{D70CD067-604B-4CC2-9BA9-99230AE5BC13}"/>
    <cellStyle name="Enter Currency (2)" xfId="1655" xr:uid="{CAB53C75-CBCC-4BDF-A3D6-A0AF451E877F}"/>
    <cellStyle name="Enter Units (0)" xfId="1656" xr:uid="{530606BB-877D-41E7-813F-342D6E6C010C}"/>
    <cellStyle name="Enter Units (1)" xfId="1657" xr:uid="{9EEE3D7D-9F18-4EC1-BBAA-13A7EF163071}"/>
    <cellStyle name="Enter Units (2)" xfId="1658" xr:uid="{B1BF4A50-D8CF-42F1-A7BD-6117BA83EB34}"/>
    <cellStyle name="Entered" xfId="1659" xr:uid="{5B7D8BD2-EE86-4F63-BD48-2E725836975D}"/>
    <cellStyle name="Euro" xfId="1660" xr:uid="{44101870-9061-4D32-9803-0498A6AFCB3E}"/>
    <cellStyle name="exp" xfId="1661" xr:uid="{63CEE345-68E5-46C5-8391-99D6AAC0A317}"/>
    <cellStyle name="Explanatory Text 2" xfId="1662" xr:uid="{3701F82D-1229-49B9-82C6-753EE5BB74D0}"/>
    <cellStyle name="file" xfId="1663" xr:uid="{3EFEB151-066A-49F6-9228-CA8B42B14115}"/>
    <cellStyle name="Fixed" xfId="1664" xr:uid="{292642FE-D0AB-4B74-BBF8-4FFC4748C4D0}"/>
    <cellStyle name="Fixlong" xfId="1665" xr:uid="{DC8A7B1D-2D52-482F-8D3A-FCB2E31C8017}"/>
    <cellStyle name="Followe೤ Hyperlink" xfId="1666" xr:uid="{7E0C9B56-B827-4447-B01F-9A3FA3C10AE7}"/>
    <cellStyle name="Followe? Hyperlink" xfId="1667" xr:uid="{A4C0DBF6-32BD-4833-8857-E4AEAF36CFA2}"/>
    <cellStyle name="Footnote" xfId="1668" xr:uid="{6EFB96A6-7290-41EC-94D9-BD94FF0565A2}"/>
    <cellStyle name="Formula" xfId="1669" xr:uid="{3D6840E6-6F77-4297-8985-660FC659AFDD}"/>
    <cellStyle name="gbox" xfId="1670" xr:uid="{4852AE4E-0AAA-427C-AC6A-2D8865558096}"/>
    <cellStyle name="general" xfId="1671" xr:uid="{CDD4969A-E8C2-42D0-AB89-3639671B675F}"/>
    <cellStyle name="Good 2" xfId="1672" xr:uid="{C964C207-B86A-43C2-8C6E-A41372C019BF}"/>
    <cellStyle name="Grey" xfId="1673" xr:uid="{BF6887B1-32B3-4079-A5C0-B02952C96F4C}"/>
    <cellStyle name="grey dark" xfId="1674" xr:uid="{FA6EB32A-CC2C-417D-8696-2B724BC3069F}"/>
    <cellStyle name="grey_03 Astoria" xfId="1675" xr:uid="{3487A472-FC7F-40DF-936D-CB9E6317418A}"/>
    <cellStyle name="GS Table Header" xfId="1676" xr:uid="{EDC84A62-31FA-4E83-B28C-B0CC8D787988}"/>
    <cellStyle name="H 2" xfId="1677" xr:uid="{199DA515-D655-4804-857A-68DAD18DF88F}"/>
    <cellStyle name="hard no." xfId="1678" xr:uid="{98F03031-5855-4494-A0A2-9A237C621295}"/>
    <cellStyle name="Hard Percent" xfId="1679" xr:uid="{555EFF5B-8E06-46E9-800A-D86C385A4C9C}"/>
    <cellStyle name="HEADER" xfId="1680" xr:uid="{259A4997-D337-462C-97E4-646AF18C505A}"/>
    <cellStyle name="Header1" xfId="1681" xr:uid="{35483D7A-394B-4F9B-AD6C-6B84E3B79683}"/>
    <cellStyle name="Header2" xfId="1682" xr:uid="{FCD49BDD-C670-405C-9D72-33881A875A90}"/>
    <cellStyle name="HEADINGSTOP" xfId="1683" xr:uid="{6EA8814C-E67C-4C14-A7F5-069F1E9B872B}"/>
    <cellStyle name="Heading" xfId="1684" xr:uid="{4887135B-5A34-49A1-AC39-18632B605C5F}"/>
    <cellStyle name="Heading 1 2" xfId="1685" xr:uid="{538BFFAA-9E35-457E-B20F-10AD5673CA6B}"/>
    <cellStyle name="Heading 2 2" xfId="1686" xr:uid="{7C1457AF-E053-4D2C-BD70-AE3A0DA8A722}"/>
    <cellStyle name="Heading 3 2" xfId="1687" xr:uid="{8075736B-43E1-4F61-8AB2-8CDD4A1D239D}"/>
    <cellStyle name="Heading 4 2" xfId="1688" xr:uid="{2D29AD27-67B3-445B-A9B7-AE301086B0B3}"/>
    <cellStyle name="Heading Left" xfId="1689" xr:uid="{E581C934-9D98-43CB-ABA8-C24C2A91ED67}"/>
    <cellStyle name="Heading No Underline" xfId="1690" xr:uid="{8FB3A5D7-F6DC-4EFD-8B1E-A459D5C27002}"/>
    <cellStyle name="Heading Right" xfId="1691" xr:uid="{E89E8175-B7DB-4FD9-843D-023AEB9918B9}"/>
    <cellStyle name="Heading With Underline" xfId="1692" xr:uid="{3CC8CCE5-299D-48B4-B4AF-4C4D7253D5EA}"/>
    <cellStyle name="Heading1" xfId="1693" xr:uid="{E7BF0C04-0B28-400A-9473-1B0A21BDAD05}"/>
    <cellStyle name="Heading2" xfId="1694" xr:uid="{305BE764-329A-47F5-B1E1-DA4456F43E6C}"/>
    <cellStyle name="HeadingS" xfId="1695" xr:uid="{7B8CAA4B-D3F1-4492-A211-0B3311FAB21D}"/>
    <cellStyle name="HIGHLIGHT" xfId="1696" xr:uid="{21C97F91-0DC8-4B01-943C-8B2C9BB6FD08}"/>
    <cellStyle name="Hidden" xfId="1697" xr:uid="{6252ED2B-44FE-47FF-BC98-D7535EB6A19D}"/>
    <cellStyle name="highlight yellow" xfId="1698" xr:uid="{8974839D-3801-4154-8817-654E3C07EEF7}"/>
    <cellStyle name="Hyperlink 2" xfId="5" xr:uid="{39F80135-D133-4E32-A9BC-18B3D1873938}"/>
    <cellStyle name="Hyperlink 2 2" xfId="2223" xr:uid="{24720566-B0AF-41E4-ACB8-BC9B85BBE393}"/>
    <cellStyle name="Hyperlink 3" xfId="2226" xr:uid="{8BC42763-0CF0-4CBE-85F5-CE8FB954A57B}"/>
    <cellStyle name="Hyperlink 4" xfId="2218" xr:uid="{97B00CFA-910F-4A6D-A74A-D76A4D5CB598}"/>
    <cellStyle name="Input [yellow]" xfId="1699" xr:uid="{271159B5-658A-42FC-967D-722C600C33B0}"/>
    <cellStyle name="Input 2" xfId="1700" xr:uid="{6054385B-4345-473B-A962-D6DBFB741AF0}"/>
    <cellStyle name="Input 3" xfId="1701" xr:uid="{74C72BA0-5AD8-4AF5-8778-AC77E4B8A96C}"/>
    <cellStyle name="Input 4" xfId="1702" xr:uid="{3AF79C61-ED32-4123-A1A7-29FF1C1D32D0}"/>
    <cellStyle name="Input 5" xfId="1703" xr:uid="{72207542-9C6F-404F-AF67-FAE296AAEC14}"/>
    <cellStyle name="Input1" xfId="1704" xr:uid="{122127FE-943A-422E-8FEE-6A0EDFB314E7}"/>
    <cellStyle name="Input2" xfId="1705" xr:uid="{33E2EE3C-8746-4C6F-B7E7-19FB0D3E3A5C}"/>
    <cellStyle name="INPUTS" xfId="1706" xr:uid="{2DA5A198-1B46-4117-A980-FB3BF06BCDB1}"/>
    <cellStyle name="Jason" xfId="1707" xr:uid="{75351B3B-E76A-42CE-9151-3250335C4CB9}"/>
    <cellStyle name="k" xfId="1708" xr:uid="{21643040-6590-4064-872C-6FD726DAB29C}"/>
    <cellStyle name="Komma_p&amp;l (2)" xfId="1709" xr:uid="{2667BE79-B085-4085-A093-664AD28006B0}"/>
    <cellStyle name="KPMG Heading 1" xfId="1710" xr:uid="{4A85A75D-DB93-4E5B-8DCC-3416EB8B9E3F}"/>
    <cellStyle name="KPMG Heading 2" xfId="1711" xr:uid="{CB573BBD-6B3D-4380-98CE-AF909EEFB71F}"/>
    <cellStyle name="KPMG Heading 3" xfId="1712" xr:uid="{97F78125-14FD-43C1-9DB6-5177491B86A9}"/>
    <cellStyle name="KPMG Heading 4" xfId="1713" xr:uid="{D8D2A534-8339-4889-8E88-C3C5D7425092}"/>
    <cellStyle name="KPMG Normal" xfId="1714" xr:uid="{1C941C79-63AD-4688-9C68-262C5AA86D6C}"/>
    <cellStyle name="KPMG Normal Text" xfId="1715" xr:uid="{7FCF5472-7F60-483D-86B1-37BA3F8909CD}"/>
    <cellStyle name="Labels - Style3" xfId="1716" xr:uid="{AF4CCA33-045D-4159-A822-03D4A4E283E4}"/>
    <cellStyle name="Lable8Left" xfId="1717" xr:uid="{D1B11AE2-3D3D-4039-9B20-CCC308FBB25E}"/>
    <cellStyle name="Large Page Heading" xfId="1718" xr:uid="{7D535BCF-696B-45E1-B481-CF57F1AFF92F}"/>
    <cellStyle name="LineItem" xfId="1719" xr:uid="{32C2603E-D61C-4662-A8B3-CC138A201836}"/>
    <cellStyle name="Link Currency (0)" xfId="1720" xr:uid="{479B8CAD-E93E-4AD3-93BF-C290F7B0164E}"/>
    <cellStyle name="Link Currency (2)" xfId="1721" xr:uid="{00FD6D7E-A321-439A-BBCF-57DDB1D10B35}"/>
    <cellStyle name="Link Units (0)" xfId="1722" xr:uid="{2F503F8A-359F-4CB7-A0ED-D35E2F299671}"/>
    <cellStyle name="Link Units (1)" xfId="1723" xr:uid="{3CC7F7CD-885C-4C99-8A0F-F0F6F664204E}"/>
    <cellStyle name="Link Units (2)" xfId="1724" xr:uid="{8C581AB2-5F1D-43D0-8469-E526468DD83D}"/>
    <cellStyle name="linked" xfId="1725" xr:uid="{8663467E-8A97-4AB8-88D2-D805BA5D5726}"/>
    <cellStyle name="Linked Cell 2" xfId="1726" xr:uid="{FA3DABE5-9B1B-4AFC-9A9F-22064461B296}"/>
    <cellStyle name="LN" xfId="1727" xr:uid="{A2E95017-543F-4DCB-BC09-035332A2C161}"/>
    <cellStyle name="m" xfId="1728" xr:uid="{E4C59880-9713-4717-82FE-929CFD3B93FA}"/>
    <cellStyle name="MILLS$" xfId="1729" xr:uid="{35DD3CC4-AE72-4204-8217-10FCAFD8D79D}"/>
    <cellStyle name="MILLS*" xfId="1730" xr:uid="{D9517B06-F09E-4494-9034-DDC8F6471ED9}"/>
    <cellStyle name="Milliers [0]_laroux" xfId="1731" xr:uid="{0106E4ED-02C0-428C-AFDF-A1D3C56E07C8}"/>
    <cellStyle name="Milliers_laroux" xfId="1732" xr:uid="{B29AC82E-71A7-4A29-BCD0-B9D51E59AEFD}"/>
    <cellStyle name="MLComma0" xfId="1733" xr:uid="{21704AAE-EB3E-4BA5-BEB0-1B1319DA8356}"/>
    <cellStyle name="MLHeaderSection" xfId="1734" xr:uid="{4A668560-405E-407B-9214-FAB70514ADE4}"/>
    <cellStyle name="MLMultiple0" xfId="1735" xr:uid="{D3E62162-DAB1-4049-B994-3189384E2F06}"/>
    <cellStyle name="mm/dd/yy" xfId="1736" xr:uid="{D1B88F83-4590-4F7F-B099-05DE02800409}"/>
    <cellStyle name="Model" xfId="1737" xr:uid="{D3FB2A5B-EC79-4940-A8C0-8FF5AC8A93E6}"/>
    <cellStyle name="Monétaire [0]_laroux" xfId="1738" xr:uid="{5C0CF5BA-DE5F-465F-A174-F4B9F1C5B6FE}"/>
    <cellStyle name="Monétaire_laroux" xfId="1739" xr:uid="{E52F5677-EEFD-4D01-9647-DD5C9AAD929A}"/>
    <cellStyle name="Multiple" xfId="1740" xr:uid="{CB101C12-4331-4B89-B174-C5386B5C4953}"/>
    <cellStyle name="Multiple [1]" xfId="1741" xr:uid="{BE0C35B5-F238-4C79-A5E8-58A972FE25EB}"/>
    <cellStyle name="Multiple_022701 3TEC comp adds" xfId="1742" xr:uid="{E71D686D-0466-416F-A3C0-BFC13196B30E}"/>
    <cellStyle name="Multiple0" xfId="1743" xr:uid="{668B95D1-675A-4B38-9D2C-C42893761DAB}"/>
    <cellStyle name="NEGNM%" xfId="1744" xr:uid="{D99AE371-59A5-4AA3-8B5D-5450636F89E8}"/>
    <cellStyle name="Neutral 2" xfId="1745" xr:uid="{EBCE8EBE-0BA2-48AC-A745-5ECAF4D23A0C}"/>
    <cellStyle name="no dec" xfId="1746" xr:uid="{30EDEC38-296E-4671-8A68-0B0B701C3EF2}"/>
    <cellStyle name="NONE" xfId="1747" xr:uid="{4914ADD8-C540-42A4-8DEE-A46A7C66C959}"/>
    <cellStyle name="nonmultiple" xfId="1748" xr:uid="{F1CD53FE-EDBE-4EC9-9883-6E4E019C5E5C}"/>
    <cellStyle name="Normal" xfId="0" builtinId="0"/>
    <cellStyle name="Normal - Style1" xfId="1749" xr:uid="{A1CA1080-3977-4D8E-8FE1-0385E03B13EB}"/>
    <cellStyle name="Normal 10" xfId="1750" xr:uid="{61720FEB-15C4-484F-8A15-853D8FF9A3DC}"/>
    <cellStyle name="Normal 11" xfId="1751" xr:uid="{B08D6A17-B9DF-4A70-8DAA-778FD72E094E}"/>
    <cellStyle name="Normal 11 2" xfId="2213" xr:uid="{4AF9D3BC-646D-4CF1-A1AA-A943EC2ABBDD}"/>
    <cellStyle name="Normal 12" xfId="1752" xr:uid="{3BD5E65B-4570-464C-BD07-9CAC9C412C2B}"/>
    <cellStyle name="Normal 12 2" xfId="2214" xr:uid="{CF266A43-618E-43F0-951F-BC644C957E10}"/>
    <cellStyle name="Normal 13" xfId="6" xr:uid="{2A311767-F91C-431D-94EC-B9EA259EB721}"/>
    <cellStyle name="Normal 13 2" xfId="14" xr:uid="{47DA3054-C62F-4EB0-B563-386FE52F5B72}"/>
    <cellStyle name="Normal 14" xfId="8" xr:uid="{2868DDD2-12ED-4229-8301-41A9307E48A2}"/>
    <cellStyle name="Normal 15" xfId="4" xr:uid="{19A3E203-9B2B-40C3-A975-D62813B67C7C}"/>
    <cellStyle name="Normal 16" xfId="2216" xr:uid="{8AD2DEDF-7C65-4C64-A1D9-2C32803C0F39}"/>
    <cellStyle name="Normal 17" xfId="2217" xr:uid="{1627955E-C20F-4EF7-BD3F-1A8B588E5572}"/>
    <cellStyle name="Normal 18" xfId="2227" xr:uid="{7FEA228B-D4C0-4486-8767-E81B4E221FA0}"/>
    <cellStyle name="Normal 19" xfId="2231" xr:uid="{7B175C17-E843-411E-8BF8-E0E8B95A4900}"/>
    <cellStyle name="Normal 2" xfId="10" xr:uid="{29AB7541-8584-4165-ACCD-8F5D836973F4}"/>
    <cellStyle name="Normal 2 2" xfId="1753" xr:uid="{5FB8D0D9-C0B5-466D-9ADE-C0FF27707C38}"/>
    <cellStyle name="Normal 2 3" xfId="2224" xr:uid="{48BA76D0-64A9-4384-848E-FFD4E98020BB}"/>
    <cellStyle name="Normal 20" xfId="2228" xr:uid="{24775D3E-3081-45F4-AAC1-4BE22B8D968E}"/>
    <cellStyle name="Normal 3" xfId="11" xr:uid="{E6899E88-8A62-4B1B-BC9F-EA72CC9D76F9}"/>
    <cellStyle name="Normal 3 2" xfId="13" xr:uid="{34D2670D-05D0-4831-B09A-31DDA11E959F}"/>
    <cellStyle name="Normal 3 2 2" xfId="2200" xr:uid="{B6E17040-8B35-41C7-A676-8436463AE873}"/>
    <cellStyle name="Normal 3 3" xfId="1754" xr:uid="{C6695BE7-7ABD-41F9-8D47-F79E66BB0435}"/>
    <cellStyle name="Normal 3 4" xfId="2199" xr:uid="{D03AC5D0-9CB7-4C0A-B298-4DF66A05A1A4}"/>
    <cellStyle name="Normal 38" xfId="2" xr:uid="{165CB283-3BF1-47E1-AF7E-1FC133FCEAA4}"/>
    <cellStyle name="Normal 4" xfId="1755" xr:uid="{A12C6323-DCC4-4D58-9803-7485D19A2B0A}"/>
    <cellStyle name="Normal 40" xfId="3" xr:uid="{FAF01451-2DA5-4774-939E-5AC73F794B66}"/>
    <cellStyle name="Normal 5" xfId="1756" xr:uid="{92A26385-C1E3-40E0-B5DE-1FEC67AB9B30}"/>
    <cellStyle name="Normal 6" xfId="1757" xr:uid="{23176565-E6D0-4493-9B59-A7070E7E7CED}"/>
    <cellStyle name="Normal 7" xfId="1758" xr:uid="{BCA49C8E-9E92-4921-8936-03B508E5611B}"/>
    <cellStyle name="Normal 8" xfId="1759" xr:uid="{D6552F61-910B-4F9B-93AE-F482C0C5EE7E}"/>
    <cellStyle name="Normal 9" xfId="1760" xr:uid="{912D35A8-751B-4E86-A390-98FD6FFF269F}"/>
    <cellStyle name="Normal 9 2" xfId="2221" xr:uid="{94FD3218-06F7-4829-8D36-38CFF0E25631}"/>
    <cellStyle name="Normal%" xfId="1761" xr:uid="{421EF87F-C2B9-45D3-8958-DFC378086A2F}"/>
    <cellStyle name="Normal1" xfId="1762" xr:uid="{747B9C99-D8B0-47BF-871D-17172740CA36}"/>
    <cellStyle name="Normal95" xfId="1763" xr:uid="{D3E44D77-55A8-4E8B-85BC-B5B40D289849}"/>
    <cellStyle name="Normal95 2" xfId="2215" xr:uid="{580C50AF-19B9-4FF9-BD5F-BA4AD30792D6}"/>
    <cellStyle name="NormalGB" xfId="1764" xr:uid="{044A7ABE-6E90-41AA-8468-921C42DABDDA}"/>
    <cellStyle name="NormalHelv" xfId="1765" xr:uid="{C65589C5-BE7D-4AF3-A885-E1FAF17572DF}"/>
    <cellStyle name="Note 2" xfId="1766" xr:uid="{D8042354-02F1-4033-B89F-CEFF2EB0E395}"/>
    <cellStyle name="Num0Un" xfId="1767" xr:uid="{8FC88F1A-AE7B-45AB-951C-66EDD9810C88}"/>
    <cellStyle name="Num1" xfId="1768" xr:uid="{BCB352C2-46BB-44ED-A8D0-45AE71C19069}"/>
    <cellStyle name="Num1Blue" xfId="1769" xr:uid="{2346BD54-F2C9-48E8-9039-946DC009A0B5}"/>
    <cellStyle name="Num2" xfId="1770" xr:uid="{3BBEA585-02B2-4C70-A83D-E58DA8A5E15F}"/>
    <cellStyle name="Num2Un" xfId="1771" xr:uid="{AFCB6CCC-DFE4-4F19-A119-CEA08F9705CA}"/>
    <cellStyle name="number" xfId="1772" xr:uid="{3B1DAAC6-9649-4A27-A9DF-3085D56A9A53}"/>
    <cellStyle name="o" xfId="1773" xr:uid="{388066AB-F7B8-4F31-93F9-66ADFA403A45}"/>
    <cellStyle name="Œ…‹æØ‚è [0.00]_Capital Structure" xfId="1774" xr:uid="{5F69790B-95B3-4102-9348-C99045A21FDB}"/>
    <cellStyle name="Œ…‹æØ‚è_Capital Structure" xfId="1775" xr:uid="{A7D1EB16-6F91-4258-9B24-645821137775}"/>
    <cellStyle name="outh America" xfId="1776" xr:uid="{01FD4A05-31C6-4888-A6FC-F6784499700E}"/>
    <cellStyle name="Output 2" xfId="1777" xr:uid="{246EC1FE-43C9-46FC-922F-6476EB7BFC9D}"/>
    <cellStyle name="Output Amounts" xfId="1778" xr:uid="{19B8E024-3E09-471C-8C94-FBC8AAD93D7C}"/>
    <cellStyle name="Output Column Headings" xfId="1779" xr:uid="{A4A0CCCB-C27F-44D1-8AE1-9E8016DCFF48}"/>
    <cellStyle name="Output Line Items" xfId="1780" xr:uid="{AE3173B1-9DA6-4323-B349-E87044587521}"/>
    <cellStyle name="Output Report Heading" xfId="1781" xr:uid="{473F89CE-060C-4AAF-90D4-A43D5034875A}"/>
    <cellStyle name="Output Report Title" xfId="1782" xr:uid="{F85CE20A-659B-4118-B735-449BC11EC19E}"/>
    <cellStyle name="p" xfId="1783" xr:uid="{3980874E-37EB-4DD1-93A3-4EBC4C97FBE6}"/>
    <cellStyle name="P&amp;L Numbers" xfId="1784" xr:uid="{0A11156F-2A35-4472-A86F-E66D4E8CDCFC}"/>
    <cellStyle name="Page Heading" xfId="1785" xr:uid="{DEA3FC69-E81E-4305-B3CE-DE2A6E2A3568}"/>
    <cellStyle name="Page Heading Large" xfId="1786" xr:uid="{C33FCB6B-FD15-4CD6-B0E9-C80D5F2DB1E1}"/>
    <cellStyle name="Page Heading Small" xfId="1787" xr:uid="{626A8403-1E05-4BF2-A487-C54EABFAF853}"/>
    <cellStyle name="Page Number" xfId="1788" xr:uid="{C76094C7-2FDD-4FD3-92F2-E3C47F8DB011}"/>
    <cellStyle name="PageSubtitle" xfId="1789" xr:uid="{C4869F1D-A0C0-41F1-A95C-BA17881D4479}"/>
    <cellStyle name="PageTitle" xfId="1790" xr:uid="{980217A1-B4C0-4638-9787-152415C1720C}"/>
    <cellStyle name="PB Table Heading" xfId="1791" xr:uid="{BD935CC6-56F2-46B2-A00C-E0AF7F6D2DA5}"/>
    <cellStyle name="PB Table Highlight1" xfId="1792" xr:uid="{D2FDC1A2-DFF3-47AD-A663-793D53CCA153}"/>
    <cellStyle name="PB Table Highlight2" xfId="1793" xr:uid="{E47738A7-6A7D-458F-A633-53A5089660CE}"/>
    <cellStyle name="PB Table Highlight3" xfId="1794" xr:uid="{F0F0D572-3D4C-4C32-A283-0A44002307BE}"/>
    <cellStyle name="PB Table Standard Row" xfId="1795" xr:uid="{14568973-2509-43A1-8319-ABC87222246E}"/>
    <cellStyle name="PB Table Subtotal Row" xfId="1796" xr:uid="{D78A9FCB-5A10-4A94-8E97-BF42844189E2}"/>
    <cellStyle name="PB Table Total Row" xfId="1797" xr:uid="{6379E9DD-4EC6-4C53-910C-9E276619E24E}"/>
    <cellStyle name="Pctg" xfId="1798" xr:uid="{68C50C3D-AEA9-46CA-A202-1DA694C3C8C7}"/>
    <cellStyle name="Perc1" xfId="1799" xr:uid="{8CB31F8E-F749-45EB-9B8C-AEE42F6531E0}"/>
    <cellStyle name="Percent (0)" xfId="1800" xr:uid="{F69D2181-0A21-4772-8446-FD5480DE6045}"/>
    <cellStyle name="Percent (1)" xfId="1801" xr:uid="{02368871-A6E9-4C29-A21F-AC9C431B1141}"/>
    <cellStyle name="Percent [0]" xfId="1802" xr:uid="{71D6ED02-8D1C-4DBA-B517-627E16D4BE70}"/>
    <cellStyle name="Percent [00]" xfId="1803" xr:uid="{A03A9F2B-9B0C-4C85-83D5-365B86798217}"/>
    <cellStyle name="Percent [1]" xfId="1804" xr:uid="{0D0F7DFD-21EC-4CCB-A501-680B1ADC4917}"/>
    <cellStyle name="Percent [2]" xfId="1805" xr:uid="{2E9EE1C9-E0B4-41E1-B982-CD66DA571FD4}"/>
    <cellStyle name="Percent 2" xfId="1806" xr:uid="{04B67251-19F7-417E-892C-55940996F873}"/>
    <cellStyle name="Percent 3" xfId="1807" xr:uid="{94380B3F-50A9-4ADE-986E-608F0261B444}"/>
    <cellStyle name="Percent 4" xfId="1808" xr:uid="{E2F759B6-E418-4F81-B358-7416E460D98E}"/>
    <cellStyle name="Percent 5" xfId="1809" xr:uid="{47FBD2F1-A2A3-43C8-B075-EF4D6961B768}"/>
    <cellStyle name="Percent 6" xfId="1810" xr:uid="{E1BB20E7-FA4F-450A-8C7D-B009BCC24E6A}"/>
    <cellStyle name="Percent 7" xfId="12" xr:uid="{1DAFD3B8-763E-49EE-B8F4-2346612BC482}"/>
    <cellStyle name="Percent Change" xfId="1811" xr:uid="{81F19AE1-A321-4A93-91D4-CEEC1CD23D35}"/>
    <cellStyle name="Percent Hard" xfId="1812" xr:uid="{1BF01FAA-9573-472D-B632-6CDBDBDA7A4C}"/>
    <cellStyle name="Percent0" xfId="1813" xr:uid="{1F5F44E4-85D7-4AAD-BBA5-98405E3F5388}"/>
    <cellStyle name="Percent-00%" xfId="1814" xr:uid="{5567C3A2-E4BD-4467-8CC6-DF08BCB203F8}"/>
    <cellStyle name="Percent1" xfId="1815" xr:uid="{11610380-FB63-4704-A9D9-871685BABF6A}"/>
    <cellStyle name="Percent1Blue" xfId="1816" xr:uid="{BC5CFDEB-04BC-408D-BB57-0F80D2D5C8E8}"/>
    <cellStyle name="Percent2" xfId="1817" xr:uid="{AA664FA3-13B2-4585-A5D6-9FD60501F488}"/>
    <cellStyle name="Percent2Blue" xfId="1818" xr:uid="{6FA04D65-7D19-4208-BFDD-9C36CBD922D0}"/>
    <cellStyle name="percentage" xfId="1819" xr:uid="{73E629A3-F374-4E7A-8B19-1159D77CE140}"/>
    <cellStyle name="Perlong" xfId="1820" xr:uid="{3B1B706E-8561-4EC4-B5D7-CCB41D10B623}"/>
    <cellStyle name="PrePop Currency (0)" xfId="1821" xr:uid="{8CE8E88C-6696-4614-9F94-761B22326022}"/>
    <cellStyle name="PrePop Currency (2)" xfId="1822" xr:uid="{C4ED468B-C1BD-443A-8277-40F0712D150E}"/>
    <cellStyle name="PrePop Units (0)" xfId="1823" xr:uid="{49D29E49-B506-4B59-A8EA-0160CB0CE9F3}"/>
    <cellStyle name="PrePop Units (1)" xfId="1824" xr:uid="{7AF3869F-7D12-4BE6-B466-8FCFD8DF7EA6}"/>
    <cellStyle name="PrePop Units (2)" xfId="1825" xr:uid="{E4636F85-BEB2-47B5-91BF-F76BAB3CEBE7}"/>
    <cellStyle name="Presentation" xfId="1826" xr:uid="{E7EEB532-0DFA-4C84-9DE6-A92D165DD655}"/>
    <cellStyle name="Price" xfId="1827" xr:uid="{6FD4D316-C57C-4E1F-89B2-6F2C8BFC3046}"/>
    <cellStyle name="PriceUn" xfId="1828" xr:uid="{11B51035-2A5F-4460-B7CC-8D28CC55A485}"/>
    <cellStyle name="Private" xfId="1829" xr:uid="{4C2CADF8-845A-4740-A65A-9E2A7780CC4C}"/>
    <cellStyle name="Private1" xfId="1830" xr:uid="{350423D0-FB13-4FE1-A64D-E10394042D40}"/>
    <cellStyle name="PSChar" xfId="1831" xr:uid="{13BBF01C-EF24-4DCC-A449-295ADE42581E}"/>
    <cellStyle name="PSDate" xfId="1832" xr:uid="{A00E12F7-379A-4998-9DE4-83CFA2701468}"/>
    <cellStyle name="PSDec" xfId="1833" xr:uid="{CE583DE9-9D89-4020-B302-EF9CCE1ACF8B}"/>
    <cellStyle name="PSHeading" xfId="1834" xr:uid="{FD47566B-8B59-4A6F-98F7-C7327AC0C162}"/>
    <cellStyle name="PSInt" xfId="1835" xr:uid="{BB32B9B3-2E3E-492D-9995-CFEC7263CB61}"/>
    <cellStyle name="PSSpacer" xfId="1836" xr:uid="{A10F0932-B23D-4329-AC72-AD0D63833EBE}"/>
    <cellStyle name="Rajay" xfId="1837" xr:uid="{4F65B2FC-9D9A-4269-A0BD-13A2CF58BB6B}"/>
    <cellStyle name="Ratio" xfId="1838" xr:uid="{38F0DD0B-0DA3-40B8-B372-DA42DE2BA877}"/>
    <cellStyle name="Read" xfId="1839" xr:uid="{FCA1E127-BDBE-41BB-8E16-5A792F7F6A86}"/>
    <cellStyle name="Red" xfId="1840" xr:uid="{BED38306-6CA9-43F0-AE9A-C118145F3B7C}"/>
    <cellStyle name="Reset  - Style4" xfId="1841" xr:uid="{4E7E076A-0332-4D48-BA30-58D7836EB818}"/>
    <cellStyle name="Results % 3 dp" xfId="1842" xr:uid="{015A69DE-57D5-4101-A71C-6E9D5038080D}"/>
    <cellStyle name="Results 3 dp" xfId="1843" xr:uid="{0139E83C-077B-4315-BF57-E86A06AE521F}"/>
    <cellStyle name="RevList" xfId="1844" xr:uid="{431E7B35-6587-453C-8BFF-A5217C91B000}"/>
    <cellStyle name="Right" xfId="1845" xr:uid="{4BD34D83-4E52-42C5-BE6F-DA0AE1CFF0D0}"/>
    <cellStyle name="Row Headings" xfId="1846" xr:uid="{1112A62C-85B1-4B1F-B238-170525028C4D}"/>
    <cellStyle name="Salomon Logo" xfId="1847" xr:uid="{E42D2914-B430-41D4-83E2-80A7C460419F}"/>
    <cellStyle name="ScotchRule" xfId="1848" xr:uid="{91EE9F06-B2BA-45D6-917B-C25E91319B6B}"/>
    <cellStyle name="Secion" xfId="1849" xr:uid="{7970C011-0223-47E8-8C6C-10724187D26E}"/>
    <cellStyle name="Section" xfId="1850" xr:uid="{0275A977-1E70-405C-98EF-47E7ED7B1B7F}"/>
    <cellStyle name="Shaded" xfId="1851" xr:uid="{36F38F1D-854A-41C9-9CFA-5FE1CF977F02}"/>
    <cellStyle name="Sheet Title" xfId="1852" xr:uid="{DE296FF6-A581-4A92-9175-3EC816BC2F38}"/>
    <cellStyle name="ShOut" xfId="1853" xr:uid="{6C733210-47A6-4A0F-BCC1-9671EE1723D5}"/>
    <cellStyle name="sideline" xfId="1854" xr:uid="{46F93516-44F2-4C45-83CB-3114180CA73B}"/>
    <cellStyle name="Single Accounting" xfId="1855" xr:uid="{A1F13F72-6D0D-4F5B-9F91-A137BD9F729E}"/>
    <cellStyle name="Small font" xfId="1856" xr:uid="{AA0EDD6C-4868-4A99-AD8F-F1F77C3F0C2C}"/>
    <cellStyle name="Small Page Heading" xfId="1857" xr:uid="{137AE60F-2410-4318-B966-5B06D36F6F8B}"/>
    <cellStyle name="SN" xfId="1858" xr:uid="{921AE894-A490-4CAB-B347-7ECA832D90AA}"/>
    <cellStyle name="Standaard_Map2" xfId="1859" xr:uid="{2C9D60F9-A50F-480D-B243-2BD191C42B9D}"/>
    <cellStyle name="Standard_Anpassen der Amortisation" xfId="1860" xr:uid="{26D24AB7-B1C9-4ED1-8C66-33B1E02A0881}"/>
    <cellStyle name="std" xfId="1861" xr:uid="{23D52F9C-D95D-4785-A6AB-75C57FBF9220}"/>
    <cellStyle name="STYL0 - Style1" xfId="1862" xr:uid="{85EA817D-B448-4BF2-B439-40548C62C573}"/>
    <cellStyle name="STYL1 - Style2" xfId="1863" xr:uid="{E15EEF47-2486-45E1-BF48-07FEC24A5928}"/>
    <cellStyle name="STYL2 - Style3" xfId="1864" xr:uid="{2B218F9B-3EF6-4C45-8E79-EB1BFEC13C82}"/>
    <cellStyle name="STYL3 - Style4" xfId="1865" xr:uid="{FFAADCA4-E1D6-48C0-83CE-9E0C3D46CA3D}"/>
    <cellStyle name="STYL4 - Style5" xfId="1866" xr:uid="{3333080E-4161-462D-8920-0616582D77EC}"/>
    <cellStyle name="STYL5 - Style6" xfId="1867" xr:uid="{7288EBDC-C01E-47AB-B46E-BDA082630686}"/>
    <cellStyle name="STYL6 - Style7" xfId="1868" xr:uid="{D5FB1A7E-3AA5-4760-A379-ED4A9F216530}"/>
    <cellStyle name="STYL7 - Style8" xfId="1869" xr:uid="{22139BB1-78E8-44CF-AEBE-04BA74502465}"/>
    <cellStyle name="Style 1" xfId="1870" xr:uid="{F733D8F6-986D-4747-A072-BCB722C143CD}"/>
    <cellStyle name="Style 10" xfId="1871" xr:uid="{A35FF194-42C2-48F9-BB81-AB57B874E6BE}"/>
    <cellStyle name="Style 100" xfId="1872" xr:uid="{6D61AA45-9C62-4480-9B29-87DDA9077EC3}"/>
    <cellStyle name="Style 101" xfId="1873" xr:uid="{A6CF8E58-8592-42ED-94B2-60564C4F00D3}"/>
    <cellStyle name="Style 102" xfId="1874" xr:uid="{0F868C56-6647-46CF-94B5-D3C83341FEA9}"/>
    <cellStyle name="Style 103" xfId="1875" xr:uid="{36ECB515-390F-424C-B78B-6CB0EE0C9930}"/>
    <cellStyle name="Style 104" xfId="1876" xr:uid="{0D4FA61C-F3F1-4224-BEE0-7B472B9B0D51}"/>
    <cellStyle name="Style 105" xfId="1877" xr:uid="{6BF6CF9D-FEB0-4ED9-96DE-F6FFD77E2B3C}"/>
    <cellStyle name="Style 106" xfId="1878" xr:uid="{8D7E4187-0E6C-464D-B236-BC8907A82E85}"/>
    <cellStyle name="Style 107" xfId="1879" xr:uid="{491B9450-0297-462C-987D-5F9BEE19296A}"/>
    <cellStyle name="Style 108" xfId="1880" xr:uid="{8243DF2E-C7C6-4FE8-B547-10F6F60155E2}"/>
    <cellStyle name="Style 109" xfId="1881" xr:uid="{31C57492-8791-4BAB-9FF1-9A457DA8BFE1}"/>
    <cellStyle name="Style 11" xfId="1882" xr:uid="{206BA9C8-A7E1-4A31-84A1-576B72C939CE}"/>
    <cellStyle name="Style 110" xfId="1883" xr:uid="{B00BA5E8-74BC-457C-BAE6-B4D8E0E0FBFE}"/>
    <cellStyle name="Style 111" xfId="1884" xr:uid="{F378D181-04EE-49CE-B890-5127B8931151}"/>
    <cellStyle name="Style 112" xfId="1885" xr:uid="{16C0597E-EA78-4141-999C-12AC0C12F242}"/>
    <cellStyle name="Style 113" xfId="1886" xr:uid="{145CB648-8BBA-4F2A-96C4-0F8EF7B45064}"/>
    <cellStyle name="Style 114" xfId="1887" xr:uid="{6E67D5E5-F7A3-44E0-A4D4-692DF015AE10}"/>
    <cellStyle name="Style 115" xfId="1888" xr:uid="{3A850056-A8FC-4A7B-912B-8E2E032276C5}"/>
    <cellStyle name="Style 116" xfId="1889" xr:uid="{96EEFBF1-A0D7-4873-9BA2-C32A938E6157}"/>
    <cellStyle name="Style 117" xfId="1890" xr:uid="{92EFAC98-B7D1-444D-BD67-C2811BF75C65}"/>
    <cellStyle name="Style 118" xfId="1891" xr:uid="{A1B76B25-1604-45E4-9EF6-C979287CA7B3}"/>
    <cellStyle name="Style 119" xfId="1892" xr:uid="{A3312A8C-7BF6-4F0D-A648-7BA8AFFFAC7E}"/>
    <cellStyle name="Style 12" xfId="1893" xr:uid="{0DAA7CDF-08EA-4A05-AEC7-AA8E83DE9A32}"/>
    <cellStyle name="Style 120" xfId="1894" xr:uid="{24D57B25-2B19-4CBD-972D-50627C5933D9}"/>
    <cellStyle name="Style 121" xfId="1895" xr:uid="{2789458D-DB80-42CF-A349-443AAB1AC7A1}"/>
    <cellStyle name="Style 122" xfId="1896" xr:uid="{65045D28-32CE-4010-A471-E687AB596A04}"/>
    <cellStyle name="Style 123" xfId="1897" xr:uid="{D96DCDB2-3208-40BE-9CC0-E2418FFC8FA0}"/>
    <cellStyle name="Style 124" xfId="1898" xr:uid="{ABDF0680-8C8A-4437-AED6-F3E04580AEF5}"/>
    <cellStyle name="Style 125" xfId="1899" xr:uid="{FF44AA83-BFD1-421F-9DCC-32E766477740}"/>
    <cellStyle name="Style 126" xfId="1900" xr:uid="{9A4F690F-A296-46E4-8380-254B15D8818F}"/>
    <cellStyle name="Style 127" xfId="1901" xr:uid="{722AFC10-1B5B-4F09-A324-661FB3C327D7}"/>
    <cellStyle name="Style 128" xfId="1902" xr:uid="{C3507EC5-BCDC-4AA9-8059-D69466FA2150}"/>
    <cellStyle name="Style 129" xfId="1903" xr:uid="{12496C07-DAD7-4AA1-9D78-BE2DD1136342}"/>
    <cellStyle name="Style 13" xfId="1904" xr:uid="{782BAB01-9E68-4986-8489-7FEDB1BB053B}"/>
    <cellStyle name="Style 130" xfId="1905" xr:uid="{EE0C8E40-C7B8-49DA-8F18-D2B5AB0AC9DB}"/>
    <cellStyle name="Style 131" xfId="1906" xr:uid="{4EB610DE-65B5-41BE-AEF7-811B83C2DBE8}"/>
    <cellStyle name="Style 132" xfId="1907" xr:uid="{54649104-CA73-4CE7-86C7-225B111BAE4A}"/>
    <cellStyle name="Style 133" xfId="1908" xr:uid="{3CAF93D6-26D8-409C-81A4-CCAAAB1C86FE}"/>
    <cellStyle name="Style 134" xfId="1909" xr:uid="{61793F47-88B9-4264-B13F-2C583559C4E5}"/>
    <cellStyle name="Style 135" xfId="1910" xr:uid="{B737DBA8-9D0B-4ACC-977E-7076074EAEB0}"/>
    <cellStyle name="Style 136" xfId="1911" xr:uid="{21451279-9A0C-44C3-914E-9D38D4995AF5}"/>
    <cellStyle name="Style 137" xfId="1912" xr:uid="{E332CFF9-34EA-4813-AADC-20A397B909AA}"/>
    <cellStyle name="Style 138" xfId="1913" xr:uid="{F4E0E179-590D-4DBD-AF5E-F431E7CB5099}"/>
    <cellStyle name="Style 139" xfId="1914" xr:uid="{A65B2DB9-20E5-45F4-BABD-F13349C39B16}"/>
    <cellStyle name="Style 14" xfId="1915" xr:uid="{570584CA-583B-4FC0-BA63-67FEC310F654}"/>
    <cellStyle name="Style 140" xfId="1916" xr:uid="{88B7DB0A-87A8-4CE6-9876-7F05B6542FA1}"/>
    <cellStyle name="Style 141" xfId="1917" xr:uid="{42AA265B-FC84-441E-BF8E-EC0A7789B7A7}"/>
    <cellStyle name="Style 142" xfId="1918" xr:uid="{C773439E-0189-4AC2-9230-D68A1CE65FA1}"/>
    <cellStyle name="Style 143" xfId="1919" xr:uid="{FAD804F0-AB8D-42CE-B2DC-D88D5F8E42D8}"/>
    <cellStyle name="Style 144" xfId="1920" xr:uid="{5E36A294-48A2-44E8-9B4C-6D75BD3E5B35}"/>
    <cellStyle name="Style 145" xfId="1921" xr:uid="{F6D961B7-D8CF-4A7B-B321-86CB80884A3F}"/>
    <cellStyle name="Style 146" xfId="1922" xr:uid="{21BEAC07-3151-4B29-91E9-9F036F1F96EA}"/>
    <cellStyle name="Style 147" xfId="1923" xr:uid="{5DC88611-0FF7-451C-9CFD-539B37AEE32C}"/>
    <cellStyle name="Style 148" xfId="1924" xr:uid="{D16E2C71-FA42-4D2D-8460-B9031842C061}"/>
    <cellStyle name="Style 149" xfId="1925" xr:uid="{311A8A69-915C-4457-A754-D33BED7AF5D6}"/>
    <cellStyle name="Style 15" xfId="1926" xr:uid="{22B857F4-1566-4E87-935C-5EFC6338D15F}"/>
    <cellStyle name="Style 150" xfId="1927" xr:uid="{4FC8721D-DCE2-42C5-9AD1-9EA218A800A1}"/>
    <cellStyle name="Style 151" xfId="1928" xr:uid="{F1139B0D-779B-468C-91D3-F38A73281039}"/>
    <cellStyle name="Style 152" xfId="1929" xr:uid="{08E2D5A4-541C-4716-AD1C-86BD1FA23422}"/>
    <cellStyle name="Style 153" xfId="1930" xr:uid="{FB819D4A-B521-4B50-9AF1-4A1041B6E9C5}"/>
    <cellStyle name="Style 154" xfId="1931" xr:uid="{69EA2C10-24DC-40D8-BF65-48D0617BE5BF}"/>
    <cellStyle name="Style 155" xfId="1932" xr:uid="{93B5D21C-2471-4C9E-AA6E-F7D6FC802E55}"/>
    <cellStyle name="Style 156" xfId="1933" xr:uid="{EC569AB9-6B22-44A8-A13A-D2718009A4C0}"/>
    <cellStyle name="Style 157" xfId="1934" xr:uid="{1CDA2276-D1EA-4BDC-AA82-739CF89A2C3A}"/>
    <cellStyle name="Style 158" xfId="1935" xr:uid="{636DCD99-2067-445A-AEC5-819FE1D3AB1F}"/>
    <cellStyle name="Style 159" xfId="1936" xr:uid="{A5D9F0B8-7293-4AC7-95E7-6A495F9B2607}"/>
    <cellStyle name="Style 16" xfId="1937" xr:uid="{D00E1EBB-FF2D-45ED-9B00-2E820E5FB96B}"/>
    <cellStyle name="Style 160" xfId="1938" xr:uid="{E0FFEC45-34EF-4318-A79F-8D1D2D5C4192}"/>
    <cellStyle name="Style 161" xfId="1939" xr:uid="{2083C557-21E8-443B-BD7B-7BC5C4D569C5}"/>
    <cellStyle name="Style 162" xfId="1940" xr:uid="{C9FE35F5-661B-43FB-9104-F421DAEC999C}"/>
    <cellStyle name="Style 163" xfId="1941" xr:uid="{DA0B96BE-528E-4DC5-8D4F-3B3557FF85C4}"/>
    <cellStyle name="Style 164" xfId="1942" xr:uid="{1FA8BEC5-0655-46C8-BB96-C67B66809DFB}"/>
    <cellStyle name="Style 165" xfId="1943" xr:uid="{2172A3CC-F8B2-4451-B2BA-0B671CB19DCD}"/>
    <cellStyle name="Style 166" xfId="1944" xr:uid="{8B009A82-0DDF-4242-AEBC-0E942FB2EFCE}"/>
    <cellStyle name="Style 167" xfId="1945" xr:uid="{75C576A2-E3C3-4F03-AC4F-D7B905B8D88C}"/>
    <cellStyle name="Style 168" xfId="1946" xr:uid="{6EFA031F-91E2-4F78-B012-A4F357E83F0E}"/>
    <cellStyle name="Style 169" xfId="1947" xr:uid="{8730DDE8-ABAD-4A52-941B-DC235CA87012}"/>
    <cellStyle name="Style 17" xfId="1948" xr:uid="{2E7690C7-4917-4EE5-970A-412C0FB1ADA4}"/>
    <cellStyle name="Style 170" xfId="1949" xr:uid="{540D4509-060E-4E21-BB7C-B633BF1C4FB0}"/>
    <cellStyle name="Style 171" xfId="1950" xr:uid="{D267A975-CCFD-4891-81DF-34B2275D51CC}"/>
    <cellStyle name="Style 172" xfId="1951" xr:uid="{D4A1808F-096C-41D4-9BEE-E75A0EF145EB}"/>
    <cellStyle name="Style 173" xfId="1952" xr:uid="{16E38DC5-7F2F-4CFC-806B-1FE9B383D8B0}"/>
    <cellStyle name="Style 174" xfId="1953" xr:uid="{4E9FD15A-C44C-4922-88B4-A0E76B6DB76C}"/>
    <cellStyle name="Style 175" xfId="1954" xr:uid="{225B9C76-FEE7-44E6-93A2-5FD32C48834C}"/>
    <cellStyle name="Style 176" xfId="1955" xr:uid="{F54E2A3C-723E-47F8-8521-50491D73AEFC}"/>
    <cellStyle name="Style 177" xfId="1956" xr:uid="{AAF903D6-03B6-415B-B4ED-236A6DA7AD39}"/>
    <cellStyle name="Style 178" xfId="1957" xr:uid="{68373A3E-B335-4414-AF3C-077CA3D7D03B}"/>
    <cellStyle name="Style 179" xfId="1958" xr:uid="{00EFC2BE-FB1A-4C95-84E6-8D892CCAE651}"/>
    <cellStyle name="Style 18" xfId="1959" xr:uid="{0A1341F7-1BC3-4959-B7FA-9811686D632B}"/>
    <cellStyle name="Style 180" xfId="1960" xr:uid="{42A1FE28-BF3D-4EDB-A0E3-117C6C1279B1}"/>
    <cellStyle name="Style 181" xfId="1961" xr:uid="{40E1FE96-96E0-4CFF-A6B7-78CDF438E71E}"/>
    <cellStyle name="Style 182" xfId="1962" xr:uid="{F080AA3F-5C95-47BC-8A5C-D0FDD0C49CDE}"/>
    <cellStyle name="Style 183" xfId="1963" xr:uid="{6799F263-BC54-41A3-85E2-2567A3C18B30}"/>
    <cellStyle name="Style 184" xfId="1964" xr:uid="{DF7B84E5-B78D-418B-A22B-8E5490EF0016}"/>
    <cellStyle name="Style 185" xfId="1965" xr:uid="{9111B27C-2D27-424D-8A5E-9CD36CD82945}"/>
    <cellStyle name="Style 186" xfId="1966" xr:uid="{D037245A-ADF6-46A2-B153-DC86BD96EB0D}"/>
    <cellStyle name="Style 187" xfId="1967" xr:uid="{7863F939-097F-49BF-B590-950A4C4B09D1}"/>
    <cellStyle name="Style 188" xfId="1968" xr:uid="{73ECD93D-1678-4764-B8B2-3896AAA1D080}"/>
    <cellStyle name="Style 189" xfId="1969" xr:uid="{BEF51117-4E3F-46BA-94AD-E44B565DD25B}"/>
    <cellStyle name="Style 19" xfId="1970" xr:uid="{FCC87082-D08D-48E6-BF9E-EE10D8E1266B}"/>
    <cellStyle name="Style 190" xfId="1971" xr:uid="{51D142C9-E161-4B0A-98C9-EE7AAE8400E6}"/>
    <cellStyle name="Style 191" xfId="1972" xr:uid="{E00CAE20-0D9C-4F61-A458-CF6CC133C5E7}"/>
    <cellStyle name="Style 192" xfId="1973" xr:uid="{ABB4300B-F92D-4DFF-BBB8-D816B14E558D}"/>
    <cellStyle name="Style 193" xfId="1974" xr:uid="{A66794DA-13D3-4919-80AE-502DCA7F3F85}"/>
    <cellStyle name="Style 194" xfId="1975" xr:uid="{E74DD55C-E31B-4ED3-8AA9-104FDFD02344}"/>
    <cellStyle name="Style 195" xfId="1976" xr:uid="{BBA0760F-8A87-43D0-9E17-E850EFC2EFD8}"/>
    <cellStyle name="Style 196" xfId="1977" xr:uid="{98061183-0943-4BC6-B6DA-90403F6FC8FD}"/>
    <cellStyle name="Style 197" xfId="1978" xr:uid="{BA622EDA-4A36-4396-8217-4D9585492A36}"/>
    <cellStyle name="Style 198" xfId="1979" xr:uid="{749293DF-101D-495B-BA5C-5DBE02254179}"/>
    <cellStyle name="Style 199" xfId="1980" xr:uid="{37EFD271-C031-4687-A820-A3AD0454AFDD}"/>
    <cellStyle name="Style 2" xfId="1981" xr:uid="{4D205D21-0C19-4857-AEA1-3E8FAB88CA1D}"/>
    <cellStyle name="Style 20" xfId="1982" xr:uid="{64E31F47-48FC-4AA8-8EB6-CD627063E213}"/>
    <cellStyle name="Style 200" xfId="1983" xr:uid="{3F90B289-39D1-4759-A62A-C6A186738DF5}"/>
    <cellStyle name="Style 201" xfId="1984" xr:uid="{752A7DDD-C00E-42E5-A695-FCD5FBC5498B}"/>
    <cellStyle name="Style 202" xfId="1985" xr:uid="{5EAE118C-DDE8-4E8B-8005-F546CA5F7513}"/>
    <cellStyle name="Style 203" xfId="1986" xr:uid="{F1206F68-9677-4B65-9755-83EAA21BC30D}"/>
    <cellStyle name="Style 204" xfId="1987" xr:uid="{ACEB593F-51E3-4AF3-B446-BCEB27A523CE}"/>
    <cellStyle name="Style 205" xfId="1988" xr:uid="{B369556B-8788-4949-9D9E-A1344B309C61}"/>
    <cellStyle name="Style 206" xfId="1989" xr:uid="{9859878E-499C-44DB-9BD2-CEACC960760F}"/>
    <cellStyle name="Style 207" xfId="1990" xr:uid="{465208D9-B289-4593-A2D9-4C2043AA4075}"/>
    <cellStyle name="Style 208" xfId="1991" xr:uid="{4DAC3C43-091F-4FCC-A1FF-174956EEFE70}"/>
    <cellStyle name="Style 209" xfId="1992" xr:uid="{D343CFA3-25A7-4227-A2C3-64F0D6A346F8}"/>
    <cellStyle name="Style 21" xfId="1993" xr:uid="{789896B3-87D0-4A7F-8516-627A0882A219}"/>
    <cellStyle name="Style 210" xfId="1994" xr:uid="{F423CD76-F42F-4ED8-A26E-A13DAFBCEE83}"/>
    <cellStyle name="Style 211" xfId="1995" xr:uid="{2174A545-FE12-4F82-BF41-44A7818B3D58}"/>
    <cellStyle name="Style 212" xfId="1996" xr:uid="{048B12C7-EBC0-4095-A786-320A2B33620C}"/>
    <cellStyle name="Style 213" xfId="1997" xr:uid="{D592125A-6F7D-46CC-AA0B-786880EF33B8}"/>
    <cellStyle name="Style 214" xfId="1998" xr:uid="{EE0EF4DE-28FB-4E75-9EE5-8D75CC004605}"/>
    <cellStyle name="Style 215" xfId="1999" xr:uid="{CE97A056-893A-4D70-8CD5-BA2AF5FDD8C6}"/>
    <cellStyle name="Style 216" xfId="2000" xr:uid="{606C2542-2AC0-483E-9655-3BDD5108D732}"/>
    <cellStyle name="Style 217" xfId="2001" xr:uid="{178E6C9F-14C3-4AC9-8DC0-DFFDE52BA10F}"/>
    <cellStyle name="Style 218" xfId="2002" xr:uid="{E3C5B63C-8753-4AD2-B58D-F492257378D6}"/>
    <cellStyle name="Style 219" xfId="2003" xr:uid="{17C1ECEC-2928-496B-8670-998429244345}"/>
    <cellStyle name="Style 22" xfId="2004" xr:uid="{1EBBA053-D315-4C43-9531-307DC087B287}"/>
    <cellStyle name="Style 220" xfId="2005" xr:uid="{B598EFFF-600E-4342-A032-00E21C54B0C0}"/>
    <cellStyle name="Style 23" xfId="2006" xr:uid="{1920221E-74FD-48B8-9100-B46F24F74C78}"/>
    <cellStyle name="Style 24" xfId="2007" xr:uid="{1EE80E70-4EFA-466A-A53E-4CE5F239ED8B}"/>
    <cellStyle name="Style 25" xfId="2008" xr:uid="{B268EFEA-F252-4654-972C-F5E74A10FB2E}"/>
    <cellStyle name="Style 26" xfId="2009" xr:uid="{13CBEA2F-5431-4D19-B55F-1E97D9AD0765}"/>
    <cellStyle name="Style 27" xfId="2010" xr:uid="{77DA6ADA-22C1-49E1-89DF-C07755762142}"/>
    <cellStyle name="Style 28" xfId="2011" xr:uid="{8A2CEB70-4C89-47C4-A5D3-6564BD30E2B5}"/>
    <cellStyle name="Style 29" xfId="2012" xr:uid="{8016E366-2DA0-4CB0-9952-1ED02C5F9937}"/>
    <cellStyle name="Style 3" xfId="2013" xr:uid="{BC35A166-5AE0-4FE2-8C54-A507384EA182}"/>
    <cellStyle name="Style 30" xfId="2014" xr:uid="{3088D089-E67B-4171-9B22-174C38E072BB}"/>
    <cellStyle name="Style 31" xfId="2015" xr:uid="{808C2014-3E5F-4CE9-92B4-F344858A2292}"/>
    <cellStyle name="Style 32" xfId="2016" xr:uid="{54E39AA1-514A-4A07-B2F9-C8EF5174D0ED}"/>
    <cellStyle name="Style 33" xfId="2017" xr:uid="{CFE68E8B-5FEE-4BB2-BCB0-039AAFA5CE93}"/>
    <cellStyle name="Style 34" xfId="2018" xr:uid="{3302841C-DFA1-4344-B353-0EDC8D759ABA}"/>
    <cellStyle name="Style 35" xfId="2019" xr:uid="{89F69B4A-42DA-4200-A40C-EB418C0A7B63}"/>
    <cellStyle name="Style 36" xfId="2020" xr:uid="{DE173F0F-607D-426B-A926-37A694206236}"/>
    <cellStyle name="Style 37" xfId="2021" xr:uid="{538CF707-755C-4CEB-ABC5-E482BF2360A0}"/>
    <cellStyle name="Style 38" xfId="2022" xr:uid="{FBDBA074-9BE4-4C6E-8321-F2DD55BAB0CE}"/>
    <cellStyle name="Style 39" xfId="2023" xr:uid="{C3D51C5C-6DFB-42CD-B20B-030B762760B0}"/>
    <cellStyle name="Style 4" xfId="2024" xr:uid="{68F874B5-CD44-4058-9A7B-0F0EE971D9E2}"/>
    <cellStyle name="Style 40" xfId="2025" xr:uid="{9F93F74D-61B4-4DBB-805A-0CEBC8BF265E}"/>
    <cellStyle name="Style 41" xfId="2026" xr:uid="{2240AB97-6757-49AF-A6B4-159D66CA33C0}"/>
    <cellStyle name="Style 42" xfId="2027" xr:uid="{221746B5-DA75-449A-98B6-C5952F8AF8F9}"/>
    <cellStyle name="Style 43" xfId="2028" xr:uid="{71E67487-77ED-49E3-BA62-16E84DAAD02F}"/>
    <cellStyle name="Style 44" xfId="2029" xr:uid="{D69A58C0-293E-4C04-AE8D-96A4C8729687}"/>
    <cellStyle name="Style 45" xfId="2030" xr:uid="{852548E9-A65A-4D14-BD9B-561D3FB3AFFF}"/>
    <cellStyle name="Style 46" xfId="2031" xr:uid="{30D5DAD1-5638-4157-A1E6-2CE74BCDA0AE}"/>
    <cellStyle name="Style 47" xfId="2032" xr:uid="{CACB8AF8-B54E-4FE9-87FF-E78E47D3E5D2}"/>
    <cellStyle name="Style 48" xfId="2033" xr:uid="{E13DFA11-304C-4049-88E9-E7CCAE09D42D}"/>
    <cellStyle name="Style 49" xfId="2034" xr:uid="{78A594EA-DFD2-4D3B-A555-A7A8B96764CB}"/>
    <cellStyle name="Style 5" xfId="2035" xr:uid="{6FC9EFC9-00FF-4E6D-9D39-FD75235F61DF}"/>
    <cellStyle name="Style 50" xfId="2036" xr:uid="{D6C248FD-78B2-4F6F-9030-48C33D9F79DB}"/>
    <cellStyle name="Style 51" xfId="2037" xr:uid="{2D940346-9D40-4FB6-B3F4-0C336AD5A046}"/>
    <cellStyle name="Style 52" xfId="2038" xr:uid="{74256BBE-37B3-4729-8078-FC91A98A1891}"/>
    <cellStyle name="Style 53" xfId="2039" xr:uid="{8603C289-9553-4136-9907-B90BE77CB754}"/>
    <cellStyle name="Style 54" xfId="2040" xr:uid="{58C2A5D3-8A59-4C02-9A80-1E6EC998A9A5}"/>
    <cellStyle name="Style 55" xfId="2041" xr:uid="{2CC8B6E1-36F0-4823-8486-268EAC48343C}"/>
    <cellStyle name="Style 56" xfId="2042" xr:uid="{FA50A5B1-0869-4B06-A1F1-02EB9585D1C4}"/>
    <cellStyle name="Style 57" xfId="2043" xr:uid="{94B2F57C-CE36-466A-8AA4-459DD90C5EC1}"/>
    <cellStyle name="Style 58" xfId="2044" xr:uid="{3223E8AA-1806-4240-B6F7-E0AFDBBAB72F}"/>
    <cellStyle name="Style 59" xfId="2045" xr:uid="{E66CB3D0-CC3A-4F7E-97BD-5EF08623EEDD}"/>
    <cellStyle name="Style 6" xfId="2046" xr:uid="{4686549B-14A4-42BD-B034-2B154E1D46AD}"/>
    <cellStyle name="Style 60" xfId="2047" xr:uid="{9F29069D-F5F4-4D36-A150-987A217A7D42}"/>
    <cellStyle name="Style 61" xfId="2048" xr:uid="{A013AEFB-6495-4015-A8DE-6DA48FB04B69}"/>
    <cellStyle name="Style 62" xfId="2049" xr:uid="{DD7910E1-F5BD-4554-AA3E-6DF570E52836}"/>
    <cellStyle name="Style 63" xfId="2050" xr:uid="{F384BED3-1AF3-4C41-AC82-C5FBDD61771A}"/>
    <cellStyle name="Style 64" xfId="2051" xr:uid="{9517EFE3-70A3-4DDD-8E7B-5700646585B7}"/>
    <cellStyle name="Style 65" xfId="2052" xr:uid="{D4ACF1F0-E12E-40C3-B814-415DCC954F5E}"/>
    <cellStyle name="Style 66" xfId="2053" xr:uid="{C39B8D1F-125F-4507-8615-320E5032FF5F}"/>
    <cellStyle name="Style 67" xfId="2054" xr:uid="{4D0EB9E7-D694-470E-BB1F-CB58B032317C}"/>
    <cellStyle name="Style 68" xfId="2055" xr:uid="{919B7A55-E9CE-47D9-BB5A-410144AF421F}"/>
    <cellStyle name="Style 69" xfId="2056" xr:uid="{10C933D7-441B-44F7-9178-3B727A8A0971}"/>
    <cellStyle name="Style 7" xfId="2057" xr:uid="{C6CE9891-FAC0-4971-908B-70199FF22573}"/>
    <cellStyle name="Style 70" xfId="2058" xr:uid="{BD5916BA-9D7A-410A-90A9-0BC7DF347319}"/>
    <cellStyle name="Style 71" xfId="2059" xr:uid="{54D919B0-B89D-4144-984C-DA3CE41291F3}"/>
    <cellStyle name="Style 72" xfId="2060" xr:uid="{38A768F2-A964-493D-B34C-67E0985B0957}"/>
    <cellStyle name="Style 73" xfId="2061" xr:uid="{607F05E1-4324-4B64-83FC-4BCAFF653EE1}"/>
    <cellStyle name="Style 74" xfId="2062" xr:uid="{DF8DFB7F-2E24-4234-9F77-518CA2629E3E}"/>
    <cellStyle name="Style 75" xfId="2063" xr:uid="{05DC958B-010B-46F6-99DC-6ABBF301A392}"/>
    <cellStyle name="Style 76" xfId="2064" xr:uid="{BAE05AEF-705A-4560-9651-6122E5751041}"/>
    <cellStyle name="Style 77" xfId="2065" xr:uid="{E30ACC78-7AA3-4509-BDB5-7A36B086EF76}"/>
    <cellStyle name="Style 78" xfId="2066" xr:uid="{C6F9D4F5-5B4E-418F-A123-6724B012E09D}"/>
    <cellStyle name="Style 79" xfId="2067" xr:uid="{2A38FC62-231C-4CC0-BA42-44E42AD79414}"/>
    <cellStyle name="Style 8" xfId="2068" xr:uid="{A3930D2B-44E7-4C28-B46A-C24E4D5E37A0}"/>
    <cellStyle name="Style 80" xfId="2069" xr:uid="{CD18A0D5-59B2-4124-BC8E-345BEB227F83}"/>
    <cellStyle name="Style 81" xfId="2070" xr:uid="{5292FE74-2B3F-42C6-9E6F-EF783BFA7807}"/>
    <cellStyle name="Style 82" xfId="2071" xr:uid="{C7E85F10-BD0B-4B7E-8564-864D7A1FF058}"/>
    <cellStyle name="Style 83" xfId="2072" xr:uid="{367557AC-2C46-4298-9E1B-AF25D258D665}"/>
    <cellStyle name="Style 84" xfId="2073" xr:uid="{5FFACFB6-0C21-44FE-8EDA-BB9A7FFED184}"/>
    <cellStyle name="Style 85" xfId="2074" xr:uid="{9CF503DC-13AC-41D6-9BB2-2D23FD1E96DF}"/>
    <cellStyle name="Style 86" xfId="2075" xr:uid="{D9E5A64F-A543-430E-8129-E81AF6AA6A89}"/>
    <cellStyle name="Style 87" xfId="2076" xr:uid="{DEB8B375-74C8-40A7-9D30-B8FC3C2A3A2F}"/>
    <cellStyle name="Style 88" xfId="2077" xr:uid="{7C894516-DE44-4D51-9341-DC464C7E9350}"/>
    <cellStyle name="Style 89" xfId="2078" xr:uid="{EBC94348-3919-44BD-85AA-10486AB8A96B}"/>
    <cellStyle name="Style 9" xfId="2079" xr:uid="{727D7787-E4FF-4371-9808-E6F77E8CA9BB}"/>
    <cellStyle name="Style 90" xfId="2080" xr:uid="{38DC61C5-52F1-48D8-A259-7A23F03B1F5A}"/>
    <cellStyle name="Style 91" xfId="2081" xr:uid="{00842911-7F60-4530-8A35-FB16D4284D13}"/>
    <cellStyle name="Style 92" xfId="2082" xr:uid="{E740C376-38A1-43AB-8E97-1EC8D1C1BA4F}"/>
    <cellStyle name="Style 93" xfId="2083" xr:uid="{E6555185-CB59-4299-A211-E10896E93940}"/>
    <cellStyle name="Style 94" xfId="2084" xr:uid="{E51108E4-60BF-44E7-8244-32A9FBC05D09}"/>
    <cellStyle name="Style 95" xfId="2085" xr:uid="{1503B5E9-E3EF-4F8D-93A5-9C2884C4C9F3}"/>
    <cellStyle name="Style 96" xfId="2086" xr:uid="{2673541A-B3A3-477F-8815-22D738297E38}"/>
    <cellStyle name="Style 97" xfId="2087" xr:uid="{62846818-CD1B-43ED-8FE6-27CA4F1E9F10}"/>
    <cellStyle name="Style 98" xfId="2088" xr:uid="{825BB305-CE01-4076-ABE6-D0CD60ABD645}"/>
    <cellStyle name="Style 99" xfId="2089" xr:uid="{B8C3C558-FA33-4A71-A295-4126000CCE33}"/>
    <cellStyle name="SUB HEADING" xfId="2090" xr:uid="{FF3C14A2-76B3-4677-884D-7B336B7EC3C7}"/>
    <cellStyle name="subhead" xfId="2091" xr:uid="{BB33000F-FC44-475B-9612-9D69003E60E5}"/>
    <cellStyle name="Subtitle" xfId="2092" xr:uid="{0F5B5BBA-A462-4457-A0A2-F87C500F4C7F}"/>
    <cellStyle name="Subtotal" xfId="2093" xr:uid="{751F4CF8-1695-4175-AA0B-3F5AC3E3AB75}"/>
    <cellStyle name="Sub-total" xfId="2094" xr:uid="{B6B6552A-FFD7-4BA3-A563-6DABD162D57A}"/>
    <cellStyle name="Subtotal_MAXF historical financials" xfId="2095" xr:uid="{0C7A8CEA-A51A-4404-9A4D-A541808916DA}"/>
    <cellStyle name="Summary" xfId="2096" xr:uid="{11A586BF-141F-4E2E-89C6-072C585EC1FD}"/>
    <cellStyle name="t" xfId="2097" xr:uid="{9115B3FF-011A-4E72-8DB6-A651B71C6D9E}"/>
    <cellStyle name="t_bank_csc_and merger plan4" xfId="2098" xr:uid="{6530658F-8785-430B-A37C-7876E5475A50}"/>
    <cellStyle name="t_bank_csc_and merger plan4_100 Roark Model_With GS Financing_Quarterly" xfId="2099" xr:uid="{00B05870-08F7-4858-AFB2-EBDB8A3F8638}"/>
    <cellStyle name="t_bank_csc_and merger plan4_67 Roark Model_With GS Financing" xfId="2100" xr:uid="{EF35965A-0DA6-4E52-8ED1-506DA8C12AF6}"/>
    <cellStyle name="t_bank_csc_and merger plan4_82 Roark Model_With GS Financing_Quarterly" xfId="2101" xr:uid="{26875398-CE95-4B82-8B7E-850E61B98F44}"/>
    <cellStyle name="t_sel_fin_data" xfId="2102" xr:uid="{DF05E469-A376-48C8-B9F2-BCCE764FC523}"/>
    <cellStyle name="t_sel_fin_data_100 Roark Model_With GS Financing_Quarterly" xfId="2103" xr:uid="{FD9B7CF5-D6A5-4CF6-BFE4-E7EAD0E61FC0}"/>
    <cellStyle name="t_sel_fin_data_67 Roark Model_With GS Financing" xfId="2104" xr:uid="{AE60606F-4F6B-44F2-A9AD-BE0DC60479AF}"/>
    <cellStyle name="t_sel_fin_data_82 Roark Model_With GS Financing_Quarterly" xfId="2105" xr:uid="{C324194B-8502-4B30-8F4C-2890A330D7C5}"/>
    <cellStyle name="t_stand_alone_dcf" xfId="2106" xr:uid="{76EBD886-BFD7-4827-A0D8-0A2B5E4BC75E}"/>
    <cellStyle name="t1" xfId="2107" xr:uid="{096C3D1A-1842-4255-B916-6DA13A0009A4}"/>
    <cellStyle name="Table  - Style5" xfId="2108" xr:uid="{278685DA-7CD1-4F5B-A28C-72855A7998EF}"/>
    <cellStyle name="Table Col Head" xfId="2109" xr:uid="{83D9C330-DA58-4047-B78D-BEF077918108}"/>
    <cellStyle name="Table Head" xfId="2110" xr:uid="{FDF15223-5FFB-4B9B-8511-CDFFC2F0EF0F}"/>
    <cellStyle name="Table Head Aligned" xfId="2111" xr:uid="{3DAA421D-F862-47DA-A943-1541F203DC6D}"/>
    <cellStyle name="Table Head Blue" xfId="2112" xr:uid="{1B2D9AEF-F20A-475D-96FA-F0FF73798A9F}"/>
    <cellStyle name="Table Head Green" xfId="2113" xr:uid="{688C2A6D-4E33-4965-968E-4C5F4B6EDABA}"/>
    <cellStyle name="Table Head_Val_Sum_Graph" xfId="2114" xr:uid="{43594C7D-1F02-4553-AE9E-99F20D41955B}"/>
    <cellStyle name="Table Heading" xfId="2115" xr:uid="{C8A2C5F8-22C3-4B5B-B038-0D4A495E9AB4}"/>
    <cellStyle name="Table Sub Head" xfId="2116" xr:uid="{07E0631C-2FBB-485B-88E9-10688AFC83E3}"/>
    <cellStyle name="Table Sub Heading" xfId="2117" xr:uid="{FD7C8703-9489-4D90-994C-F116BF9E6492}"/>
    <cellStyle name="Table Text" xfId="2118" xr:uid="{116B7CAB-1D06-443B-9EF9-1E970748D964}"/>
    <cellStyle name="Table Title" xfId="2119" xr:uid="{12CAAA85-F569-4A40-8396-DB4208FDAA47}"/>
    <cellStyle name="Table Units" xfId="2120" xr:uid="{7DA10762-8142-4BD4-986B-B32A3F3752F3}"/>
    <cellStyle name="Table_Header" xfId="2121" xr:uid="{B3DA3342-D827-4E0D-8D0E-A425AD1628D2}"/>
    <cellStyle name="TableBase" xfId="2122" xr:uid="{B30ADD00-B5B3-443E-A6E3-08B2FE266FA2}"/>
    <cellStyle name="TableColumnHeading" xfId="2123" xr:uid="{92D361EF-373B-48E1-89CA-BA223E00002F}"/>
    <cellStyle name="TableHead" xfId="2124" xr:uid="{F6C90A10-82C1-4D2E-9805-DBCD6F62DE8B}"/>
    <cellStyle name="TableSubTitleItalic" xfId="2125" xr:uid="{DCD0CE21-2A06-4463-99F3-67A5B3CC4550}"/>
    <cellStyle name="TableText" xfId="2126" xr:uid="{B4E9ED7C-C26C-4791-B80E-6CBE96842971}"/>
    <cellStyle name="TableTitle" xfId="2127" xr:uid="{A1D85012-A58B-45BC-BC55-9D58BB5BB189}"/>
    <cellStyle name="Tax Change" xfId="2128" xr:uid="{EB712833-4D92-41B4-B37D-3D6005675C2A}"/>
    <cellStyle name="Text" xfId="2129" xr:uid="{7EF283F1-0814-49C5-AC87-1E8FC9FE6396}"/>
    <cellStyle name="Text 1" xfId="2130" xr:uid="{1D680776-A178-4CF0-9F16-72159D824485}"/>
    <cellStyle name="Text 8" xfId="2131" xr:uid="{B581D929-C3E5-4B8E-9999-DAB5B10960AD}"/>
    <cellStyle name="Text Head 1" xfId="2132" xr:uid="{FFC78542-2093-437F-A2A9-1529077BA7A9}"/>
    <cellStyle name="Text Indent A" xfId="2133" xr:uid="{D095C504-1B7C-4DCE-9846-75ECD8F2D55A}"/>
    <cellStyle name="Text Indent B" xfId="2134" xr:uid="{62A58DE4-81E0-4339-A79C-51250005499C}"/>
    <cellStyle name="Text Indent C" xfId="2135" xr:uid="{5F4E2873-3D90-4682-B8EF-D5F7DE1B8A85}"/>
    <cellStyle name="Text Wrap" xfId="2136" xr:uid="{21458734-3CC9-4CF1-8B2F-98CB1A0675D2}"/>
    <cellStyle name="Text_100 Roark Model_With GS Financing_Quarterly" xfId="2137" xr:uid="{1C3435B1-4209-4A76-990E-B1C89B9521FD}"/>
    <cellStyle name="Tickmark" xfId="2138" xr:uid="{300388EE-33EC-46A1-A034-8CBE66393880}"/>
    <cellStyle name="Time" xfId="2139" xr:uid="{9562FD66-299C-49AE-8157-D82A66C7E251}"/>
    <cellStyle name="Times 10" xfId="2140" xr:uid="{B64F70E9-8901-4300-B2F8-AB7FCF4BAD38}"/>
    <cellStyle name="Times 12" xfId="2141" xr:uid="{7047457B-7195-49F0-B532-8BB7DC1F8E6A}"/>
    <cellStyle name="Title  - Style6" xfId="2142" xr:uid="{34C3A157-618A-4391-A69F-A38E401EA3E5}"/>
    <cellStyle name="Title 2" xfId="2143" xr:uid="{7168CDC5-481D-4627-AC85-68A7F474482A}"/>
    <cellStyle name="Title 3" xfId="2144" xr:uid="{B202135E-3049-4208-8422-1E303A327719}"/>
    <cellStyle name="Title 4" xfId="2145" xr:uid="{8254D43F-2B29-4115-9D21-700B25D79863}"/>
    <cellStyle name="Title 5" xfId="2146" xr:uid="{F64B2FBC-9E10-4AB6-84C4-F6338E388F06}"/>
    <cellStyle name="Title10" xfId="2147" xr:uid="{A55581AF-717C-4D48-AA5C-B14E444C011A}"/>
    <cellStyle name="Title2" xfId="2148" xr:uid="{9364F738-A72B-47B0-BE0B-6F732C3F774A}"/>
    <cellStyle name="Title8" xfId="2149" xr:uid="{D51CA9EB-28E0-459C-85D3-E0EFEB87242E}"/>
    <cellStyle name="Title8Left" xfId="2150" xr:uid="{B28A3F21-FF7F-4393-8329-569D759F3AF2}"/>
    <cellStyle name="TitleCenter" xfId="2151" xr:uid="{DC631DD7-B7F9-45FC-87A9-B0E2173FACA8}"/>
    <cellStyle name="TitleLeft" xfId="2152" xr:uid="{757D49A5-3191-4A6B-BCB8-84138595DCC3}"/>
    <cellStyle name="topline" xfId="2153" xr:uid="{3E6497F5-500C-4F76-BCE2-DCB9E181BA0C}"/>
    <cellStyle name="Total 2" xfId="2154" xr:uid="{C02BD29F-3266-429D-8964-10BE8A741ED3}"/>
    <cellStyle name="TotCol - Style7" xfId="2155" xr:uid="{C6E0316E-1054-4AFC-BD3C-4FB86773BB4C}"/>
    <cellStyle name="TotRow - Style8" xfId="2156" xr:uid="{12EBADF9-237F-4B4C-A747-4A828D88E830}"/>
    <cellStyle name="TransVal" xfId="2157" xr:uid="{F06E04E4-8B0A-4A06-B881-83BAC7B3EFB4}"/>
    <cellStyle name="Tusental (0)_laroux" xfId="2158" xr:uid="{5F3B79BE-0205-40E8-847C-DE95633353F5}"/>
    <cellStyle name="Tusental_laroux" xfId="2159" xr:uid="{C1709F1A-5CC2-4502-B5DF-D03E0EB5EF18}"/>
    <cellStyle name="ubordinated Debt" xfId="2160" xr:uid="{9B52C569-0876-4950-99D2-9B0A89502FCD}"/>
    <cellStyle name="uk" xfId="2161" xr:uid="{D68D4A7E-B20A-489A-92F9-C82C0A1ADFB0}"/>
    <cellStyle name="Un" xfId="2162" xr:uid="{E272FB16-4159-4BC3-A288-92C38ED22169}"/>
    <cellStyle name="underline" xfId="2163" xr:uid="{E596CBDA-A46D-4E5A-8620-C6CD72AFA218}"/>
    <cellStyle name="Underline - small" xfId="2164" xr:uid="{F1C819F5-5011-4CAC-BEE3-3B6AA7DEA2F7}"/>
    <cellStyle name="Underline -normal" xfId="2165" xr:uid="{BEC5770D-3181-4542-AFCD-5AEEE9D36274}"/>
    <cellStyle name="Underline_Single" xfId="2166" xr:uid="{D13B93E1-7B36-4475-BE1C-B7ED6DD3CEA9}"/>
    <cellStyle name="Unhidden" xfId="2167" xr:uid="{56B92432-0459-4A7E-8A30-2B81B47ABCEF}"/>
    <cellStyle name="UNLocked" xfId="2168" xr:uid="{49BF2149-606E-4005-9310-4BD53C59F43D}"/>
    <cellStyle name="Unprot" xfId="2169" xr:uid="{C5B88AD2-B4B2-4EDC-9214-D6FB77A0E587}"/>
    <cellStyle name="Unprot$" xfId="2170" xr:uid="{108E259D-97CF-4D72-A3DB-5C783256DE1D}"/>
    <cellStyle name="Unprot_1 3 6 LIBOR" xfId="2171" xr:uid="{FECB925D-63E3-42B1-9625-0D9318FC2A52}"/>
    <cellStyle name="Unprotect" xfId="2172" xr:uid="{09873A33-69C3-4567-B119-FF3FF9A94326}"/>
    <cellStyle name="unwrap" xfId="2173" xr:uid="{54045499-98A1-42D4-AB11-AF7445425C4F}"/>
    <cellStyle name="Upload Only" xfId="2174" xr:uid="{1CB2A91A-56DC-4CEF-B3B8-63C009FEAC43}"/>
    <cellStyle name="Upper Line" xfId="2175" xr:uid="{2BEE7285-2324-44C9-8048-B1392193233E}"/>
    <cellStyle name="User_Defined_B" xfId="2176" xr:uid="{38908B84-5052-46DA-8778-E23351C39ACF}"/>
    <cellStyle name="Valuta (0)_laroux" xfId="2177" xr:uid="{356BDA2A-E2C4-4684-93E7-69AA56EBB8E5}"/>
    <cellStyle name="Valuta_laroux" xfId="2178" xr:uid="{30A65D06-CDBD-42D2-BEE8-5D2A698E2C94}"/>
    <cellStyle name="Virgül" xfId="1" builtinId="3"/>
    <cellStyle name="Virgül 4" xfId="2222" xr:uid="{7B9B440D-5853-4F4D-84CE-771DEEFAAF16}"/>
    <cellStyle name="Währung [0]_Compiling Utility Macros" xfId="2179" xr:uid="{D8956081-4FE2-406A-864E-046A309E3266}"/>
    <cellStyle name="Währung_Compiling Utility Macros" xfId="2180" xr:uid="{C1689515-F6AE-47F0-ADDB-2E2CEE1382E5}"/>
    <cellStyle name="Warning Text 2" xfId="2181" xr:uid="{EFA1816D-FF31-41A5-B183-5ABCF7763D04}"/>
    <cellStyle name="WhitePattern" xfId="2182" xr:uid="{FB378052-0A13-438E-A7E1-7FB49FC26F44}"/>
    <cellStyle name="WhitePattern1" xfId="2183" xr:uid="{E2394EE5-21F5-4F63-8E70-8DB31DA52E5E}"/>
    <cellStyle name="WhiteText" xfId="2184" xr:uid="{297AFE88-1A62-42D0-B521-72BE14E9E1DA}"/>
    <cellStyle name="wrap" xfId="2185" xr:uid="{F177A81A-7C73-4F5D-AB3A-7050FD4CB422}"/>
    <cellStyle name="x" xfId="2186" xr:uid="{C47F874E-36DD-4CD3-85EA-276FE7539F2A}"/>
    <cellStyle name="X - None" xfId="2187" xr:uid="{6A1D4375-B140-47E2-AAB8-0459732D3AE4}"/>
    <cellStyle name="X_08 Altar Model" xfId="2188" xr:uid="{8FF7DCC1-7279-4511-AC00-7326B73A1BD1}"/>
    <cellStyle name="x_Micron Model v39_lc_final bid 4-16-04" xfId="2189" xr:uid="{8F554F7E-5D02-475E-90D6-7FF271189075}"/>
    <cellStyle name="year" xfId="2190" xr:uid="{16DFBABA-DC8B-42DD-998A-574D0044544F}"/>
    <cellStyle name="Yen" xfId="2191" xr:uid="{C6C5675F-4EDA-49F1-B49F-913D62E65DBE}"/>
    <cellStyle name="YesNo" xfId="2192" xr:uid="{9C37B36F-00BC-4D4B-810F-28EFB23482EB}"/>
    <cellStyle name="Yüzde 2" xfId="7" xr:uid="{EB6CDF99-F608-4522-B199-1AD3D24A4970}"/>
    <cellStyle name="ZeroCheck" xfId="2193" xr:uid="{4DA358DB-100C-4FF4-8D0E-AC76D8DD4AFB}"/>
    <cellStyle name="Модель" xfId="2194" xr:uid="{B34FEEE0-693E-4CE8-B1F9-B841DC004327}"/>
    <cellStyle name="Обычный_VALUE" xfId="2195" xr:uid="{269C1D1C-03CD-4B66-A399-4F6A206D07A8}"/>
    <cellStyle name="쉼표 [0]_P2000년" xfId="2196" xr:uid="{56C34F61-CF4C-4F21-9432-560028EB7E20}"/>
    <cellStyle name="표준_crude" xfId="2197" xr:uid="{A2BA27AD-614D-48CA-B7D0-56F1A7E118BD}"/>
    <cellStyle name="標準_FY00Q1" xfId="2198" xr:uid="{DDB50738-D7AB-4F66-A90D-622A90C8E69E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106680</xdr:colOff>
      <xdr:row>5</xdr:row>
      <xdr:rowOff>22859</xdr:rowOff>
    </xdr:from>
    <xdr:to>
      <xdr:col>23</xdr:col>
      <xdr:colOff>601980</xdr:colOff>
      <xdr:row>12</xdr:row>
      <xdr:rowOff>43840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8C5BDF-1AB7-4319-BA4B-392655914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30500" y="937259"/>
          <a:ext cx="5372100" cy="1316381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</xdr:colOff>
      <xdr:row>14</xdr:row>
      <xdr:rowOff>11840</xdr:rowOff>
    </xdr:from>
    <xdr:to>
      <xdr:col>21</xdr:col>
      <xdr:colOff>137160</xdr:colOff>
      <xdr:row>30</xdr:row>
      <xdr:rowOff>45295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9B36E8-63E4-49FF-BBAC-2EDBB860B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54300" y="2587400"/>
          <a:ext cx="3764280" cy="2959535"/>
        </a:xfrm>
        <a:prstGeom prst="rect">
          <a:avLst/>
        </a:prstGeom>
      </xdr:spPr>
    </xdr:pic>
    <xdr:clientData/>
  </xdr:twoCellAnchor>
  <xdr:twoCellAnchor>
    <xdr:from>
      <xdr:col>12</xdr:col>
      <xdr:colOff>1539240</xdr:colOff>
      <xdr:row>13</xdr:row>
      <xdr:rowOff>106680</xdr:rowOff>
    </xdr:from>
    <xdr:to>
      <xdr:col>17</xdr:col>
      <xdr:colOff>500743</xdr:colOff>
      <xdr:row>29</xdr:row>
      <xdr:rowOff>101103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D2A683A4-6692-40D1-8180-EA6B261774CE}"/>
            </a:ext>
          </a:extLst>
        </xdr:cNvPr>
        <xdr:cNvCxnSpPr/>
      </xdr:nvCxnSpPr>
      <xdr:spPr>
        <a:xfrm>
          <a:off x="12687300" y="2499360"/>
          <a:ext cx="4356463" cy="2920503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1615440</xdr:colOff>
      <xdr:row>12</xdr:row>
      <xdr:rowOff>0</xdr:rowOff>
    </xdr:from>
    <xdr:to>
      <xdr:col>15</xdr:col>
      <xdr:colOff>38100</xdr:colOff>
      <xdr:row>12</xdr:row>
      <xdr:rowOff>129540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A366189-F647-4414-B53C-CE2587D8907A}"/>
            </a:ext>
          </a:extLst>
        </xdr:cNvPr>
        <xdr:cNvCxnSpPr/>
      </xdr:nvCxnSpPr>
      <xdr:spPr>
        <a:xfrm flipV="1">
          <a:off x="12763500" y="2209800"/>
          <a:ext cx="2598420" cy="12954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1"/>
  <sheetViews>
    <sheetView topLeftCell="A15" workbookViewId="0">
      <selection activeCell="J40" sqref="J16:J40"/>
    </sheetView>
  </sheetViews>
  <sheetFormatPr defaultRowHeight="14.4"/>
  <cols>
    <col min="3" max="3" width="13.88671875" bestFit="1" customWidth="1"/>
    <col min="4" max="4" width="10.109375" bestFit="1" customWidth="1"/>
    <col min="5" max="5" width="10.44140625" bestFit="1" customWidth="1"/>
    <col min="6" max="6" width="10.109375" bestFit="1" customWidth="1"/>
    <col min="7" max="7" width="11.5546875" customWidth="1"/>
    <col min="8" max="8" width="11.109375" bestFit="1" customWidth="1"/>
    <col min="9" max="9" width="9.21875" bestFit="1" customWidth="1"/>
    <col min="10" max="10" width="11.109375" bestFit="1" customWidth="1"/>
    <col min="11" max="12" width="10.109375" bestFit="1" customWidth="1"/>
    <col min="13" max="13" width="11.109375" bestFit="1" customWidth="1"/>
    <col min="14" max="14" width="9.21875" bestFit="1" customWidth="1"/>
    <col min="15" max="15" width="25.77734375" bestFit="1" customWidth="1"/>
    <col min="16" max="16" width="11" customWidth="1"/>
    <col min="20" max="21" width="10.21875" customWidth="1"/>
    <col min="23" max="23" width="10.77734375" customWidth="1"/>
  </cols>
  <sheetData>
    <row r="1" spans="1:23">
      <c r="A1" s="83" t="s">
        <v>48</v>
      </c>
      <c r="B1" s="83"/>
      <c r="C1" s="83"/>
      <c r="D1" s="83"/>
      <c r="E1" s="83"/>
    </row>
    <row r="2" spans="1:23">
      <c r="A2" s="79" t="s">
        <v>40</v>
      </c>
      <c r="B2" s="79"/>
      <c r="C2" s="79"/>
      <c r="D2" s="79"/>
      <c r="E2" s="9">
        <v>45149</v>
      </c>
    </row>
    <row r="3" spans="1:23">
      <c r="A3" s="79" t="s">
        <v>41</v>
      </c>
      <c r="B3" s="79"/>
      <c r="C3" s="79"/>
      <c r="D3" s="79"/>
      <c r="E3" s="9">
        <v>45873</v>
      </c>
      <c r="L3" s="74" t="s">
        <v>64</v>
      </c>
      <c r="M3" s="74"/>
      <c r="N3" s="25" t="s">
        <v>65</v>
      </c>
      <c r="O3" s="25" t="s">
        <v>68</v>
      </c>
    </row>
    <row r="4" spans="1:23">
      <c r="A4" s="79" t="s">
        <v>42</v>
      </c>
      <c r="B4" s="79"/>
      <c r="C4" s="79"/>
      <c r="D4" s="79"/>
      <c r="E4" s="10">
        <f>E3-E2+1</f>
        <v>725</v>
      </c>
      <c r="L4" s="9">
        <f>D16</f>
        <v>45149</v>
      </c>
      <c r="M4" s="9">
        <f>E20</f>
        <v>45291</v>
      </c>
      <c r="N4" s="17">
        <f>U16</f>
        <v>31005</v>
      </c>
      <c r="O4" s="15">
        <f>SUM(J16:J20)</f>
        <v>48630.668999999994</v>
      </c>
    </row>
    <row r="5" spans="1:23">
      <c r="A5" s="79" t="s">
        <v>43</v>
      </c>
      <c r="B5" s="79"/>
      <c r="C5" s="79"/>
      <c r="D5" s="79"/>
      <c r="E5" s="10">
        <v>97481</v>
      </c>
      <c r="L5" s="9">
        <f>D21</f>
        <v>45292</v>
      </c>
      <c r="M5" s="9">
        <f>E32</f>
        <v>45657</v>
      </c>
      <c r="N5" s="17">
        <f>U21</f>
        <v>86550</v>
      </c>
      <c r="O5" s="15">
        <f>SUM(J21:J32)</f>
        <v>135750.514</v>
      </c>
    </row>
    <row r="6" spans="1:23">
      <c r="A6" s="79" t="s">
        <v>44</v>
      </c>
      <c r="B6" s="79"/>
      <c r="C6" s="79"/>
      <c r="D6" s="79"/>
      <c r="E6" s="10">
        <f>E5/365*E4</f>
        <v>193626.64383561641</v>
      </c>
      <c r="L6" s="9">
        <f>D33</f>
        <v>45658</v>
      </c>
      <c r="M6" s="9">
        <f>E40</f>
        <v>45873</v>
      </c>
      <c r="N6" s="17">
        <f>U33</f>
        <v>47971</v>
      </c>
      <c r="O6" s="15">
        <f>SUM(J33:J40)</f>
        <v>75243.135000000009</v>
      </c>
    </row>
    <row r="7" spans="1:23">
      <c r="A7" s="75" t="s">
        <v>66</v>
      </c>
      <c r="B7" s="76"/>
      <c r="C7" s="76"/>
      <c r="D7" s="77"/>
      <c r="E7" s="10">
        <f>T41</f>
        <v>165526</v>
      </c>
      <c r="L7" s="78" t="s">
        <v>67</v>
      </c>
      <c r="M7" s="78"/>
      <c r="N7" s="19">
        <f>SUM(N4:N6)</f>
        <v>165526</v>
      </c>
      <c r="O7" s="24">
        <f>SUM(O4:O6)</f>
        <v>259624.318</v>
      </c>
    </row>
    <row r="8" spans="1:23">
      <c r="A8" s="79" t="s">
        <v>45</v>
      </c>
      <c r="B8" s="79"/>
      <c r="C8" s="79"/>
      <c r="D8" s="79"/>
      <c r="E8" s="10">
        <v>152900</v>
      </c>
    </row>
    <row r="9" spans="1:23">
      <c r="A9" s="79" t="s">
        <v>46</v>
      </c>
      <c r="B9" s="79"/>
      <c r="C9" s="79"/>
      <c r="D9" s="79"/>
      <c r="E9" s="12">
        <f>E8/365*E4</f>
        <v>303705.47945205477</v>
      </c>
    </row>
    <row r="10" spans="1:23">
      <c r="A10" s="11"/>
      <c r="B10" s="86" t="s">
        <v>47</v>
      </c>
      <c r="C10" s="86"/>
      <c r="D10" s="86"/>
      <c r="E10" s="22">
        <f>(T41-E6)/E6</f>
        <v>-0.14512798073116978</v>
      </c>
    </row>
    <row r="12" spans="1:23">
      <c r="C12" s="84"/>
      <c r="D12" s="84"/>
      <c r="E12" s="84"/>
      <c r="F12" s="84"/>
    </row>
    <row r="13" spans="1:23">
      <c r="F13" s="85" t="s">
        <v>0</v>
      </c>
      <c r="G13" s="85"/>
      <c r="H13" s="85"/>
      <c r="I13" s="85"/>
      <c r="J13" s="85"/>
      <c r="K13" s="73" t="s">
        <v>1</v>
      </c>
      <c r="L13" s="73"/>
      <c r="M13" s="73"/>
      <c r="N13" s="73"/>
      <c r="O13" s="73"/>
    </row>
    <row r="14" spans="1:23">
      <c r="F14" s="85" t="s">
        <v>2</v>
      </c>
      <c r="G14" s="85"/>
      <c r="H14" s="85" t="s">
        <v>3</v>
      </c>
      <c r="I14" s="85"/>
      <c r="J14" s="1"/>
      <c r="K14" s="73" t="s">
        <v>2</v>
      </c>
      <c r="L14" s="73"/>
      <c r="M14" s="73" t="s">
        <v>3</v>
      </c>
      <c r="N14" s="73"/>
      <c r="O14" s="2"/>
    </row>
    <row r="15" spans="1:23" ht="84">
      <c r="C15" s="7" t="s">
        <v>4</v>
      </c>
      <c r="D15" s="7" t="s">
        <v>5</v>
      </c>
      <c r="E15" s="7" t="s">
        <v>6</v>
      </c>
      <c r="F15" s="3" t="s">
        <v>9</v>
      </c>
      <c r="G15" s="3" t="s">
        <v>10</v>
      </c>
      <c r="H15" s="3" t="s">
        <v>11</v>
      </c>
      <c r="I15" s="3" t="s">
        <v>13</v>
      </c>
      <c r="J15" s="3" t="s">
        <v>7</v>
      </c>
      <c r="K15" s="4" t="s">
        <v>12</v>
      </c>
      <c r="L15" s="4" t="s">
        <v>14</v>
      </c>
      <c r="M15" s="4" t="s">
        <v>15</v>
      </c>
      <c r="N15" s="4" t="s">
        <v>16</v>
      </c>
      <c r="O15" s="4" t="s">
        <v>8</v>
      </c>
      <c r="P15" s="14" t="s">
        <v>56</v>
      </c>
      <c r="Q15" s="14" t="s">
        <v>57</v>
      </c>
      <c r="R15" s="13" t="s">
        <v>58</v>
      </c>
      <c r="S15" s="13" t="s">
        <v>59</v>
      </c>
      <c r="T15" s="13" t="s">
        <v>61</v>
      </c>
      <c r="U15" s="13" t="s">
        <v>63</v>
      </c>
      <c r="V15" s="13" t="s">
        <v>62</v>
      </c>
      <c r="W15" s="13" t="s">
        <v>60</v>
      </c>
    </row>
    <row r="16" spans="1:23">
      <c r="C16" s="5" t="s">
        <v>17</v>
      </c>
      <c r="D16" s="8">
        <v>45149</v>
      </c>
      <c r="E16" s="8">
        <v>45169</v>
      </c>
      <c r="F16" s="15">
        <f>TMA08_2023epiaş!C746</f>
        <v>3188.5189999999998</v>
      </c>
      <c r="G16" s="15">
        <f>TMA08_2023epiaş!D746</f>
        <v>3.7309999999999999</v>
      </c>
      <c r="H16" s="15">
        <f>'TMB 08_2023Epiaş'!K5</f>
        <v>6825.9329999999973</v>
      </c>
      <c r="I16" s="15">
        <f>'TMB 08_2023Epiaş'!L5</f>
        <v>8.4449999999999985</v>
      </c>
      <c r="J16" s="15">
        <f>(H16+F16)-(I16+G16)</f>
        <v>10002.275999999998</v>
      </c>
      <c r="K16" s="15">
        <f>3972.46/31*(E16-D16+1)</f>
        <v>2691.0212903225811</v>
      </c>
      <c r="L16" s="15">
        <f>9.8/31*(E16-D16+1)</f>
        <v>6.6387096774193557</v>
      </c>
      <c r="M16" s="15">
        <f>8576.17/31*(E16-D16+1)</f>
        <v>5809.6635483870959</v>
      </c>
      <c r="N16" s="15">
        <f>23.42/31*(E16-D16+1)</f>
        <v>15.865161290322581</v>
      </c>
      <c r="O16" s="15">
        <f>(K16+M16)-(L16+N16)</f>
        <v>8478.1809677419333</v>
      </c>
      <c r="P16" s="16">
        <v>0.63759999999999994</v>
      </c>
      <c r="Q16" s="17">
        <f>ROUNDDOWN(P16*J16,0)</f>
        <v>6377</v>
      </c>
      <c r="R16" s="17">
        <v>0</v>
      </c>
      <c r="S16" s="17">
        <v>0</v>
      </c>
      <c r="T16" s="17">
        <f>Q16-R16-S16</f>
        <v>6377</v>
      </c>
      <c r="U16" s="80">
        <f>SUM(T16:T20)</f>
        <v>31005</v>
      </c>
      <c r="V16" s="80">
        <f>(E20-D16+1)*E5/365</f>
        <v>38191.18630136986</v>
      </c>
      <c r="W16" s="81">
        <f>(U16-V16)/V16</f>
        <v>-0.18816347428076888</v>
      </c>
    </row>
    <row r="17" spans="3:23">
      <c r="C17" s="5" t="s">
        <v>18</v>
      </c>
      <c r="D17" s="8">
        <v>45170</v>
      </c>
      <c r="E17" s="8">
        <v>45199</v>
      </c>
      <c r="F17" s="15">
        <v>5241.09</v>
      </c>
      <c r="G17" s="15">
        <v>4.07</v>
      </c>
      <c r="H17" s="15">
        <v>10836.21</v>
      </c>
      <c r="I17" s="15">
        <v>9.6210000000000004</v>
      </c>
      <c r="J17" s="15">
        <f t="shared" ref="J17:J40" si="0">(F17+H17)-(G17+I17)</f>
        <v>16063.608999999999</v>
      </c>
      <c r="K17" s="15">
        <v>5241.8999999999996</v>
      </c>
      <c r="L17" s="15">
        <v>4.07</v>
      </c>
      <c r="M17" s="15">
        <v>10836.21</v>
      </c>
      <c r="N17" s="15">
        <v>9.6199999999999992</v>
      </c>
      <c r="O17" s="15">
        <f t="shared" ref="O17:O40" si="1">(K17+M17)-(L17+N17)</f>
        <v>16064.419999999998</v>
      </c>
      <c r="P17" s="16">
        <v>0.63759999999999994</v>
      </c>
      <c r="Q17" s="17">
        <f>ROUNDDOWN(P17*J17,0)</f>
        <v>10242</v>
      </c>
      <c r="R17" s="17">
        <v>0</v>
      </c>
      <c r="S17" s="17">
        <v>0</v>
      </c>
      <c r="T17" s="17">
        <f t="shared" ref="T17:T39" si="2">Q17-R17-S17</f>
        <v>10242</v>
      </c>
      <c r="U17" s="80"/>
      <c r="V17" s="80"/>
      <c r="W17" s="81"/>
    </row>
    <row r="18" spans="3:23">
      <c r="C18" s="5" t="s">
        <v>19</v>
      </c>
      <c r="D18" s="8">
        <v>45200</v>
      </c>
      <c r="E18" s="8">
        <v>45230</v>
      </c>
      <c r="F18" s="15">
        <v>2692.77</v>
      </c>
      <c r="G18" s="15">
        <v>12.17</v>
      </c>
      <c r="H18" s="15">
        <v>5429.2640000000001</v>
      </c>
      <c r="I18" s="15">
        <v>29.164999999999999</v>
      </c>
      <c r="J18" s="15">
        <f t="shared" si="0"/>
        <v>8080.6989999999996</v>
      </c>
      <c r="K18" s="15">
        <v>2692.77</v>
      </c>
      <c r="L18" s="15">
        <v>12.17</v>
      </c>
      <c r="M18" s="15">
        <v>5429.27</v>
      </c>
      <c r="N18" s="15">
        <v>29.16</v>
      </c>
      <c r="O18" s="15">
        <f t="shared" si="1"/>
        <v>8080.7100000000009</v>
      </c>
      <c r="P18" s="16">
        <v>0.63759999999999994</v>
      </c>
      <c r="Q18" s="17">
        <f t="shared" ref="Q18:Q39" si="3">ROUNDDOWN(P18*J18,0)</f>
        <v>5152</v>
      </c>
      <c r="R18" s="17">
        <v>0</v>
      </c>
      <c r="S18" s="17">
        <v>0</v>
      </c>
      <c r="T18" s="17">
        <f t="shared" si="2"/>
        <v>5152</v>
      </c>
      <c r="U18" s="80"/>
      <c r="V18" s="80"/>
      <c r="W18" s="81"/>
    </row>
    <row r="19" spans="3:23">
      <c r="C19" s="5" t="s">
        <v>20</v>
      </c>
      <c r="D19" s="8">
        <v>45231</v>
      </c>
      <c r="E19" s="8">
        <v>45260</v>
      </c>
      <c r="F19" s="15">
        <v>2193.4899999999998</v>
      </c>
      <c r="G19" s="15">
        <v>16.204999999999998</v>
      </c>
      <c r="H19" s="15">
        <v>4859.9870000000001</v>
      </c>
      <c r="I19" s="15">
        <v>39.896000000000001</v>
      </c>
      <c r="J19" s="15">
        <f t="shared" si="0"/>
        <v>6997.3760000000002</v>
      </c>
      <c r="K19" s="15">
        <v>2193.4899999999998</v>
      </c>
      <c r="L19" s="15">
        <v>16.21</v>
      </c>
      <c r="M19" s="15">
        <v>4859.9799999999996</v>
      </c>
      <c r="N19" s="15">
        <v>39.9</v>
      </c>
      <c r="O19" s="15">
        <f t="shared" si="1"/>
        <v>6997.36</v>
      </c>
      <c r="P19" s="16">
        <v>0.63759999999999994</v>
      </c>
      <c r="Q19" s="17">
        <f t="shared" si="3"/>
        <v>4461</v>
      </c>
      <c r="R19" s="17">
        <v>0</v>
      </c>
      <c r="S19" s="17">
        <v>0</v>
      </c>
      <c r="T19" s="17">
        <f t="shared" si="2"/>
        <v>4461</v>
      </c>
      <c r="U19" s="80"/>
      <c r="V19" s="80"/>
      <c r="W19" s="81"/>
    </row>
    <row r="20" spans="3:23">
      <c r="C20" s="5" t="s">
        <v>21</v>
      </c>
      <c r="D20" s="8">
        <v>45261</v>
      </c>
      <c r="E20" s="8">
        <v>45291</v>
      </c>
      <c r="F20" s="15">
        <v>2426.14</v>
      </c>
      <c r="G20" s="15">
        <v>16.291</v>
      </c>
      <c r="H20" s="15">
        <v>5119.0910000000003</v>
      </c>
      <c r="I20" s="15">
        <v>42.231000000000002</v>
      </c>
      <c r="J20" s="15">
        <f t="shared" si="0"/>
        <v>7486.7089999999998</v>
      </c>
      <c r="K20" s="15">
        <v>2426.14</v>
      </c>
      <c r="L20" s="15">
        <v>16.29</v>
      </c>
      <c r="M20" s="15">
        <v>5119.1000000000004</v>
      </c>
      <c r="N20" s="15">
        <v>42.23</v>
      </c>
      <c r="O20" s="15">
        <f t="shared" si="1"/>
        <v>7486.7199999999993</v>
      </c>
      <c r="P20" s="16">
        <v>0.63759999999999994</v>
      </c>
      <c r="Q20" s="17">
        <f t="shared" si="3"/>
        <v>4773</v>
      </c>
      <c r="R20" s="17">
        <v>0</v>
      </c>
      <c r="S20" s="17">
        <v>0</v>
      </c>
      <c r="T20" s="17">
        <f t="shared" si="2"/>
        <v>4773</v>
      </c>
      <c r="U20" s="80"/>
      <c r="V20" s="80"/>
      <c r="W20" s="81"/>
    </row>
    <row r="21" spans="3:23">
      <c r="C21" s="5" t="s">
        <v>22</v>
      </c>
      <c r="D21" s="8">
        <v>45292</v>
      </c>
      <c r="E21" s="8">
        <v>45322</v>
      </c>
      <c r="F21" s="15">
        <v>4774.58</v>
      </c>
      <c r="G21" s="15">
        <v>9.859</v>
      </c>
      <c r="H21" s="15">
        <v>9274.9150000000009</v>
      </c>
      <c r="I21" s="15">
        <v>24.202999999999999</v>
      </c>
      <c r="J21" s="15">
        <f t="shared" si="0"/>
        <v>14015.433000000001</v>
      </c>
      <c r="K21" s="15">
        <v>4774.58</v>
      </c>
      <c r="L21" s="15">
        <v>9.56</v>
      </c>
      <c r="M21" s="15">
        <v>9274.9</v>
      </c>
      <c r="N21" s="15">
        <v>24.2</v>
      </c>
      <c r="O21" s="15">
        <f t="shared" si="1"/>
        <v>14015.72</v>
      </c>
      <c r="P21" s="16">
        <v>0.63759999999999994</v>
      </c>
      <c r="Q21" s="17">
        <f t="shared" si="3"/>
        <v>8936</v>
      </c>
      <c r="R21" s="17">
        <v>0</v>
      </c>
      <c r="S21" s="17">
        <v>0</v>
      </c>
      <c r="T21" s="17">
        <f t="shared" si="2"/>
        <v>8936</v>
      </c>
      <c r="U21" s="80">
        <f>SUM(T21:T32)</f>
        <v>86550</v>
      </c>
      <c r="V21" s="80">
        <f>E5</f>
        <v>97481</v>
      </c>
      <c r="W21" s="81">
        <f>(U21-V21)/V21</f>
        <v>-0.11213467239769802</v>
      </c>
    </row>
    <row r="22" spans="3:23">
      <c r="C22" s="5" t="s">
        <v>23</v>
      </c>
      <c r="D22" s="8">
        <v>45323</v>
      </c>
      <c r="E22" s="8">
        <v>45351</v>
      </c>
      <c r="F22" s="15">
        <v>3051.5320000000002</v>
      </c>
      <c r="G22" s="15">
        <v>12.847</v>
      </c>
      <c r="H22" s="15">
        <v>6333.7510000000002</v>
      </c>
      <c r="I22" s="15">
        <v>32.6</v>
      </c>
      <c r="J22" s="15">
        <f t="shared" si="0"/>
        <v>9339.8359999999993</v>
      </c>
      <c r="K22" s="15">
        <v>3051.53</v>
      </c>
      <c r="L22" s="15">
        <v>13.15</v>
      </c>
      <c r="M22" s="15">
        <v>6333.76</v>
      </c>
      <c r="N22" s="15">
        <v>32.6</v>
      </c>
      <c r="O22" s="15">
        <f t="shared" si="1"/>
        <v>9339.5400000000009</v>
      </c>
      <c r="P22" s="16">
        <v>0.63759999999999994</v>
      </c>
      <c r="Q22" s="17">
        <f t="shared" si="3"/>
        <v>5955</v>
      </c>
      <c r="R22" s="17">
        <v>0</v>
      </c>
      <c r="S22" s="17">
        <v>0</v>
      </c>
      <c r="T22" s="17">
        <f t="shared" si="2"/>
        <v>5955</v>
      </c>
      <c r="U22" s="80"/>
      <c r="V22" s="80"/>
      <c r="W22" s="81"/>
    </row>
    <row r="23" spans="3:23">
      <c r="C23" s="5" t="s">
        <v>24</v>
      </c>
      <c r="D23" s="8">
        <v>45352</v>
      </c>
      <c r="E23" s="8">
        <v>45382</v>
      </c>
      <c r="F23" s="15">
        <v>2123.0360000000001</v>
      </c>
      <c r="G23" s="15">
        <v>15.191000000000001</v>
      </c>
      <c r="H23" s="15">
        <v>4347.79</v>
      </c>
      <c r="I23" s="15">
        <v>39.18</v>
      </c>
      <c r="J23" s="15">
        <f t="shared" si="0"/>
        <v>6416.4549999999999</v>
      </c>
      <c r="K23" s="15">
        <v>2123.04</v>
      </c>
      <c r="L23" s="15">
        <v>15.19</v>
      </c>
      <c r="M23" s="15">
        <v>4347.79</v>
      </c>
      <c r="N23" s="15">
        <v>39.18</v>
      </c>
      <c r="O23" s="15">
        <f t="shared" si="1"/>
        <v>6416.46</v>
      </c>
      <c r="P23" s="16">
        <v>0.63759999999999994</v>
      </c>
      <c r="Q23" s="17">
        <f t="shared" si="3"/>
        <v>4091</v>
      </c>
      <c r="R23" s="17">
        <v>0</v>
      </c>
      <c r="S23" s="17">
        <v>0</v>
      </c>
      <c r="T23" s="17">
        <f t="shared" si="2"/>
        <v>4091</v>
      </c>
      <c r="U23" s="80"/>
      <c r="V23" s="80"/>
      <c r="W23" s="81"/>
    </row>
    <row r="24" spans="3:23">
      <c r="C24" s="5" t="s">
        <v>25</v>
      </c>
      <c r="D24" s="8">
        <v>45383</v>
      </c>
      <c r="E24" s="8">
        <v>45412</v>
      </c>
      <c r="F24" s="15">
        <v>3460.4609999999998</v>
      </c>
      <c r="G24" s="15">
        <v>12.352</v>
      </c>
      <c r="H24" s="15">
        <v>7598.2780000000002</v>
      </c>
      <c r="I24" s="15">
        <v>31.457999999999998</v>
      </c>
      <c r="J24" s="15">
        <f t="shared" si="0"/>
        <v>11014.929</v>
      </c>
      <c r="K24" s="15">
        <v>3460.46</v>
      </c>
      <c r="L24" s="15">
        <v>12.353</v>
      </c>
      <c r="M24" s="15">
        <v>7598.27</v>
      </c>
      <c r="N24" s="15">
        <v>31.46</v>
      </c>
      <c r="O24" s="15">
        <f t="shared" si="1"/>
        <v>11014.916999999999</v>
      </c>
      <c r="P24" s="16">
        <v>0.63759999999999994</v>
      </c>
      <c r="Q24" s="17">
        <f t="shared" si="3"/>
        <v>7023</v>
      </c>
      <c r="R24" s="17">
        <v>0</v>
      </c>
      <c r="S24" s="17">
        <v>0</v>
      </c>
      <c r="T24" s="17">
        <f t="shared" si="2"/>
        <v>7023</v>
      </c>
      <c r="U24" s="80"/>
      <c r="V24" s="80"/>
      <c r="W24" s="81"/>
    </row>
    <row r="25" spans="3:23">
      <c r="C25" s="6" t="s">
        <v>26</v>
      </c>
      <c r="D25" s="8">
        <v>45413</v>
      </c>
      <c r="E25" s="8">
        <v>45443</v>
      </c>
      <c r="F25" s="15">
        <v>3514.7370000000001</v>
      </c>
      <c r="G25" s="15">
        <v>12.871</v>
      </c>
      <c r="H25" s="15">
        <v>7186.97</v>
      </c>
      <c r="I25" s="15">
        <v>28.302</v>
      </c>
      <c r="J25" s="15">
        <f t="shared" si="0"/>
        <v>10660.534</v>
      </c>
      <c r="K25" s="15">
        <v>3514.74</v>
      </c>
      <c r="L25" s="15">
        <v>12.867000000000001</v>
      </c>
      <c r="M25" s="15">
        <v>7186.98</v>
      </c>
      <c r="N25" s="15">
        <v>28.3</v>
      </c>
      <c r="O25" s="15">
        <f t="shared" si="1"/>
        <v>10660.553</v>
      </c>
      <c r="P25" s="16">
        <v>0.63759999999999994</v>
      </c>
      <c r="Q25" s="17">
        <f t="shared" si="3"/>
        <v>6797</v>
      </c>
      <c r="R25" s="17">
        <v>0</v>
      </c>
      <c r="S25" s="17">
        <v>0</v>
      </c>
      <c r="T25" s="17">
        <f t="shared" si="2"/>
        <v>6797</v>
      </c>
      <c r="U25" s="80"/>
      <c r="V25" s="80"/>
      <c r="W25" s="81"/>
    </row>
    <row r="26" spans="3:23">
      <c r="C26" s="5" t="s">
        <v>27</v>
      </c>
      <c r="D26" s="8">
        <v>45444</v>
      </c>
      <c r="E26" s="8">
        <v>45473</v>
      </c>
      <c r="F26" s="15">
        <v>4108.866</v>
      </c>
      <c r="G26" s="15">
        <v>10.214</v>
      </c>
      <c r="H26" s="15">
        <v>8668.7080000000005</v>
      </c>
      <c r="I26" s="15">
        <v>25.234999999999999</v>
      </c>
      <c r="J26" s="15">
        <f t="shared" si="0"/>
        <v>12742.125</v>
      </c>
      <c r="K26" s="15">
        <v>4108.8599999999997</v>
      </c>
      <c r="L26" s="15">
        <v>10.210000000000001</v>
      </c>
      <c r="M26" s="15">
        <v>8668.7000000000007</v>
      </c>
      <c r="N26" s="15">
        <v>25.024000000000001</v>
      </c>
      <c r="O26" s="15">
        <f t="shared" si="1"/>
        <v>12742.326000000001</v>
      </c>
      <c r="P26" s="16">
        <v>0.63759999999999994</v>
      </c>
      <c r="Q26" s="17">
        <f t="shared" si="3"/>
        <v>8124</v>
      </c>
      <c r="R26" s="17">
        <v>0</v>
      </c>
      <c r="S26" s="17">
        <v>0</v>
      </c>
      <c r="T26" s="17">
        <f t="shared" si="2"/>
        <v>8124</v>
      </c>
      <c r="U26" s="80"/>
      <c r="V26" s="80"/>
      <c r="W26" s="81"/>
    </row>
    <row r="27" spans="3:23">
      <c r="C27" s="5" t="s">
        <v>28</v>
      </c>
      <c r="D27" s="8">
        <v>45474</v>
      </c>
      <c r="E27" s="8">
        <v>45504</v>
      </c>
      <c r="F27" s="15">
        <v>5102.0990000000002</v>
      </c>
      <c r="G27" s="15">
        <v>3.7650000000000001</v>
      </c>
      <c r="H27" s="15">
        <v>10212.421</v>
      </c>
      <c r="I27" s="15">
        <v>8.0839999999999996</v>
      </c>
      <c r="J27" s="15">
        <f t="shared" si="0"/>
        <v>15302.671</v>
      </c>
      <c r="K27" s="15">
        <v>5102.1000000000004</v>
      </c>
      <c r="L27" s="15">
        <v>37.700000000000003</v>
      </c>
      <c r="M27" s="15">
        <v>10212.42</v>
      </c>
      <c r="N27" s="15">
        <v>8.08</v>
      </c>
      <c r="O27" s="15">
        <f t="shared" si="1"/>
        <v>15268.74</v>
      </c>
      <c r="P27" s="16">
        <v>0.63759999999999994</v>
      </c>
      <c r="Q27" s="17">
        <f t="shared" si="3"/>
        <v>9756</v>
      </c>
      <c r="R27" s="17">
        <v>0</v>
      </c>
      <c r="S27" s="17">
        <v>0</v>
      </c>
      <c r="T27" s="17">
        <f t="shared" si="2"/>
        <v>9756</v>
      </c>
      <c r="U27" s="80"/>
      <c r="V27" s="80"/>
      <c r="W27" s="81"/>
    </row>
    <row r="28" spans="3:23">
      <c r="C28" s="5" t="s">
        <v>29</v>
      </c>
      <c r="D28" s="8">
        <v>45505</v>
      </c>
      <c r="E28" s="8">
        <v>45534</v>
      </c>
      <c r="F28" s="15">
        <v>4247.92</v>
      </c>
      <c r="G28" s="15">
        <v>6.1790000000000003</v>
      </c>
      <c r="H28" s="15">
        <v>8431.9189999999999</v>
      </c>
      <c r="I28" s="15">
        <v>15.138</v>
      </c>
      <c r="J28" s="15">
        <f t="shared" si="0"/>
        <v>12658.522000000001</v>
      </c>
      <c r="K28" s="15">
        <v>4247.96</v>
      </c>
      <c r="L28" s="15">
        <v>6.18</v>
      </c>
      <c r="M28" s="15">
        <v>8431.93</v>
      </c>
      <c r="N28" s="15">
        <v>15.14</v>
      </c>
      <c r="O28" s="15">
        <f t="shared" si="1"/>
        <v>12658.57</v>
      </c>
      <c r="P28" s="16">
        <v>0.63759999999999994</v>
      </c>
      <c r="Q28" s="17">
        <f t="shared" si="3"/>
        <v>8071</v>
      </c>
      <c r="R28" s="17">
        <v>0</v>
      </c>
      <c r="S28" s="17">
        <v>0</v>
      </c>
      <c r="T28" s="17">
        <f t="shared" si="2"/>
        <v>8071</v>
      </c>
      <c r="U28" s="80"/>
      <c r="V28" s="80"/>
      <c r="W28" s="81"/>
    </row>
    <row r="29" spans="3:23">
      <c r="C29" s="5" t="s">
        <v>30</v>
      </c>
      <c r="D29" s="8">
        <v>45536</v>
      </c>
      <c r="E29" s="8" t="s">
        <v>53</v>
      </c>
      <c r="F29" s="15">
        <v>2064.5079999999998</v>
      </c>
      <c r="G29" s="15">
        <v>11.904999999999999</v>
      </c>
      <c r="H29" s="15">
        <v>4219.7510000000002</v>
      </c>
      <c r="I29" s="15">
        <v>29.908000000000001</v>
      </c>
      <c r="J29" s="15">
        <f t="shared" si="0"/>
        <v>6242.4459999999999</v>
      </c>
      <c r="K29" s="15">
        <v>2064.5100000000002</v>
      </c>
      <c r="L29" s="15">
        <v>11.9</v>
      </c>
      <c r="M29" s="15">
        <v>4219.75</v>
      </c>
      <c r="N29" s="15">
        <v>29.91</v>
      </c>
      <c r="O29" s="15">
        <f t="shared" si="1"/>
        <v>6242.45</v>
      </c>
      <c r="P29" s="16">
        <v>0.63759999999999994</v>
      </c>
      <c r="Q29" s="17">
        <f t="shared" si="3"/>
        <v>3980</v>
      </c>
      <c r="R29" s="17">
        <v>0</v>
      </c>
      <c r="S29" s="17">
        <v>0</v>
      </c>
      <c r="T29" s="17">
        <f t="shared" si="2"/>
        <v>3980</v>
      </c>
      <c r="U29" s="80"/>
      <c r="V29" s="80"/>
      <c r="W29" s="81"/>
    </row>
    <row r="30" spans="3:23">
      <c r="C30" s="5" t="s">
        <v>31</v>
      </c>
      <c r="D30" s="8">
        <v>45566</v>
      </c>
      <c r="E30" s="8">
        <v>45596</v>
      </c>
      <c r="F30" s="15">
        <v>4047.085</v>
      </c>
      <c r="G30" s="15">
        <v>8.8510000000000009</v>
      </c>
      <c r="H30" s="15">
        <v>9417.4979999999996</v>
      </c>
      <c r="I30" s="15">
        <v>22.824999999999999</v>
      </c>
      <c r="J30" s="15">
        <f t="shared" si="0"/>
        <v>13432.906999999999</v>
      </c>
      <c r="K30" s="15">
        <v>4047.08</v>
      </c>
      <c r="L30" s="15">
        <v>8.85</v>
      </c>
      <c r="M30" s="15">
        <v>9417.49</v>
      </c>
      <c r="N30" s="15">
        <v>22.82</v>
      </c>
      <c r="O30" s="15">
        <f t="shared" si="1"/>
        <v>13432.9</v>
      </c>
      <c r="P30" s="16">
        <v>0.63759999999999994</v>
      </c>
      <c r="Q30" s="17">
        <f t="shared" si="3"/>
        <v>8564</v>
      </c>
      <c r="R30" s="17">
        <v>0</v>
      </c>
      <c r="S30" s="17">
        <v>0</v>
      </c>
      <c r="T30" s="17">
        <f t="shared" si="2"/>
        <v>8564</v>
      </c>
      <c r="U30" s="80"/>
      <c r="V30" s="80"/>
      <c r="W30" s="81"/>
    </row>
    <row r="31" spans="3:23">
      <c r="C31" s="5" t="s">
        <v>32</v>
      </c>
      <c r="D31" s="8">
        <v>45597</v>
      </c>
      <c r="E31" s="8">
        <v>45626</v>
      </c>
      <c r="F31" s="15">
        <v>3428.078</v>
      </c>
      <c r="G31" s="15">
        <v>7.6479999999999997</v>
      </c>
      <c r="H31" s="15">
        <v>8973.5810000000001</v>
      </c>
      <c r="I31" s="15">
        <v>20.295000000000002</v>
      </c>
      <c r="J31" s="15">
        <f t="shared" si="0"/>
        <v>12373.716</v>
      </c>
      <c r="K31" s="15">
        <v>3428.08</v>
      </c>
      <c r="L31" s="15">
        <v>7.65</v>
      </c>
      <c r="M31" s="15">
        <v>8973.58</v>
      </c>
      <c r="N31" s="15">
        <v>20.3</v>
      </c>
      <c r="O31" s="15">
        <f t="shared" si="1"/>
        <v>12373.71</v>
      </c>
      <c r="P31" s="16">
        <v>0.63759999999999994</v>
      </c>
      <c r="Q31" s="17">
        <f t="shared" si="3"/>
        <v>7889</v>
      </c>
      <c r="R31" s="17">
        <v>0</v>
      </c>
      <c r="S31" s="17">
        <v>0</v>
      </c>
      <c r="T31" s="17">
        <f t="shared" si="2"/>
        <v>7889</v>
      </c>
      <c r="U31" s="80"/>
      <c r="V31" s="80"/>
      <c r="W31" s="81"/>
    </row>
    <row r="32" spans="3:23">
      <c r="C32" s="5" t="s">
        <v>33</v>
      </c>
      <c r="D32" s="8">
        <v>45627</v>
      </c>
      <c r="E32" s="8">
        <v>45657</v>
      </c>
      <c r="F32" s="15">
        <v>3170.7080000000001</v>
      </c>
      <c r="G32" s="15">
        <v>7.2759999999999998</v>
      </c>
      <c r="H32" s="15">
        <v>8406.4920000000002</v>
      </c>
      <c r="I32" s="15">
        <v>18.984000000000002</v>
      </c>
      <c r="J32" s="15">
        <f t="shared" si="0"/>
        <v>11550.94</v>
      </c>
      <c r="K32" s="15">
        <v>3170.71</v>
      </c>
      <c r="L32" s="15">
        <v>7.28</v>
      </c>
      <c r="M32" s="15">
        <v>8406.49</v>
      </c>
      <c r="N32" s="15">
        <v>18.98</v>
      </c>
      <c r="O32" s="15">
        <f t="shared" si="1"/>
        <v>11550.94</v>
      </c>
      <c r="P32" s="16">
        <v>0.63759999999999994</v>
      </c>
      <c r="Q32" s="17">
        <f t="shared" si="3"/>
        <v>7364</v>
      </c>
      <c r="R32" s="17">
        <v>0</v>
      </c>
      <c r="S32" s="17">
        <v>0</v>
      </c>
      <c r="T32" s="17">
        <f t="shared" si="2"/>
        <v>7364</v>
      </c>
      <c r="U32" s="80"/>
      <c r="V32" s="80"/>
      <c r="W32" s="81"/>
    </row>
    <row r="33" spans="3:23">
      <c r="C33" s="5" t="s">
        <v>34</v>
      </c>
      <c r="D33" s="8">
        <v>45658</v>
      </c>
      <c r="E33" s="8">
        <v>45688</v>
      </c>
      <c r="F33" s="15">
        <v>2550.1439999999998</v>
      </c>
      <c r="G33" s="15">
        <v>15.1</v>
      </c>
      <c r="H33" s="15">
        <v>6363.0590000000002</v>
      </c>
      <c r="I33" s="15">
        <v>38.451000000000001</v>
      </c>
      <c r="J33" s="15">
        <f t="shared" si="0"/>
        <v>8859.652</v>
      </c>
      <c r="K33" s="15">
        <v>2550.15</v>
      </c>
      <c r="L33" s="15">
        <v>15.1</v>
      </c>
      <c r="M33" s="15">
        <v>6363.07</v>
      </c>
      <c r="N33" s="15">
        <v>38.450000000000003</v>
      </c>
      <c r="O33" s="15">
        <f t="shared" si="1"/>
        <v>8859.67</v>
      </c>
      <c r="P33" s="16">
        <v>0.63759999999999994</v>
      </c>
      <c r="Q33" s="17">
        <f t="shared" si="3"/>
        <v>5648</v>
      </c>
      <c r="R33" s="17">
        <v>0</v>
      </c>
      <c r="S33" s="17">
        <v>0</v>
      </c>
      <c r="T33" s="17">
        <f t="shared" si="2"/>
        <v>5648</v>
      </c>
      <c r="U33" s="80">
        <f>SUM(T33:T40)</f>
        <v>47971</v>
      </c>
      <c r="V33" s="80">
        <f>(E40-D33+1)*E5/365</f>
        <v>57687.386301369865</v>
      </c>
      <c r="W33" s="81">
        <f>(U33-V33)/V33</f>
        <v>-0.16843173047587243</v>
      </c>
    </row>
    <row r="34" spans="3:23">
      <c r="C34" s="5" t="s">
        <v>35</v>
      </c>
      <c r="D34" s="8">
        <v>45689</v>
      </c>
      <c r="E34" s="8">
        <v>45716</v>
      </c>
      <c r="F34" s="15">
        <v>2914.6979999999999</v>
      </c>
      <c r="G34" s="15">
        <v>6.9989999999999997</v>
      </c>
      <c r="H34" s="15">
        <v>8190.6790000000001</v>
      </c>
      <c r="I34" s="15">
        <v>17.247</v>
      </c>
      <c r="J34" s="15">
        <f t="shared" si="0"/>
        <v>11081.131000000001</v>
      </c>
      <c r="K34" s="15">
        <v>2914.69</v>
      </c>
      <c r="L34" s="15">
        <v>7</v>
      </c>
      <c r="M34" s="15">
        <v>8190.68</v>
      </c>
      <c r="N34" s="15">
        <v>17.25</v>
      </c>
      <c r="O34" s="15">
        <f t="shared" si="1"/>
        <v>11081.12</v>
      </c>
      <c r="P34" s="16">
        <v>0.63759999999999994</v>
      </c>
      <c r="Q34" s="17">
        <f t="shared" si="3"/>
        <v>7065</v>
      </c>
      <c r="R34" s="17">
        <v>0</v>
      </c>
      <c r="S34" s="17">
        <v>0</v>
      </c>
      <c r="T34" s="17">
        <f t="shared" si="2"/>
        <v>7065</v>
      </c>
      <c r="U34" s="80"/>
      <c r="V34" s="80"/>
      <c r="W34" s="81"/>
    </row>
    <row r="35" spans="3:23">
      <c r="C35" s="5" t="s">
        <v>36</v>
      </c>
      <c r="D35" s="8">
        <v>45717</v>
      </c>
      <c r="E35" s="8">
        <v>45747</v>
      </c>
      <c r="F35" s="15">
        <v>2997.982</v>
      </c>
      <c r="G35" s="15">
        <v>14.667</v>
      </c>
      <c r="H35" s="15">
        <v>6317.4920000000002</v>
      </c>
      <c r="I35" s="15">
        <v>38.863</v>
      </c>
      <c r="J35" s="15">
        <f t="shared" si="0"/>
        <v>9261.9439999999995</v>
      </c>
      <c r="K35" s="15">
        <v>2997.99</v>
      </c>
      <c r="L35" s="15">
        <v>14.66</v>
      </c>
      <c r="M35" s="15">
        <v>6317.49</v>
      </c>
      <c r="N35" s="15">
        <v>38.86</v>
      </c>
      <c r="O35" s="15">
        <f t="shared" si="1"/>
        <v>9261.9599999999991</v>
      </c>
      <c r="P35" s="16">
        <v>0.63759999999999994</v>
      </c>
      <c r="Q35" s="17">
        <f t="shared" si="3"/>
        <v>5905</v>
      </c>
      <c r="R35" s="17">
        <v>0</v>
      </c>
      <c r="S35" s="17">
        <v>0</v>
      </c>
      <c r="T35" s="17">
        <f t="shared" si="2"/>
        <v>5905</v>
      </c>
      <c r="U35" s="80"/>
      <c r="V35" s="80"/>
      <c r="W35" s="81"/>
    </row>
    <row r="36" spans="3:23">
      <c r="C36" s="5" t="s">
        <v>37</v>
      </c>
      <c r="D36" s="8">
        <v>45748</v>
      </c>
      <c r="E36" s="8">
        <v>45777</v>
      </c>
      <c r="F36" s="15">
        <v>3092.7649999999999</v>
      </c>
      <c r="G36" s="15">
        <v>9.1950000000000003</v>
      </c>
      <c r="H36" s="15">
        <v>6181.4480000000003</v>
      </c>
      <c r="I36" s="15">
        <v>22.228999999999999</v>
      </c>
      <c r="J36" s="15">
        <f t="shared" si="0"/>
        <v>9242.7889999999989</v>
      </c>
      <c r="K36" s="15">
        <v>3092.76</v>
      </c>
      <c r="L36" s="15">
        <v>9.1999999999999993</v>
      </c>
      <c r="M36" s="15">
        <v>6181.44</v>
      </c>
      <c r="N36" s="15">
        <v>22.23</v>
      </c>
      <c r="O36" s="15">
        <f t="shared" si="1"/>
        <v>9242.77</v>
      </c>
      <c r="P36" s="16">
        <v>0.63759999999999994</v>
      </c>
      <c r="Q36" s="17">
        <f t="shared" si="3"/>
        <v>5893</v>
      </c>
      <c r="R36" s="17">
        <v>0</v>
      </c>
      <c r="S36" s="17">
        <v>0</v>
      </c>
      <c r="T36" s="17">
        <f t="shared" si="2"/>
        <v>5893</v>
      </c>
      <c r="U36" s="80"/>
      <c r="V36" s="80"/>
      <c r="W36" s="81"/>
    </row>
    <row r="37" spans="3:23">
      <c r="C37" s="6" t="s">
        <v>38</v>
      </c>
      <c r="D37" s="8">
        <v>45778</v>
      </c>
      <c r="E37" s="8">
        <v>45808</v>
      </c>
      <c r="F37" s="15">
        <v>2841.8249999999998</v>
      </c>
      <c r="G37" s="15">
        <v>12.345000000000001</v>
      </c>
      <c r="H37" s="15">
        <v>6025.82</v>
      </c>
      <c r="I37" s="15">
        <v>29.390999999999998</v>
      </c>
      <c r="J37" s="15">
        <f t="shared" si="0"/>
        <v>8825.9089999999997</v>
      </c>
      <c r="K37" s="15">
        <v>2841.82</v>
      </c>
      <c r="L37" s="15">
        <v>12.24</v>
      </c>
      <c r="M37" s="15">
        <v>3025.82</v>
      </c>
      <c r="N37" s="15">
        <v>23.39</v>
      </c>
      <c r="O37" s="15">
        <f t="shared" si="1"/>
        <v>5832.01</v>
      </c>
      <c r="P37" s="16">
        <v>0.63759999999999994</v>
      </c>
      <c r="Q37" s="17">
        <f t="shared" si="3"/>
        <v>5627</v>
      </c>
      <c r="R37" s="17">
        <v>0</v>
      </c>
      <c r="S37" s="17">
        <v>0</v>
      </c>
      <c r="T37" s="17">
        <f t="shared" si="2"/>
        <v>5627</v>
      </c>
      <c r="U37" s="80"/>
      <c r="V37" s="80"/>
      <c r="W37" s="81"/>
    </row>
    <row r="38" spans="3:23">
      <c r="C38" s="5" t="s">
        <v>39</v>
      </c>
      <c r="D38" s="8">
        <v>45809</v>
      </c>
      <c r="E38" s="8">
        <v>45838</v>
      </c>
      <c r="F38" s="15">
        <v>4959.57</v>
      </c>
      <c r="G38" s="15">
        <v>3.57</v>
      </c>
      <c r="H38" s="15">
        <v>9905.0370000000003</v>
      </c>
      <c r="I38" s="15">
        <v>4.4180000000000001</v>
      </c>
      <c r="J38" s="15">
        <f t="shared" si="0"/>
        <v>14856.619000000001</v>
      </c>
      <c r="K38" s="15">
        <v>4959.57</v>
      </c>
      <c r="L38" s="15">
        <v>3.57</v>
      </c>
      <c r="M38" s="15">
        <v>9905.0400000000009</v>
      </c>
      <c r="N38" s="15">
        <v>4.42</v>
      </c>
      <c r="O38" s="15">
        <f t="shared" si="1"/>
        <v>14856.62</v>
      </c>
      <c r="P38" s="16">
        <v>0.63759999999999994</v>
      </c>
      <c r="Q38" s="17">
        <f t="shared" si="3"/>
        <v>9472</v>
      </c>
      <c r="R38" s="17">
        <v>0</v>
      </c>
      <c r="S38" s="17">
        <v>0</v>
      </c>
      <c r="T38" s="17">
        <f t="shared" si="2"/>
        <v>9472</v>
      </c>
      <c r="U38" s="80"/>
      <c r="V38" s="80"/>
      <c r="W38" s="81"/>
    </row>
    <row r="39" spans="3:23">
      <c r="C39" s="5" t="s">
        <v>54</v>
      </c>
      <c r="D39" s="8">
        <v>45839</v>
      </c>
      <c r="E39" s="8">
        <v>45869</v>
      </c>
      <c r="F39" s="15">
        <v>3269.3429999999998</v>
      </c>
      <c r="G39" s="15">
        <v>9.9819999999999993</v>
      </c>
      <c r="H39" s="15">
        <v>8065.134</v>
      </c>
      <c r="I39" s="15">
        <v>23.852</v>
      </c>
      <c r="J39" s="15">
        <f t="shared" si="0"/>
        <v>11300.642999999998</v>
      </c>
      <c r="K39" s="15">
        <v>3269.3429999999953</v>
      </c>
      <c r="L39" s="15">
        <v>9.9819999999999816</v>
      </c>
      <c r="M39" s="15">
        <v>8065.1339999999982</v>
      </c>
      <c r="N39" s="15">
        <v>23.851999999999983</v>
      </c>
      <c r="O39" s="15">
        <f t="shared" si="1"/>
        <v>11300.642999999993</v>
      </c>
      <c r="P39" s="16">
        <v>0.63759999999999994</v>
      </c>
      <c r="Q39" s="17">
        <f t="shared" si="3"/>
        <v>7205</v>
      </c>
      <c r="R39" s="17">
        <v>0</v>
      </c>
      <c r="S39" s="17">
        <v>0</v>
      </c>
      <c r="T39" s="17">
        <f t="shared" si="2"/>
        <v>7205</v>
      </c>
      <c r="U39" s="80"/>
      <c r="V39" s="80"/>
      <c r="W39" s="81"/>
    </row>
    <row r="40" spans="3:23">
      <c r="C40" s="5" t="s">
        <v>78</v>
      </c>
      <c r="D40" s="8">
        <v>45870</v>
      </c>
      <c r="E40" s="8">
        <v>45873</v>
      </c>
      <c r="F40">
        <f>TMA08_2025epiaş!L10</f>
        <v>466.57300000000004</v>
      </c>
      <c r="G40">
        <f>TMA08_2025epiaş!M10</f>
        <v>0.28500000000000003</v>
      </c>
      <c r="H40" s="48">
        <f>TMB08_2025epiaş!M11</f>
        <v>1348.7910000000006</v>
      </c>
      <c r="I40" s="48">
        <f>TMB08_2025epiaş!N11</f>
        <v>0.63100000000000001</v>
      </c>
      <c r="J40" s="15">
        <f t="shared" si="0"/>
        <v>1814.4480000000008</v>
      </c>
      <c r="K40" s="15">
        <v>466.21100000000001</v>
      </c>
      <c r="L40" s="15">
        <v>0.28499999999999998</v>
      </c>
      <c r="M40" s="15">
        <v>1348.0900000000001</v>
      </c>
      <c r="N40" s="15">
        <v>0.63100000000000012</v>
      </c>
      <c r="O40" s="15">
        <f t="shared" si="1"/>
        <v>1813.3850000000002</v>
      </c>
      <c r="P40" s="16">
        <v>0.63759999999999994</v>
      </c>
      <c r="Q40" s="17">
        <f>ROUNDDOWN(P40*J40,0)</f>
        <v>1156</v>
      </c>
      <c r="R40" s="17">
        <v>0</v>
      </c>
      <c r="S40" s="17">
        <v>0</v>
      </c>
      <c r="T40" s="17">
        <f>Q40-R40-S40</f>
        <v>1156</v>
      </c>
      <c r="U40" s="80"/>
      <c r="V40" s="80"/>
      <c r="W40" s="81"/>
    </row>
    <row r="41" spans="3:23">
      <c r="C41" s="82" t="s">
        <v>55</v>
      </c>
      <c r="D41" s="82"/>
      <c r="E41" s="82"/>
      <c r="F41" s="18">
        <f t="shared" ref="F41:O41" si="4">SUM(F16:F40)</f>
        <v>81928.519</v>
      </c>
      <c r="G41" s="18">
        <f t="shared" si="4"/>
        <v>243.56799999999998</v>
      </c>
      <c r="H41" s="18">
        <f t="shared" si="4"/>
        <v>178540.01900000003</v>
      </c>
      <c r="I41" s="18">
        <f t="shared" si="4"/>
        <v>600.65200000000004</v>
      </c>
      <c r="J41" s="49">
        <f t="shared" si="4"/>
        <v>259624.31800000003</v>
      </c>
      <c r="K41" s="18">
        <f t="shared" si="4"/>
        <v>81431.505290322573</v>
      </c>
      <c r="L41" s="18">
        <f t="shared" si="4"/>
        <v>280.30570967741937</v>
      </c>
      <c r="M41" s="18">
        <f t="shared" si="4"/>
        <v>174523.04754838708</v>
      </c>
      <c r="N41" s="18">
        <f t="shared" si="4"/>
        <v>601.85216129032244</v>
      </c>
      <c r="O41" s="18">
        <f t="shared" si="4"/>
        <v>255072.39496774194</v>
      </c>
      <c r="P41" s="20"/>
      <c r="Q41" s="21">
        <f>SUM(Q16:Q40)</f>
        <v>165526</v>
      </c>
      <c r="R41" s="21">
        <f>SUM(R16:R40)</f>
        <v>0</v>
      </c>
      <c r="S41" s="21">
        <f>SUM(S16:S40)</f>
        <v>0</v>
      </c>
      <c r="T41" s="50">
        <f>SUM(T16:T40)</f>
        <v>165526</v>
      </c>
    </row>
  </sheetData>
  <mergeCells count="30">
    <mergeCell ref="C41:E41"/>
    <mergeCell ref="A1:E1"/>
    <mergeCell ref="A2:D2"/>
    <mergeCell ref="A3:D3"/>
    <mergeCell ref="A4:D4"/>
    <mergeCell ref="A5:D5"/>
    <mergeCell ref="A6:D6"/>
    <mergeCell ref="C12:D12"/>
    <mergeCell ref="E12:F12"/>
    <mergeCell ref="F13:J13"/>
    <mergeCell ref="F14:G14"/>
    <mergeCell ref="H14:I14"/>
    <mergeCell ref="B10:D10"/>
    <mergeCell ref="U33:U40"/>
    <mergeCell ref="V16:V20"/>
    <mergeCell ref="V21:V32"/>
    <mergeCell ref="W16:W20"/>
    <mergeCell ref="W21:W32"/>
    <mergeCell ref="V33:V40"/>
    <mergeCell ref="W33:W40"/>
    <mergeCell ref="U16:U20"/>
    <mergeCell ref="U21:U32"/>
    <mergeCell ref="K13:O13"/>
    <mergeCell ref="K14:L14"/>
    <mergeCell ref="M14:N14"/>
    <mergeCell ref="L3:M3"/>
    <mergeCell ref="A7:D7"/>
    <mergeCell ref="L7:M7"/>
    <mergeCell ref="A8:D8"/>
    <mergeCell ref="A9:D9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C5A25-8EBF-486E-9E10-22F22B3CBD46}">
  <dimension ref="A2:P22"/>
  <sheetViews>
    <sheetView topLeftCell="I1" workbookViewId="0">
      <selection activeCell="J22" sqref="J22"/>
    </sheetView>
  </sheetViews>
  <sheetFormatPr defaultRowHeight="14.4"/>
  <cols>
    <col min="5" max="5" width="10.109375" bestFit="1" customWidth="1"/>
    <col min="6" max="6" width="1.5546875" customWidth="1"/>
    <col min="7" max="7" width="26.21875" bestFit="1" customWidth="1"/>
    <col min="8" max="8" width="28.88671875" customWidth="1"/>
    <col min="9" max="9" width="21.44140625" customWidth="1"/>
    <col min="10" max="10" width="25.77734375" bestFit="1" customWidth="1"/>
    <col min="11" max="11" width="21" customWidth="1"/>
    <col min="12" max="12" width="18.33203125" customWidth="1"/>
    <col min="13" max="13" width="24.88671875" bestFit="1" customWidth="1"/>
    <col min="14" max="14" width="12.44140625" customWidth="1"/>
    <col min="15" max="15" width="23.5546875" customWidth="1"/>
  </cols>
  <sheetData>
    <row r="2" spans="1:16">
      <c r="A2" s="79" t="s">
        <v>40</v>
      </c>
      <c r="B2" s="79"/>
      <c r="C2" s="79"/>
      <c r="D2" s="79"/>
      <c r="E2" s="9">
        <v>45149</v>
      </c>
    </row>
    <row r="3" spans="1:16">
      <c r="A3" s="79" t="s">
        <v>41</v>
      </c>
      <c r="B3" s="79"/>
      <c r="C3" s="79"/>
      <c r="D3" s="79"/>
      <c r="E3" s="9">
        <v>45873</v>
      </c>
    </row>
    <row r="4" spans="1:16">
      <c r="A4" s="79" t="s">
        <v>42</v>
      </c>
      <c r="B4" s="79"/>
      <c r="C4" s="79"/>
      <c r="D4" s="79"/>
      <c r="E4" s="10">
        <f>E3-E2+1</f>
        <v>725</v>
      </c>
    </row>
    <row r="5" spans="1:16">
      <c r="A5" s="79" t="s">
        <v>49</v>
      </c>
      <c r="B5" s="79"/>
      <c r="C5" s="79"/>
      <c r="D5" s="79"/>
      <c r="E5" s="31">
        <v>159.87</v>
      </c>
    </row>
    <row r="6" spans="1:16">
      <c r="A6" s="79" t="s">
        <v>51</v>
      </c>
      <c r="B6" s="79"/>
      <c r="C6" s="79"/>
      <c r="D6" s="79"/>
      <c r="E6" s="51">
        <f>E5/365*E4</f>
        <v>317.55</v>
      </c>
    </row>
    <row r="7" spans="1:16">
      <c r="A7" s="79" t="s">
        <v>50</v>
      </c>
      <c r="B7" s="79"/>
      <c r="C7" s="79"/>
      <c r="D7" s="79"/>
      <c r="E7" s="31">
        <v>742.21</v>
      </c>
    </row>
    <row r="8" spans="1:16">
      <c r="A8" s="79" t="s">
        <v>52</v>
      </c>
      <c r="B8" s="79"/>
      <c r="C8" s="79"/>
      <c r="D8" s="79"/>
      <c r="E8" s="51">
        <f>E7/365*E4</f>
        <v>1474.2527397260274</v>
      </c>
    </row>
    <row r="11" spans="1:16" ht="15" thickBot="1"/>
    <row r="12" spans="1:16" ht="15" thickBot="1">
      <c r="G12" s="55" t="s">
        <v>98</v>
      </c>
      <c r="H12" s="89" t="s">
        <v>99</v>
      </c>
      <c r="I12" s="90"/>
      <c r="J12" s="90"/>
      <c r="K12" s="90"/>
      <c r="L12" s="90"/>
      <c r="M12" s="91"/>
      <c r="N12" s="52"/>
    </row>
    <row r="13" spans="1:16">
      <c r="G13" s="56" t="s">
        <v>100</v>
      </c>
      <c r="H13" s="63" t="s">
        <v>101</v>
      </c>
      <c r="I13" s="64">
        <v>1488.79730701668</v>
      </c>
      <c r="J13" s="64" t="s">
        <v>102</v>
      </c>
      <c r="K13" s="64" t="s">
        <v>103</v>
      </c>
      <c r="L13" s="65">
        <v>320.68</v>
      </c>
      <c r="M13" s="66" t="s">
        <v>104</v>
      </c>
      <c r="N13" s="53" t="s">
        <v>105</v>
      </c>
    </row>
    <row r="14" spans="1:16">
      <c r="G14" s="57" t="s">
        <v>106</v>
      </c>
      <c r="H14" s="67" t="s">
        <v>107</v>
      </c>
      <c r="I14" s="68">
        <v>306703.09999999998</v>
      </c>
      <c r="J14" s="58" t="s">
        <v>108</v>
      </c>
      <c r="K14" s="58" t="s">
        <v>107</v>
      </c>
      <c r="L14" s="68">
        <v>306703.09999999998</v>
      </c>
      <c r="M14" s="59" t="s">
        <v>108</v>
      </c>
      <c r="N14" s="53" t="s">
        <v>109</v>
      </c>
    </row>
    <row r="15" spans="1:16" s="23" customFormat="1">
      <c r="F15"/>
      <c r="G15" s="54"/>
      <c r="H15" s="60" t="s">
        <v>110</v>
      </c>
      <c r="I15" s="61">
        <v>4.8541971275043521</v>
      </c>
      <c r="J15" s="61" t="s">
        <v>111</v>
      </c>
      <c r="K15" s="61" t="s">
        <v>112</v>
      </c>
      <c r="L15" s="61">
        <v>1.045571433741622</v>
      </c>
      <c r="M15" s="62" t="s">
        <v>111</v>
      </c>
      <c r="N15" s="52"/>
      <c r="O15"/>
      <c r="P15"/>
    </row>
    <row r="16" spans="1:16" s="23" customFormat="1">
      <c r="F16"/>
      <c r="G16"/>
      <c r="H16"/>
      <c r="I16"/>
      <c r="J16"/>
      <c r="K16"/>
      <c r="L16"/>
      <c r="M16"/>
      <c r="N16"/>
      <c r="O16"/>
      <c r="P16"/>
    </row>
    <row r="18" spans="8:13">
      <c r="H18" s="87" t="s">
        <v>64</v>
      </c>
      <c r="I18" s="87"/>
      <c r="J18" s="30" t="s">
        <v>68</v>
      </c>
      <c r="K18" s="30" t="s">
        <v>116</v>
      </c>
      <c r="L18" s="30" t="s">
        <v>117</v>
      </c>
      <c r="M18" s="30" t="s">
        <v>118</v>
      </c>
    </row>
    <row r="19" spans="8:13">
      <c r="H19" s="9">
        <v>45149</v>
      </c>
      <c r="I19" s="9">
        <v>45291</v>
      </c>
      <c r="J19" s="15">
        <f>SUM(ER!J16:J20)</f>
        <v>48630.668999999994</v>
      </c>
      <c r="K19" s="29">
        <f>J19*$I$15/1000</f>
        <v>236.0628537684149</v>
      </c>
      <c r="L19" s="29">
        <f>J19*$L$15/1000</f>
        <v>50.846838310144243</v>
      </c>
      <c r="M19" s="17">
        <f>ER!U16</f>
        <v>31005</v>
      </c>
    </row>
    <row r="20" spans="8:13">
      <c r="H20" s="9">
        <v>45292</v>
      </c>
      <c r="I20" s="9">
        <v>45657</v>
      </c>
      <c r="J20" s="15">
        <f>SUM(ER!J21:J32)</f>
        <v>135750.514</v>
      </c>
      <c r="K20" s="29">
        <f t="shared" ref="K20:K21" si="0">J20*$I$15/1000</f>
        <v>658.95975511603933</v>
      </c>
      <c r="L20" s="29">
        <f t="shared" ref="L20:L21" si="1">J20*$L$15/1000</f>
        <v>141.9368595541421</v>
      </c>
      <c r="M20" s="17">
        <f>ER!U21</f>
        <v>86550</v>
      </c>
    </row>
    <row r="21" spans="8:13">
      <c r="H21" s="9">
        <v>45658</v>
      </c>
      <c r="I21" s="9">
        <v>45873</v>
      </c>
      <c r="J21" s="15">
        <f>SUM(ER!J33:J40)</f>
        <v>75243.135000000009</v>
      </c>
      <c r="K21" s="29">
        <f t="shared" si="0"/>
        <v>365.2450097814222</v>
      </c>
      <c r="L21" s="29">
        <f t="shared" si="1"/>
        <v>78.672072541164425</v>
      </c>
      <c r="M21" s="17">
        <f>ER!U33</f>
        <v>47971</v>
      </c>
    </row>
    <row r="22" spans="8:13">
      <c r="H22" s="88" t="s">
        <v>67</v>
      </c>
      <c r="I22" s="88"/>
      <c r="J22" s="24">
        <f>SUM(J19:J21)</f>
        <v>259624.318</v>
      </c>
      <c r="K22" s="69">
        <f>SUM(K19:K21)</f>
        <v>1260.2676186658764</v>
      </c>
      <c r="L22" s="69">
        <f>SUM(L19:L21)</f>
        <v>271.45577040545078</v>
      </c>
      <c r="M22" s="50">
        <f>SUM(M19:M21)</f>
        <v>165526</v>
      </c>
    </row>
  </sheetData>
  <mergeCells count="10">
    <mergeCell ref="H18:I18"/>
    <mergeCell ref="H22:I22"/>
    <mergeCell ref="H12:M12"/>
    <mergeCell ref="A8:D8"/>
    <mergeCell ref="A2:D2"/>
    <mergeCell ref="A3:D3"/>
    <mergeCell ref="A4:D4"/>
    <mergeCell ref="A5:D5"/>
    <mergeCell ref="A6:D6"/>
    <mergeCell ref="A7:D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1C226-F44C-4438-97E3-AC5DFF42DBF3}">
  <dimension ref="A1:D12"/>
  <sheetViews>
    <sheetView tabSelected="1" workbookViewId="0">
      <selection activeCell="H10" sqref="H10"/>
    </sheetView>
  </sheetViews>
  <sheetFormatPr defaultRowHeight="14.4"/>
  <cols>
    <col min="2" max="2" width="20" bestFit="1" customWidth="1"/>
    <col min="3" max="4" width="21" bestFit="1" customWidth="1"/>
  </cols>
  <sheetData>
    <row r="1" spans="1:4">
      <c r="C1" s="92" t="s">
        <v>115</v>
      </c>
      <c r="D1" s="92"/>
    </row>
    <row r="2" spans="1:4">
      <c r="C2" s="71">
        <v>2023</v>
      </c>
      <c r="D2" s="71">
        <v>2024</v>
      </c>
    </row>
    <row r="3" spans="1:4">
      <c r="A3">
        <v>1</v>
      </c>
      <c r="B3" s="93" t="s">
        <v>69</v>
      </c>
      <c r="C3" s="71" t="s">
        <v>119</v>
      </c>
      <c r="D3" s="71" t="s">
        <v>120</v>
      </c>
    </row>
    <row r="4" spans="1:4">
      <c r="A4">
        <v>2</v>
      </c>
      <c r="B4" s="93" t="s">
        <v>70</v>
      </c>
      <c r="C4" s="72" t="s">
        <v>119</v>
      </c>
      <c r="D4" s="72" t="s">
        <v>121</v>
      </c>
    </row>
    <row r="5" spans="1:4">
      <c r="A5">
        <v>3</v>
      </c>
      <c r="B5" s="93" t="s">
        <v>71</v>
      </c>
      <c r="C5" s="71" t="s">
        <v>119</v>
      </c>
      <c r="D5" s="71" t="s">
        <v>122</v>
      </c>
    </row>
    <row r="6" spans="1:4">
      <c r="A6">
        <v>4</v>
      </c>
      <c r="B6" s="93" t="s">
        <v>72</v>
      </c>
      <c r="C6" s="71" t="s">
        <v>119</v>
      </c>
      <c r="D6" s="71" t="s">
        <v>120</v>
      </c>
    </row>
    <row r="7" spans="1:4" ht="13.8" customHeight="1">
      <c r="A7">
        <v>5</v>
      </c>
      <c r="B7" s="93" t="s">
        <v>73</v>
      </c>
      <c r="C7" s="71" t="s">
        <v>119</v>
      </c>
      <c r="D7" s="71" t="s">
        <v>122</v>
      </c>
    </row>
    <row r="8" spans="1:4">
      <c r="A8">
        <v>6</v>
      </c>
      <c r="B8" s="93" t="s">
        <v>74</v>
      </c>
      <c r="C8" s="72" t="s">
        <v>114</v>
      </c>
      <c r="D8" s="71" t="s">
        <v>123</v>
      </c>
    </row>
    <row r="9" spans="1:4">
      <c r="A9">
        <v>7</v>
      </c>
      <c r="B9" s="93" t="s">
        <v>75</v>
      </c>
      <c r="C9" s="71" t="s">
        <v>119</v>
      </c>
      <c r="D9" s="71" t="s">
        <v>122</v>
      </c>
    </row>
    <row r="10" spans="1:4">
      <c r="A10">
        <v>8</v>
      </c>
      <c r="B10" s="93" t="s">
        <v>79</v>
      </c>
      <c r="D10" s="71" t="s">
        <v>122</v>
      </c>
    </row>
    <row r="11" spans="1:4">
      <c r="A11">
        <v>9</v>
      </c>
      <c r="B11" s="93" t="s">
        <v>80</v>
      </c>
      <c r="C11" s="71" t="s">
        <v>125</v>
      </c>
      <c r="D11" s="71" t="s">
        <v>122</v>
      </c>
    </row>
    <row r="12" spans="1:4" s="70" customFormat="1">
      <c r="A12" s="70">
        <v>10</v>
      </c>
      <c r="B12" s="93" t="s">
        <v>113</v>
      </c>
      <c r="C12" s="71" t="s">
        <v>124</v>
      </c>
      <c r="D12" s="71" t="s">
        <v>122</v>
      </c>
    </row>
  </sheetData>
  <mergeCells count="1">
    <mergeCell ref="C1:D1"/>
  </mergeCells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12B62-18E6-45CD-9978-F2C3CD2684B2}">
  <dimension ref="B2:C11"/>
  <sheetViews>
    <sheetView workbookViewId="0">
      <selection activeCell="B5" sqref="B5"/>
    </sheetView>
  </sheetViews>
  <sheetFormatPr defaultRowHeight="14.4"/>
  <cols>
    <col min="2" max="2" width="18.5546875" bestFit="1" customWidth="1"/>
    <col min="3" max="3" width="22.21875" bestFit="1" customWidth="1"/>
  </cols>
  <sheetData>
    <row r="2" spans="2:3">
      <c r="B2" s="28" t="s">
        <v>76</v>
      </c>
      <c r="C2" s="25" t="s">
        <v>77</v>
      </c>
    </row>
    <row r="3" spans="2:3">
      <c r="B3" s="27">
        <v>1</v>
      </c>
      <c r="C3" s="9">
        <v>45142</v>
      </c>
    </row>
    <row r="4" spans="2:3">
      <c r="B4" s="27">
        <v>2</v>
      </c>
      <c r="C4" s="9">
        <v>45373</v>
      </c>
    </row>
    <row r="5" spans="2:3">
      <c r="B5" s="27">
        <v>3</v>
      </c>
      <c r="C5" s="9">
        <v>45651</v>
      </c>
    </row>
    <row r="6" spans="2:3">
      <c r="B6" s="27">
        <v>4</v>
      </c>
      <c r="C6" s="9">
        <v>45716</v>
      </c>
    </row>
    <row r="7" spans="2:3">
      <c r="B7" s="26"/>
    </row>
    <row r="8" spans="2:3">
      <c r="B8" s="26"/>
    </row>
    <row r="9" spans="2:3">
      <c r="B9" s="26"/>
    </row>
    <row r="10" spans="2:3">
      <c r="B10" s="26"/>
    </row>
    <row r="11" spans="2:3">
      <c r="B11" s="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7CA00-7F5D-4FDE-A637-E3569E6D4DE9}">
  <dimension ref="A1:L746"/>
  <sheetViews>
    <sheetView workbookViewId="0">
      <selection activeCell="M10" sqref="M10"/>
    </sheetView>
  </sheetViews>
  <sheetFormatPr defaultRowHeight="14.4"/>
  <cols>
    <col min="1" max="1" width="18.77734375" style="32" customWidth="1"/>
    <col min="2" max="2" width="19.88671875" style="32" customWidth="1"/>
    <col min="3" max="10" width="8.88671875" style="32"/>
    <col min="11" max="12" width="10.109375" style="32" bestFit="1" customWidth="1"/>
    <col min="13" max="16384" width="8.88671875" style="32"/>
  </cols>
  <sheetData>
    <row r="1" spans="1:12" ht="43.2">
      <c r="A1" s="38" t="s">
        <v>87</v>
      </c>
      <c r="B1" s="37" t="s">
        <v>86</v>
      </c>
      <c r="C1" s="37" t="s">
        <v>85</v>
      </c>
      <c r="D1" s="37" t="s">
        <v>84</v>
      </c>
      <c r="E1" s="37" t="s">
        <v>83</v>
      </c>
      <c r="F1" s="37" t="s">
        <v>82</v>
      </c>
    </row>
    <row r="2" spans="1:12">
      <c r="A2" s="36">
        <v>45139</v>
      </c>
      <c r="B2" s="35" t="s">
        <v>81</v>
      </c>
      <c r="C2" s="35">
        <v>18.742000000000001</v>
      </c>
      <c r="D2" s="35">
        <v>0</v>
      </c>
      <c r="E2" s="35">
        <v>18.742000000000001</v>
      </c>
      <c r="F2" s="35">
        <v>0</v>
      </c>
    </row>
    <row r="3" spans="1:12">
      <c r="A3" s="34">
        <v>45139.041666666664</v>
      </c>
      <c r="B3" s="33" t="s">
        <v>81</v>
      </c>
      <c r="C3" s="33">
        <v>14.461</v>
      </c>
      <c r="D3" s="33">
        <v>0</v>
      </c>
      <c r="E3" s="33">
        <v>14.461</v>
      </c>
      <c r="F3" s="33">
        <v>0</v>
      </c>
    </row>
    <row r="4" spans="1:12">
      <c r="A4" s="36">
        <v>45139.083333333336</v>
      </c>
      <c r="B4" s="35" t="s">
        <v>81</v>
      </c>
      <c r="C4" s="35">
        <v>14.491</v>
      </c>
      <c r="D4" s="35">
        <v>0</v>
      </c>
      <c r="E4" s="35">
        <v>14.491</v>
      </c>
      <c r="F4" s="35">
        <v>0</v>
      </c>
      <c r="K4" s="8">
        <v>45149</v>
      </c>
      <c r="L4" s="8">
        <v>45169</v>
      </c>
    </row>
    <row r="5" spans="1:12">
      <c r="A5" s="34">
        <v>45139.125</v>
      </c>
      <c r="B5" s="33" t="s">
        <v>81</v>
      </c>
      <c r="C5" s="33">
        <v>17.312000000000001</v>
      </c>
      <c r="D5" s="33">
        <v>0</v>
      </c>
      <c r="E5" s="33">
        <v>17.312000000000001</v>
      </c>
      <c r="F5" s="33">
        <v>0</v>
      </c>
      <c r="K5" s="32">
        <f>SUM(C242:C745)</f>
        <v>6825.9329999999973</v>
      </c>
      <c r="L5" s="32">
        <f>SUM(D242:D745)</f>
        <v>8.4449999999999985</v>
      </c>
    </row>
    <row r="6" spans="1:12">
      <c r="A6" s="36">
        <v>45139.166666666664</v>
      </c>
      <c r="B6" s="35" t="s">
        <v>81</v>
      </c>
      <c r="C6" s="35">
        <v>20.113</v>
      </c>
      <c r="D6" s="35">
        <v>0</v>
      </c>
      <c r="E6" s="35">
        <v>20.113</v>
      </c>
      <c r="F6" s="35">
        <v>0</v>
      </c>
    </row>
    <row r="7" spans="1:12">
      <c r="A7" s="34">
        <v>45139.208333333336</v>
      </c>
      <c r="B7" s="33" t="s">
        <v>81</v>
      </c>
      <c r="C7" s="33">
        <v>18.207999999999998</v>
      </c>
      <c r="D7" s="33">
        <v>0</v>
      </c>
      <c r="E7" s="33">
        <v>18.207999999999998</v>
      </c>
      <c r="F7" s="33">
        <v>0</v>
      </c>
    </row>
    <row r="8" spans="1:12">
      <c r="A8" s="36">
        <v>45139.25</v>
      </c>
      <c r="B8" s="35" t="s">
        <v>81</v>
      </c>
      <c r="C8" s="35">
        <v>13.641</v>
      </c>
      <c r="D8" s="35">
        <v>0</v>
      </c>
      <c r="E8" s="35">
        <v>13.641</v>
      </c>
      <c r="F8" s="35">
        <v>0</v>
      </c>
    </row>
    <row r="9" spans="1:12">
      <c r="A9" s="34">
        <v>45139.291666666664</v>
      </c>
      <c r="B9" s="33" t="s">
        <v>81</v>
      </c>
      <c r="C9" s="33">
        <v>17.186</v>
      </c>
      <c r="D9" s="33">
        <v>0</v>
      </c>
      <c r="E9" s="33">
        <v>17.186</v>
      </c>
      <c r="F9" s="33">
        <v>0</v>
      </c>
    </row>
    <row r="10" spans="1:12">
      <c r="A10" s="36">
        <v>45139.333333333336</v>
      </c>
      <c r="B10" s="35" t="s">
        <v>81</v>
      </c>
      <c r="C10" s="35">
        <v>19.068000000000001</v>
      </c>
      <c r="D10" s="35">
        <v>0</v>
      </c>
      <c r="E10" s="35">
        <v>19.068000000000001</v>
      </c>
      <c r="F10" s="35">
        <v>0</v>
      </c>
    </row>
    <row r="11" spans="1:12">
      <c r="A11" s="34">
        <v>45139.375</v>
      </c>
      <c r="B11" s="33" t="s">
        <v>81</v>
      </c>
      <c r="C11" s="33">
        <v>15.481</v>
      </c>
      <c r="D11" s="33">
        <v>0</v>
      </c>
      <c r="E11" s="33">
        <v>15.481</v>
      </c>
      <c r="F11" s="33">
        <v>0</v>
      </c>
    </row>
    <row r="12" spans="1:12">
      <c r="A12" s="36">
        <v>45139.416666666664</v>
      </c>
      <c r="B12" s="35" t="s">
        <v>81</v>
      </c>
      <c r="C12" s="35">
        <v>19.690000000000001</v>
      </c>
      <c r="D12" s="35">
        <v>0</v>
      </c>
      <c r="E12" s="35">
        <v>19.690000000000001</v>
      </c>
      <c r="F12" s="35">
        <v>0</v>
      </c>
    </row>
    <row r="13" spans="1:12">
      <c r="A13" s="34">
        <v>45139.458333333336</v>
      </c>
      <c r="B13" s="33" t="s">
        <v>81</v>
      </c>
      <c r="C13" s="33">
        <v>20.850999999999999</v>
      </c>
      <c r="D13" s="33">
        <v>0</v>
      </c>
      <c r="E13" s="33">
        <v>20.850999999999999</v>
      </c>
      <c r="F13" s="33">
        <v>0</v>
      </c>
    </row>
    <row r="14" spans="1:12">
      <c r="A14" s="36">
        <v>45139.5</v>
      </c>
      <c r="B14" s="35" t="s">
        <v>81</v>
      </c>
      <c r="C14" s="35">
        <v>16.393999999999998</v>
      </c>
      <c r="D14" s="35">
        <v>0</v>
      </c>
      <c r="E14" s="35">
        <v>16.393999999999998</v>
      </c>
      <c r="F14" s="35">
        <v>0</v>
      </c>
    </row>
    <row r="15" spans="1:12">
      <c r="A15" s="34">
        <v>45139.541666666664</v>
      </c>
      <c r="B15" s="33" t="s">
        <v>81</v>
      </c>
      <c r="C15" s="33">
        <v>11.465999999999999</v>
      </c>
      <c r="D15" s="33">
        <v>0</v>
      </c>
      <c r="E15" s="33">
        <v>11.465999999999999</v>
      </c>
      <c r="F15" s="33">
        <v>0</v>
      </c>
    </row>
    <row r="16" spans="1:12">
      <c r="A16" s="36">
        <v>45139.583333333336</v>
      </c>
      <c r="B16" s="35" t="s">
        <v>81</v>
      </c>
      <c r="C16" s="35">
        <v>7.4029999999999996</v>
      </c>
      <c r="D16" s="35">
        <v>0</v>
      </c>
      <c r="E16" s="35">
        <v>7.4029999999999996</v>
      </c>
      <c r="F16" s="35">
        <v>0</v>
      </c>
    </row>
    <row r="17" spans="1:6">
      <c r="A17" s="34">
        <v>45139.625</v>
      </c>
      <c r="B17" s="33" t="s">
        <v>81</v>
      </c>
      <c r="C17" s="33">
        <v>1.61</v>
      </c>
      <c r="D17" s="33">
        <v>0</v>
      </c>
      <c r="E17" s="33">
        <v>1.61</v>
      </c>
      <c r="F17" s="33">
        <v>0</v>
      </c>
    </row>
    <row r="18" spans="1:6">
      <c r="A18" s="36">
        <v>45139.666666666664</v>
      </c>
      <c r="B18" s="35" t="s">
        <v>81</v>
      </c>
      <c r="C18" s="35">
        <v>3.3460000000000001</v>
      </c>
      <c r="D18" s="35">
        <v>0</v>
      </c>
      <c r="E18" s="35">
        <v>3.3460000000000001</v>
      </c>
      <c r="F18" s="35">
        <v>0</v>
      </c>
    </row>
    <row r="19" spans="1:6">
      <c r="A19" s="34">
        <v>45139.708333333336</v>
      </c>
      <c r="B19" s="33" t="s">
        <v>81</v>
      </c>
      <c r="C19" s="33">
        <v>2.5739999999999998</v>
      </c>
      <c r="D19" s="33">
        <v>0</v>
      </c>
      <c r="E19" s="33">
        <v>2.5739999999999998</v>
      </c>
      <c r="F19" s="33">
        <v>0</v>
      </c>
    </row>
    <row r="20" spans="1:6">
      <c r="A20" s="36">
        <v>45139.75</v>
      </c>
      <c r="B20" s="35" t="s">
        <v>81</v>
      </c>
      <c r="C20" s="35">
        <v>0.435</v>
      </c>
      <c r="D20" s="35">
        <v>9.0999999999999998E-2</v>
      </c>
      <c r="E20" s="35">
        <v>0.435</v>
      </c>
      <c r="F20" s="35">
        <v>9.0999999999999998E-2</v>
      </c>
    </row>
    <row r="21" spans="1:6">
      <c r="A21" s="34">
        <v>45139.791666666664</v>
      </c>
      <c r="B21" s="33" t="s">
        <v>81</v>
      </c>
      <c r="C21" s="33">
        <v>8.6769999999999996</v>
      </c>
      <c r="D21" s="33">
        <v>0</v>
      </c>
      <c r="E21" s="33">
        <v>8.6769999999999996</v>
      </c>
      <c r="F21" s="33">
        <v>0</v>
      </c>
    </row>
    <row r="22" spans="1:6">
      <c r="A22" s="36">
        <v>45139.833333333336</v>
      </c>
      <c r="B22" s="35" t="s">
        <v>81</v>
      </c>
      <c r="C22" s="35">
        <v>16.201000000000001</v>
      </c>
      <c r="D22" s="35">
        <v>0</v>
      </c>
      <c r="E22" s="35">
        <v>16.201000000000001</v>
      </c>
      <c r="F22" s="35">
        <v>0</v>
      </c>
    </row>
    <row r="23" spans="1:6">
      <c r="A23" s="34">
        <v>45139.875</v>
      </c>
      <c r="B23" s="33" t="s">
        <v>81</v>
      </c>
      <c r="C23" s="33">
        <v>18.707000000000001</v>
      </c>
      <c r="D23" s="33">
        <v>0</v>
      </c>
      <c r="E23" s="33">
        <v>18.707000000000001</v>
      </c>
      <c r="F23" s="33">
        <v>0</v>
      </c>
    </row>
    <row r="24" spans="1:6">
      <c r="A24" s="36">
        <v>45139.916666666664</v>
      </c>
      <c r="B24" s="35" t="s">
        <v>81</v>
      </c>
      <c r="C24" s="35">
        <v>16.193000000000001</v>
      </c>
      <c r="D24" s="35">
        <v>0</v>
      </c>
      <c r="E24" s="35">
        <v>16.193000000000001</v>
      </c>
      <c r="F24" s="35">
        <v>0</v>
      </c>
    </row>
    <row r="25" spans="1:6">
      <c r="A25" s="34">
        <v>45139.958333333336</v>
      </c>
      <c r="B25" s="33" t="s">
        <v>81</v>
      </c>
      <c r="C25" s="33">
        <v>15.313000000000001</v>
      </c>
      <c r="D25" s="33">
        <v>0</v>
      </c>
      <c r="E25" s="33">
        <v>15.313000000000001</v>
      </c>
      <c r="F25" s="33">
        <v>0</v>
      </c>
    </row>
    <row r="26" spans="1:6">
      <c r="A26" s="36">
        <v>45140</v>
      </c>
      <c r="B26" s="35" t="s">
        <v>81</v>
      </c>
      <c r="C26" s="35">
        <v>11.246</v>
      </c>
      <c r="D26" s="35">
        <v>0</v>
      </c>
      <c r="E26" s="35">
        <v>11.246</v>
      </c>
      <c r="F26" s="35">
        <v>0</v>
      </c>
    </row>
    <row r="27" spans="1:6">
      <c r="A27" s="34">
        <v>45140.041666666664</v>
      </c>
      <c r="B27" s="33" t="s">
        <v>81</v>
      </c>
      <c r="C27" s="33">
        <v>9.6609999999999996</v>
      </c>
      <c r="D27" s="33">
        <v>0</v>
      </c>
      <c r="E27" s="33">
        <v>9.6609999999999996</v>
      </c>
      <c r="F27" s="33">
        <v>0</v>
      </c>
    </row>
    <row r="28" spans="1:6">
      <c r="A28" s="36">
        <v>45140.083333333336</v>
      </c>
      <c r="B28" s="35" t="s">
        <v>81</v>
      </c>
      <c r="C28" s="35">
        <v>7.9080000000000004</v>
      </c>
      <c r="D28" s="35">
        <v>0</v>
      </c>
      <c r="E28" s="35">
        <v>7.9080000000000004</v>
      </c>
      <c r="F28" s="35">
        <v>0</v>
      </c>
    </row>
    <row r="29" spans="1:6">
      <c r="A29" s="34">
        <v>45140.125</v>
      </c>
      <c r="B29" s="33" t="s">
        <v>81</v>
      </c>
      <c r="C29" s="33">
        <v>5.2839999999999998</v>
      </c>
      <c r="D29" s="33">
        <v>0</v>
      </c>
      <c r="E29" s="33">
        <v>5.2839999999999998</v>
      </c>
      <c r="F29" s="33">
        <v>0</v>
      </c>
    </row>
    <row r="30" spans="1:6">
      <c r="A30" s="36">
        <v>45140.166666666664</v>
      </c>
      <c r="B30" s="35" t="s">
        <v>81</v>
      </c>
      <c r="C30" s="35">
        <v>7.5330000000000004</v>
      </c>
      <c r="D30" s="35">
        <v>0</v>
      </c>
      <c r="E30" s="35">
        <v>7.5330000000000004</v>
      </c>
      <c r="F30" s="35">
        <v>0</v>
      </c>
    </row>
    <row r="31" spans="1:6">
      <c r="A31" s="34">
        <v>45140.208333333336</v>
      </c>
      <c r="B31" s="33" t="s">
        <v>81</v>
      </c>
      <c r="C31" s="33">
        <v>7.226</v>
      </c>
      <c r="D31" s="33">
        <v>0</v>
      </c>
      <c r="E31" s="33">
        <v>7.226</v>
      </c>
      <c r="F31" s="33">
        <v>0</v>
      </c>
    </row>
    <row r="32" spans="1:6">
      <c r="A32" s="36">
        <v>45140.25</v>
      </c>
      <c r="B32" s="35" t="s">
        <v>81</v>
      </c>
      <c r="C32" s="35">
        <v>4.9539999999999997</v>
      </c>
      <c r="D32" s="35">
        <v>0</v>
      </c>
      <c r="E32" s="35">
        <v>4.9539999999999997</v>
      </c>
      <c r="F32" s="35">
        <v>0</v>
      </c>
    </row>
    <row r="33" spans="1:6">
      <c r="A33" s="34">
        <v>45140.291666666664</v>
      </c>
      <c r="B33" s="33" t="s">
        <v>81</v>
      </c>
      <c r="C33" s="33">
        <v>2.9159999999999999</v>
      </c>
      <c r="D33" s="33">
        <v>0</v>
      </c>
      <c r="E33" s="33">
        <v>2.9159999999999999</v>
      </c>
      <c r="F33" s="33">
        <v>0</v>
      </c>
    </row>
    <row r="34" spans="1:6">
      <c r="A34" s="36">
        <v>45140.333333333336</v>
      </c>
      <c r="B34" s="35" t="s">
        <v>81</v>
      </c>
      <c r="C34" s="35">
        <v>1.5289999999999999</v>
      </c>
      <c r="D34" s="35">
        <v>0</v>
      </c>
      <c r="E34" s="35">
        <v>1.5289999999999999</v>
      </c>
      <c r="F34" s="35">
        <v>0</v>
      </c>
    </row>
    <row r="35" spans="1:6">
      <c r="A35" s="34">
        <v>45140.375</v>
      </c>
      <c r="B35" s="33" t="s">
        <v>81</v>
      </c>
      <c r="C35" s="33">
        <v>0.60299999999999998</v>
      </c>
      <c r="D35" s="33">
        <v>0</v>
      </c>
      <c r="E35" s="33">
        <v>0.60299999999999998</v>
      </c>
      <c r="F35" s="33">
        <v>0</v>
      </c>
    </row>
    <row r="36" spans="1:6">
      <c r="A36" s="36">
        <v>45140.416666666664</v>
      </c>
      <c r="B36" s="35" t="s">
        <v>81</v>
      </c>
      <c r="C36" s="35">
        <v>2.5999999999999999E-2</v>
      </c>
      <c r="D36" s="35">
        <v>0.14299999999999999</v>
      </c>
      <c r="E36" s="35">
        <v>2.5999999999999999E-2</v>
      </c>
      <c r="F36" s="35">
        <v>0.14299999999999999</v>
      </c>
    </row>
    <row r="37" spans="1:6">
      <c r="A37" s="34">
        <v>45140.458333333336</v>
      </c>
      <c r="B37" s="33" t="s">
        <v>81</v>
      </c>
      <c r="C37" s="33">
        <v>0</v>
      </c>
      <c r="D37" s="33">
        <v>0.27500000000000002</v>
      </c>
      <c r="E37" s="33">
        <v>0</v>
      </c>
      <c r="F37" s="33">
        <v>0.27500000000000002</v>
      </c>
    </row>
    <row r="38" spans="1:6">
      <c r="A38" s="36">
        <v>45140.5</v>
      </c>
      <c r="B38" s="35" t="s">
        <v>81</v>
      </c>
      <c r="C38" s="35">
        <v>0</v>
      </c>
      <c r="D38" s="35">
        <v>0.253</v>
      </c>
      <c r="E38" s="35">
        <v>0</v>
      </c>
      <c r="F38" s="35">
        <v>0.253</v>
      </c>
    </row>
    <row r="39" spans="1:6">
      <c r="A39" s="34">
        <v>45140.541666666664</v>
      </c>
      <c r="B39" s="33" t="s">
        <v>81</v>
      </c>
      <c r="C39" s="33">
        <v>0.1</v>
      </c>
      <c r="D39" s="33">
        <v>0.17499999999999999</v>
      </c>
      <c r="E39" s="33">
        <v>0.1</v>
      </c>
      <c r="F39" s="33">
        <v>0.17499999999999999</v>
      </c>
    </row>
    <row r="40" spans="1:6">
      <c r="A40" s="36">
        <v>45140.583333333336</v>
      </c>
      <c r="B40" s="35" t="s">
        <v>81</v>
      </c>
      <c r="C40" s="35">
        <v>3.1349999999999998</v>
      </c>
      <c r="D40" s="35">
        <v>0</v>
      </c>
      <c r="E40" s="35">
        <v>3.1349999999999998</v>
      </c>
      <c r="F40" s="35">
        <v>0</v>
      </c>
    </row>
    <row r="41" spans="1:6">
      <c r="A41" s="34">
        <v>45140.625</v>
      </c>
      <c r="B41" s="33" t="s">
        <v>81</v>
      </c>
      <c r="C41" s="33">
        <v>4.2709999999999999</v>
      </c>
      <c r="D41" s="33">
        <v>0</v>
      </c>
      <c r="E41" s="33">
        <v>4.2709999999999999</v>
      </c>
      <c r="F41" s="33">
        <v>0</v>
      </c>
    </row>
    <row r="42" spans="1:6">
      <c r="A42" s="36">
        <v>45140.666666666664</v>
      </c>
      <c r="B42" s="35" t="s">
        <v>81</v>
      </c>
      <c r="C42" s="35">
        <v>4.6710000000000003</v>
      </c>
      <c r="D42" s="35">
        <v>0</v>
      </c>
      <c r="E42" s="35">
        <v>4.6710000000000003</v>
      </c>
      <c r="F42" s="35">
        <v>0</v>
      </c>
    </row>
    <row r="43" spans="1:6">
      <c r="A43" s="34">
        <v>45140.708333333336</v>
      </c>
      <c r="B43" s="33" t="s">
        <v>81</v>
      </c>
      <c r="C43" s="33">
        <v>4.0110000000000001</v>
      </c>
      <c r="D43" s="33">
        <v>0</v>
      </c>
      <c r="E43" s="33">
        <v>4.0110000000000001</v>
      </c>
      <c r="F43" s="33">
        <v>0</v>
      </c>
    </row>
    <row r="44" spans="1:6">
      <c r="A44" s="36">
        <v>45140.75</v>
      </c>
      <c r="B44" s="35" t="s">
        <v>81</v>
      </c>
      <c r="C44" s="35">
        <v>2.2709999999999999</v>
      </c>
      <c r="D44" s="35">
        <v>0</v>
      </c>
      <c r="E44" s="35">
        <v>2.2709999999999999</v>
      </c>
      <c r="F44" s="35">
        <v>0</v>
      </c>
    </row>
    <row r="45" spans="1:6">
      <c r="A45" s="34">
        <v>45140.791666666664</v>
      </c>
      <c r="B45" s="33" t="s">
        <v>81</v>
      </c>
      <c r="C45" s="33">
        <v>0.18099999999999999</v>
      </c>
      <c r="D45" s="33">
        <v>7.8E-2</v>
      </c>
      <c r="E45" s="33">
        <v>0.18099999999999999</v>
      </c>
      <c r="F45" s="33">
        <v>7.8E-2</v>
      </c>
    </row>
    <row r="46" spans="1:6">
      <c r="A46" s="36">
        <v>45140.833333333336</v>
      </c>
      <c r="B46" s="35" t="s">
        <v>81</v>
      </c>
      <c r="C46" s="35">
        <v>1.4370000000000001</v>
      </c>
      <c r="D46" s="35">
        <v>2E-3</v>
      </c>
      <c r="E46" s="35">
        <v>1.4370000000000001</v>
      </c>
      <c r="F46" s="35">
        <v>2E-3</v>
      </c>
    </row>
    <row r="47" spans="1:6">
      <c r="A47" s="34">
        <v>45140.875</v>
      </c>
      <c r="B47" s="33" t="s">
        <v>81</v>
      </c>
      <c r="C47" s="33">
        <v>4.7210000000000001</v>
      </c>
      <c r="D47" s="33">
        <v>0</v>
      </c>
      <c r="E47" s="33">
        <v>4.7210000000000001</v>
      </c>
      <c r="F47" s="33">
        <v>0</v>
      </c>
    </row>
    <row r="48" spans="1:6">
      <c r="A48" s="36">
        <v>45140.916666666664</v>
      </c>
      <c r="B48" s="35" t="s">
        <v>81</v>
      </c>
      <c r="C48" s="35">
        <v>0.76700000000000002</v>
      </c>
      <c r="D48" s="35">
        <v>0.1</v>
      </c>
      <c r="E48" s="35">
        <v>0.76700000000000002</v>
      </c>
      <c r="F48" s="35">
        <v>0.1</v>
      </c>
    </row>
    <row r="49" spans="1:6">
      <c r="A49" s="34">
        <v>45140.958333333336</v>
      </c>
      <c r="B49" s="33" t="s">
        <v>81</v>
      </c>
      <c r="C49" s="33">
        <v>0</v>
      </c>
      <c r="D49" s="33">
        <v>0.246</v>
      </c>
      <c r="E49" s="33">
        <v>0</v>
      </c>
      <c r="F49" s="33">
        <v>0.246</v>
      </c>
    </row>
    <row r="50" spans="1:6">
      <c r="A50" s="36">
        <v>45141</v>
      </c>
      <c r="B50" s="35" t="s">
        <v>81</v>
      </c>
      <c r="C50" s="35">
        <v>0</v>
      </c>
      <c r="D50" s="35">
        <v>0.24</v>
      </c>
      <c r="E50" s="35">
        <v>0</v>
      </c>
      <c r="F50" s="35">
        <v>0.24</v>
      </c>
    </row>
    <row r="51" spans="1:6">
      <c r="A51" s="34">
        <v>45141.041666666664</v>
      </c>
      <c r="B51" s="33" t="s">
        <v>81</v>
      </c>
      <c r="C51" s="33">
        <v>0</v>
      </c>
      <c r="D51" s="33">
        <v>0.24199999999999999</v>
      </c>
      <c r="E51" s="33">
        <v>0</v>
      </c>
      <c r="F51" s="33">
        <v>0.24199999999999999</v>
      </c>
    </row>
    <row r="52" spans="1:6">
      <c r="A52" s="36">
        <v>45141.083333333336</v>
      </c>
      <c r="B52" s="35" t="s">
        <v>81</v>
      </c>
      <c r="C52" s="35">
        <v>0</v>
      </c>
      <c r="D52" s="35">
        <v>0.22700000000000001</v>
      </c>
      <c r="E52" s="35">
        <v>0</v>
      </c>
      <c r="F52" s="35">
        <v>0.22700000000000001</v>
      </c>
    </row>
    <row r="53" spans="1:6">
      <c r="A53" s="34">
        <v>45141.125</v>
      </c>
      <c r="B53" s="33" t="s">
        <v>81</v>
      </c>
      <c r="C53" s="33">
        <v>0</v>
      </c>
      <c r="D53" s="33">
        <v>0.217</v>
      </c>
      <c r="E53" s="33">
        <v>0</v>
      </c>
      <c r="F53" s="33">
        <v>0.217</v>
      </c>
    </row>
    <row r="54" spans="1:6">
      <c r="A54" s="36">
        <v>45141.166666666664</v>
      </c>
      <c r="B54" s="35" t="s">
        <v>81</v>
      </c>
      <c r="C54" s="35">
        <v>0.57999999999999996</v>
      </c>
      <c r="D54" s="35">
        <v>1.6E-2</v>
      </c>
      <c r="E54" s="35">
        <v>0.57999999999999996</v>
      </c>
      <c r="F54" s="35">
        <v>1.6E-2</v>
      </c>
    </row>
    <row r="55" spans="1:6">
      <c r="A55" s="34">
        <v>45141.208333333336</v>
      </c>
      <c r="B55" s="33" t="s">
        <v>81</v>
      </c>
      <c r="C55" s="33">
        <v>1.115</v>
      </c>
      <c r="D55" s="33">
        <v>0</v>
      </c>
      <c r="E55" s="33">
        <v>1.115</v>
      </c>
      <c r="F55" s="33">
        <v>0</v>
      </c>
    </row>
    <row r="56" spans="1:6">
      <c r="A56" s="36">
        <v>45141.25</v>
      </c>
      <c r="B56" s="35" t="s">
        <v>81</v>
      </c>
      <c r="C56" s="35">
        <v>0.86299999999999999</v>
      </c>
      <c r="D56" s="35">
        <v>0</v>
      </c>
      <c r="E56" s="35">
        <v>0.86299999999999999</v>
      </c>
      <c r="F56" s="35">
        <v>0</v>
      </c>
    </row>
    <row r="57" spans="1:6">
      <c r="A57" s="34">
        <v>45141.291666666664</v>
      </c>
      <c r="B57" s="33" t="s">
        <v>81</v>
      </c>
      <c r="C57" s="33">
        <v>1.0720000000000001</v>
      </c>
      <c r="D57" s="33">
        <v>0</v>
      </c>
      <c r="E57" s="33">
        <v>1.0720000000000001</v>
      </c>
      <c r="F57" s="33">
        <v>0</v>
      </c>
    </row>
    <row r="58" spans="1:6">
      <c r="A58" s="36">
        <v>45141.333333333336</v>
      </c>
      <c r="B58" s="35" t="s">
        <v>81</v>
      </c>
      <c r="C58" s="35">
        <v>0.28000000000000003</v>
      </c>
      <c r="D58" s="35">
        <v>8.0000000000000002E-3</v>
      </c>
      <c r="E58" s="35">
        <v>0.28000000000000003</v>
      </c>
      <c r="F58" s="35">
        <v>8.0000000000000002E-3</v>
      </c>
    </row>
    <row r="59" spans="1:6">
      <c r="A59" s="34">
        <v>45141.375</v>
      </c>
      <c r="B59" s="33" t="s">
        <v>81</v>
      </c>
      <c r="C59" s="33">
        <v>0</v>
      </c>
      <c r="D59" s="33">
        <v>0.182</v>
      </c>
      <c r="E59" s="33">
        <v>0</v>
      </c>
      <c r="F59" s="33">
        <v>0.182</v>
      </c>
    </row>
    <row r="60" spans="1:6">
      <c r="A60" s="36">
        <v>45141.416666666664</v>
      </c>
      <c r="B60" s="35" t="s">
        <v>81</v>
      </c>
      <c r="C60" s="35">
        <v>0</v>
      </c>
      <c r="D60" s="35">
        <v>0.23100000000000001</v>
      </c>
      <c r="E60" s="35">
        <v>0</v>
      </c>
      <c r="F60" s="35">
        <v>0.23100000000000001</v>
      </c>
    </row>
    <row r="61" spans="1:6">
      <c r="A61" s="34">
        <v>45141.458333333336</v>
      </c>
      <c r="B61" s="33" t="s">
        <v>81</v>
      </c>
      <c r="C61" s="33">
        <v>0</v>
      </c>
      <c r="D61" s="33">
        <v>0.22900000000000001</v>
      </c>
      <c r="E61" s="33">
        <v>0</v>
      </c>
      <c r="F61" s="33">
        <v>0.22900000000000001</v>
      </c>
    </row>
    <row r="62" spans="1:6">
      <c r="A62" s="36">
        <v>45141.5</v>
      </c>
      <c r="B62" s="35" t="s">
        <v>81</v>
      </c>
      <c r="C62" s="35">
        <v>1E-3</v>
      </c>
      <c r="D62" s="35">
        <v>0.20899999999999999</v>
      </c>
      <c r="E62" s="35">
        <v>1E-3</v>
      </c>
      <c r="F62" s="35">
        <v>0.20899999999999999</v>
      </c>
    </row>
    <row r="63" spans="1:6">
      <c r="A63" s="34">
        <v>45141.541666666664</v>
      </c>
      <c r="B63" s="33" t="s">
        <v>81</v>
      </c>
      <c r="C63" s="33">
        <v>1.74</v>
      </c>
      <c r="D63" s="33">
        <v>3.0000000000000001E-3</v>
      </c>
      <c r="E63" s="33">
        <v>1.74</v>
      </c>
      <c r="F63" s="33">
        <v>3.0000000000000001E-3</v>
      </c>
    </row>
    <row r="64" spans="1:6">
      <c r="A64" s="36">
        <v>45141.583333333336</v>
      </c>
      <c r="B64" s="35" t="s">
        <v>81</v>
      </c>
      <c r="C64" s="35">
        <v>6.91</v>
      </c>
      <c r="D64" s="35">
        <v>0</v>
      </c>
      <c r="E64" s="35">
        <v>6.91</v>
      </c>
      <c r="F64" s="35">
        <v>0</v>
      </c>
    </row>
    <row r="65" spans="1:6">
      <c r="A65" s="34">
        <v>45141.625</v>
      </c>
      <c r="B65" s="33" t="s">
        <v>81</v>
      </c>
      <c r="C65" s="33">
        <v>5.1829999999999998</v>
      </c>
      <c r="D65" s="33">
        <v>0</v>
      </c>
      <c r="E65" s="33">
        <v>5.1829999999999998</v>
      </c>
      <c r="F65" s="33">
        <v>0</v>
      </c>
    </row>
    <row r="66" spans="1:6">
      <c r="A66" s="36">
        <v>45141.666666666664</v>
      </c>
      <c r="B66" s="35" t="s">
        <v>81</v>
      </c>
      <c r="C66" s="35">
        <v>4.1900000000000004</v>
      </c>
      <c r="D66" s="35">
        <v>0</v>
      </c>
      <c r="E66" s="35">
        <v>4.1900000000000004</v>
      </c>
      <c r="F66" s="35">
        <v>0</v>
      </c>
    </row>
    <row r="67" spans="1:6">
      <c r="A67" s="34">
        <v>45141.708333333336</v>
      </c>
      <c r="B67" s="33" t="s">
        <v>81</v>
      </c>
      <c r="C67" s="33">
        <v>5.1189999999999998</v>
      </c>
      <c r="D67" s="33">
        <v>0</v>
      </c>
      <c r="E67" s="33">
        <v>5.1189999999999998</v>
      </c>
      <c r="F67" s="33">
        <v>0</v>
      </c>
    </row>
    <row r="68" spans="1:6">
      <c r="A68" s="36">
        <v>45141.75</v>
      </c>
      <c r="B68" s="35" t="s">
        <v>81</v>
      </c>
      <c r="C68" s="35">
        <v>3.8719999999999999</v>
      </c>
      <c r="D68" s="35">
        <v>0</v>
      </c>
      <c r="E68" s="35">
        <v>3.8719999999999999</v>
      </c>
      <c r="F68" s="35">
        <v>0</v>
      </c>
    </row>
    <row r="69" spans="1:6">
      <c r="A69" s="34">
        <v>45141.791666666664</v>
      </c>
      <c r="B69" s="33" t="s">
        <v>81</v>
      </c>
      <c r="C69" s="33">
        <v>1.694</v>
      </c>
      <c r="D69" s="33">
        <v>0</v>
      </c>
      <c r="E69" s="33">
        <v>1.694</v>
      </c>
      <c r="F69" s="33">
        <v>0</v>
      </c>
    </row>
    <row r="70" spans="1:6">
      <c r="A70" s="36">
        <v>45141.833333333336</v>
      </c>
      <c r="B70" s="35" t="s">
        <v>81</v>
      </c>
      <c r="C70" s="35">
        <v>0.59599999999999997</v>
      </c>
      <c r="D70" s="35">
        <v>0</v>
      </c>
      <c r="E70" s="35">
        <v>0.59599999999999997</v>
      </c>
      <c r="F70" s="35">
        <v>0</v>
      </c>
    </row>
    <row r="71" spans="1:6">
      <c r="A71" s="34">
        <v>45141.875</v>
      </c>
      <c r="B71" s="33" t="s">
        <v>81</v>
      </c>
      <c r="C71" s="33">
        <v>0.29699999999999999</v>
      </c>
      <c r="D71" s="33">
        <v>5.1999999999999998E-2</v>
      </c>
      <c r="E71" s="33">
        <v>0.29699999999999999</v>
      </c>
      <c r="F71" s="33">
        <v>5.1999999999999998E-2</v>
      </c>
    </row>
    <row r="72" spans="1:6">
      <c r="A72" s="36">
        <v>45141.916666666664</v>
      </c>
      <c r="B72" s="35" t="s">
        <v>81</v>
      </c>
      <c r="C72" s="35">
        <v>0</v>
      </c>
      <c r="D72" s="35">
        <v>0.26900000000000002</v>
      </c>
      <c r="E72" s="35">
        <v>0</v>
      </c>
      <c r="F72" s="35">
        <v>0.26900000000000002</v>
      </c>
    </row>
    <row r="73" spans="1:6">
      <c r="A73" s="34">
        <v>45141.958333333336</v>
      </c>
      <c r="B73" s="33" t="s">
        <v>81</v>
      </c>
      <c r="C73" s="33">
        <v>0</v>
      </c>
      <c r="D73" s="33">
        <v>0.27</v>
      </c>
      <c r="E73" s="33">
        <v>0</v>
      </c>
      <c r="F73" s="33">
        <v>0.27</v>
      </c>
    </row>
    <row r="74" spans="1:6">
      <c r="A74" s="36">
        <v>45142</v>
      </c>
      <c r="B74" s="35" t="s">
        <v>81</v>
      </c>
      <c r="C74" s="35">
        <v>0</v>
      </c>
      <c r="D74" s="35">
        <v>0.251</v>
      </c>
      <c r="E74" s="35">
        <v>0</v>
      </c>
      <c r="F74" s="35">
        <v>0.251</v>
      </c>
    </row>
    <row r="75" spans="1:6">
      <c r="A75" s="34">
        <v>45142.041666666664</v>
      </c>
      <c r="B75" s="33" t="s">
        <v>81</v>
      </c>
      <c r="C75" s="33">
        <v>0</v>
      </c>
      <c r="D75" s="33">
        <v>0.23100000000000001</v>
      </c>
      <c r="E75" s="33">
        <v>0</v>
      </c>
      <c r="F75" s="33">
        <v>0.23100000000000001</v>
      </c>
    </row>
    <row r="76" spans="1:6">
      <c r="A76" s="36">
        <v>45142.083333333336</v>
      </c>
      <c r="B76" s="35" t="s">
        <v>81</v>
      </c>
      <c r="C76" s="35">
        <v>0</v>
      </c>
      <c r="D76" s="35">
        <v>0.22500000000000001</v>
      </c>
      <c r="E76" s="35">
        <v>0</v>
      </c>
      <c r="F76" s="35">
        <v>0.22500000000000001</v>
      </c>
    </row>
    <row r="77" spans="1:6">
      <c r="A77" s="34">
        <v>45142.125</v>
      </c>
      <c r="B77" s="33" t="s">
        <v>81</v>
      </c>
      <c r="C77" s="33">
        <v>0</v>
      </c>
      <c r="D77" s="33">
        <v>0.23</v>
      </c>
      <c r="E77" s="33">
        <v>0</v>
      </c>
      <c r="F77" s="33">
        <v>0.23</v>
      </c>
    </row>
    <row r="78" spans="1:6">
      <c r="A78" s="36">
        <v>45142.166666666664</v>
      </c>
      <c r="B78" s="35" t="s">
        <v>81</v>
      </c>
      <c r="C78" s="35">
        <v>0</v>
      </c>
      <c r="D78" s="35">
        <v>0.22800000000000001</v>
      </c>
      <c r="E78" s="35">
        <v>0</v>
      </c>
      <c r="F78" s="35">
        <v>0.22800000000000001</v>
      </c>
    </row>
    <row r="79" spans="1:6">
      <c r="A79" s="34">
        <v>45142.208333333336</v>
      </c>
      <c r="B79" s="33" t="s">
        <v>81</v>
      </c>
      <c r="C79" s="33">
        <v>0.20200000000000001</v>
      </c>
      <c r="D79" s="33">
        <v>6.0999999999999999E-2</v>
      </c>
      <c r="E79" s="33">
        <v>0.20200000000000001</v>
      </c>
      <c r="F79" s="33">
        <v>6.0999999999999999E-2</v>
      </c>
    </row>
    <row r="80" spans="1:6">
      <c r="A80" s="36">
        <v>45142.25</v>
      </c>
      <c r="B80" s="35" t="s">
        <v>81</v>
      </c>
      <c r="C80" s="35">
        <v>0.67</v>
      </c>
      <c r="D80" s="35">
        <v>0</v>
      </c>
      <c r="E80" s="35">
        <v>0.67</v>
      </c>
      <c r="F80" s="35">
        <v>0</v>
      </c>
    </row>
    <row r="81" spans="1:6">
      <c r="A81" s="34">
        <v>45142.291666666664</v>
      </c>
      <c r="B81" s="33" t="s">
        <v>81</v>
      </c>
      <c r="C81" s="33">
        <v>0.95099999999999996</v>
      </c>
      <c r="D81" s="33">
        <v>0</v>
      </c>
      <c r="E81" s="33">
        <v>0.95099999999999996</v>
      </c>
      <c r="F81" s="33">
        <v>0</v>
      </c>
    </row>
    <row r="82" spans="1:6">
      <c r="A82" s="36">
        <v>45142.333333333336</v>
      </c>
      <c r="B82" s="35" t="s">
        <v>81</v>
      </c>
      <c r="C82" s="35">
        <v>1.39</v>
      </c>
      <c r="D82" s="35">
        <v>0</v>
      </c>
      <c r="E82" s="35">
        <v>1.39</v>
      </c>
      <c r="F82" s="35">
        <v>0</v>
      </c>
    </row>
    <row r="83" spans="1:6">
      <c r="A83" s="34">
        <v>45142.375</v>
      </c>
      <c r="B83" s="33" t="s">
        <v>81</v>
      </c>
      <c r="C83" s="33">
        <v>0.81499999999999995</v>
      </c>
      <c r="D83" s="33">
        <v>0</v>
      </c>
      <c r="E83" s="33">
        <v>0.81499999999999995</v>
      </c>
      <c r="F83" s="33">
        <v>0</v>
      </c>
    </row>
    <row r="84" spans="1:6">
      <c r="A84" s="36">
        <v>45142.416666666664</v>
      </c>
      <c r="B84" s="35" t="s">
        <v>81</v>
      </c>
      <c r="C84" s="35">
        <v>0.09</v>
      </c>
      <c r="D84" s="35">
        <v>9.5000000000000001E-2</v>
      </c>
      <c r="E84" s="35">
        <v>0.09</v>
      </c>
      <c r="F84" s="35">
        <v>9.5000000000000001E-2</v>
      </c>
    </row>
    <row r="85" spans="1:6">
      <c r="A85" s="34">
        <v>45142.458333333336</v>
      </c>
      <c r="B85" s="33" t="s">
        <v>81</v>
      </c>
      <c r="C85" s="33">
        <v>0</v>
      </c>
      <c r="D85" s="33">
        <v>0.26300000000000001</v>
      </c>
      <c r="E85" s="33">
        <v>0</v>
      </c>
      <c r="F85" s="33">
        <v>0.26300000000000001</v>
      </c>
    </row>
    <row r="86" spans="1:6">
      <c r="A86" s="36">
        <v>45142.5</v>
      </c>
      <c r="B86" s="35" t="s">
        <v>81</v>
      </c>
      <c r="C86" s="35">
        <v>0.16800000000000001</v>
      </c>
      <c r="D86" s="35">
        <v>0.13600000000000001</v>
      </c>
      <c r="E86" s="35">
        <v>0.16800000000000001</v>
      </c>
      <c r="F86" s="35">
        <v>0.13600000000000001</v>
      </c>
    </row>
    <row r="87" spans="1:6">
      <c r="A87" s="34">
        <v>45142.541666666664</v>
      </c>
      <c r="B87" s="33" t="s">
        <v>81</v>
      </c>
      <c r="C87" s="33">
        <v>0.78600000000000003</v>
      </c>
      <c r="D87" s="33">
        <v>0</v>
      </c>
      <c r="E87" s="33">
        <v>0.78600000000000003</v>
      </c>
      <c r="F87" s="33">
        <v>0</v>
      </c>
    </row>
    <row r="88" spans="1:6">
      <c r="A88" s="36">
        <v>45142.583333333336</v>
      </c>
      <c r="B88" s="35" t="s">
        <v>81</v>
      </c>
      <c r="C88" s="35">
        <v>2.0910000000000002</v>
      </c>
      <c r="D88" s="35">
        <v>0</v>
      </c>
      <c r="E88" s="35">
        <v>2.0910000000000002</v>
      </c>
      <c r="F88" s="35">
        <v>0</v>
      </c>
    </row>
    <row r="89" spans="1:6">
      <c r="A89" s="34">
        <v>45142.625</v>
      </c>
      <c r="B89" s="33" t="s">
        <v>81</v>
      </c>
      <c r="C89" s="33">
        <v>4.1319999999999997</v>
      </c>
      <c r="D89" s="33">
        <v>0</v>
      </c>
      <c r="E89" s="33">
        <v>4.1319999999999997</v>
      </c>
      <c r="F89" s="33">
        <v>0</v>
      </c>
    </row>
    <row r="90" spans="1:6">
      <c r="A90" s="36">
        <v>45142.666666666664</v>
      </c>
      <c r="B90" s="35" t="s">
        <v>81</v>
      </c>
      <c r="C90" s="35">
        <v>2.8759999999999999</v>
      </c>
      <c r="D90" s="35">
        <v>0</v>
      </c>
      <c r="E90" s="35">
        <v>2.8759999999999999</v>
      </c>
      <c r="F90" s="35">
        <v>0</v>
      </c>
    </row>
    <row r="91" spans="1:6">
      <c r="A91" s="34">
        <v>45142.708333333336</v>
      </c>
      <c r="B91" s="33" t="s">
        <v>81</v>
      </c>
      <c r="C91" s="33">
        <v>0.52200000000000002</v>
      </c>
      <c r="D91" s="33">
        <v>0</v>
      </c>
      <c r="E91" s="33">
        <v>0.52200000000000002</v>
      </c>
      <c r="F91" s="33">
        <v>0</v>
      </c>
    </row>
    <row r="92" spans="1:6">
      <c r="A92" s="36">
        <v>45142.75</v>
      </c>
      <c r="B92" s="35" t="s">
        <v>81</v>
      </c>
      <c r="C92" s="35">
        <v>0.65</v>
      </c>
      <c r="D92" s="35">
        <v>0</v>
      </c>
      <c r="E92" s="35">
        <v>0.65</v>
      </c>
      <c r="F92" s="35">
        <v>0</v>
      </c>
    </row>
    <row r="93" spans="1:6">
      <c r="A93" s="34">
        <v>45142.791666666664</v>
      </c>
      <c r="B93" s="33" t="s">
        <v>81</v>
      </c>
      <c r="C93" s="33">
        <v>3.7869999999999999</v>
      </c>
      <c r="D93" s="33">
        <v>0</v>
      </c>
      <c r="E93" s="33">
        <v>3.7869999999999999</v>
      </c>
      <c r="F93" s="33">
        <v>0</v>
      </c>
    </row>
    <row r="94" spans="1:6">
      <c r="A94" s="36">
        <v>45142.833333333336</v>
      </c>
      <c r="B94" s="35" t="s">
        <v>81</v>
      </c>
      <c r="C94" s="35">
        <v>2.99</v>
      </c>
      <c r="D94" s="35">
        <v>0</v>
      </c>
      <c r="E94" s="35">
        <v>2.99</v>
      </c>
      <c r="F94" s="35">
        <v>0</v>
      </c>
    </row>
    <row r="95" spans="1:6">
      <c r="A95" s="34">
        <v>45142.875</v>
      </c>
      <c r="B95" s="33" t="s">
        <v>81</v>
      </c>
      <c r="C95" s="33">
        <v>0.55300000000000005</v>
      </c>
      <c r="D95" s="33">
        <v>2.3E-2</v>
      </c>
      <c r="E95" s="33">
        <v>0.55300000000000005</v>
      </c>
      <c r="F95" s="33">
        <v>2.3E-2</v>
      </c>
    </row>
    <row r="96" spans="1:6">
      <c r="A96" s="36">
        <v>45142.916666666664</v>
      </c>
      <c r="B96" s="35" t="s">
        <v>81</v>
      </c>
      <c r="C96" s="35">
        <v>0</v>
      </c>
      <c r="D96" s="35">
        <v>0.252</v>
      </c>
      <c r="E96" s="35">
        <v>0</v>
      </c>
      <c r="F96" s="35">
        <v>0.252</v>
      </c>
    </row>
    <row r="97" spans="1:6">
      <c r="A97" s="34">
        <v>45142.958333333336</v>
      </c>
      <c r="B97" s="33" t="s">
        <v>81</v>
      </c>
      <c r="C97" s="33">
        <v>0</v>
      </c>
      <c r="D97" s="33">
        <v>0.254</v>
      </c>
      <c r="E97" s="33">
        <v>0</v>
      </c>
      <c r="F97" s="33">
        <v>0.254</v>
      </c>
    </row>
    <row r="98" spans="1:6">
      <c r="A98" s="36">
        <v>45143</v>
      </c>
      <c r="B98" s="35" t="s">
        <v>81</v>
      </c>
      <c r="C98" s="35">
        <v>2.1999999999999999E-2</v>
      </c>
      <c r="D98" s="35">
        <v>0.17199999999999999</v>
      </c>
      <c r="E98" s="35">
        <v>2.1999999999999999E-2</v>
      </c>
      <c r="F98" s="35">
        <v>0.17199999999999999</v>
      </c>
    </row>
    <row r="99" spans="1:6">
      <c r="A99" s="34">
        <v>45143.041666666664</v>
      </c>
      <c r="B99" s="33" t="s">
        <v>81</v>
      </c>
      <c r="C99" s="33">
        <v>2.7480000000000002</v>
      </c>
      <c r="D99" s="33">
        <v>0</v>
      </c>
      <c r="E99" s="33">
        <v>2.7480000000000002</v>
      </c>
      <c r="F99" s="33">
        <v>0</v>
      </c>
    </row>
    <row r="100" spans="1:6">
      <c r="A100" s="36">
        <v>45143.083333333336</v>
      </c>
      <c r="B100" s="35" t="s">
        <v>81</v>
      </c>
      <c r="C100" s="35">
        <v>0.64300000000000002</v>
      </c>
      <c r="D100" s="35">
        <v>5.3999999999999999E-2</v>
      </c>
      <c r="E100" s="35">
        <v>0.64300000000000002</v>
      </c>
      <c r="F100" s="35">
        <v>5.3999999999999999E-2</v>
      </c>
    </row>
    <row r="101" spans="1:6">
      <c r="A101" s="34">
        <v>45143.125</v>
      </c>
      <c r="B101" s="33" t="s">
        <v>81</v>
      </c>
      <c r="C101" s="33">
        <v>3.5000000000000003E-2</v>
      </c>
      <c r="D101" s="33">
        <v>0.10299999999999999</v>
      </c>
      <c r="E101" s="33">
        <v>3.5000000000000003E-2</v>
      </c>
      <c r="F101" s="33">
        <v>0.10299999999999999</v>
      </c>
    </row>
    <row r="102" spans="1:6">
      <c r="A102" s="36">
        <v>45143.166666666664</v>
      </c>
      <c r="B102" s="35" t="s">
        <v>81</v>
      </c>
      <c r="C102" s="35">
        <v>0</v>
      </c>
      <c r="D102" s="35">
        <v>0.19900000000000001</v>
      </c>
      <c r="E102" s="35">
        <v>0</v>
      </c>
      <c r="F102" s="35">
        <v>0.19900000000000001</v>
      </c>
    </row>
    <row r="103" spans="1:6">
      <c r="A103" s="34">
        <v>45143.208333333336</v>
      </c>
      <c r="B103" s="33" t="s">
        <v>81</v>
      </c>
      <c r="C103" s="33">
        <v>0</v>
      </c>
      <c r="D103" s="33">
        <v>0.221</v>
      </c>
      <c r="E103" s="33">
        <v>0</v>
      </c>
      <c r="F103" s="33">
        <v>0.221</v>
      </c>
    </row>
    <row r="104" spans="1:6">
      <c r="A104" s="36">
        <v>45143.25</v>
      </c>
      <c r="B104" s="35" t="s">
        <v>81</v>
      </c>
      <c r="C104" s="35">
        <v>0</v>
      </c>
      <c r="D104" s="35">
        <v>0.21299999999999999</v>
      </c>
      <c r="E104" s="35">
        <v>0</v>
      </c>
      <c r="F104" s="35">
        <v>0.21299999999999999</v>
      </c>
    </row>
    <row r="105" spans="1:6">
      <c r="A105" s="34">
        <v>45143.291666666664</v>
      </c>
      <c r="B105" s="33" t="s">
        <v>81</v>
      </c>
      <c r="C105" s="33">
        <v>9.7000000000000003E-2</v>
      </c>
      <c r="D105" s="33">
        <v>0.115</v>
      </c>
      <c r="E105" s="33">
        <v>9.7000000000000003E-2</v>
      </c>
      <c r="F105" s="33">
        <v>0.115</v>
      </c>
    </row>
    <row r="106" spans="1:6">
      <c r="A106" s="36">
        <v>45143.333333333336</v>
      </c>
      <c r="B106" s="35" t="s">
        <v>81</v>
      </c>
      <c r="C106" s="35">
        <v>0.02</v>
      </c>
      <c r="D106" s="35">
        <v>0.17399999999999999</v>
      </c>
      <c r="E106" s="35">
        <v>0.02</v>
      </c>
      <c r="F106" s="35">
        <v>0.17399999999999999</v>
      </c>
    </row>
    <row r="107" spans="1:6">
      <c r="A107" s="34">
        <v>45143.375</v>
      </c>
      <c r="B107" s="33" t="s">
        <v>81</v>
      </c>
      <c r="C107" s="33">
        <v>0</v>
      </c>
      <c r="D107" s="33">
        <v>0.20300000000000001</v>
      </c>
      <c r="E107" s="33">
        <v>0</v>
      </c>
      <c r="F107" s="33">
        <v>0.20300000000000001</v>
      </c>
    </row>
    <row r="108" spans="1:6">
      <c r="A108" s="36">
        <v>45143.416666666664</v>
      </c>
      <c r="B108" s="35" t="s">
        <v>81</v>
      </c>
      <c r="C108" s="35">
        <v>0</v>
      </c>
      <c r="D108" s="35">
        <v>0.221</v>
      </c>
      <c r="E108" s="35">
        <v>0</v>
      </c>
      <c r="F108" s="35">
        <v>0.221</v>
      </c>
    </row>
    <row r="109" spans="1:6">
      <c r="A109" s="34">
        <v>45143.458333333336</v>
      </c>
      <c r="B109" s="33" t="s">
        <v>81</v>
      </c>
      <c r="C109" s="33">
        <v>0</v>
      </c>
      <c r="D109" s="33">
        <v>0.219</v>
      </c>
      <c r="E109" s="33">
        <v>0</v>
      </c>
      <c r="F109" s="33">
        <v>0.219</v>
      </c>
    </row>
    <row r="110" spans="1:6">
      <c r="A110" s="36">
        <v>45143.5</v>
      </c>
      <c r="B110" s="35" t="s">
        <v>81</v>
      </c>
      <c r="C110" s="35">
        <v>1.048</v>
      </c>
      <c r="D110" s="35">
        <v>8.0000000000000002E-3</v>
      </c>
      <c r="E110" s="35">
        <v>1.048</v>
      </c>
      <c r="F110" s="35">
        <v>8.0000000000000002E-3</v>
      </c>
    </row>
    <row r="111" spans="1:6">
      <c r="A111" s="34">
        <v>45143.541666666664</v>
      </c>
      <c r="B111" s="33" t="s">
        <v>81</v>
      </c>
      <c r="C111" s="33">
        <v>0.83399999999999996</v>
      </c>
      <c r="D111" s="33">
        <v>0</v>
      </c>
      <c r="E111" s="33">
        <v>0.83399999999999996</v>
      </c>
      <c r="F111" s="33">
        <v>0</v>
      </c>
    </row>
    <row r="112" spans="1:6">
      <c r="A112" s="36">
        <v>45143.583333333336</v>
      </c>
      <c r="B112" s="35" t="s">
        <v>81</v>
      </c>
      <c r="C112" s="35">
        <v>0.91200000000000003</v>
      </c>
      <c r="D112" s="35">
        <v>5.0000000000000001E-3</v>
      </c>
      <c r="E112" s="35">
        <v>0.91200000000000003</v>
      </c>
      <c r="F112" s="35">
        <v>5.0000000000000001E-3</v>
      </c>
    </row>
    <row r="113" spans="1:6">
      <c r="A113" s="34">
        <v>45143.625</v>
      </c>
      <c r="B113" s="33" t="s">
        <v>81</v>
      </c>
      <c r="C113" s="33">
        <v>3.0529999999999999</v>
      </c>
      <c r="D113" s="33">
        <v>0</v>
      </c>
      <c r="E113" s="33">
        <v>3.0529999999999999</v>
      </c>
      <c r="F113" s="33">
        <v>0</v>
      </c>
    </row>
    <row r="114" spans="1:6">
      <c r="A114" s="36">
        <v>45143.666666666664</v>
      </c>
      <c r="B114" s="35" t="s">
        <v>81</v>
      </c>
      <c r="C114" s="35">
        <v>1.6359999999999999</v>
      </c>
      <c r="D114" s="35">
        <v>1E-3</v>
      </c>
      <c r="E114" s="35">
        <v>1.6359999999999999</v>
      </c>
      <c r="F114" s="35">
        <v>1E-3</v>
      </c>
    </row>
    <row r="115" spans="1:6">
      <c r="A115" s="34">
        <v>45143.708333333336</v>
      </c>
      <c r="B115" s="33" t="s">
        <v>81</v>
      </c>
      <c r="C115" s="33">
        <v>1.327</v>
      </c>
      <c r="D115" s="33">
        <v>8.9999999999999993E-3</v>
      </c>
      <c r="E115" s="33">
        <v>1.327</v>
      </c>
      <c r="F115" s="33">
        <v>8.9999999999999993E-3</v>
      </c>
    </row>
    <row r="116" spans="1:6">
      <c r="A116" s="36">
        <v>45143.75</v>
      </c>
      <c r="B116" s="35" t="s">
        <v>81</v>
      </c>
      <c r="C116" s="35">
        <v>2.1779999999999999</v>
      </c>
      <c r="D116" s="35">
        <v>0</v>
      </c>
      <c r="E116" s="35">
        <v>2.1779999999999999</v>
      </c>
      <c r="F116" s="35">
        <v>0</v>
      </c>
    </row>
    <row r="117" spans="1:6">
      <c r="A117" s="34">
        <v>45143.791666666664</v>
      </c>
      <c r="B117" s="33" t="s">
        <v>81</v>
      </c>
      <c r="C117" s="33">
        <v>1.27</v>
      </c>
      <c r="D117" s="33">
        <v>0</v>
      </c>
      <c r="E117" s="33">
        <v>1.27</v>
      </c>
      <c r="F117" s="33">
        <v>0</v>
      </c>
    </row>
    <row r="118" spans="1:6">
      <c r="A118" s="36">
        <v>45143.833333333336</v>
      </c>
      <c r="B118" s="35" t="s">
        <v>81</v>
      </c>
      <c r="C118" s="35">
        <v>1.4419999999999999</v>
      </c>
      <c r="D118" s="35">
        <v>0</v>
      </c>
      <c r="E118" s="35">
        <v>1.4419999999999999</v>
      </c>
      <c r="F118" s="35">
        <v>0</v>
      </c>
    </row>
    <row r="119" spans="1:6">
      <c r="A119" s="34">
        <v>45143.875</v>
      </c>
      <c r="B119" s="33" t="s">
        <v>81</v>
      </c>
      <c r="C119" s="33">
        <v>1.45</v>
      </c>
      <c r="D119" s="33">
        <v>0</v>
      </c>
      <c r="E119" s="33">
        <v>1.45</v>
      </c>
      <c r="F119" s="33">
        <v>0</v>
      </c>
    </row>
    <row r="120" spans="1:6">
      <c r="A120" s="36">
        <v>45143.916666666664</v>
      </c>
      <c r="B120" s="35" t="s">
        <v>81</v>
      </c>
      <c r="C120" s="35">
        <v>0.45600000000000002</v>
      </c>
      <c r="D120" s="35">
        <v>8.6999999999999994E-2</v>
      </c>
      <c r="E120" s="35">
        <v>0.45600000000000002</v>
      </c>
      <c r="F120" s="35">
        <v>8.6999999999999994E-2</v>
      </c>
    </row>
    <row r="121" spans="1:6">
      <c r="A121" s="34">
        <v>45143.958333333336</v>
      </c>
      <c r="B121" s="33" t="s">
        <v>81</v>
      </c>
      <c r="C121" s="33">
        <v>0</v>
      </c>
      <c r="D121" s="33">
        <v>0.22500000000000001</v>
      </c>
      <c r="E121" s="33">
        <v>0</v>
      </c>
      <c r="F121" s="33">
        <v>0.22500000000000001</v>
      </c>
    </row>
    <row r="122" spans="1:6">
      <c r="A122" s="36">
        <v>45144</v>
      </c>
      <c r="B122" s="35" t="s">
        <v>81</v>
      </c>
      <c r="C122" s="35">
        <v>0</v>
      </c>
      <c r="D122" s="35">
        <v>0.254</v>
      </c>
      <c r="E122" s="35">
        <v>0</v>
      </c>
      <c r="F122" s="35">
        <v>0.254</v>
      </c>
    </row>
    <row r="123" spans="1:6">
      <c r="A123" s="34">
        <v>45144.041666666664</v>
      </c>
      <c r="B123" s="33" t="s">
        <v>81</v>
      </c>
      <c r="C123" s="33">
        <v>0</v>
      </c>
      <c r="D123" s="33">
        <v>0.26</v>
      </c>
      <c r="E123" s="33">
        <v>0</v>
      </c>
      <c r="F123" s="33">
        <v>0.26</v>
      </c>
    </row>
    <row r="124" spans="1:6">
      <c r="A124" s="36">
        <v>45144.083333333336</v>
      </c>
      <c r="B124" s="35" t="s">
        <v>81</v>
      </c>
      <c r="C124" s="35">
        <v>0</v>
      </c>
      <c r="D124" s="35">
        <v>0.254</v>
      </c>
      <c r="E124" s="35">
        <v>0</v>
      </c>
      <c r="F124" s="35">
        <v>0.254</v>
      </c>
    </row>
    <row r="125" spans="1:6">
      <c r="A125" s="34">
        <v>45144.125</v>
      </c>
      <c r="B125" s="33" t="s">
        <v>81</v>
      </c>
      <c r="C125" s="33">
        <v>0.34699999999999998</v>
      </c>
      <c r="D125" s="33">
        <v>9.1999999999999998E-2</v>
      </c>
      <c r="E125" s="33">
        <v>0.34699999999999998</v>
      </c>
      <c r="F125" s="33">
        <v>9.1999999999999998E-2</v>
      </c>
    </row>
    <row r="126" spans="1:6">
      <c r="A126" s="36">
        <v>45144.166666666664</v>
      </c>
      <c r="B126" s="35" t="s">
        <v>81</v>
      </c>
      <c r="C126" s="35">
        <v>2.9540000000000002</v>
      </c>
      <c r="D126" s="35">
        <v>0</v>
      </c>
      <c r="E126" s="35">
        <v>2.9540000000000002</v>
      </c>
      <c r="F126" s="35">
        <v>0</v>
      </c>
    </row>
    <row r="127" spans="1:6">
      <c r="A127" s="34">
        <v>45144.208333333336</v>
      </c>
      <c r="B127" s="33" t="s">
        <v>81</v>
      </c>
      <c r="C127" s="33">
        <v>1.0740000000000001</v>
      </c>
      <c r="D127" s="33">
        <v>0.06</v>
      </c>
      <c r="E127" s="33">
        <v>1.0740000000000001</v>
      </c>
      <c r="F127" s="33">
        <v>0.06</v>
      </c>
    </row>
    <row r="128" spans="1:6">
      <c r="A128" s="36">
        <v>45144.25</v>
      </c>
      <c r="B128" s="35" t="s">
        <v>81</v>
      </c>
      <c r="C128" s="35">
        <v>0</v>
      </c>
      <c r="D128" s="35">
        <v>0.23799999999999999</v>
      </c>
      <c r="E128" s="35">
        <v>0</v>
      </c>
      <c r="F128" s="35">
        <v>0.23799999999999999</v>
      </c>
    </row>
    <row r="129" spans="1:6">
      <c r="A129" s="34">
        <v>45144.291666666664</v>
      </c>
      <c r="B129" s="33" t="s">
        <v>81</v>
      </c>
      <c r="C129" s="33">
        <v>5.6589999999999998</v>
      </c>
      <c r="D129" s="33">
        <v>0.11600000000000001</v>
      </c>
      <c r="E129" s="33">
        <v>5.6589999999999998</v>
      </c>
      <c r="F129" s="33">
        <v>0.11600000000000001</v>
      </c>
    </row>
    <row r="130" spans="1:6">
      <c r="A130" s="36">
        <v>45144.333333333336</v>
      </c>
      <c r="B130" s="35" t="s">
        <v>81</v>
      </c>
      <c r="C130" s="35">
        <v>15.83</v>
      </c>
      <c r="D130" s="35">
        <v>0</v>
      </c>
      <c r="E130" s="35">
        <v>15.83</v>
      </c>
      <c r="F130" s="35">
        <v>0</v>
      </c>
    </row>
    <row r="131" spans="1:6">
      <c r="A131" s="34">
        <v>45144.375</v>
      </c>
      <c r="B131" s="33" t="s">
        <v>81</v>
      </c>
      <c r="C131" s="33">
        <v>9.5619999999999994</v>
      </c>
      <c r="D131" s="33">
        <v>0</v>
      </c>
      <c r="E131" s="33">
        <v>9.5619999999999994</v>
      </c>
      <c r="F131" s="33">
        <v>0</v>
      </c>
    </row>
    <row r="132" spans="1:6">
      <c r="A132" s="36">
        <v>45144.416666666664</v>
      </c>
      <c r="B132" s="35" t="s">
        <v>81</v>
      </c>
      <c r="C132" s="35">
        <v>15.538</v>
      </c>
      <c r="D132" s="35">
        <v>0</v>
      </c>
      <c r="E132" s="35">
        <v>15.538</v>
      </c>
      <c r="F132" s="35">
        <v>0</v>
      </c>
    </row>
    <row r="133" spans="1:6">
      <c r="A133" s="34">
        <v>45144.458333333336</v>
      </c>
      <c r="B133" s="33" t="s">
        <v>81</v>
      </c>
      <c r="C133" s="33">
        <v>24.274999999999999</v>
      </c>
      <c r="D133" s="33">
        <v>0</v>
      </c>
      <c r="E133" s="33">
        <v>24.274999999999999</v>
      </c>
      <c r="F133" s="33">
        <v>0</v>
      </c>
    </row>
    <row r="134" spans="1:6">
      <c r="A134" s="36">
        <v>45144.5</v>
      </c>
      <c r="B134" s="35" t="s">
        <v>81</v>
      </c>
      <c r="C134" s="35">
        <v>24.582000000000001</v>
      </c>
      <c r="D134" s="35">
        <v>0</v>
      </c>
      <c r="E134" s="35">
        <v>24.582000000000001</v>
      </c>
      <c r="F134" s="35">
        <v>0</v>
      </c>
    </row>
    <row r="135" spans="1:6">
      <c r="A135" s="34">
        <v>45144.541666666664</v>
      </c>
      <c r="B135" s="33" t="s">
        <v>81</v>
      </c>
      <c r="C135" s="33">
        <v>24.303000000000001</v>
      </c>
      <c r="D135" s="33">
        <v>0</v>
      </c>
      <c r="E135" s="33">
        <v>24.303000000000001</v>
      </c>
      <c r="F135" s="33">
        <v>0</v>
      </c>
    </row>
    <row r="136" spans="1:6">
      <c r="A136" s="36">
        <v>45144.583333333336</v>
      </c>
      <c r="B136" s="35" t="s">
        <v>81</v>
      </c>
      <c r="C136" s="35">
        <v>22.247</v>
      </c>
      <c r="D136" s="35">
        <v>0</v>
      </c>
      <c r="E136" s="35">
        <v>22.247</v>
      </c>
      <c r="F136" s="35">
        <v>0</v>
      </c>
    </row>
    <row r="137" spans="1:6">
      <c r="A137" s="34">
        <v>45144.625</v>
      </c>
      <c r="B137" s="33" t="s">
        <v>81</v>
      </c>
      <c r="C137" s="33">
        <v>13.621</v>
      </c>
      <c r="D137" s="33">
        <v>0</v>
      </c>
      <c r="E137" s="33">
        <v>13.621</v>
      </c>
      <c r="F137" s="33">
        <v>0</v>
      </c>
    </row>
    <row r="138" spans="1:6">
      <c r="A138" s="36">
        <v>45144.666666666664</v>
      </c>
      <c r="B138" s="35" t="s">
        <v>81</v>
      </c>
      <c r="C138" s="35">
        <v>12.393000000000001</v>
      </c>
      <c r="D138" s="35">
        <v>0</v>
      </c>
      <c r="E138" s="35">
        <v>12.393000000000001</v>
      </c>
      <c r="F138" s="35">
        <v>0</v>
      </c>
    </row>
    <row r="139" spans="1:6">
      <c r="A139" s="34">
        <v>45144.708333333336</v>
      </c>
      <c r="B139" s="33" t="s">
        <v>81</v>
      </c>
      <c r="C139" s="33">
        <v>7.8810000000000002</v>
      </c>
      <c r="D139" s="33">
        <v>0</v>
      </c>
      <c r="E139" s="33">
        <v>7.8810000000000002</v>
      </c>
      <c r="F139" s="33">
        <v>0</v>
      </c>
    </row>
    <row r="140" spans="1:6">
      <c r="A140" s="36">
        <v>45144.75</v>
      </c>
      <c r="B140" s="35" t="s">
        <v>81</v>
      </c>
      <c r="C140" s="35">
        <v>7.0039999999999996</v>
      </c>
      <c r="D140" s="35">
        <v>0</v>
      </c>
      <c r="E140" s="35">
        <v>7.0039999999999996</v>
      </c>
      <c r="F140" s="35">
        <v>0</v>
      </c>
    </row>
    <row r="141" spans="1:6">
      <c r="A141" s="34">
        <v>45144.791666666664</v>
      </c>
      <c r="B141" s="33" t="s">
        <v>81</v>
      </c>
      <c r="C141" s="33">
        <v>4.8230000000000004</v>
      </c>
      <c r="D141" s="33">
        <v>0</v>
      </c>
      <c r="E141" s="33">
        <v>4.8230000000000004</v>
      </c>
      <c r="F141" s="33">
        <v>0</v>
      </c>
    </row>
    <row r="142" spans="1:6">
      <c r="A142" s="36">
        <v>45144.833333333336</v>
      </c>
      <c r="B142" s="35" t="s">
        <v>81</v>
      </c>
      <c r="C142" s="35">
        <v>0.68400000000000005</v>
      </c>
      <c r="D142" s="35">
        <v>4.2000000000000003E-2</v>
      </c>
      <c r="E142" s="35">
        <v>0.68400000000000005</v>
      </c>
      <c r="F142" s="35">
        <v>4.2000000000000003E-2</v>
      </c>
    </row>
    <row r="143" spans="1:6">
      <c r="A143" s="34">
        <v>45144.875</v>
      </c>
      <c r="B143" s="33" t="s">
        <v>81</v>
      </c>
      <c r="C143" s="33">
        <v>0</v>
      </c>
      <c r="D143" s="33">
        <v>0.25700000000000001</v>
      </c>
      <c r="E143" s="33">
        <v>0</v>
      </c>
      <c r="F143" s="33">
        <v>0.25700000000000001</v>
      </c>
    </row>
    <row r="144" spans="1:6">
      <c r="A144" s="36">
        <v>45144.916666666664</v>
      </c>
      <c r="B144" s="35" t="s">
        <v>81</v>
      </c>
      <c r="C144" s="35">
        <v>0</v>
      </c>
      <c r="D144" s="35">
        <v>0.251</v>
      </c>
      <c r="E144" s="35">
        <v>0</v>
      </c>
      <c r="F144" s="35">
        <v>0.251</v>
      </c>
    </row>
    <row r="145" spans="1:6">
      <c r="A145" s="34">
        <v>45144.958333333336</v>
      </c>
      <c r="B145" s="33" t="s">
        <v>81</v>
      </c>
      <c r="C145" s="33">
        <v>0</v>
      </c>
      <c r="D145" s="33">
        <v>0.24299999999999999</v>
      </c>
      <c r="E145" s="33">
        <v>0</v>
      </c>
      <c r="F145" s="33">
        <v>0.24299999999999999</v>
      </c>
    </row>
    <row r="146" spans="1:6">
      <c r="A146" s="36">
        <v>45145</v>
      </c>
      <c r="B146" s="35" t="s">
        <v>81</v>
      </c>
      <c r="C146" s="35">
        <v>0</v>
      </c>
      <c r="D146" s="35">
        <v>0.251</v>
      </c>
      <c r="E146" s="35">
        <v>0</v>
      </c>
      <c r="F146" s="35">
        <v>0.251</v>
      </c>
    </row>
    <row r="147" spans="1:6">
      <c r="A147" s="34">
        <v>45145.041666666664</v>
      </c>
      <c r="B147" s="33" t="s">
        <v>81</v>
      </c>
      <c r="C147" s="33">
        <v>0</v>
      </c>
      <c r="D147" s="33">
        <v>0.246</v>
      </c>
      <c r="E147" s="33">
        <v>0</v>
      </c>
      <c r="F147" s="33">
        <v>0.246</v>
      </c>
    </row>
    <row r="148" spans="1:6">
      <c r="A148" s="36">
        <v>45145.083333333336</v>
      </c>
      <c r="B148" s="35" t="s">
        <v>81</v>
      </c>
      <c r="C148" s="35">
        <v>0</v>
      </c>
      <c r="D148" s="35">
        <v>0.23499999999999999</v>
      </c>
      <c r="E148" s="35">
        <v>0</v>
      </c>
      <c r="F148" s="35">
        <v>0.23499999999999999</v>
      </c>
    </row>
    <row r="149" spans="1:6">
      <c r="A149" s="34">
        <v>45145.125</v>
      </c>
      <c r="B149" s="33" t="s">
        <v>81</v>
      </c>
      <c r="C149" s="33">
        <v>1.4999999999999999E-2</v>
      </c>
      <c r="D149" s="33">
        <v>0.20599999999999999</v>
      </c>
      <c r="E149" s="33">
        <v>1.4999999999999999E-2</v>
      </c>
      <c r="F149" s="33">
        <v>0.20599999999999999</v>
      </c>
    </row>
    <row r="150" spans="1:6">
      <c r="A150" s="36">
        <v>45145.166666666664</v>
      </c>
      <c r="B150" s="35" t="s">
        <v>81</v>
      </c>
      <c r="C150" s="35">
        <v>2.2570000000000001</v>
      </c>
      <c r="D150" s="35">
        <v>0</v>
      </c>
      <c r="E150" s="35">
        <v>2.2570000000000001</v>
      </c>
      <c r="F150" s="35">
        <v>0</v>
      </c>
    </row>
    <row r="151" spans="1:6">
      <c r="A151" s="34">
        <v>45145.208333333336</v>
      </c>
      <c r="B151" s="33" t="s">
        <v>81</v>
      </c>
      <c r="C151" s="33">
        <v>3.4780000000000002</v>
      </c>
      <c r="D151" s="33">
        <v>0</v>
      </c>
      <c r="E151" s="33">
        <v>3.4780000000000002</v>
      </c>
      <c r="F151" s="33">
        <v>0</v>
      </c>
    </row>
    <row r="152" spans="1:6">
      <c r="A152" s="36">
        <v>45145.25</v>
      </c>
      <c r="B152" s="35" t="s">
        <v>81</v>
      </c>
      <c r="C152" s="35">
        <v>2.0529999999999999</v>
      </c>
      <c r="D152" s="35">
        <v>0</v>
      </c>
      <c r="E152" s="35">
        <v>2.0529999999999999</v>
      </c>
      <c r="F152" s="35">
        <v>0</v>
      </c>
    </row>
    <row r="153" spans="1:6">
      <c r="A153" s="34">
        <v>45145.291666666664</v>
      </c>
      <c r="B153" s="33" t="s">
        <v>81</v>
      </c>
      <c r="C153" s="33">
        <v>1.2549999999999999</v>
      </c>
      <c r="D153" s="33">
        <v>0</v>
      </c>
      <c r="E153" s="33">
        <v>1.2549999999999999</v>
      </c>
      <c r="F153" s="33">
        <v>0</v>
      </c>
    </row>
    <row r="154" spans="1:6">
      <c r="A154" s="36">
        <v>45145.333333333336</v>
      </c>
      <c r="B154" s="35" t="s">
        <v>81</v>
      </c>
      <c r="C154" s="35">
        <v>0.27900000000000003</v>
      </c>
      <c r="D154" s="35">
        <v>4.2999999999999997E-2</v>
      </c>
      <c r="E154" s="35">
        <v>0.27900000000000003</v>
      </c>
      <c r="F154" s="35">
        <v>4.2999999999999997E-2</v>
      </c>
    </row>
    <row r="155" spans="1:6">
      <c r="A155" s="34">
        <v>45145.375</v>
      </c>
      <c r="B155" s="33" t="s">
        <v>81</v>
      </c>
      <c r="C155" s="33">
        <v>0</v>
      </c>
      <c r="D155" s="33">
        <v>0.23899999999999999</v>
      </c>
      <c r="E155" s="33">
        <v>0</v>
      </c>
      <c r="F155" s="33">
        <v>0.23899999999999999</v>
      </c>
    </row>
    <row r="156" spans="1:6">
      <c r="A156" s="36">
        <v>45145.416666666664</v>
      </c>
      <c r="B156" s="35" t="s">
        <v>81</v>
      </c>
      <c r="C156" s="35">
        <v>0</v>
      </c>
      <c r="D156" s="35">
        <v>0.24099999999999999</v>
      </c>
      <c r="E156" s="35">
        <v>0</v>
      </c>
      <c r="F156" s="35">
        <v>0.24099999999999999</v>
      </c>
    </row>
    <row r="157" spans="1:6">
      <c r="A157" s="34">
        <v>45145.458333333336</v>
      </c>
      <c r="B157" s="33" t="s">
        <v>81</v>
      </c>
      <c r="C157" s="33">
        <v>0</v>
      </c>
      <c r="D157" s="33">
        <v>0.24099999999999999</v>
      </c>
      <c r="E157" s="33">
        <v>0</v>
      </c>
      <c r="F157" s="33">
        <v>0.24099999999999999</v>
      </c>
    </row>
    <row r="158" spans="1:6">
      <c r="A158" s="36">
        <v>45145.5</v>
      </c>
      <c r="B158" s="35" t="s">
        <v>81</v>
      </c>
      <c r="C158" s="35">
        <v>0</v>
      </c>
      <c r="D158" s="35">
        <v>0.23100000000000001</v>
      </c>
      <c r="E158" s="35">
        <v>0</v>
      </c>
      <c r="F158" s="35">
        <v>0.23100000000000001</v>
      </c>
    </row>
    <row r="159" spans="1:6">
      <c r="A159" s="34">
        <v>45145.541666666664</v>
      </c>
      <c r="B159" s="33" t="s">
        <v>81</v>
      </c>
      <c r="C159" s="33">
        <v>0.21299999999999999</v>
      </c>
      <c r="D159" s="33">
        <v>0.105</v>
      </c>
      <c r="E159" s="33">
        <v>0.21299999999999999</v>
      </c>
      <c r="F159" s="33">
        <v>0.105</v>
      </c>
    </row>
    <row r="160" spans="1:6">
      <c r="A160" s="36">
        <v>45145.583333333336</v>
      </c>
      <c r="B160" s="35" t="s">
        <v>81</v>
      </c>
      <c r="C160" s="35">
        <v>4.0469999999999997</v>
      </c>
      <c r="D160" s="35">
        <v>0</v>
      </c>
      <c r="E160" s="35">
        <v>4.0469999999999997</v>
      </c>
      <c r="F160" s="35">
        <v>0</v>
      </c>
    </row>
    <row r="161" spans="1:6">
      <c r="A161" s="34">
        <v>45145.625</v>
      </c>
      <c r="B161" s="33" t="s">
        <v>81</v>
      </c>
      <c r="C161" s="33">
        <v>7.2569999999999997</v>
      </c>
      <c r="D161" s="33">
        <v>0</v>
      </c>
      <c r="E161" s="33">
        <v>7.2569999999999997</v>
      </c>
      <c r="F161" s="33">
        <v>0</v>
      </c>
    </row>
    <row r="162" spans="1:6">
      <c r="A162" s="36">
        <v>45145.666666666664</v>
      </c>
      <c r="B162" s="35" t="s">
        <v>81</v>
      </c>
      <c r="C162" s="35">
        <v>8.7170000000000005</v>
      </c>
      <c r="D162" s="35">
        <v>0</v>
      </c>
      <c r="E162" s="35">
        <v>8.7170000000000005</v>
      </c>
      <c r="F162" s="35">
        <v>0</v>
      </c>
    </row>
    <row r="163" spans="1:6">
      <c r="A163" s="34">
        <v>45145.708333333336</v>
      </c>
      <c r="B163" s="33" t="s">
        <v>81</v>
      </c>
      <c r="C163" s="33">
        <v>7.5469999999999997</v>
      </c>
      <c r="D163" s="33">
        <v>0</v>
      </c>
      <c r="E163" s="33">
        <v>7.5469999999999997</v>
      </c>
      <c r="F163" s="33">
        <v>0</v>
      </c>
    </row>
    <row r="164" spans="1:6">
      <c r="A164" s="36">
        <v>45145.75</v>
      </c>
      <c r="B164" s="35" t="s">
        <v>81</v>
      </c>
      <c r="C164" s="35">
        <v>5.0170000000000003</v>
      </c>
      <c r="D164" s="35">
        <v>0</v>
      </c>
      <c r="E164" s="35">
        <v>5.0170000000000003</v>
      </c>
      <c r="F164" s="35">
        <v>0</v>
      </c>
    </row>
    <row r="165" spans="1:6">
      <c r="A165" s="34">
        <v>45145.791666666664</v>
      </c>
      <c r="B165" s="33" t="s">
        <v>81</v>
      </c>
      <c r="C165" s="33">
        <v>3.444</v>
      </c>
      <c r="D165" s="33">
        <v>0</v>
      </c>
      <c r="E165" s="33">
        <v>3.444</v>
      </c>
      <c r="F165" s="33">
        <v>0</v>
      </c>
    </row>
    <row r="166" spans="1:6">
      <c r="A166" s="36">
        <v>45145.833333333336</v>
      </c>
      <c r="B166" s="35" t="s">
        <v>81</v>
      </c>
      <c r="C166" s="35">
        <v>2.5</v>
      </c>
      <c r="D166" s="35">
        <v>0</v>
      </c>
      <c r="E166" s="35">
        <v>2.5</v>
      </c>
      <c r="F166" s="35">
        <v>0</v>
      </c>
    </row>
    <row r="167" spans="1:6">
      <c r="A167" s="34">
        <v>45145.875</v>
      </c>
      <c r="B167" s="33" t="s">
        <v>81</v>
      </c>
      <c r="C167" s="33">
        <v>0.64900000000000002</v>
      </c>
      <c r="D167" s="33">
        <v>9.2999999999999999E-2</v>
      </c>
      <c r="E167" s="33">
        <v>0.64900000000000002</v>
      </c>
      <c r="F167" s="33">
        <v>9.2999999999999999E-2</v>
      </c>
    </row>
    <row r="168" spans="1:6">
      <c r="A168" s="36">
        <v>45145.916666666664</v>
      </c>
      <c r="B168" s="35" t="s">
        <v>81</v>
      </c>
      <c r="C168" s="35">
        <v>0</v>
      </c>
      <c r="D168" s="35">
        <v>0.25</v>
      </c>
      <c r="E168" s="35">
        <v>0</v>
      </c>
      <c r="F168" s="35">
        <v>0.25</v>
      </c>
    </row>
    <row r="169" spans="1:6">
      <c r="A169" s="34">
        <v>45145.958333333336</v>
      </c>
      <c r="B169" s="33" t="s">
        <v>81</v>
      </c>
      <c r="C169" s="33">
        <v>0</v>
      </c>
      <c r="D169" s="33">
        <v>0.25700000000000001</v>
      </c>
      <c r="E169" s="33">
        <v>0</v>
      </c>
      <c r="F169" s="33">
        <v>0.25700000000000001</v>
      </c>
    </row>
    <row r="170" spans="1:6">
      <c r="A170" s="36">
        <v>45146</v>
      </c>
      <c r="B170" s="35" t="s">
        <v>81</v>
      </c>
      <c r="C170" s="35">
        <v>0</v>
      </c>
      <c r="D170" s="35">
        <v>0.245</v>
      </c>
      <c r="E170" s="35">
        <v>0</v>
      </c>
      <c r="F170" s="35">
        <v>0.245</v>
      </c>
    </row>
    <row r="171" spans="1:6">
      <c r="A171" s="34">
        <v>45146.041666666664</v>
      </c>
      <c r="B171" s="33" t="s">
        <v>81</v>
      </c>
      <c r="C171" s="33">
        <v>0</v>
      </c>
      <c r="D171" s="33">
        <v>0.22800000000000001</v>
      </c>
      <c r="E171" s="33">
        <v>0</v>
      </c>
      <c r="F171" s="33">
        <v>0.22800000000000001</v>
      </c>
    </row>
    <row r="172" spans="1:6">
      <c r="A172" s="36">
        <v>45146.083333333336</v>
      </c>
      <c r="B172" s="35" t="s">
        <v>81</v>
      </c>
      <c r="C172" s="35">
        <v>0</v>
      </c>
      <c r="D172" s="35">
        <v>0.23300000000000001</v>
      </c>
      <c r="E172" s="35">
        <v>0</v>
      </c>
      <c r="F172" s="35">
        <v>0.23300000000000001</v>
      </c>
    </row>
    <row r="173" spans="1:6">
      <c r="A173" s="34">
        <v>45146.125</v>
      </c>
      <c r="B173" s="33" t="s">
        <v>81</v>
      </c>
      <c r="C173" s="33">
        <v>0</v>
      </c>
      <c r="D173" s="33">
        <v>0.22700000000000001</v>
      </c>
      <c r="E173" s="33">
        <v>0</v>
      </c>
      <c r="F173" s="33">
        <v>0.22700000000000001</v>
      </c>
    </row>
    <row r="174" spans="1:6">
      <c r="A174" s="36">
        <v>45146.166666666664</v>
      </c>
      <c r="B174" s="35" t="s">
        <v>81</v>
      </c>
      <c r="C174" s="35">
        <v>5.0000000000000001E-3</v>
      </c>
      <c r="D174" s="35">
        <v>0.156</v>
      </c>
      <c r="E174" s="35">
        <v>5.0000000000000001E-3</v>
      </c>
      <c r="F174" s="35">
        <v>0.156</v>
      </c>
    </row>
    <row r="175" spans="1:6">
      <c r="A175" s="34">
        <v>45146.208333333336</v>
      </c>
      <c r="B175" s="33" t="s">
        <v>81</v>
      </c>
      <c r="C175" s="33">
        <v>0.42399999999999999</v>
      </c>
      <c r="D175" s="33">
        <v>6.0000000000000001E-3</v>
      </c>
      <c r="E175" s="33">
        <v>0.42399999999999999</v>
      </c>
      <c r="F175" s="33">
        <v>6.0000000000000001E-3</v>
      </c>
    </row>
    <row r="176" spans="1:6">
      <c r="A176" s="36">
        <v>45146.25</v>
      </c>
      <c r="B176" s="35" t="s">
        <v>81</v>
      </c>
      <c r="C176" s="35">
        <v>0.63600000000000001</v>
      </c>
      <c r="D176" s="35">
        <v>1E-3</v>
      </c>
      <c r="E176" s="35">
        <v>0.63600000000000001</v>
      </c>
      <c r="F176" s="35">
        <v>1E-3</v>
      </c>
    </row>
    <row r="177" spans="1:6">
      <c r="A177" s="34">
        <v>45146.291666666664</v>
      </c>
      <c r="B177" s="33" t="s">
        <v>81</v>
      </c>
      <c r="C177" s="33">
        <v>6.6000000000000003E-2</v>
      </c>
      <c r="D177" s="33">
        <v>2E-3</v>
      </c>
      <c r="E177" s="33">
        <v>6.6000000000000003E-2</v>
      </c>
      <c r="F177" s="33">
        <v>2E-3</v>
      </c>
    </row>
    <row r="178" spans="1:6">
      <c r="A178" s="36">
        <v>45146.333333333336</v>
      </c>
      <c r="B178" s="35" t="s">
        <v>81</v>
      </c>
      <c r="C178" s="35">
        <v>0.47899999999999998</v>
      </c>
      <c r="D178" s="35">
        <v>0</v>
      </c>
      <c r="E178" s="35">
        <v>0.47899999999999998</v>
      </c>
      <c r="F178" s="35">
        <v>0</v>
      </c>
    </row>
    <row r="179" spans="1:6">
      <c r="A179" s="34">
        <v>45146.375</v>
      </c>
      <c r="B179" s="33" t="s">
        <v>81</v>
      </c>
      <c r="C179" s="33">
        <v>4.0000000000000001E-3</v>
      </c>
      <c r="D179" s="33">
        <v>0.19400000000000001</v>
      </c>
      <c r="E179" s="33">
        <v>4.0000000000000001E-3</v>
      </c>
      <c r="F179" s="33">
        <v>0.19400000000000001</v>
      </c>
    </row>
    <row r="180" spans="1:6">
      <c r="A180" s="36">
        <v>45146.416666666664</v>
      </c>
      <c r="B180" s="35" t="s">
        <v>81</v>
      </c>
      <c r="C180" s="35">
        <v>0</v>
      </c>
      <c r="D180" s="35">
        <v>0.25</v>
      </c>
      <c r="E180" s="35">
        <v>0</v>
      </c>
      <c r="F180" s="35">
        <v>0.25</v>
      </c>
    </row>
    <row r="181" spans="1:6">
      <c r="A181" s="34">
        <v>45146.458333333336</v>
      </c>
      <c r="B181" s="33" t="s">
        <v>81</v>
      </c>
      <c r="C181" s="33">
        <v>0</v>
      </c>
      <c r="D181" s="33">
        <v>0.248</v>
      </c>
      <c r="E181" s="33">
        <v>0</v>
      </c>
      <c r="F181" s="33">
        <v>0.248</v>
      </c>
    </row>
    <row r="182" spans="1:6">
      <c r="A182" s="36">
        <v>45146.5</v>
      </c>
      <c r="B182" s="35" t="s">
        <v>81</v>
      </c>
      <c r="C182" s="35">
        <v>1.97</v>
      </c>
      <c r="D182" s="35">
        <v>9.0999999999999998E-2</v>
      </c>
      <c r="E182" s="35">
        <v>1.97</v>
      </c>
      <c r="F182" s="35">
        <v>9.0999999999999998E-2</v>
      </c>
    </row>
    <row r="183" spans="1:6">
      <c r="A183" s="34">
        <v>45146.541666666664</v>
      </c>
      <c r="B183" s="33" t="s">
        <v>81</v>
      </c>
      <c r="C183" s="33">
        <v>15.077</v>
      </c>
      <c r="D183" s="33">
        <v>0</v>
      </c>
      <c r="E183" s="33">
        <v>15.077</v>
      </c>
      <c r="F183" s="33">
        <v>0</v>
      </c>
    </row>
    <row r="184" spans="1:6">
      <c r="A184" s="36">
        <v>45146.583333333336</v>
      </c>
      <c r="B184" s="35" t="s">
        <v>81</v>
      </c>
      <c r="C184" s="35">
        <v>22.096</v>
      </c>
      <c r="D184" s="35">
        <v>0</v>
      </c>
      <c r="E184" s="35">
        <v>22.096</v>
      </c>
      <c r="F184" s="35">
        <v>0</v>
      </c>
    </row>
    <row r="185" spans="1:6">
      <c r="A185" s="34">
        <v>45146.625</v>
      </c>
      <c r="B185" s="33" t="s">
        <v>81</v>
      </c>
      <c r="C185" s="33">
        <v>24.457999999999998</v>
      </c>
      <c r="D185" s="33">
        <v>0</v>
      </c>
      <c r="E185" s="33">
        <v>24.457999999999998</v>
      </c>
      <c r="F185" s="33">
        <v>0</v>
      </c>
    </row>
    <row r="186" spans="1:6">
      <c r="A186" s="36">
        <v>45146.666666666664</v>
      </c>
      <c r="B186" s="35" t="s">
        <v>81</v>
      </c>
      <c r="C186" s="35">
        <v>25.300999999999998</v>
      </c>
      <c r="D186" s="35">
        <v>0</v>
      </c>
      <c r="E186" s="35">
        <v>25.300999999999998</v>
      </c>
      <c r="F186" s="35">
        <v>0</v>
      </c>
    </row>
    <row r="187" spans="1:6">
      <c r="A187" s="34">
        <v>45146.708333333336</v>
      </c>
      <c r="B187" s="33" t="s">
        <v>81</v>
      </c>
      <c r="C187" s="33">
        <v>25.754000000000001</v>
      </c>
      <c r="D187" s="33">
        <v>0</v>
      </c>
      <c r="E187" s="33">
        <v>25.754000000000001</v>
      </c>
      <c r="F187" s="33">
        <v>0</v>
      </c>
    </row>
    <row r="188" spans="1:6">
      <c r="A188" s="36">
        <v>45146.75</v>
      </c>
      <c r="B188" s="35" t="s">
        <v>81</v>
      </c>
      <c r="C188" s="35">
        <v>25.486000000000001</v>
      </c>
      <c r="D188" s="35">
        <v>0</v>
      </c>
      <c r="E188" s="35">
        <v>25.486000000000001</v>
      </c>
      <c r="F188" s="35">
        <v>0</v>
      </c>
    </row>
    <row r="189" spans="1:6">
      <c r="A189" s="34">
        <v>45146.791666666664</v>
      </c>
      <c r="B189" s="33" t="s">
        <v>81</v>
      </c>
      <c r="C189" s="33">
        <v>28.463000000000001</v>
      </c>
      <c r="D189" s="33">
        <v>0</v>
      </c>
      <c r="E189" s="33">
        <v>28.463000000000001</v>
      </c>
      <c r="F189" s="33">
        <v>0</v>
      </c>
    </row>
    <row r="190" spans="1:6">
      <c r="A190" s="36">
        <v>45146.833333333336</v>
      </c>
      <c r="B190" s="35" t="s">
        <v>81</v>
      </c>
      <c r="C190" s="35">
        <v>28.411000000000001</v>
      </c>
      <c r="D190" s="35">
        <v>0</v>
      </c>
      <c r="E190" s="35">
        <v>28.411000000000001</v>
      </c>
      <c r="F190" s="35">
        <v>0</v>
      </c>
    </row>
    <row r="191" spans="1:6">
      <c r="A191" s="34">
        <v>45146.875</v>
      </c>
      <c r="B191" s="33" t="s">
        <v>81</v>
      </c>
      <c r="C191" s="33">
        <v>26.225000000000001</v>
      </c>
      <c r="D191" s="33">
        <v>0</v>
      </c>
      <c r="E191" s="33">
        <v>26.225000000000001</v>
      </c>
      <c r="F191" s="33">
        <v>0</v>
      </c>
    </row>
    <row r="192" spans="1:6">
      <c r="A192" s="36">
        <v>45146.916666666664</v>
      </c>
      <c r="B192" s="35" t="s">
        <v>81</v>
      </c>
      <c r="C192" s="35">
        <v>23.254999999999999</v>
      </c>
      <c r="D192" s="35">
        <v>0</v>
      </c>
      <c r="E192" s="35">
        <v>23.254999999999999</v>
      </c>
      <c r="F192" s="35">
        <v>0</v>
      </c>
    </row>
    <row r="193" spans="1:6">
      <c r="A193" s="34">
        <v>45146.958333333336</v>
      </c>
      <c r="B193" s="33" t="s">
        <v>81</v>
      </c>
      <c r="C193" s="33">
        <v>23.172999999999998</v>
      </c>
      <c r="D193" s="33">
        <v>0</v>
      </c>
      <c r="E193" s="33">
        <v>23.172999999999998</v>
      </c>
      <c r="F193" s="33">
        <v>0</v>
      </c>
    </row>
    <row r="194" spans="1:6">
      <c r="A194" s="36">
        <v>45147</v>
      </c>
      <c r="B194" s="35" t="s">
        <v>81</v>
      </c>
      <c r="C194" s="35">
        <v>21.678999999999998</v>
      </c>
      <c r="D194" s="35">
        <v>0</v>
      </c>
      <c r="E194" s="35">
        <v>21.678999999999998</v>
      </c>
      <c r="F194" s="35">
        <v>0</v>
      </c>
    </row>
    <row r="195" spans="1:6">
      <c r="A195" s="34">
        <v>45147.041666666664</v>
      </c>
      <c r="B195" s="33" t="s">
        <v>81</v>
      </c>
      <c r="C195" s="33">
        <v>22.123000000000001</v>
      </c>
      <c r="D195" s="33">
        <v>0</v>
      </c>
      <c r="E195" s="33">
        <v>22.123000000000001</v>
      </c>
      <c r="F195" s="33">
        <v>0</v>
      </c>
    </row>
    <row r="196" spans="1:6">
      <c r="A196" s="36">
        <v>45147.083333333336</v>
      </c>
      <c r="B196" s="35" t="s">
        <v>81</v>
      </c>
      <c r="C196" s="35">
        <v>22.478000000000002</v>
      </c>
      <c r="D196" s="35">
        <v>0</v>
      </c>
      <c r="E196" s="35">
        <v>22.478000000000002</v>
      </c>
      <c r="F196" s="35">
        <v>0</v>
      </c>
    </row>
    <row r="197" spans="1:6">
      <c r="A197" s="34">
        <v>45147.125</v>
      </c>
      <c r="B197" s="33" t="s">
        <v>81</v>
      </c>
      <c r="C197" s="33">
        <v>23.074999999999999</v>
      </c>
      <c r="D197" s="33">
        <v>0</v>
      </c>
      <c r="E197" s="33">
        <v>23.074999999999999</v>
      </c>
      <c r="F197" s="33">
        <v>0</v>
      </c>
    </row>
    <row r="198" spans="1:6">
      <c r="A198" s="36">
        <v>45147.166666666664</v>
      </c>
      <c r="B198" s="35" t="s">
        <v>81</v>
      </c>
      <c r="C198" s="35">
        <v>23.18</v>
      </c>
      <c r="D198" s="35">
        <v>0</v>
      </c>
      <c r="E198" s="35">
        <v>23.18</v>
      </c>
      <c r="F198" s="35">
        <v>0</v>
      </c>
    </row>
    <row r="199" spans="1:6">
      <c r="A199" s="34">
        <v>45147.208333333336</v>
      </c>
      <c r="B199" s="33" t="s">
        <v>81</v>
      </c>
      <c r="C199" s="33">
        <v>23.87</v>
      </c>
      <c r="D199" s="33">
        <v>0</v>
      </c>
      <c r="E199" s="33">
        <v>23.87</v>
      </c>
      <c r="F199" s="33">
        <v>0</v>
      </c>
    </row>
    <row r="200" spans="1:6">
      <c r="A200" s="36">
        <v>45147.25</v>
      </c>
      <c r="B200" s="35" t="s">
        <v>81</v>
      </c>
      <c r="C200" s="35">
        <v>22.407</v>
      </c>
      <c r="D200" s="35">
        <v>0</v>
      </c>
      <c r="E200" s="35">
        <v>22.407</v>
      </c>
      <c r="F200" s="35">
        <v>0</v>
      </c>
    </row>
    <row r="201" spans="1:6">
      <c r="A201" s="34">
        <v>45147.291666666664</v>
      </c>
      <c r="B201" s="33" t="s">
        <v>81</v>
      </c>
      <c r="C201" s="33">
        <v>21.411999999999999</v>
      </c>
      <c r="D201" s="33">
        <v>0</v>
      </c>
      <c r="E201" s="33">
        <v>21.411999999999999</v>
      </c>
      <c r="F201" s="33">
        <v>0</v>
      </c>
    </row>
    <row r="202" spans="1:6">
      <c r="A202" s="36">
        <v>45147.333333333336</v>
      </c>
      <c r="B202" s="35" t="s">
        <v>81</v>
      </c>
      <c r="C202" s="35">
        <v>21.536999999999999</v>
      </c>
      <c r="D202" s="35">
        <v>0</v>
      </c>
      <c r="E202" s="35">
        <v>21.536999999999999</v>
      </c>
      <c r="F202" s="35">
        <v>0</v>
      </c>
    </row>
    <row r="203" spans="1:6">
      <c r="A203" s="34">
        <v>45147.375</v>
      </c>
      <c r="B203" s="33" t="s">
        <v>81</v>
      </c>
      <c r="C203" s="33">
        <v>25.481999999999999</v>
      </c>
      <c r="D203" s="33">
        <v>0</v>
      </c>
      <c r="E203" s="33">
        <v>25.481999999999999</v>
      </c>
      <c r="F203" s="33">
        <v>0</v>
      </c>
    </row>
    <row r="204" spans="1:6">
      <c r="A204" s="36">
        <v>45147.416666666664</v>
      </c>
      <c r="B204" s="35" t="s">
        <v>81</v>
      </c>
      <c r="C204" s="35">
        <v>26.007999999999999</v>
      </c>
      <c r="D204" s="35">
        <v>0</v>
      </c>
      <c r="E204" s="35">
        <v>26.007999999999999</v>
      </c>
      <c r="F204" s="35">
        <v>0</v>
      </c>
    </row>
    <row r="205" spans="1:6">
      <c r="A205" s="34">
        <v>45147.458333333336</v>
      </c>
      <c r="B205" s="33" t="s">
        <v>81</v>
      </c>
      <c r="C205" s="33">
        <v>25.888999999999999</v>
      </c>
      <c r="D205" s="33">
        <v>0</v>
      </c>
      <c r="E205" s="33">
        <v>25.888999999999999</v>
      </c>
      <c r="F205" s="33">
        <v>0</v>
      </c>
    </row>
    <row r="206" spans="1:6">
      <c r="A206" s="36">
        <v>45147.5</v>
      </c>
      <c r="B206" s="35" t="s">
        <v>81</v>
      </c>
      <c r="C206" s="35">
        <v>25.361000000000001</v>
      </c>
      <c r="D206" s="35">
        <v>0</v>
      </c>
      <c r="E206" s="35">
        <v>25.361000000000001</v>
      </c>
      <c r="F206" s="35">
        <v>0</v>
      </c>
    </row>
    <row r="207" spans="1:6">
      <c r="A207" s="34">
        <v>45147.541666666664</v>
      </c>
      <c r="B207" s="33" t="s">
        <v>81</v>
      </c>
      <c r="C207" s="33">
        <v>25.576000000000001</v>
      </c>
      <c r="D207" s="33">
        <v>0</v>
      </c>
      <c r="E207" s="33">
        <v>25.576000000000001</v>
      </c>
      <c r="F207" s="33">
        <v>0</v>
      </c>
    </row>
    <row r="208" spans="1:6">
      <c r="A208" s="36">
        <v>45147.583333333336</v>
      </c>
      <c r="B208" s="35" t="s">
        <v>81</v>
      </c>
      <c r="C208" s="35">
        <v>25.350999999999999</v>
      </c>
      <c r="D208" s="35">
        <v>0</v>
      </c>
      <c r="E208" s="35">
        <v>25.350999999999999</v>
      </c>
      <c r="F208" s="35">
        <v>0</v>
      </c>
    </row>
    <row r="209" spans="1:6">
      <c r="A209" s="34">
        <v>45147.625</v>
      </c>
      <c r="B209" s="33" t="s">
        <v>81</v>
      </c>
      <c r="C209" s="33">
        <v>25.225000000000001</v>
      </c>
      <c r="D209" s="33">
        <v>0</v>
      </c>
      <c r="E209" s="33">
        <v>25.225000000000001</v>
      </c>
      <c r="F209" s="33">
        <v>0</v>
      </c>
    </row>
    <row r="210" spans="1:6">
      <c r="A210" s="36">
        <v>45147.666666666664</v>
      </c>
      <c r="B210" s="35" t="s">
        <v>81</v>
      </c>
      <c r="C210" s="35">
        <v>25.173999999999999</v>
      </c>
      <c r="D210" s="35">
        <v>0</v>
      </c>
      <c r="E210" s="35">
        <v>25.173999999999999</v>
      </c>
      <c r="F210" s="35">
        <v>0</v>
      </c>
    </row>
    <row r="211" spans="1:6">
      <c r="A211" s="34">
        <v>45147.708333333336</v>
      </c>
      <c r="B211" s="33" t="s">
        <v>81</v>
      </c>
      <c r="C211" s="33">
        <v>25.995999999999999</v>
      </c>
      <c r="D211" s="33">
        <v>0</v>
      </c>
      <c r="E211" s="33">
        <v>25.995999999999999</v>
      </c>
      <c r="F211" s="33">
        <v>0</v>
      </c>
    </row>
    <row r="212" spans="1:6">
      <c r="A212" s="36">
        <v>45147.75</v>
      </c>
      <c r="B212" s="35" t="s">
        <v>81</v>
      </c>
      <c r="C212" s="35">
        <v>24.353999999999999</v>
      </c>
      <c r="D212" s="35">
        <v>0</v>
      </c>
      <c r="E212" s="35">
        <v>24.353999999999999</v>
      </c>
      <c r="F212" s="35">
        <v>0</v>
      </c>
    </row>
    <row r="213" spans="1:6">
      <c r="A213" s="34">
        <v>45147.791666666664</v>
      </c>
      <c r="B213" s="33" t="s">
        <v>81</v>
      </c>
      <c r="C213" s="33">
        <v>22.425999999999998</v>
      </c>
      <c r="D213" s="33">
        <v>0</v>
      </c>
      <c r="E213" s="33">
        <v>22.425999999999998</v>
      </c>
      <c r="F213" s="33">
        <v>0</v>
      </c>
    </row>
    <row r="214" spans="1:6">
      <c r="A214" s="36">
        <v>45147.833333333336</v>
      </c>
      <c r="B214" s="35" t="s">
        <v>81</v>
      </c>
      <c r="C214" s="35">
        <v>22.07</v>
      </c>
      <c r="D214" s="35">
        <v>0</v>
      </c>
      <c r="E214" s="35">
        <v>22.07</v>
      </c>
      <c r="F214" s="35">
        <v>0</v>
      </c>
    </row>
    <row r="215" spans="1:6">
      <c r="A215" s="34">
        <v>45147.875</v>
      </c>
      <c r="B215" s="33" t="s">
        <v>81</v>
      </c>
      <c r="C215" s="33">
        <v>21.422000000000001</v>
      </c>
      <c r="D215" s="33">
        <v>0</v>
      </c>
      <c r="E215" s="33">
        <v>21.422000000000001</v>
      </c>
      <c r="F215" s="33">
        <v>0</v>
      </c>
    </row>
    <row r="216" spans="1:6">
      <c r="A216" s="36">
        <v>45147.916666666664</v>
      </c>
      <c r="B216" s="35" t="s">
        <v>81</v>
      </c>
      <c r="C216" s="35">
        <v>15.247</v>
      </c>
      <c r="D216" s="35">
        <v>0</v>
      </c>
      <c r="E216" s="35">
        <v>15.247</v>
      </c>
      <c r="F216" s="35">
        <v>0</v>
      </c>
    </row>
    <row r="217" spans="1:6">
      <c r="A217" s="34">
        <v>45147.958333333336</v>
      </c>
      <c r="B217" s="33" t="s">
        <v>81</v>
      </c>
      <c r="C217" s="33">
        <v>11.433</v>
      </c>
      <c r="D217" s="33">
        <v>0</v>
      </c>
      <c r="E217" s="33">
        <v>11.433</v>
      </c>
      <c r="F217" s="33">
        <v>0</v>
      </c>
    </row>
    <row r="218" spans="1:6">
      <c r="A218" s="36">
        <v>45148</v>
      </c>
      <c r="B218" s="35" t="s">
        <v>81</v>
      </c>
      <c r="C218" s="35">
        <v>9.9139999999999997</v>
      </c>
      <c r="D218" s="35">
        <v>0</v>
      </c>
      <c r="E218" s="35">
        <v>9.9139999999999997</v>
      </c>
      <c r="F218" s="35">
        <v>0</v>
      </c>
    </row>
    <row r="219" spans="1:6">
      <c r="A219" s="34">
        <v>45148.041666666664</v>
      </c>
      <c r="B219" s="33" t="s">
        <v>81</v>
      </c>
      <c r="C219" s="33">
        <v>10.637</v>
      </c>
      <c r="D219" s="33">
        <v>0</v>
      </c>
      <c r="E219" s="33">
        <v>10.637</v>
      </c>
      <c r="F219" s="33">
        <v>0</v>
      </c>
    </row>
    <row r="220" spans="1:6">
      <c r="A220" s="36">
        <v>45148.083333333336</v>
      </c>
      <c r="B220" s="35" t="s">
        <v>81</v>
      </c>
      <c r="C220" s="35">
        <v>10.441000000000001</v>
      </c>
      <c r="D220" s="35">
        <v>0</v>
      </c>
      <c r="E220" s="35">
        <v>10.441000000000001</v>
      </c>
      <c r="F220" s="35">
        <v>0</v>
      </c>
    </row>
    <row r="221" spans="1:6">
      <c r="A221" s="34">
        <v>45148.125</v>
      </c>
      <c r="B221" s="33" t="s">
        <v>81</v>
      </c>
      <c r="C221" s="33">
        <v>5.4580000000000002</v>
      </c>
      <c r="D221" s="33">
        <v>0</v>
      </c>
      <c r="E221" s="33">
        <v>5.4580000000000002</v>
      </c>
      <c r="F221" s="33">
        <v>0</v>
      </c>
    </row>
    <row r="222" spans="1:6">
      <c r="A222" s="36">
        <v>45148.166666666664</v>
      </c>
      <c r="B222" s="35" t="s">
        <v>81</v>
      </c>
      <c r="C222" s="35">
        <v>9.0980000000000008</v>
      </c>
      <c r="D222" s="35">
        <v>0</v>
      </c>
      <c r="E222" s="35">
        <v>9.0980000000000008</v>
      </c>
      <c r="F222" s="35">
        <v>0</v>
      </c>
    </row>
    <row r="223" spans="1:6">
      <c r="A223" s="34">
        <v>45148.208333333336</v>
      </c>
      <c r="B223" s="33" t="s">
        <v>81</v>
      </c>
      <c r="C223" s="33">
        <v>14.778</v>
      </c>
      <c r="D223" s="33">
        <v>0</v>
      </c>
      <c r="E223" s="33">
        <v>14.778</v>
      </c>
      <c r="F223" s="33">
        <v>0</v>
      </c>
    </row>
    <row r="224" spans="1:6">
      <c r="A224" s="36">
        <v>45148.25</v>
      </c>
      <c r="B224" s="35" t="s">
        <v>81</v>
      </c>
      <c r="C224" s="35">
        <v>6.3150000000000004</v>
      </c>
      <c r="D224" s="35">
        <v>0</v>
      </c>
      <c r="E224" s="35">
        <v>6.3150000000000004</v>
      </c>
      <c r="F224" s="35">
        <v>0</v>
      </c>
    </row>
    <row r="225" spans="1:6">
      <c r="A225" s="34">
        <v>45148.291666666664</v>
      </c>
      <c r="B225" s="33" t="s">
        <v>81</v>
      </c>
      <c r="C225" s="33">
        <v>5.5590000000000002</v>
      </c>
      <c r="D225" s="33">
        <v>0</v>
      </c>
      <c r="E225" s="33">
        <v>5.5590000000000002</v>
      </c>
      <c r="F225" s="33">
        <v>0</v>
      </c>
    </row>
    <row r="226" spans="1:6">
      <c r="A226" s="36">
        <v>45148.333333333336</v>
      </c>
      <c r="B226" s="35" t="s">
        <v>81</v>
      </c>
      <c r="C226" s="35">
        <v>8.7539999999999996</v>
      </c>
      <c r="D226" s="35">
        <v>0</v>
      </c>
      <c r="E226" s="35">
        <v>8.7539999999999996</v>
      </c>
      <c r="F226" s="35">
        <v>0</v>
      </c>
    </row>
    <row r="227" spans="1:6">
      <c r="A227" s="34">
        <v>45148.375</v>
      </c>
      <c r="B227" s="33" t="s">
        <v>81</v>
      </c>
      <c r="C227" s="33">
        <v>11.516999999999999</v>
      </c>
      <c r="D227" s="33">
        <v>0</v>
      </c>
      <c r="E227" s="33">
        <v>11.516999999999999</v>
      </c>
      <c r="F227" s="33">
        <v>0</v>
      </c>
    </row>
    <row r="228" spans="1:6">
      <c r="A228" s="36">
        <v>45148.416666666664</v>
      </c>
      <c r="B228" s="35" t="s">
        <v>81</v>
      </c>
      <c r="C228" s="35">
        <v>13.298999999999999</v>
      </c>
      <c r="D228" s="35">
        <v>0</v>
      </c>
      <c r="E228" s="35">
        <v>13.298999999999999</v>
      </c>
      <c r="F228" s="35">
        <v>0</v>
      </c>
    </row>
    <row r="229" spans="1:6">
      <c r="A229" s="34">
        <v>45148.458333333336</v>
      </c>
      <c r="B229" s="33" t="s">
        <v>81</v>
      </c>
      <c r="C229" s="33">
        <v>12.561999999999999</v>
      </c>
      <c r="D229" s="33">
        <v>0</v>
      </c>
      <c r="E229" s="33">
        <v>12.561999999999999</v>
      </c>
      <c r="F229" s="33">
        <v>0</v>
      </c>
    </row>
    <row r="230" spans="1:6">
      <c r="A230" s="36">
        <v>45148.5</v>
      </c>
      <c r="B230" s="35" t="s">
        <v>81</v>
      </c>
      <c r="C230" s="35">
        <v>4.6929999999999996</v>
      </c>
      <c r="D230" s="35">
        <v>0</v>
      </c>
      <c r="E230" s="35">
        <v>4.6929999999999996</v>
      </c>
      <c r="F230" s="35">
        <v>0</v>
      </c>
    </row>
    <row r="231" spans="1:6">
      <c r="A231" s="34">
        <v>45148.541666666664</v>
      </c>
      <c r="B231" s="33" t="s">
        <v>81</v>
      </c>
      <c r="C231" s="33">
        <v>2.335</v>
      </c>
      <c r="D231" s="33">
        <v>0</v>
      </c>
      <c r="E231" s="33">
        <v>2.335</v>
      </c>
      <c r="F231" s="33">
        <v>0</v>
      </c>
    </row>
    <row r="232" spans="1:6">
      <c r="A232" s="36">
        <v>45148.583333333336</v>
      </c>
      <c r="B232" s="35" t="s">
        <v>81</v>
      </c>
      <c r="C232" s="35">
        <v>1.2929999999999999</v>
      </c>
      <c r="D232" s="35">
        <v>2.8000000000000001E-2</v>
      </c>
      <c r="E232" s="35">
        <v>1.2929999999999999</v>
      </c>
      <c r="F232" s="35">
        <v>2.8000000000000001E-2</v>
      </c>
    </row>
    <row r="233" spans="1:6">
      <c r="A233" s="34">
        <v>45148.625</v>
      </c>
      <c r="B233" s="33" t="s">
        <v>81</v>
      </c>
      <c r="C233" s="33">
        <v>6.0359999999999996</v>
      </c>
      <c r="D233" s="33">
        <v>0</v>
      </c>
      <c r="E233" s="33">
        <v>6.0359999999999996</v>
      </c>
      <c r="F233" s="33">
        <v>0</v>
      </c>
    </row>
    <row r="234" spans="1:6">
      <c r="A234" s="36">
        <v>45148.666666666664</v>
      </c>
      <c r="B234" s="35" t="s">
        <v>81</v>
      </c>
      <c r="C234" s="35">
        <v>3.9750000000000001</v>
      </c>
      <c r="D234" s="35">
        <v>0</v>
      </c>
      <c r="E234" s="35">
        <v>3.9750000000000001</v>
      </c>
      <c r="F234" s="35">
        <v>0</v>
      </c>
    </row>
    <row r="235" spans="1:6">
      <c r="A235" s="34">
        <v>45148.708333333336</v>
      </c>
      <c r="B235" s="33" t="s">
        <v>81</v>
      </c>
      <c r="C235" s="33">
        <v>5.9980000000000002</v>
      </c>
      <c r="D235" s="33">
        <v>0</v>
      </c>
      <c r="E235" s="33">
        <v>5.9980000000000002</v>
      </c>
      <c r="F235" s="33">
        <v>0</v>
      </c>
    </row>
    <row r="236" spans="1:6">
      <c r="A236" s="36">
        <v>45148.75</v>
      </c>
      <c r="B236" s="35" t="s">
        <v>81</v>
      </c>
      <c r="C236" s="35">
        <v>3.806</v>
      </c>
      <c r="D236" s="35">
        <v>0</v>
      </c>
      <c r="E236" s="35">
        <v>3.806</v>
      </c>
      <c r="F236" s="35">
        <v>0</v>
      </c>
    </row>
    <row r="237" spans="1:6">
      <c r="A237" s="34">
        <v>45148.791666666664</v>
      </c>
      <c r="B237" s="33" t="s">
        <v>81</v>
      </c>
      <c r="C237" s="33">
        <v>1.579</v>
      </c>
      <c r="D237" s="33">
        <v>0.121</v>
      </c>
      <c r="E237" s="33">
        <v>1.579</v>
      </c>
      <c r="F237" s="33">
        <v>0.121</v>
      </c>
    </row>
    <row r="238" spans="1:6">
      <c r="A238" s="36">
        <v>45148.833333333336</v>
      </c>
      <c r="B238" s="35" t="s">
        <v>81</v>
      </c>
      <c r="C238" s="35">
        <v>13.221</v>
      </c>
      <c r="D238" s="35">
        <v>0</v>
      </c>
      <c r="E238" s="35">
        <v>13.221</v>
      </c>
      <c r="F238" s="35">
        <v>0</v>
      </c>
    </row>
    <row r="239" spans="1:6">
      <c r="A239" s="34">
        <v>45148.875</v>
      </c>
      <c r="B239" s="33" t="s">
        <v>81</v>
      </c>
      <c r="C239" s="33">
        <v>18.72</v>
      </c>
      <c r="D239" s="33">
        <v>0</v>
      </c>
      <c r="E239" s="33">
        <v>18.72</v>
      </c>
      <c r="F239" s="33">
        <v>0</v>
      </c>
    </row>
    <row r="240" spans="1:6">
      <c r="A240" s="36">
        <v>45148.916666666664</v>
      </c>
      <c r="B240" s="35" t="s">
        <v>81</v>
      </c>
      <c r="C240" s="35">
        <v>13.984999999999999</v>
      </c>
      <c r="D240" s="35">
        <v>0</v>
      </c>
      <c r="E240" s="35">
        <v>13.984999999999999</v>
      </c>
      <c r="F240" s="35">
        <v>0</v>
      </c>
    </row>
    <row r="241" spans="1:6">
      <c r="A241" s="34">
        <v>45148.958333333336</v>
      </c>
      <c r="B241" s="33" t="s">
        <v>81</v>
      </c>
      <c r="C241" s="33">
        <v>7.3330000000000002</v>
      </c>
      <c r="D241" s="33">
        <v>0</v>
      </c>
      <c r="E241" s="33">
        <v>7.3330000000000002</v>
      </c>
      <c r="F241" s="33">
        <v>0</v>
      </c>
    </row>
    <row r="242" spans="1:6">
      <c r="A242" s="36">
        <v>45149</v>
      </c>
      <c r="B242" s="35" t="s">
        <v>81</v>
      </c>
      <c r="C242" s="39">
        <v>4.5270000000000001</v>
      </c>
      <c r="D242" s="39">
        <v>0</v>
      </c>
      <c r="E242" s="39">
        <v>4.5270000000000001</v>
      </c>
      <c r="F242" s="39">
        <v>0</v>
      </c>
    </row>
    <row r="243" spans="1:6">
      <c r="A243" s="34">
        <v>45149.041666666664</v>
      </c>
      <c r="B243" s="33" t="s">
        <v>81</v>
      </c>
      <c r="C243" s="39">
        <v>1.8160000000000001</v>
      </c>
      <c r="D243" s="39">
        <v>0</v>
      </c>
      <c r="E243" s="39">
        <v>1.8160000000000001</v>
      </c>
      <c r="F243" s="39">
        <v>0</v>
      </c>
    </row>
    <row r="244" spans="1:6">
      <c r="A244" s="36">
        <v>45149.083333333336</v>
      </c>
      <c r="B244" s="35" t="s">
        <v>81</v>
      </c>
      <c r="C244" s="39">
        <v>1.2709999999999999</v>
      </c>
      <c r="D244" s="39">
        <v>0</v>
      </c>
      <c r="E244" s="39">
        <v>1.2709999999999999</v>
      </c>
      <c r="F244" s="39">
        <v>0</v>
      </c>
    </row>
    <row r="245" spans="1:6">
      <c r="A245" s="34">
        <v>45149.125</v>
      </c>
      <c r="B245" s="33" t="s">
        <v>81</v>
      </c>
      <c r="C245" s="39">
        <v>6.6000000000000003E-2</v>
      </c>
      <c r="D245" s="39">
        <v>0.03</v>
      </c>
      <c r="E245" s="39">
        <v>6.6000000000000003E-2</v>
      </c>
      <c r="F245" s="39">
        <v>0.03</v>
      </c>
    </row>
    <row r="246" spans="1:6">
      <c r="A246" s="36">
        <v>45149.166666666664</v>
      </c>
      <c r="B246" s="35" t="s">
        <v>81</v>
      </c>
      <c r="C246" s="39">
        <v>1.3089999999999999</v>
      </c>
      <c r="D246" s="39">
        <v>0</v>
      </c>
      <c r="E246" s="39">
        <v>1.3089999999999999</v>
      </c>
      <c r="F246" s="39">
        <v>0</v>
      </c>
    </row>
    <row r="247" spans="1:6">
      <c r="A247" s="34">
        <v>45149.208333333336</v>
      </c>
      <c r="B247" s="33" t="s">
        <v>81</v>
      </c>
      <c r="C247" s="39">
        <v>3.0419999999999998</v>
      </c>
      <c r="D247" s="39">
        <v>0</v>
      </c>
      <c r="E247" s="39">
        <v>3.0419999999999998</v>
      </c>
      <c r="F247" s="39">
        <v>0</v>
      </c>
    </row>
    <row r="248" spans="1:6">
      <c r="A248" s="36">
        <v>45149.25</v>
      </c>
      <c r="B248" s="35" t="s">
        <v>81</v>
      </c>
      <c r="C248" s="39">
        <v>4.7610000000000001</v>
      </c>
      <c r="D248" s="39">
        <v>0</v>
      </c>
      <c r="E248" s="39">
        <v>4.7610000000000001</v>
      </c>
      <c r="F248" s="39">
        <v>0</v>
      </c>
    </row>
    <row r="249" spans="1:6">
      <c r="A249" s="34">
        <v>45149.291666666664</v>
      </c>
      <c r="B249" s="33" t="s">
        <v>81</v>
      </c>
      <c r="C249" s="39">
        <v>5.4390000000000001</v>
      </c>
      <c r="D249" s="39">
        <v>0</v>
      </c>
      <c r="E249" s="39">
        <v>5.4390000000000001</v>
      </c>
      <c r="F249" s="39">
        <v>0</v>
      </c>
    </row>
    <row r="250" spans="1:6">
      <c r="A250" s="36">
        <v>45149.333333333336</v>
      </c>
      <c r="B250" s="35" t="s">
        <v>81</v>
      </c>
      <c r="C250" s="39">
        <v>6.7469999999999999</v>
      </c>
      <c r="D250" s="39">
        <v>0</v>
      </c>
      <c r="E250" s="39">
        <v>6.7469999999999999</v>
      </c>
      <c r="F250" s="39">
        <v>0</v>
      </c>
    </row>
    <row r="251" spans="1:6">
      <c r="A251" s="34">
        <v>45149.375</v>
      </c>
      <c r="B251" s="33" t="s">
        <v>81</v>
      </c>
      <c r="C251" s="39">
        <v>13.288</v>
      </c>
      <c r="D251" s="39">
        <v>0</v>
      </c>
      <c r="E251" s="39">
        <v>13.288</v>
      </c>
      <c r="F251" s="39">
        <v>0</v>
      </c>
    </row>
    <row r="252" spans="1:6">
      <c r="A252" s="36">
        <v>45149.416666666664</v>
      </c>
      <c r="B252" s="35" t="s">
        <v>81</v>
      </c>
      <c r="C252" s="39">
        <v>20.219000000000001</v>
      </c>
      <c r="D252" s="39">
        <v>0</v>
      </c>
      <c r="E252" s="39">
        <v>20.219000000000001</v>
      </c>
      <c r="F252" s="39">
        <v>0</v>
      </c>
    </row>
    <row r="253" spans="1:6">
      <c r="A253" s="34">
        <v>45149.458333333336</v>
      </c>
      <c r="B253" s="33" t="s">
        <v>81</v>
      </c>
      <c r="C253" s="39">
        <v>23.542999999999999</v>
      </c>
      <c r="D253" s="39">
        <v>0</v>
      </c>
      <c r="E253" s="39">
        <v>23.542999999999999</v>
      </c>
      <c r="F253" s="39">
        <v>0</v>
      </c>
    </row>
    <row r="254" spans="1:6">
      <c r="A254" s="36">
        <v>45149.5</v>
      </c>
      <c r="B254" s="35" t="s">
        <v>81</v>
      </c>
      <c r="C254" s="39">
        <v>23.425999999999998</v>
      </c>
      <c r="D254" s="39">
        <v>0</v>
      </c>
      <c r="E254" s="39">
        <v>23.425999999999998</v>
      </c>
      <c r="F254" s="39">
        <v>0</v>
      </c>
    </row>
    <row r="255" spans="1:6">
      <c r="A255" s="34">
        <v>45149.541666666664</v>
      </c>
      <c r="B255" s="33" t="s">
        <v>81</v>
      </c>
      <c r="C255" s="39">
        <v>20.678000000000001</v>
      </c>
      <c r="D255" s="39">
        <v>0</v>
      </c>
      <c r="E255" s="39">
        <v>20.678000000000001</v>
      </c>
      <c r="F255" s="39">
        <v>0</v>
      </c>
    </row>
    <row r="256" spans="1:6">
      <c r="A256" s="36">
        <v>45149.583333333336</v>
      </c>
      <c r="B256" s="35" t="s">
        <v>81</v>
      </c>
      <c r="C256" s="39">
        <v>17.87</v>
      </c>
      <c r="D256" s="39">
        <v>0</v>
      </c>
      <c r="E256" s="39">
        <v>17.87</v>
      </c>
      <c r="F256" s="39">
        <v>0</v>
      </c>
    </row>
    <row r="257" spans="1:6">
      <c r="A257" s="34">
        <v>45149.625</v>
      </c>
      <c r="B257" s="33" t="s">
        <v>81</v>
      </c>
      <c r="C257" s="39">
        <v>18.428000000000001</v>
      </c>
      <c r="D257" s="39">
        <v>0</v>
      </c>
      <c r="E257" s="39">
        <v>18.428000000000001</v>
      </c>
      <c r="F257" s="39">
        <v>0</v>
      </c>
    </row>
    <row r="258" spans="1:6">
      <c r="A258" s="36">
        <v>45149.666666666664</v>
      </c>
      <c r="B258" s="35" t="s">
        <v>81</v>
      </c>
      <c r="C258" s="39">
        <v>15.792</v>
      </c>
      <c r="D258" s="39">
        <v>0</v>
      </c>
      <c r="E258" s="39">
        <v>15.792</v>
      </c>
      <c r="F258" s="39">
        <v>0</v>
      </c>
    </row>
    <row r="259" spans="1:6">
      <c r="A259" s="34">
        <v>45149.708333333336</v>
      </c>
      <c r="B259" s="33" t="s">
        <v>81</v>
      </c>
      <c r="C259" s="39">
        <v>17.966999999999999</v>
      </c>
      <c r="D259" s="39">
        <v>0</v>
      </c>
      <c r="E259" s="39">
        <v>17.966999999999999</v>
      </c>
      <c r="F259" s="39">
        <v>0</v>
      </c>
    </row>
    <row r="260" spans="1:6">
      <c r="A260" s="36">
        <v>45149.75</v>
      </c>
      <c r="B260" s="35" t="s">
        <v>81</v>
      </c>
      <c r="C260" s="39">
        <v>19.081</v>
      </c>
      <c r="D260" s="39">
        <v>0</v>
      </c>
      <c r="E260" s="39">
        <v>19.081</v>
      </c>
      <c r="F260" s="39">
        <v>0</v>
      </c>
    </row>
    <row r="261" spans="1:6">
      <c r="A261" s="34">
        <v>45149.791666666664</v>
      </c>
      <c r="B261" s="33" t="s">
        <v>81</v>
      </c>
      <c r="C261" s="39">
        <v>24.39</v>
      </c>
      <c r="D261" s="39">
        <v>0</v>
      </c>
      <c r="E261" s="39">
        <v>24.39</v>
      </c>
      <c r="F261" s="39">
        <v>0</v>
      </c>
    </row>
    <row r="262" spans="1:6">
      <c r="A262" s="36">
        <v>45149.833333333336</v>
      </c>
      <c r="B262" s="35" t="s">
        <v>81</v>
      </c>
      <c r="C262" s="39">
        <v>23.036999999999999</v>
      </c>
      <c r="D262" s="39">
        <v>0</v>
      </c>
      <c r="E262" s="39">
        <v>23.036999999999999</v>
      </c>
      <c r="F262" s="39">
        <v>0</v>
      </c>
    </row>
    <row r="263" spans="1:6">
      <c r="A263" s="34">
        <v>45149.875</v>
      </c>
      <c r="B263" s="33" t="s">
        <v>81</v>
      </c>
      <c r="C263" s="39">
        <v>23.042999999999999</v>
      </c>
      <c r="D263" s="39">
        <v>0</v>
      </c>
      <c r="E263" s="39">
        <v>23.042999999999999</v>
      </c>
      <c r="F263" s="39">
        <v>0</v>
      </c>
    </row>
    <row r="264" spans="1:6">
      <c r="A264" s="36">
        <v>45149.916666666664</v>
      </c>
      <c r="B264" s="35" t="s">
        <v>81</v>
      </c>
      <c r="C264" s="39">
        <v>26.43</v>
      </c>
      <c r="D264" s="39">
        <v>0</v>
      </c>
      <c r="E264" s="39">
        <v>26.43</v>
      </c>
      <c r="F264" s="39">
        <v>0</v>
      </c>
    </row>
    <row r="265" spans="1:6">
      <c r="A265" s="34">
        <v>45149.958333333336</v>
      </c>
      <c r="B265" s="33" t="s">
        <v>81</v>
      </c>
      <c r="C265" s="39">
        <v>26.515000000000001</v>
      </c>
      <c r="D265" s="39">
        <v>0</v>
      </c>
      <c r="E265" s="39">
        <v>26.515000000000001</v>
      </c>
      <c r="F265" s="39">
        <v>0</v>
      </c>
    </row>
    <row r="266" spans="1:6">
      <c r="A266" s="36">
        <v>45150</v>
      </c>
      <c r="B266" s="35" t="s">
        <v>81</v>
      </c>
      <c r="C266" s="39">
        <v>26.821999999999999</v>
      </c>
      <c r="D266" s="39">
        <v>0</v>
      </c>
      <c r="E266" s="39">
        <v>26.821999999999999</v>
      </c>
      <c r="F266" s="39">
        <v>0</v>
      </c>
    </row>
    <row r="267" spans="1:6">
      <c r="A267" s="34">
        <v>45150.041666666664</v>
      </c>
      <c r="B267" s="33" t="s">
        <v>81</v>
      </c>
      <c r="C267" s="39">
        <v>26.835000000000001</v>
      </c>
      <c r="D267" s="39">
        <v>0</v>
      </c>
      <c r="E267" s="39">
        <v>26.835000000000001</v>
      </c>
      <c r="F267" s="39">
        <v>0</v>
      </c>
    </row>
    <row r="268" spans="1:6">
      <c r="A268" s="36">
        <v>45150.083333333336</v>
      </c>
      <c r="B268" s="35" t="s">
        <v>81</v>
      </c>
      <c r="C268" s="39">
        <v>26.786000000000001</v>
      </c>
      <c r="D268" s="39">
        <v>0</v>
      </c>
      <c r="E268" s="39">
        <v>26.786000000000001</v>
      </c>
      <c r="F268" s="39">
        <v>0</v>
      </c>
    </row>
    <row r="269" spans="1:6">
      <c r="A269" s="34">
        <v>45150.125</v>
      </c>
      <c r="B269" s="33" t="s">
        <v>81</v>
      </c>
      <c r="C269" s="39">
        <v>26.727</v>
      </c>
      <c r="D269" s="39">
        <v>0</v>
      </c>
      <c r="E269" s="39">
        <v>26.727</v>
      </c>
      <c r="F269" s="39">
        <v>0</v>
      </c>
    </row>
    <row r="270" spans="1:6">
      <c r="A270" s="36">
        <v>45150.166666666664</v>
      </c>
      <c r="B270" s="35" t="s">
        <v>81</v>
      </c>
      <c r="C270" s="39">
        <v>26.689</v>
      </c>
      <c r="D270" s="39">
        <v>0</v>
      </c>
      <c r="E270" s="39">
        <v>26.689</v>
      </c>
      <c r="F270" s="39">
        <v>0</v>
      </c>
    </row>
    <row r="271" spans="1:6">
      <c r="A271" s="34">
        <v>45150.208333333336</v>
      </c>
      <c r="B271" s="33" t="s">
        <v>81</v>
      </c>
      <c r="C271" s="39">
        <v>26.023</v>
      </c>
      <c r="D271" s="39">
        <v>0</v>
      </c>
      <c r="E271" s="39">
        <v>26.023</v>
      </c>
      <c r="F271" s="39">
        <v>0</v>
      </c>
    </row>
    <row r="272" spans="1:6">
      <c r="A272" s="36">
        <v>45150.25</v>
      </c>
      <c r="B272" s="35" t="s">
        <v>81</v>
      </c>
      <c r="C272" s="39">
        <v>26.24</v>
      </c>
      <c r="D272" s="39">
        <v>0</v>
      </c>
      <c r="E272" s="39">
        <v>26.24</v>
      </c>
      <c r="F272" s="39">
        <v>0</v>
      </c>
    </row>
    <row r="273" spans="1:6">
      <c r="A273" s="34">
        <v>45150.291666666664</v>
      </c>
      <c r="B273" s="33" t="s">
        <v>81</v>
      </c>
      <c r="C273" s="39">
        <v>25.094999999999999</v>
      </c>
      <c r="D273" s="39">
        <v>0</v>
      </c>
      <c r="E273" s="39">
        <v>25.094999999999999</v>
      </c>
      <c r="F273" s="39">
        <v>0</v>
      </c>
    </row>
    <row r="274" spans="1:6">
      <c r="A274" s="36">
        <v>45150.333333333336</v>
      </c>
      <c r="B274" s="35" t="s">
        <v>81</v>
      </c>
      <c r="C274" s="39">
        <v>22.332999999999998</v>
      </c>
      <c r="D274" s="39">
        <v>0</v>
      </c>
      <c r="E274" s="39">
        <v>22.332999999999998</v>
      </c>
      <c r="F274" s="39">
        <v>0</v>
      </c>
    </row>
    <row r="275" spans="1:6">
      <c r="A275" s="34">
        <v>45150.375</v>
      </c>
      <c r="B275" s="33" t="s">
        <v>81</v>
      </c>
      <c r="C275" s="39">
        <v>23.785</v>
      </c>
      <c r="D275" s="39">
        <v>0</v>
      </c>
      <c r="E275" s="39">
        <v>23.785</v>
      </c>
      <c r="F275" s="39">
        <v>0</v>
      </c>
    </row>
    <row r="276" spans="1:6">
      <c r="A276" s="36">
        <v>45150.416666666664</v>
      </c>
      <c r="B276" s="35" t="s">
        <v>81</v>
      </c>
      <c r="C276" s="39">
        <v>22.443999999999999</v>
      </c>
      <c r="D276" s="39">
        <v>0</v>
      </c>
      <c r="E276" s="39">
        <v>22.443999999999999</v>
      </c>
      <c r="F276" s="39">
        <v>0</v>
      </c>
    </row>
    <row r="277" spans="1:6">
      <c r="A277" s="34">
        <v>45150.458333333336</v>
      </c>
      <c r="B277" s="33" t="s">
        <v>81</v>
      </c>
      <c r="C277" s="39">
        <v>23.335999999999999</v>
      </c>
      <c r="D277" s="39">
        <v>0</v>
      </c>
      <c r="E277" s="39">
        <v>23.335999999999999</v>
      </c>
      <c r="F277" s="39">
        <v>0</v>
      </c>
    </row>
    <row r="278" spans="1:6">
      <c r="A278" s="36">
        <v>45150.5</v>
      </c>
      <c r="B278" s="35" t="s">
        <v>81</v>
      </c>
      <c r="C278" s="39">
        <v>22.419</v>
      </c>
      <c r="D278" s="39">
        <v>0</v>
      </c>
      <c r="E278" s="39">
        <v>22.419</v>
      </c>
      <c r="F278" s="39">
        <v>0</v>
      </c>
    </row>
    <row r="279" spans="1:6">
      <c r="A279" s="34">
        <v>45150.541666666664</v>
      </c>
      <c r="B279" s="33" t="s">
        <v>81</v>
      </c>
      <c r="C279" s="39">
        <v>17.300999999999998</v>
      </c>
      <c r="D279" s="39">
        <v>0</v>
      </c>
      <c r="E279" s="39">
        <v>17.300999999999998</v>
      </c>
      <c r="F279" s="39">
        <v>0</v>
      </c>
    </row>
    <row r="280" spans="1:6">
      <c r="A280" s="36">
        <v>45150.583333333336</v>
      </c>
      <c r="B280" s="35" t="s">
        <v>81</v>
      </c>
      <c r="C280" s="39">
        <v>16.712</v>
      </c>
      <c r="D280" s="39">
        <v>0</v>
      </c>
      <c r="E280" s="39">
        <v>16.712</v>
      </c>
      <c r="F280" s="39">
        <v>0</v>
      </c>
    </row>
    <row r="281" spans="1:6">
      <c r="A281" s="34">
        <v>45150.625</v>
      </c>
      <c r="B281" s="33" t="s">
        <v>81</v>
      </c>
      <c r="C281" s="39">
        <v>16.901</v>
      </c>
      <c r="D281" s="39">
        <v>0</v>
      </c>
      <c r="E281" s="39">
        <v>16.901</v>
      </c>
      <c r="F281" s="39">
        <v>0</v>
      </c>
    </row>
    <row r="282" spans="1:6">
      <c r="A282" s="36">
        <v>45150.666666666664</v>
      </c>
      <c r="B282" s="35" t="s">
        <v>81</v>
      </c>
      <c r="C282" s="39">
        <v>17.062000000000001</v>
      </c>
      <c r="D282" s="39">
        <v>0</v>
      </c>
      <c r="E282" s="39">
        <v>17.062000000000001</v>
      </c>
      <c r="F282" s="39">
        <v>0</v>
      </c>
    </row>
    <row r="283" spans="1:6">
      <c r="A283" s="34">
        <v>45150.708333333336</v>
      </c>
      <c r="B283" s="33" t="s">
        <v>81</v>
      </c>
      <c r="C283" s="39">
        <v>20.527000000000001</v>
      </c>
      <c r="D283" s="39">
        <v>0</v>
      </c>
      <c r="E283" s="39">
        <v>20.527000000000001</v>
      </c>
      <c r="F283" s="39">
        <v>0</v>
      </c>
    </row>
    <row r="284" spans="1:6">
      <c r="A284" s="36">
        <v>45150.75</v>
      </c>
      <c r="B284" s="35" t="s">
        <v>81</v>
      </c>
      <c r="C284" s="39">
        <v>24.056000000000001</v>
      </c>
      <c r="D284" s="39">
        <v>0</v>
      </c>
      <c r="E284" s="39">
        <v>24.056000000000001</v>
      </c>
      <c r="F284" s="39">
        <v>0</v>
      </c>
    </row>
    <row r="285" spans="1:6">
      <c r="A285" s="34">
        <v>45150.791666666664</v>
      </c>
      <c r="B285" s="33" t="s">
        <v>81</v>
      </c>
      <c r="C285" s="39">
        <v>22.876999999999999</v>
      </c>
      <c r="D285" s="39">
        <v>0</v>
      </c>
      <c r="E285" s="39">
        <v>22.876999999999999</v>
      </c>
      <c r="F285" s="39">
        <v>0</v>
      </c>
    </row>
    <row r="286" spans="1:6">
      <c r="A286" s="36">
        <v>45150.833333333336</v>
      </c>
      <c r="B286" s="35" t="s">
        <v>81</v>
      </c>
      <c r="C286" s="39">
        <v>23.702000000000002</v>
      </c>
      <c r="D286" s="39">
        <v>0</v>
      </c>
      <c r="E286" s="39">
        <v>23.702000000000002</v>
      </c>
      <c r="F286" s="39">
        <v>0</v>
      </c>
    </row>
    <row r="287" spans="1:6">
      <c r="A287" s="34">
        <v>45150.875</v>
      </c>
      <c r="B287" s="33" t="s">
        <v>81</v>
      </c>
      <c r="C287" s="39">
        <v>23.11</v>
      </c>
      <c r="D287" s="39">
        <v>0</v>
      </c>
      <c r="E287" s="39">
        <v>23.11</v>
      </c>
      <c r="F287" s="39">
        <v>0</v>
      </c>
    </row>
    <row r="288" spans="1:6">
      <c r="A288" s="36">
        <v>45150.916666666664</v>
      </c>
      <c r="B288" s="35" t="s">
        <v>81</v>
      </c>
      <c r="C288" s="39">
        <v>20.228999999999999</v>
      </c>
      <c r="D288" s="39">
        <v>0</v>
      </c>
      <c r="E288" s="39">
        <v>20.228999999999999</v>
      </c>
      <c r="F288" s="39">
        <v>0</v>
      </c>
    </row>
    <row r="289" spans="1:6">
      <c r="A289" s="34">
        <v>45150.958333333336</v>
      </c>
      <c r="B289" s="33" t="s">
        <v>81</v>
      </c>
      <c r="C289" s="39">
        <v>19.045999999999999</v>
      </c>
      <c r="D289" s="39">
        <v>0</v>
      </c>
      <c r="E289" s="39">
        <v>19.045999999999999</v>
      </c>
      <c r="F289" s="39">
        <v>0</v>
      </c>
    </row>
    <row r="290" spans="1:6">
      <c r="A290" s="36">
        <v>45151</v>
      </c>
      <c r="B290" s="35" t="s">
        <v>81</v>
      </c>
      <c r="C290" s="39">
        <v>18.939</v>
      </c>
      <c r="D290" s="39">
        <v>0</v>
      </c>
      <c r="E290" s="39">
        <v>18.939</v>
      </c>
      <c r="F290" s="39">
        <v>0</v>
      </c>
    </row>
    <row r="291" spans="1:6">
      <c r="A291" s="34">
        <v>45151.041666666664</v>
      </c>
      <c r="B291" s="33" t="s">
        <v>81</v>
      </c>
      <c r="C291" s="39">
        <v>18.609000000000002</v>
      </c>
      <c r="D291" s="39">
        <v>0</v>
      </c>
      <c r="E291" s="39">
        <v>18.609000000000002</v>
      </c>
      <c r="F291" s="39">
        <v>0</v>
      </c>
    </row>
    <row r="292" spans="1:6">
      <c r="A292" s="36">
        <v>45151.083333333336</v>
      </c>
      <c r="B292" s="35" t="s">
        <v>81</v>
      </c>
      <c r="C292" s="39">
        <v>23.007000000000001</v>
      </c>
      <c r="D292" s="39">
        <v>0</v>
      </c>
      <c r="E292" s="39">
        <v>23.007000000000001</v>
      </c>
      <c r="F292" s="39">
        <v>0</v>
      </c>
    </row>
    <row r="293" spans="1:6">
      <c r="A293" s="34">
        <v>45151.125</v>
      </c>
      <c r="B293" s="33" t="s">
        <v>81</v>
      </c>
      <c r="C293" s="39">
        <v>20.940999999999999</v>
      </c>
      <c r="D293" s="39">
        <v>0</v>
      </c>
      <c r="E293" s="39">
        <v>20.940999999999999</v>
      </c>
      <c r="F293" s="39">
        <v>0</v>
      </c>
    </row>
    <row r="294" spans="1:6">
      <c r="A294" s="36">
        <v>45151.166666666664</v>
      </c>
      <c r="B294" s="35" t="s">
        <v>81</v>
      </c>
      <c r="C294" s="39">
        <v>21.152000000000001</v>
      </c>
      <c r="D294" s="39">
        <v>0</v>
      </c>
      <c r="E294" s="39">
        <v>21.152000000000001</v>
      </c>
      <c r="F294" s="39">
        <v>0</v>
      </c>
    </row>
    <row r="295" spans="1:6">
      <c r="A295" s="34">
        <v>45151.208333333336</v>
      </c>
      <c r="B295" s="33" t="s">
        <v>81</v>
      </c>
      <c r="C295" s="39">
        <v>21.431999999999999</v>
      </c>
      <c r="D295" s="39">
        <v>0</v>
      </c>
      <c r="E295" s="39">
        <v>21.431999999999999</v>
      </c>
      <c r="F295" s="39">
        <v>0</v>
      </c>
    </row>
    <row r="296" spans="1:6">
      <c r="A296" s="36">
        <v>45151.25</v>
      </c>
      <c r="B296" s="35" t="s">
        <v>81</v>
      </c>
      <c r="C296" s="39">
        <v>19.341999999999999</v>
      </c>
      <c r="D296" s="39">
        <v>0</v>
      </c>
      <c r="E296" s="39">
        <v>19.341999999999999</v>
      </c>
      <c r="F296" s="39">
        <v>0</v>
      </c>
    </row>
    <row r="297" spans="1:6">
      <c r="A297" s="34">
        <v>45151.291666666664</v>
      </c>
      <c r="B297" s="33" t="s">
        <v>81</v>
      </c>
      <c r="C297" s="39">
        <v>17.263000000000002</v>
      </c>
      <c r="D297" s="39">
        <v>0</v>
      </c>
      <c r="E297" s="39">
        <v>17.263000000000002</v>
      </c>
      <c r="F297" s="39">
        <v>0</v>
      </c>
    </row>
    <row r="298" spans="1:6">
      <c r="A298" s="36">
        <v>45151.333333333336</v>
      </c>
      <c r="B298" s="35" t="s">
        <v>81</v>
      </c>
      <c r="C298" s="39">
        <v>19.887</v>
      </c>
      <c r="D298" s="39">
        <v>0</v>
      </c>
      <c r="E298" s="39">
        <v>19.887</v>
      </c>
      <c r="F298" s="39">
        <v>0</v>
      </c>
    </row>
    <row r="299" spans="1:6">
      <c r="A299" s="34">
        <v>45151.375</v>
      </c>
      <c r="B299" s="33" t="s">
        <v>81</v>
      </c>
      <c r="C299" s="39">
        <v>22.623999999999999</v>
      </c>
      <c r="D299" s="39">
        <v>0</v>
      </c>
      <c r="E299" s="39">
        <v>22.623999999999999</v>
      </c>
      <c r="F299" s="39">
        <v>0</v>
      </c>
    </row>
    <row r="300" spans="1:6">
      <c r="A300" s="36">
        <v>45151.416666666664</v>
      </c>
      <c r="B300" s="35" t="s">
        <v>81</v>
      </c>
      <c r="C300" s="39">
        <v>22.068999999999999</v>
      </c>
      <c r="D300" s="39">
        <v>0</v>
      </c>
      <c r="E300" s="39">
        <v>22.068999999999999</v>
      </c>
      <c r="F300" s="39">
        <v>0</v>
      </c>
    </row>
    <row r="301" spans="1:6">
      <c r="A301" s="34">
        <v>45151.458333333336</v>
      </c>
      <c r="B301" s="33" t="s">
        <v>81</v>
      </c>
      <c r="C301" s="39">
        <v>20.603000000000002</v>
      </c>
      <c r="D301" s="39">
        <v>0</v>
      </c>
      <c r="E301" s="39">
        <v>20.603000000000002</v>
      </c>
      <c r="F301" s="39">
        <v>0</v>
      </c>
    </row>
    <row r="302" spans="1:6">
      <c r="A302" s="36">
        <v>45151.5</v>
      </c>
      <c r="B302" s="35" t="s">
        <v>81</v>
      </c>
      <c r="C302" s="39">
        <v>19.297000000000001</v>
      </c>
      <c r="D302" s="39">
        <v>0</v>
      </c>
      <c r="E302" s="39">
        <v>19.297000000000001</v>
      </c>
      <c r="F302" s="39">
        <v>0</v>
      </c>
    </row>
    <row r="303" spans="1:6">
      <c r="A303" s="34">
        <v>45151.541666666664</v>
      </c>
      <c r="B303" s="33" t="s">
        <v>81</v>
      </c>
      <c r="C303" s="39">
        <v>13.446999999999999</v>
      </c>
      <c r="D303" s="39">
        <v>0</v>
      </c>
      <c r="E303" s="39">
        <v>13.446999999999999</v>
      </c>
      <c r="F303" s="39">
        <v>0</v>
      </c>
    </row>
    <row r="304" spans="1:6">
      <c r="A304" s="36">
        <v>45151.583333333336</v>
      </c>
      <c r="B304" s="35" t="s">
        <v>81</v>
      </c>
      <c r="C304" s="39">
        <v>12.157</v>
      </c>
      <c r="D304" s="39">
        <v>0</v>
      </c>
      <c r="E304" s="39">
        <v>12.157</v>
      </c>
      <c r="F304" s="39">
        <v>0</v>
      </c>
    </row>
    <row r="305" spans="1:6">
      <c r="A305" s="34">
        <v>45151.625</v>
      </c>
      <c r="B305" s="33" t="s">
        <v>81</v>
      </c>
      <c r="C305" s="39">
        <v>13.226000000000001</v>
      </c>
      <c r="D305" s="39">
        <v>0</v>
      </c>
      <c r="E305" s="39">
        <v>13.226000000000001</v>
      </c>
      <c r="F305" s="39">
        <v>0</v>
      </c>
    </row>
    <row r="306" spans="1:6">
      <c r="A306" s="36">
        <v>45151.666666666664</v>
      </c>
      <c r="B306" s="35" t="s">
        <v>81</v>
      </c>
      <c r="C306" s="39">
        <v>16.582999999999998</v>
      </c>
      <c r="D306" s="39">
        <v>0</v>
      </c>
      <c r="E306" s="39">
        <v>16.582999999999998</v>
      </c>
      <c r="F306" s="39">
        <v>0</v>
      </c>
    </row>
    <row r="307" spans="1:6">
      <c r="A307" s="34">
        <v>45151.708333333336</v>
      </c>
      <c r="B307" s="33" t="s">
        <v>81</v>
      </c>
      <c r="C307" s="39">
        <v>18.734999999999999</v>
      </c>
      <c r="D307" s="39">
        <v>0</v>
      </c>
      <c r="E307" s="39">
        <v>18.734999999999999</v>
      </c>
      <c r="F307" s="39">
        <v>0</v>
      </c>
    </row>
    <row r="308" spans="1:6">
      <c r="A308" s="36">
        <v>45151.75</v>
      </c>
      <c r="B308" s="35" t="s">
        <v>81</v>
      </c>
      <c r="C308" s="39">
        <v>22.190999999999999</v>
      </c>
      <c r="D308" s="39">
        <v>0</v>
      </c>
      <c r="E308" s="39">
        <v>22.190999999999999</v>
      </c>
      <c r="F308" s="39">
        <v>0</v>
      </c>
    </row>
    <row r="309" spans="1:6">
      <c r="A309" s="34">
        <v>45151.791666666664</v>
      </c>
      <c r="B309" s="33" t="s">
        <v>81</v>
      </c>
      <c r="C309" s="39">
        <v>26.097000000000001</v>
      </c>
      <c r="D309" s="39">
        <v>0</v>
      </c>
      <c r="E309" s="39">
        <v>26.097000000000001</v>
      </c>
      <c r="F309" s="39">
        <v>0</v>
      </c>
    </row>
    <row r="310" spans="1:6">
      <c r="A310" s="36">
        <v>45151.833333333336</v>
      </c>
      <c r="B310" s="35" t="s">
        <v>81</v>
      </c>
      <c r="C310" s="39">
        <v>27.172999999999998</v>
      </c>
      <c r="D310" s="39">
        <v>0</v>
      </c>
      <c r="E310" s="39">
        <v>27.172999999999998</v>
      </c>
      <c r="F310" s="39">
        <v>0</v>
      </c>
    </row>
    <row r="311" spans="1:6">
      <c r="A311" s="34">
        <v>45151.875</v>
      </c>
      <c r="B311" s="33" t="s">
        <v>81</v>
      </c>
      <c r="C311" s="39">
        <v>25.991</v>
      </c>
      <c r="D311" s="39">
        <v>0</v>
      </c>
      <c r="E311" s="39">
        <v>25.991</v>
      </c>
      <c r="F311" s="39">
        <v>0</v>
      </c>
    </row>
    <row r="312" spans="1:6">
      <c r="A312" s="36">
        <v>45151.916666666664</v>
      </c>
      <c r="B312" s="35" t="s">
        <v>81</v>
      </c>
      <c r="C312" s="39">
        <v>23.818000000000001</v>
      </c>
      <c r="D312" s="39">
        <v>0</v>
      </c>
      <c r="E312" s="39">
        <v>23.818000000000001</v>
      </c>
      <c r="F312" s="39">
        <v>0</v>
      </c>
    </row>
    <row r="313" spans="1:6">
      <c r="A313" s="34">
        <v>45151.958333333336</v>
      </c>
      <c r="B313" s="33" t="s">
        <v>81</v>
      </c>
      <c r="C313" s="39">
        <v>22.041</v>
      </c>
      <c r="D313" s="39">
        <v>0</v>
      </c>
      <c r="E313" s="39">
        <v>22.041</v>
      </c>
      <c r="F313" s="39">
        <v>0</v>
      </c>
    </row>
    <row r="314" spans="1:6">
      <c r="A314" s="36">
        <v>45152</v>
      </c>
      <c r="B314" s="35" t="s">
        <v>81</v>
      </c>
      <c r="C314" s="39">
        <v>19.606000000000002</v>
      </c>
      <c r="D314" s="39">
        <v>0</v>
      </c>
      <c r="E314" s="39">
        <v>19.606000000000002</v>
      </c>
      <c r="F314" s="39">
        <v>0</v>
      </c>
    </row>
    <row r="315" spans="1:6">
      <c r="A315" s="34">
        <v>45152.041666666664</v>
      </c>
      <c r="B315" s="33" t="s">
        <v>81</v>
      </c>
      <c r="C315" s="39">
        <v>19.533999999999999</v>
      </c>
      <c r="D315" s="39">
        <v>0</v>
      </c>
      <c r="E315" s="39">
        <v>19.533999999999999</v>
      </c>
      <c r="F315" s="39">
        <v>0</v>
      </c>
    </row>
    <row r="316" spans="1:6">
      <c r="A316" s="36">
        <v>45152.083333333336</v>
      </c>
      <c r="B316" s="35" t="s">
        <v>81</v>
      </c>
      <c r="C316" s="39">
        <v>17.902999999999999</v>
      </c>
      <c r="D316" s="39">
        <v>0</v>
      </c>
      <c r="E316" s="39">
        <v>17.902999999999999</v>
      </c>
      <c r="F316" s="39">
        <v>0</v>
      </c>
    </row>
    <row r="317" spans="1:6">
      <c r="A317" s="34">
        <v>45152.125</v>
      </c>
      <c r="B317" s="33" t="s">
        <v>81</v>
      </c>
      <c r="C317" s="39">
        <v>18.581</v>
      </c>
      <c r="D317" s="39">
        <v>0</v>
      </c>
      <c r="E317" s="39">
        <v>18.581</v>
      </c>
      <c r="F317" s="39">
        <v>0</v>
      </c>
    </row>
    <row r="318" spans="1:6">
      <c r="A318" s="36">
        <v>45152.166666666664</v>
      </c>
      <c r="B318" s="35" t="s">
        <v>81</v>
      </c>
      <c r="C318" s="39">
        <v>18.613</v>
      </c>
      <c r="D318" s="39">
        <v>0</v>
      </c>
      <c r="E318" s="39">
        <v>18.613</v>
      </c>
      <c r="F318" s="39">
        <v>0</v>
      </c>
    </row>
    <row r="319" spans="1:6">
      <c r="A319" s="34">
        <v>45152.208333333336</v>
      </c>
      <c r="B319" s="33" t="s">
        <v>81</v>
      </c>
      <c r="C319" s="39">
        <v>16.381</v>
      </c>
      <c r="D319" s="39">
        <v>0</v>
      </c>
      <c r="E319" s="39">
        <v>16.381</v>
      </c>
      <c r="F319" s="39">
        <v>0</v>
      </c>
    </row>
    <row r="320" spans="1:6">
      <c r="A320" s="36">
        <v>45152.25</v>
      </c>
      <c r="B320" s="35" t="s">
        <v>81</v>
      </c>
      <c r="C320" s="39">
        <v>16.207000000000001</v>
      </c>
      <c r="D320" s="39">
        <v>0</v>
      </c>
      <c r="E320" s="39">
        <v>16.207000000000001</v>
      </c>
      <c r="F320" s="39">
        <v>0</v>
      </c>
    </row>
    <row r="321" spans="1:6">
      <c r="A321" s="34">
        <v>45152.291666666664</v>
      </c>
      <c r="B321" s="33" t="s">
        <v>81</v>
      </c>
      <c r="C321" s="39">
        <v>16.263999999999999</v>
      </c>
      <c r="D321" s="39">
        <v>0</v>
      </c>
      <c r="E321" s="39">
        <v>16.263999999999999</v>
      </c>
      <c r="F321" s="39">
        <v>0</v>
      </c>
    </row>
    <row r="322" spans="1:6">
      <c r="A322" s="36">
        <v>45152.333333333336</v>
      </c>
      <c r="B322" s="35" t="s">
        <v>81</v>
      </c>
      <c r="C322" s="39">
        <v>20.811</v>
      </c>
      <c r="D322" s="39">
        <v>0</v>
      </c>
      <c r="E322" s="39">
        <v>20.811</v>
      </c>
      <c r="F322" s="39">
        <v>0</v>
      </c>
    </row>
    <row r="323" spans="1:6">
      <c r="A323" s="34">
        <v>45152.375</v>
      </c>
      <c r="B323" s="33" t="s">
        <v>81</v>
      </c>
      <c r="C323" s="39">
        <v>21.829000000000001</v>
      </c>
      <c r="D323" s="39">
        <v>0</v>
      </c>
      <c r="E323" s="39">
        <v>21.829000000000001</v>
      </c>
      <c r="F323" s="39">
        <v>0</v>
      </c>
    </row>
    <row r="324" spans="1:6">
      <c r="A324" s="36">
        <v>45152.416666666664</v>
      </c>
      <c r="B324" s="35" t="s">
        <v>81</v>
      </c>
      <c r="C324" s="39">
        <v>16.713000000000001</v>
      </c>
      <c r="D324" s="39">
        <v>0</v>
      </c>
      <c r="E324" s="39">
        <v>16.713000000000001</v>
      </c>
      <c r="F324" s="39">
        <v>0</v>
      </c>
    </row>
    <row r="325" spans="1:6">
      <c r="A325" s="34">
        <v>45152.458333333336</v>
      </c>
      <c r="B325" s="33" t="s">
        <v>81</v>
      </c>
      <c r="C325" s="39">
        <v>13.724</v>
      </c>
      <c r="D325" s="39">
        <v>0</v>
      </c>
      <c r="E325" s="39">
        <v>13.724</v>
      </c>
      <c r="F325" s="39">
        <v>0</v>
      </c>
    </row>
    <row r="326" spans="1:6">
      <c r="A326" s="36">
        <v>45152.5</v>
      </c>
      <c r="B326" s="35" t="s">
        <v>81</v>
      </c>
      <c r="C326" s="39">
        <v>13.542</v>
      </c>
      <c r="D326" s="39">
        <v>0</v>
      </c>
      <c r="E326" s="39">
        <v>13.542</v>
      </c>
      <c r="F326" s="39">
        <v>0</v>
      </c>
    </row>
    <row r="327" spans="1:6">
      <c r="A327" s="34">
        <v>45152.541666666664</v>
      </c>
      <c r="B327" s="33" t="s">
        <v>81</v>
      </c>
      <c r="C327" s="39">
        <v>8.0879999999999992</v>
      </c>
      <c r="D327" s="39">
        <v>0</v>
      </c>
      <c r="E327" s="39">
        <v>8.0879999999999992</v>
      </c>
      <c r="F327" s="39">
        <v>0</v>
      </c>
    </row>
    <row r="328" spans="1:6">
      <c r="A328" s="36">
        <v>45152.583333333336</v>
      </c>
      <c r="B328" s="35" t="s">
        <v>81</v>
      </c>
      <c r="C328" s="39">
        <v>3.0190000000000001</v>
      </c>
      <c r="D328" s="39">
        <v>0</v>
      </c>
      <c r="E328" s="39">
        <v>3.0190000000000001</v>
      </c>
      <c r="F328" s="39">
        <v>0</v>
      </c>
    </row>
    <row r="329" spans="1:6">
      <c r="A329" s="34">
        <v>45152.625</v>
      </c>
      <c r="B329" s="33" t="s">
        <v>81</v>
      </c>
      <c r="C329" s="39">
        <v>7.5650000000000004</v>
      </c>
      <c r="D329" s="39">
        <v>0</v>
      </c>
      <c r="E329" s="39">
        <v>7.5650000000000004</v>
      </c>
      <c r="F329" s="39">
        <v>0</v>
      </c>
    </row>
    <row r="330" spans="1:6">
      <c r="A330" s="36">
        <v>45152.666666666664</v>
      </c>
      <c r="B330" s="35" t="s">
        <v>81</v>
      </c>
      <c r="C330" s="39">
        <v>10.513999999999999</v>
      </c>
      <c r="D330" s="39">
        <v>0</v>
      </c>
      <c r="E330" s="39">
        <v>10.513999999999999</v>
      </c>
      <c r="F330" s="39">
        <v>0</v>
      </c>
    </row>
    <row r="331" spans="1:6">
      <c r="A331" s="34">
        <v>45152.708333333336</v>
      </c>
      <c r="B331" s="33" t="s">
        <v>81</v>
      </c>
      <c r="C331" s="39">
        <v>12.036</v>
      </c>
      <c r="D331" s="39">
        <v>0</v>
      </c>
      <c r="E331" s="39">
        <v>12.036</v>
      </c>
      <c r="F331" s="39">
        <v>0</v>
      </c>
    </row>
    <row r="332" spans="1:6">
      <c r="A332" s="36">
        <v>45152.75</v>
      </c>
      <c r="B332" s="35" t="s">
        <v>81</v>
      </c>
      <c r="C332" s="39">
        <v>4.9740000000000002</v>
      </c>
      <c r="D332" s="39">
        <v>0</v>
      </c>
      <c r="E332" s="39">
        <v>4.9740000000000002</v>
      </c>
      <c r="F332" s="39">
        <v>0</v>
      </c>
    </row>
    <row r="333" spans="1:6">
      <c r="A333" s="34">
        <v>45152.791666666664</v>
      </c>
      <c r="B333" s="33" t="s">
        <v>81</v>
      </c>
      <c r="C333" s="39">
        <v>0.86099999999999999</v>
      </c>
      <c r="D333" s="39">
        <v>5.8000000000000003E-2</v>
      </c>
      <c r="E333" s="39">
        <v>0.86099999999999999</v>
      </c>
      <c r="F333" s="39">
        <v>5.8000000000000003E-2</v>
      </c>
    </row>
    <row r="334" spans="1:6">
      <c r="A334" s="36">
        <v>45152.833333333336</v>
      </c>
      <c r="B334" s="35" t="s">
        <v>81</v>
      </c>
      <c r="C334" s="39">
        <v>1.454</v>
      </c>
      <c r="D334" s="39">
        <v>0.18099999999999999</v>
      </c>
      <c r="E334" s="39">
        <v>1.454</v>
      </c>
      <c r="F334" s="39">
        <v>0.18099999999999999</v>
      </c>
    </row>
    <row r="335" spans="1:6">
      <c r="A335" s="34">
        <v>45152.875</v>
      </c>
      <c r="B335" s="33" t="s">
        <v>81</v>
      </c>
      <c r="C335" s="39">
        <v>20.446000000000002</v>
      </c>
      <c r="D335" s="39">
        <v>0</v>
      </c>
      <c r="E335" s="39">
        <v>20.446000000000002</v>
      </c>
      <c r="F335" s="39">
        <v>0</v>
      </c>
    </row>
    <row r="336" spans="1:6">
      <c r="A336" s="36">
        <v>45152.916666666664</v>
      </c>
      <c r="B336" s="35" t="s">
        <v>81</v>
      </c>
      <c r="C336" s="39">
        <v>25.067</v>
      </c>
      <c r="D336" s="39">
        <v>0</v>
      </c>
      <c r="E336" s="39">
        <v>25.067</v>
      </c>
      <c r="F336" s="39">
        <v>0</v>
      </c>
    </row>
    <row r="337" spans="1:6">
      <c r="A337" s="34">
        <v>45152.958333333336</v>
      </c>
      <c r="B337" s="33" t="s">
        <v>81</v>
      </c>
      <c r="C337" s="39">
        <v>23.899000000000001</v>
      </c>
      <c r="D337" s="39">
        <v>0</v>
      </c>
      <c r="E337" s="39">
        <v>23.899000000000001</v>
      </c>
      <c r="F337" s="39">
        <v>0</v>
      </c>
    </row>
    <row r="338" spans="1:6">
      <c r="A338" s="36">
        <v>45153</v>
      </c>
      <c r="B338" s="35" t="s">
        <v>81</v>
      </c>
      <c r="C338" s="39">
        <v>14.596</v>
      </c>
      <c r="D338" s="39">
        <v>0</v>
      </c>
      <c r="E338" s="39">
        <v>14.596</v>
      </c>
      <c r="F338" s="39">
        <v>0</v>
      </c>
    </row>
    <row r="339" spans="1:6">
      <c r="A339" s="34">
        <v>45153.041666666664</v>
      </c>
      <c r="B339" s="33" t="s">
        <v>81</v>
      </c>
      <c r="C339" s="39">
        <v>6.0209999999999999</v>
      </c>
      <c r="D339" s="39">
        <v>0</v>
      </c>
      <c r="E339" s="39">
        <v>6.0209999999999999</v>
      </c>
      <c r="F339" s="39">
        <v>0</v>
      </c>
    </row>
    <row r="340" spans="1:6">
      <c r="A340" s="36">
        <v>45153.083333333336</v>
      </c>
      <c r="B340" s="35" t="s">
        <v>81</v>
      </c>
      <c r="C340" s="39">
        <v>4.29</v>
      </c>
      <c r="D340" s="39">
        <v>0</v>
      </c>
      <c r="E340" s="39">
        <v>4.29</v>
      </c>
      <c r="F340" s="39">
        <v>0</v>
      </c>
    </row>
    <row r="341" spans="1:6">
      <c r="A341" s="34">
        <v>45153.125</v>
      </c>
      <c r="B341" s="33" t="s">
        <v>81</v>
      </c>
      <c r="C341" s="39">
        <v>7.2519999999999998</v>
      </c>
      <c r="D341" s="39">
        <v>0</v>
      </c>
      <c r="E341" s="39">
        <v>7.2519999999999998</v>
      </c>
      <c r="F341" s="39">
        <v>0</v>
      </c>
    </row>
    <row r="342" spans="1:6">
      <c r="A342" s="36">
        <v>45153.166666666664</v>
      </c>
      <c r="B342" s="35" t="s">
        <v>81</v>
      </c>
      <c r="C342" s="39">
        <v>5.944</v>
      </c>
      <c r="D342" s="39">
        <v>0</v>
      </c>
      <c r="E342" s="39">
        <v>5.944</v>
      </c>
      <c r="F342" s="39">
        <v>0</v>
      </c>
    </row>
    <row r="343" spans="1:6">
      <c r="A343" s="34">
        <v>45153.208333333336</v>
      </c>
      <c r="B343" s="33" t="s">
        <v>81</v>
      </c>
      <c r="C343" s="39">
        <v>3.863</v>
      </c>
      <c r="D343" s="39">
        <v>0</v>
      </c>
      <c r="E343" s="39">
        <v>3.863</v>
      </c>
      <c r="F343" s="39">
        <v>0</v>
      </c>
    </row>
    <row r="344" spans="1:6">
      <c r="A344" s="36">
        <v>45153.25</v>
      </c>
      <c r="B344" s="35" t="s">
        <v>81</v>
      </c>
      <c r="C344" s="39">
        <v>4.0709999999999997</v>
      </c>
      <c r="D344" s="39">
        <v>0</v>
      </c>
      <c r="E344" s="39">
        <v>4.0709999999999997</v>
      </c>
      <c r="F344" s="39">
        <v>0</v>
      </c>
    </row>
    <row r="345" spans="1:6">
      <c r="A345" s="34">
        <v>45153.291666666664</v>
      </c>
      <c r="B345" s="33" t="s">
        <v>81</v>
      </c>
      <c r="C345" s="39">
        <v>1.8680000000000001</v>
      </c>
      <c r="D345" s="39">
        <v>0</v>
      </c>
      <c r="E345" s="39">
        <v>1.8680000000000001</v>
      </c>
      <c r="F345" s="39">
        <v>0</v>
      </c>
    </row>
    <row r="346" spans="1:6">
      <c r="A346" s="36">
        <v>45153.333333333336</v>
      </c>
      <c r="B346" s="35" t="s">
        <v>81</v>
      </c>
      <c r="C346" s="39">
        <v>1.3680000000000001</v>
      </c>
      <c r="D346" s="39">
        <v>0</v>
      </c>
      <c r="E346" s="39">
        <v>1.3680000000000001</v>
      </c>
      <c r="F346" s="39">
        <v>0</v>
      </c>
    </row>
    <row r="347" spans="1:6">
      <c r="A347" s="34">
        <v>45153.375</v>
      </c>
      <c r="B347" s="33" t="s">
        <v>81</v>
      </c>
      <c r="C347" s="39">
        <v>0.29399999999999998</v>
      </c>
      <c r="D347" s="39">
        <v>4.0000000000000001E-3</v>
      </c>
      <c r="E347" s="39">
        <v>0.29399999999999998</v>
      </c>
      <c r="F347" s="39">
        <v>4.0000000000000001E-3</v>
      </c>
    </row>
    <row r="348" spans="1:6">
      <c r="A348" s="36">
        <v>45153.416666666664</v>
      </c>
      <c r="B348" s="35" t="s">
        <v>81</v>
      </c>
      <c r="C348" s="39">
        <v>0</v>
      </c>
      <c r="D348" s="39">
        <v>0.32800000000000001</v>
      </c>
      <c r="E348" s="39">
        <v>0</v>
      </c>
      <c r="F348" s="39">
        <v>0.32800000000000001</v>
      </c>
    </row>
    <row r="349" spans="1:6">
      <c r="A349" s="34">
        <v>45153.458333333336</v>
      </c>
      <c r="B349" s="33" t="s">
        <v>81</v>
      </c>
      <c r="C349" s="39">
        <v>4.0000000000000001E-3</v>
      </c>
      <c r="D349" s="39">
        <v>0.23599999999999999</v>
      </c>
      <c r="E349" s="39">
        <v>4.0000000000000001E-3</v>
      </c>
      <c r="F349" s="39">
        <v>0.23599999999999999</v>
      </c>
    </row>
    <row r="350" spans="1:6">
      <c r="A350" s="36">
        <v>45153.5</v>
      </c>
      <c r="B350" s="35" t="s">
        <v>81</v>
      </c>
      <c r="C350" s="39">
        <v>0.40100000000000002</v>
      </c>
      <c r="D350" s="39">
        <v>0.09</v>
      </c>
      <c r="E350" s="39">
        <v>0.40100000000000002</v>
      </c>
      <c r="F350" s="39">
        <v>0.09</v>
      </c>
    </row>
    <row r="351" spans="1:6">
      <c r="A351" s="34">
        <v>45153.541666666664</v>
      </c>
      <c r="B351" s="33" t="s">
        <v>81</v>
      </c>
      <c r="C351" s="39">
        <v>5.3449999999999998</v>
      </c>
      <c r="D351" s="39">
        <v>0</v>
      </c>
      <c r="E351" s="39">
        <v>5.3449999999999998</v>
      </c>
      <c r="F351" s="39">
        <v>0</v>
      </c>
    </row>
    <row r="352" spans="1:6">
      <c r="A352" s="36">
        <v>45153.583333333336</v>
      </c>
      <c r="B352" s="35" t="s">
        <v>81</v>
      </c>
      <c r="C352" s="39">
        <v>7.5190000000000001</v>
      </c>
      <c r="D352" s="39">
        <v>0</v>
      </c>
      <c r="E352" s="39">
        <v>7.5190000000000001</v>
      </c>
      <c r="F352" s="39">
        <v>0</v>
      </c>
    </row>
    <row r="353" spans="1:6">
      <c r="A353" s="34">
        <v>45153.625</v>
      </c>
      <c r="B353" s="33" t="s">
        <v>81</v>
      </c>
      <c r="C353" s="39">
        <v>6.94</v>
      </c>
      <c r="D353" s="39">
        <v>0</v>
      </c>
      <c r="E353" s="39">
        <v>6.94</v>
      </c>
      <c r="F353" s="39">
        <v>0</v>
      </c>
    </row>
    <row r="354" spans="1:6">
      <c r="A354" s="36">
        <v>45153.666666666664</v>
      </c>
      <c r="B354" s="35" t="s">
        <v>81</v>
      </c>
      <c r="C354" s="39">
        <v>10.9</v>
      </c>
      <c r="D354" s="39">
        <v>0</v>
      </c>
      <c r="E354" s="39">
        <v>10.9</v>
      </c>
      <c r="F354" s="39">
        <v>0</v>
      </c>
    </row>
    <row r="355" spans="1:6">
      <c r="A355" s="34">
        <v>45153.708333333336</v>
      </c>
      <c r="B355" s="33" t="s">
        <v>81</v>
      </c>
      <c r="C355" s="39">
        <v>9.4130000000000003</v>
      </c>
      <c r="D355" s="39">
        <v>0</v>
      </c>
      <c r="E355" s="39">
        <v>9.4130000000000003</v>
      </c>
      <c r="F355" s="39">
        <v>0</v>
      </c>
    </row>
    <row r="356" spans="1:6">
      <c r="A356" s="36">
        <v>45153.75</v>
      </c>
      <c r="B356" s="35" t="s">
        <v>81</v>
      </c>
      <c r="C356" s="39">
        <v>10.819000000000001</v>
      </c>
      <c r="D356" s="39">
        <v>0</v>
      </c>
      <c r="E356" s="39">
        <v>10.819000000000001</v>
      </c>
      <c r="F356" s="39">
        <v>0</v>
      </c>
    </row>
    <row r="357" spans="1:6">
      <c r="A357" s="34">
        <v>45153.791666666664</v>
      </c>
      <c r="B357" s="33" t="s">
        <v>81</v>
      </c>
      <c r="C357" s="39">
        <v>12.443</v>
      </c>
      <c r="D357" s="39">
        <v>0</v>
      </c>
      <c r="E357" s="39">
        <v>12.443</v>
      </c>
      <c r="F357" s="39">
        <v>0</v>
      </c>
    </row>
    <row r="358" spans="1:6">
      <c r="A358" s="36">
        <v>45153.833333333336</v>
      </c>
      <c r="B358" s="35" t="s">
        <v>81</v>
      </c>
      <c r="C358" s="39">
        <v>4.6470000000000002</v>
      </c>
      <c r="D358" s="39">
        <v>0</v>
      </c>
      <c r="E358" s="39">
        <v>4.6470000000000002</v>
      </c>
      <c r="F358" s="39">
        <v>0</v>
      </c>
    </row>
    <row r="359" spans="1:6">
      <c r="A359" s="34">
        <v>45153.875</v>
      </c>
      <c r="B359" s="33" t="s">
        <v>81</v>
      </c>
      <c r="C359" s="39">
        <v>0.90500000000000003</v>
      </c>
      <c r="D359" s="39">
        <v>1.4E-2</v>
      </c>
      <c r="E359" s="39">
        <v>0.90500000000000003</v>
      </c>
      <c r="F359" s="39">
        <v>1.4E-2</v>
      </c>
    </row>
    <row r="360" spans="1:6">
      <c r="A360" s="36">
        <v>45153.916666666664</v>
      </c>
      <c r="B360" s="35" t="s">
        <v>81</v>
      </c>
      <c r="C360" s="39">
        <v>0</v>
      </c>
      <c r="D360" s="39">
        <v>0.23799999999999999</v>
      </c>
      <c r="E360" s="39">
        <v>0</v>
      </c>
      <c r="F360" s="39">
        <v>0.23799999999999999</v>
      </c>
    </row>
    <row r="361" spans="1:6">
      <c r="A361" s="34">
        <v>45153.958333333336</v>
      </c>
      <c r="B361" s="33" t="s">
        <v>81</v>
      </c>
      <c r="C361" s="39">
        <v>8.7999999999999995E-2</v>
      </c>
      <c r="D361" s="39">
        <v>0.14399999999999999</v>
      </c>
      <c r="E361" s="39">
        <v>8.7999999999999995E-2</v>
      </c>
      <c r="F361" s="39">
        <v>0.14399999999999999</v>
      </c>
    </row>
    <row r="362" spans="1:6">
      <c r="A362" s="36">
        <v>45154</v>
      </c>
      <c r="B362" s="35" t="s">
        <v>81</v>
      </c>
      <c r="C362" s="39">
        <v>0</v>
      </c>
      <c r="D362" s="39">
        <v>0.28799999999999998</v>
      </c>
      <c r="E362" s="39">
        <v>0</v>
      </c>
      <c r="F362" s="39">
        <v>0.28799999999999998</v>
      </c>
    </row>
    <row r="363" spans="1:6">
      <c r="A363" s="34">
        <v>45154.041666666664</v>
      </c>
      <c r="B363" s="33" t="s">
        <v>81</v>
      </c>
      <c r="C363" s="39">
        <v>0</v>
      </c>
      <c r="D363" s="39">
        <v>0.22900000000000001</v>
      </c>
      <c r="E363" s="39">
        <v>0</v>
      </c>
      <c r="F363" s="39">
        <v>0.22900000000000001</v>
      </c>
    </row>
    <row r="364" spans="1:6">
      <c r="A364" s="36">
        <v>45154.083333333336</v>
      </c>
      <c r="B364" s="35" t="s">
        <v>81</v>
      </c>
      <c r="C364" s="39">
        <v>6.9000000000000006E-2</v>
      </c>
      <c r="D364" s="39">
        <v>0.17299999999999999</v>
      </c>
      <c r="E364" s="39">
        <v>6.9000000000000006E-2</v>
      </c>
      <c r="F364" s="39">
        <v>0.17299999999999999</v>
      </c>
    </row>
    <row r="365" spans="1:6">
      <c r="A365" s="34">
        <v>45154.125</v>
      </c>
      <c r="B365" s="33" t="s">
        <v>81</v>
      </c>
      <c r="C365" s="39">
        <v>2.4449999999999998</v>
      </c>
      <c r="D365" s="39">
        <v>0</v>
      </c>
      <c r="E365" s="39">
        <v>2.4449999999999998</v>
      </c>
      <c r="F365" s="39">
        <v>0</v>
      </c>
    </row>
    <row r="366" spans="1:6">
      <c r="A366" s="36">
        <v>45154.166666666664</v>
      </c>
      <c r="B366" s="35" t="s">
        <v>81</v>
      </c>
      <c r="C366" s="39">
        <v>2.0990000000000002</v>
      </c>
      <c r="D366" s="39">
        <v>0</v>
      </c>
      <c r="E366" s="39">
        <v>2.0990000000000002</v>
      </c>
      <c r="F366" s="39">
        <v>0</v>
      </c>
    </row>
    <row r="367" spans="1:6">
      <c r="A367" s="34">
        <v>45154.208333333336</v>
      </c>
      <c r="B367" s="33" t="s">
        <v>81</v>
      </c>
      <c r="C367" s="39">
        <v>1.0169999999999999</v>
      </c>
      <c r="D367" s="39">
        <v>0</v>
      </c>
      <c r="E367" s="39">
        <v>1.0169999999999999</v>
      </c>
      <c r="F367" s="39">
        <v>0</v>
      </c>
    </row>
    <row r="368" spans="1:6">
      <c r="A368" s="36">
        <v>45154.25</v>
      </c>
      <c r="B368" s="35" t="s">
        <v>81</v>
      </c>
      <c r="C368" s="39">
        <v>0.113</v>
      </c>
      <c r="D368" s="39">
        <v>5.8000000000000003E-2</v>
      </c>
      <c r="E368" s="39">
        <v>0.113</v>
      </c>
      <c r="F368" s="39">
        <v>5.8000000000000003E-2</v>
      </c>
    </row>
    <row r="369" spans="1:6">
      <c r="A369" s="34">
        <v>45154.291666666664</v>
      </c>
      <c r="B369" s="33" t="s">
        <v>81</v>
      </c>
      <c r="C369" s="39">
        <v>4.2999999999999997E-2</v>
      </c>
      <c r="D369" s="39">
        <v>0.17199999999999999</v>
      </c>
      <c r="E369" s="39">
        <v>4.2999999999999997E-2</v>
      </c>
      <c r="F369" s="39">
        <v>0.17199999999999999</v>
      </c>
    </row>
    <row r="370" spans="1:6">
      <c r="A370" s="36">
        <v>45154.333333333336</v>
      </c>
      <c r="B370" s="35" t="s">
        <v>81</v>
      </c>
      <c r="C370" s="39">
        <v>0</v>
      </c>
      <c r="D370" s="39">
        <v>0.32400000000000001</v>
      </c>
      <c r="E370" s="39">
        <v>0</v>
      </c>
      <c r="F370" s="39">
        <v>0.32400000000000001</v>
      </c>
    </row>
    <row r="371" spans="1:6">
      <c r="A371" s="34">
        <v>45154.375</v>
      </c>
      <c r="B371" s="33" t="s">
        <v>81</v>
      </c>
      <c r="C371" s="39">
        <v>2.8860000000000001</v>
      </c>
      <c r="D371" s="39">
        <v>3.7999999999999999E-2</v>
      </c>
      <c r="E371" s="39">
        <v>2.8860000000000001</v>
      </c>
      <c r="F371" s="39">
        <v>3.7999999999999999E-2</v>
      </c>
    </row>
    <row r="372" spans="1:6">
      <c r="A372" s="36">
        <v>45154.416666666664</v>
      </c>
      <c r="B372" s="35" t="s">
        <v>81</v>
      </c>
      <c r="C372" s="39">
        <v>6.0549999999999997</v>
      </c>
      <c r="D372" s="39">
        <v>0</v>
      </c>
      <c r="E372" s="39">
        <v>6.0549999999999997</v>
      </c>
      <c r="F372" s="39">
        <v>0</v>
      </c>
    </row>
    <row r="373" spans="1:6">
      <c r="A373" s="34">
        <v>45154.458333333336</v>
      </c>
      <c r="B373" s="33" t="s">
        <v>81</v>
      </c>
      <c r="C373" s="39">
        <v>7.4429999999999996</v>
      </c>
      <c r="D373" s="39">
        <v>0</v>
      </c>
      <c r="E373" s="39">
        <v>7.4429999999999996</v>
      </c>
      <c r="F373" s="39">
        <v>0</v>
      </c>
    </row>
    <row r="374" spans="1:6">
      <c r="A374" s="36">
        <v>45154.5</v>
      </c>
      <c r="B374" s="35" t="s">
        <v>81</v>
      </c>
      <c r="C374" s="39">
        <v>6.2709999999999999</v>
      </c>
      <c r="D374" s="39">
        <v>0</v>
      </c>
      <c r="E374" s="39">
        <v>6.2709999999999999</v>
      </c>
      <c r="F374" s="39">
        <v>0</v>
      </c>
    </row>
    <row r="375" spans="1:6">
      <c r="A375" s="34">
        <v>45154.541666666664</v>
      </c>
      <c r="B375" s="33" t="s">
        <v>81</v>
      </c>
      <c r="C375" s="39">
        <v>2.7389999999999999</v>
      </c>
      <c r="D375" s="39">
        <v>0</v>
      </c>
      <c r="E375" s="39">
        <v>2.7389999999999999</v>
      </c>
      <c r="F375" s="39">
        <v>0</v>
      </c>
    </row>
    <row r="376" spans="1:6">
      <c r="A376" s="36">
        <v>45154.583333333336</v>
      </c>
      <c r="B376" s="35" t="s">
        <v>81</v>
      </c>
      <c r="C376" s="39">
        <v>1.9550000000000001</v>
      </c>
      <c r="D376" s="39">
        <v>5.1999999999999998E-2</v>
      </c>
      <c r="E376" s="39">
        <v>1.9550000000000001</v>
      </c>
      <c r="F376" s="39">
        <v>5.1999999999999998E-2</v>
      </c>
    </row>
    <row r="377" spans="1:6">
      <c r="A377" s="34">
        <v>45154.625</v>
      </c>
      <c r="B377" s="33" t="s">
        <v>81</v>
      </c>
      <c r="C377" s="39">
        <v>4.6420000000000003</v>
      </c>
      <c r="D377" s="39">
        <v>0</v>
      </c>
      <c r="E377" s="39">
        <v>4.6420000000000003</v>
      </c>
      <c r="F377" s="39">
        <v>0</v>
      </c>
    </row>
    <row r="378" spans="1:6">
      <c r="A378" s="36">
        <v>45154.666666666664</v>
      </c>
      <c r="B378" s="35" t="s">
        <v>81</v>
      </c>
      <c r="C378" s="39">
        <v>5.2039999999999997</v>
      </c>
      <c r="D378" s="39">
        <v>0</v>
      </c>
      <c r="E378" s="39">
        <v>5.2039999999999997</v>
      </c>
      <c r="F378" s="39">
        <v>0</v>
      </c>
    </row>
    <row r="379" spans="1:6">
      <c r="A379" s="34">
        <v>45154.708333333336</v>
      </c>
      <c r="B379" s="33" t="s">
        <v>81</v>
      </c>
      <c r="C379" s="39">
        <v>6.0919999999999996</v>
      </c>
      <c r="D379" s="39">
        <v>0</v>
      </c>
      <c r="E379" s="39">
        <v>6.0919999999999996</v>
      </c>
      <c r="F379" s="39">
        <v>0</v>
      </c>
    </row>
    <row r="380" spans="1:6">
      <c r="A380" s="36">
        <v>45154.75</v>
      </c>
      <c r="B380" s="35" t="s">
        <v>81</v>
      </c>
      <c r="C380" s="39">
        <v>1.2629999999999999</v>
      </c>
      <c r="D380" s="39">
        <v>1E-3</v>
      </c>
      <c r="E380" s="39">
        <v>1.2629999999999999</v>
      </c>
      <c r="F380" s="39">
        <v>1E-3</v>
      </c>
    </row>
    <row r="381" spans="1:6">
      <c r="A381" s="34">
        <v>45154.791666666664</v>
      </c>
      <c r="B381" s="33" t="s">
        <v>81</v>
      </c>
      <c r="C381" s="39">
        <v>0.42099999999999999</v>
      </c>
      <c r="D381" s="39">
        <v>6.0000000000000001E-3</v>
      </c>
      <c r="E381" s="39">
        <v>0.42099999999999999</v>
      </c>
      <c r="F381" s="39">
        <v>6.0000000000000001E-3</v>
      </c>
    </row>
    <row r="382" spans="1:6">
      <c r="A382" s="36">
        <v>45154.833333333336</v>
      </c>
      <c r="B382" s="35" t="s">
        <v>81</v>
      </c>
      <c r="C382" s="39">
        <v>0</v>
      </c>
      <c r="D382" s="39">
        <v>0.17399999999999999</v>
      </c>
      <c r="E382" s="39">
        <v>0</v>
      </c>
      <c r="F382" s="39">
        <v>0.17399999999999999</v>
      </c>
    </row>
    <row r="383" spans="1:6">
      <c r="A383" s="34">
        <v>45154.875</v>
      </c>
      <c r="B383" s="33" t="s">
        <v>81</v>
      </c>
      <c r="C383" s="39">
        <v>0</v>
      </c>
      <c r="D383" s="39">
        <v>0.28399999999999997</v>
      </c>
      <c r="E383" s="39">
        <v>0</v>
      </c>
      <c r="F383" s="39">
        <v>0.28399999999999997</v>
      </c>
    </row>
    <row r="384" spans="1:6">
      <c r="A384" s="36">
        <v>45154.916666666664</v>
      </c>
      <c r="B384" s="35" t="s">
        <v>81</v>
      </c>
      <c r="C384" s="39">
        <v>5.2720000000000002</v>
      </c>
      <c r="D384" s="39">
        <v>8.9999999999999993E-3</v>
      </c>
      <c r="E384" s="39">
        <v>5.2720000000000002</v>
      </c>
      <c r="F384" s="39">
        <v>8.9999999999999993E-3</v>
      </c>
    </row>
    <row r="385" spans="1:6">
      <c r="A385" s="34">
        <v>45154.958333333336</v>
      </c>
      <c r="B385" s="33" t="s">
        <v>81</v>
      </c>
      <c r="C385" s="39">
        <v>9.4339999999999993</v>
      </c>
      <c r="D385" s="39">
        <v>0</v>
      </c>
      <c r="E385" s="39">
        <v>9.4339999999999993</v>
      </c>
      <c r="F385" s="39">
        <v>0</v>
      </c>
    </row>
    <row r="386" spans="1:6">
      <c r="A386" s="36">
        <v>45155</v>
      </c>
      <c r="B386" s="35" t="s">
        <v>81</v>
      </c>
      <c r="C386" s="39">
        <v>11.278</v>
      </c>
      <c r="D386" s="39">
        <v>0</v>
      </c>
      <c r="E386" s="39">
        <v>11.278</v>
      </c>
      <c r="F386" s="39">
        <v>0</v>
      </c>
    </row>
    <row r="387" spans="1:6">
      <c r="A387" s="34">
        <v>45155.041666666664</v>
      </c>
      <c r="B387" s="33" t="s">
        <v>81</v>
      </c>
      <c r="C387" s="39">
        <v>11.72</v>
      </c>
      <c r="D387" s="39">
        <v>0</v>
      </c>
      <c r="E387" s="39">
        <v>11.72</v>
      </c>
      <c r="F387" s="39">
        <v>0</v>
      </c>
    </row>
    <row r="388" spans="1:6">
      <c r="A388" s="36">
        <v>45155.083333333336</v>
      </c>
      <c r="B388" s="35" t="s">
        <v>81</v>
      </c>
      <c r="C388" s="39">
        <v>11.268000000000001</v>
      </c>
      <c r="D388" s="39">
        <v>0</v>
      </c>
      <c r="E388" s="39">
        <v>11.268000000000001</v>
      </c>
      <c r="F388" s="39">
        <v>0</v>
      </c>
    </row>
    <row r="389" spans="1:6">
      <c r="A389" s="34">
        <v>45155.125</v>
      </c>
      <c r="B389" s="33" t="s">
        <v>81</v>
      </c>
      <c r="C389" s="39">
        <v>10.436999999999999</v>
      </c>
      <c r="D389" s="39">
        <v>0</v>
      </c>
      <c r="E389" s="39">
        <v>10.436999999999999</v>
      </c>
      <c r="F389" s="39">
        <v>0</v>
      </c>
    </row>
    <row r="390" spans="1:6">
      <c r="A390" s="36">
        <v>45155.166666666664</v>
      </c>
      <c r="B390" s="35" t="s">
        <v>81</v>
      </c>
      <c r="C390" s="39">
        <v>8.1460000000000008</v>
      </c>
      <c r="D390" s="39">
        <v>0</v>
      </c>
      <c r="E390" s="39">
        <v>8.1460000000000008</v>
      </c>
      <c r="F390" s="39">
        <v>0</v>
      </c>
    </row>
    <row r="391" spans="1:6">
      <c r="A391" s="34">
        <v>45155.208333333336</v>
      </c>
      <c r="B391" s="33" t="s">
        <v>81</v>
      </c>
      <c r="C391" s="39">
        <v>8.5180000000000007</v>
      </c>
      <c r="D391" s="39">
        <v>0</v>
      </c>
      <c r="E391" s="39">
        <v>8.5180000000000007</v>
      </c>
      <c r="F391" s="39">
        <v>0</v>
      </c>
    </row>
    <row r="392" spans="1:6">
      <c r="A392" s="36">
        <v>45155.25</v>
      </c>
      <c r="B392" s="35" t="s">
        <v>81</v>
      </c>
      <c r="C392" s="39">
        <v>7.7030000000000003</v>
      </c>
      <c r="D392" s="39">
        <v>0</v>
      </c>
      <c r="E392" s="39">
        <v>7.7030000000000003</v>
      </c>
      <c r="F392" s="39">
        <v>0</v>
      </c>
    </row>
    <row r="393" spans="1:6">
      <c r="A393" s="34">
        <v>45155.291666666664</v>
      </c>
      <c r="B393" s="33" t="s">
        <v>81</v>
      </c>
      <c r="C393" s="39">
        <v>5.7309999999999999</v>
      </c>
      <c r="D393" s="39">
        <v>0</v>
      </c>
      <c r="E393" s="39">
        <v>5.7309999999999999</v>
      </c>
      <c r="F393" s="39">
        <v>0</v>
      </c>
    </row>
    <row r="394" spans="1:6">
      <c r="A394" s="36">
        <v>45155.333333333336</v>
      </c>
      <c r="B394" s="35" t="s">
        <v>81</v>
      </c>
      <c r="C394" s="39">
        <v>10.997</v>
      </c>
      <c r="D394" s="39">
        <v>0</v>
      </c>
      <c r="E394" s="39">
        <v>10.997</v>
      </c>
      <c r="F394" s="39">
        <v>0</v>
      </c>
    </row>
    <row r="395" spans="1:6">
      <c r="A395" s="34">
        <v>45155.375</v>
      </c>
      <c r="B395" s="33" t="s">
        <v>81</v>
      </c>
      <c r="C395" s="39">
        <v>15.435</v>
      </c>
      <c r="D395" s="39">
        <v>0</v>
      </c>
      <c r="E395" s="39">
        <v>15.435</v>
      </c>
      <c r="F395" s="39">
        <v>0</v>
      </c>
    </row>
    <row r="396" spans="1:6">
      <c r="A396" s="36">
        <v>45155.416666666664</v>
      </c>
      <c r="B396" s="35" t="s">
        <v>81</v>
      </c>
      <c r="C396" s="39">
        <v>16.795000000000002</v>
      </c>
      <c r="D396" s="39">
        <v>0</v>
      </c>
      <c r="E396" s="39">
        <v>16.795000000000002</v>
      </c>
      <c r="F396" s="39">
        <v>0</v>
      </c>
    </row>
    <row r="397" spans="1:6">
      <c r="A397" s="34">
        <v>45155.458333333336</v>
      </c>
      <c r="B397" s="33" t="s">
        <v>81</v>
      </c>
      <c r="C397" s="39">
        <v>15.833</v>
      </c>
      <c r="D397" s="39">
        <v>0</v>
      </c>
      <c r="E397" s="39">
        <v>15.833</v>
      </c>
      <c r="F397" s="39">
        <v>0</v>
      </c>
    </row>
    <row r="398" spans="1:6">
      <c r="A398" s="36">
        <v>45155.5</v>
      </c>
      <c r="B398" s="35" t="s">
        <v>81</v>
      </c>
      <c r="C398" s="39">
        <v>10.941000000000001</v>
      </c>
      <c r="D398" s="39">
        <v>0</v>
      </c>
      <c r="E398" s="39">
        <v>10.941000000000001</v>
      </c>
      <c r="F398" s="39">
        <v>0</v>
      </c>
    </row>
    <row r="399" spans="1:6">
      <c r="A399" s="34">
        <v>45155.541666666664</v>
      </c>
      <c r="B399" s="33" t="s">
        <v>81</v>
      </c>
      <c r="C399" s="39">
        <v>8.0879999999999992</v>
      </c>
      <c r="D399" s="39">
        <v>0</v>
      </c>
      <c r="E399" s="39">
        <v>8.0879999999999992</v>
      </c>
      <c r="F399" s="39">
        <v>0</v>
      </c>
    </row>
    <row r="400" spans="1:6">
      <c r="A400" s="36">
        <v>45155.583333333336</v>
      </c>
      <c r="B400" s="35" t="s">
        <v>81</v>
      </c>
      <c r="C400" s="39">
        <v>3.3730000000000002</v>
      </c>
      <c r="D400" s="39">
        <v>0</v>
      </c>
      <c r="E400" s="39">
        <v>3.3730000000000002</v>
      </c>
      <c r="F400" s="39">
        <v>0</v>
      </c>
    </row>
    <row r="401" spans="1:6">
      <c r="A401" s="34">
        <v>45155.625</v>
      </c>
      <c r="B401" s="33" t="s">
        <v>81</v>
      </c>
      <c r="C401" s="39">
        <v>5.0659999999999998</v>
      </c>
      <c r="D401" s="39">
        <v>0</v>
      </c>
      <c r="E401" s="39">
        <v>5.0659999999999998</v>
      </c>
      <c r="F401" s="39">
        <v>0</v>
      </c>
    </row>
    <row r="402" spans="1:6">
      <c r="A402" s="36">
        <v>45155.666666666664</v>
      </c>
      <c r="B402" s="35" t="s">
        <v>81</v>
      </c>
      <c r="C402" s="39">
        <v>6.117</v>
      </c>
      <c r="D402" s="39">
        <v>0</v>
      </c>
      <c r="E402" s="39">
        <v>6.117</v>
      </c>
      <c r="F402" s="39">
        <v>0</v>
      </c>
    </row>
    <row r="403" spans="1:6">
      <c r="A403" s="34">
        <v>45155.708333333336</v>
      </c>
      <c r="B403" s="33" t="s">
        <v>81</v>
      </c>
      <c r="C403" s="39">
        <v>2.7450000000000001</v>
      </c>
      <c r="D403" s="39">
        <v>0</v>
      </c>
      <c r="E403" s="39">
        <v>2.7450000000000001</v>
      </c>
      <c r="F403" s="39">
        <v>0</v>
      </c>
    </row>
    <row r="404" spans="1:6">
      <c r="A404" s="36">
        <v>45155.75</v>
      </c>
      <c r="B404" s="35" t="s">
        <v>81</v>
      </c>
      <c r="C404" s="39">
        <v>0.214</v>
      </c>
      <c r="D404" s="39">
        <v>5.0000000000000001E-3</v>
      </c>
      <c r="E404" s="39">
        <v>0.214</v>
      </c>
      <c r="F404" s="39">
        <v>5.0000000000000001E-3</v>
      </c>
    </row>
    <row r="405" spans="1:6">
      <c r="A405" s="34">
        <v>45155.791666666664</v>
      </c>
      <c r="B405" s="33" t="s">
        <v>81</v>
      </c>
      <c r="C405" s="39">
        <v>0.32900000000000001</v>
      </c>
      <c r="D405" s="39">
        <v>8.0000000000000002E-3</v>
      </c>
      <c r="E405" s="39">
        <v>0.32900000000000001</v>
      </c>
      <c r="F405" s="39">
        <v>8.0000000000000002E-3</v>
      </c>
    </row>
    <row r="406" spans="1:6">
      <c r="A406" s="36">
        <v>45155.833333333336</v>
      </c>
      <c r="B406" s="35" t="s">
        <v>81</v>
      </c>
      <c r="C406" s="39">
        <v>4.6870000000000003</v>
      </c>
      <c r="D406" s="39">
        <v>6.3E-2</v>
      </c>
      <c r="E406" s="39">
        <v>4.6870000000000003</v>
      </c>
      <c r="F406" s="39">
        <v>6.3E-2</v>
      </c>
    </row>
    <row r="407" spans="1:6">
      <c r="A407" s="34">
        <v>45155.875</v>
      </c>
      <c r="B407" s="33" t="s">
        <v>81</v>
      </c>
      <c r="C407" s="39">
        <v>20.018999999999998</v>
      </c>
      <c r="D407" s="39">
        <v>0</v>
      </c>
      <c r="E407" s="39">
        <v>20.018999999999998</v>
      </c>
      <c r="F407" s="39">
        <v>0</v>
      </c>
    </row>
    <row r="408" spans="1:6">
      <c r="A408" s="36">
        <v>45155.916666666664</v>
      </c>
      <c r="B408" s="35" t="s">
        <v>81</v>
      </c>
      <c r="C408" s="39">
        <v>21.591999999999999</v>
      </c>
      <c r="D408" s="39">
        <v>0</v>
      </c>
      <c r="E408" s="39">
        <v>21.591999999999999</v>
      </c>
      <c r="F408" s="39">
        <v>0</v>
      </c>
    </row>
    <row r="409" spans="1:6">
      <c r="A409" s="34">
        <v>45155.958333333336</v>
      </c>
      <c r="B409" s="33" t="s">
        <v>81</v>
      </c>
      <c r="C409" s="39">
        <v>17.111999999999998</v>
      </c>
      <c r="D409" s="39">
        <v>0</v>
      </c>
      <c r="E409" s="39">
        <v>17.111999999999998</v>
      </c>
      <c r="F409" s="39">
        <v>0</v>
      </c>
    </row>
    <row r="410" spans="1:6">
      <c r="A410" s="36">
        <v>45156</v>
      </c>
      <c r="B410" s="35" t="s">
        <v>81</v>
      </c>
      <c r="C410" s="39">
        <v>15.757999999999999</v>
      </c>
      <c r="D410" s="39">
        <v>0</v>
      </c>
      <c r="E410" s="39">
        <v>15.757999999999999</v>
      </c>
      <c r="F410" s="39">
        <v>0</v>
      </c>
    </row>
    <row r="411" spans="1:6">
      <c r="A411" s="34">
        <v>45156.041666666664</v>
      </c>
      <c r="B411" s="33" t="s">
        <v>81</v>
      </c>
      <c r="C411" s="39">
        <v>13.052</v>
      </c>
      <c r="D411" s="39">
        <v>0</v>
      </c>
      <c r="E411" s="39">
        <v>13.052</v>
      </c>
      <c r="F411" s="39">
        <v>0</v>
      </c>
    </row>
    <row r="412" spans="1:6">
      <c r="A412" s="36">
        <v>45156.083333333336</v>
      </c>
      <c r="B412" s="35" t="s">
        <v>81</v>
      </c>
      <c r="C412" s="39">
        <v>15.169</v>
      </c>
      <c r="D412" s="39">
        <v>0</v>
      </c>
      <c r="E412" s="39">
        <v>15.169</v>
      </c>
      <c r="F412" s="39">
        <v>0</v>
      </c>
    </row>
    <row r="413" spans="1:6">
      <c r="A413" s="34">
        <v>45156.125</v>
      </c>
      <c r="B413" s="33" t="s">
        <v>81</v>
      </c>
      <c r="C413" s="39">
        <v>13.492000000000001</v>
      </c>
      <c r="D413" s="39">
        <v>0</v>
      </c>
      <c r="E413" s="39">
        <v>13.492000000000001</v>
      </c>
      <c r="F413" s="39">
        <v>0</v>
      </c>
    </row>
    <row r="414" spans="1:6">
      <c r="A414" s="36">
        <v>45156.166666666664</v>
      </c>
      <c r="B414" s="35" t="s">
        <v>81</v>
      </c>
      <c r="C414" s="39">
        <v>10.696</v>
      </c>
      <c r="D414" s="39">
        <v>0</v>
      </c>
      <c r="E414" s="39">
        <v>10.696</v>
      </c>
      <c r="F414" s="39">
        <v>0</v>
      </c>
    </row>
    <row r="415" spans="1:6">
      <c r="A415" s="34">
        <v>45156.208333333336</v>
      </c>
      <c r="B415" s="33" t="s">
        <v>81</v>
      </c>
      <c r="C415" s="39">
        <v>10.382999999999999</v>
      </c>
      <c r="D415" s="39">
        <v>0</v>
      </c>
      <c r="E415" s="39">
        <v>10.382999999999999</v>
      </c>
      <c r="F415" s="39">
        <v>0</v>
      </c>
    </row>
    <row r="416" spans="1:6">
      <c r="A416" s="36">
        <v>45156.25</v>
      </c>
      <c r="B416" s="35" t="s">
        <v>81</v>
      </c>
      <c r="C416" s="39">
        <v>9.1739999999999995</v>
      </c>
      <c r="D416" s="39">
        <v>0</v>
      </c>
      <c r="E416" s="39">
        <v>9.1739999999999995</v>
      </c>
      <c r="F416" s="39">
        <v>0</v>
      </c>
    </row>
    <row r="417" spans="1:6">
      <c r="A417" s="34">
        <v>45156.291666666664</v>
      </c>
      <c r="B417" s="33" t="s">
        <v>81</v>
      </c>
      <c r="C417" s="39">
        <v>8.5380000000000003</v>
      </c>
      <c r="D417" s="39">
        <v>0</v>
      </c>
      <c r="E417" s="39">
        <v>8.5380000000000003</v>
      </c>
      <c r="F417" s="39">
        <v>0</v>
      </c>
    </row>
    <row r="418" spans="1:6">
      <c r="A418" s="36">
        <v>45156.333333333336</v>
      </c>
      <c r="B418" s="35" t="s">
        <v>81</v>
      </c>
      <c r="C418" s="39">
        <v>7.3049999999999997</v>
      </c>
      <c r="D418" s="39">
        <v>0</v>
      </c>
      <c r="E418" s="39">
        <v>7.3049999999999997</v>
      </c>
      <c r="F418" s="39">
        <v>0</v>
      </c>
    </row>
    <row r="419" spans="1:6">
      <c r="A419" s="34">
        <v>45156.375</v>
      </c>
      <c r="B419" s="33" t="s">
        <v>81</v>
      </c>
      <c r="C419" s="39">
        <v>16.100999999999999</v>
      </c>
      <c r="D419" s="39">
        <v>0</v>
      </c>
      <c r="E419" s="39">
        <v>16.100999999999999</v>
      </c>
      <c r="F419" s="39">
        <v>0</v>
      </c>
    </row>
    <row r="420" spans="1:6">
      <c r="A420" s="36">
        <v>45156.416666666664</v>
      </c>
      <c r="B420" s="35" t="s">
        <v>81</v>
      </c>
      <c r="C420" s="39">
        <v>15.493</v>
      </c>
      <c r="D420" s="39">
        <v>0</v>
      </c>
      <c r="E420" s="39">
        <v>15.493</v>
      </c>
      <c r="F420" s="39">
        <v>0</v>
      </c>
    </row>
    <row r="421" spans="1:6">
      <c r="A421" s="34">
        <v>45156.458333333336</v>
      </c>
      <c r="B421" s="33" t="s">
        <v>81</v>
      </c>
      <c r="C421" s="39">
        <v>12.856999999999999</v>
      </c>
      <c r="D421" s="39">
        <v>0</v>
      </c>
      <c r="E421" s="39">
        <v>12.856999999999999</v>
      </c>
      <c r="F421" s="39">
        <v>0</v>
      </c>
    </row>
    <row r="422" spans="1:6">
      <c r="A422" s="36">
        <v>45156.5</v>
      </c>
      <c r="B422" s="35" t="s">
        <v>81</v>
      </c>
      <c r="C422" s="39">
        <v>10.209</v>
      </c>
      <c r="D422" s="39">
        <v>0</v>
      </c>
      <c r="E422" s="39">
        <v>10.209</v>
      </c>
      <c r="F422" s="39">
        <v>0</v>
      </c>
    </row>
    <row r="423" spans="1:6">
      <c r="A423" s="34">
        <v>45156.541666666664</v>
      </c>
      <c r="B423" s="33" t="s">
        <v>81</v>
      </c>
      <c r="C423" s="39">
        <v>6.2640000000000002</v>
      </c>
      <c r="D423" s="39">
        <v>0</v>
      </c>
      <c r="E423" s="39">
        <v>6.2640000000000002</v>
      </c>
      <c r="F423" s="39">
        <v>0</v>
      </c>
    </row>
    <row r="424" spans="1:6">
      <c r="A424" s="36">
        <v>45156.583333333336</v>
      </c>
      <c r="B424" s="35" t="s">
        <v>81</v>
      </c>
      <c r="C424" s="39">
        <v>2.363</v>
      </c>
      <c r="D424" s="39">
        <v>0</v>
      </c>
      <c r="E424" s="39">
        <v>2.363</v>
      </c>
      <c r="F424" s="39">
        <v>0</v>
      </c>
    </row>
    <row r="425" spans="1:6">
      <c r="A425" s="34">
        <v>45156.625</v>
      </c>
      <c r="B425" s="33" t="s">
        <v>81</v>
      </c>
      <c r="C425" s="39">
        <v>3.0230000000000001</v>
      </c>
      <c r="D425" s="39">
        <v>0</v>
      </c>
      <c r="E425" s="39">
        <v>3.0230000000000001</v>
      </c>
      <c r="F425" s="39">
        <v>0</v>
      </c>
    </row>
    <row r="426" spans="1:6">
      <c r="A426" s="36">
        <v>45156.666666666664</v>
      </c>
      <c r="B426" s="35" t="s">
        <v>81</v>
      </c>
      <c r="C426" s="39">
        <v>5.4539999999999997</v>
      </c>
      <c r="D426" s="39">
        <v>0</v>
      </c>
      <c r="E426" s="39">
        <v>5.4539999999999997</v>
      </c>
      <c r="F426" s="39">
        <v>0</v>
      </c>
    </row>
    <row r="427" spans="1:6">
      <c r="A427" s="34">
        <v>45156.708333333336</v>
      </c>
      <c r="B427" s="33" t="s">
        <v>81</v>
      </c>
      <c r="C427" s="39">
        <v>3.16</v>
      </c>
      <c r="D427" s="39">
        <v>0</v>
      </c>
      <c r="E427" s="39">
        <v>3.16</v>
      </c>
      <c r="F427" s="39">
        <v>0</v>
      </c>
    </row>
    <row r="428" spans="1:6">
      <c r="A428" s="36">
        <v>45156.75</v>
      </c>
      <c r="B428" s="35" t="s">
        <v>81</v>
      </c>
      <c r="C428" s="39">
        <v>0.35299999999999998</v>
      </c>
      <c r="D428" s="39">
        <v>4.5999999999999999E-2</v>
      </c>
      <c r="E428" s="39">
        <v>0.35299999999999998</v>
      </c>
      <c r="F428" s="39">
        <v>4.5999999999999999E-2</v>
      </c>
    </row>
    <row r="429" spans="1:6">
      <c r="A429" s="34">
        <v>45156.791666666664</v>
      </c>
      <c r="B429" s="33" t="s">
        <v>81</v>
      </c>
      <c r="C429" s="39">
        <v>3.39</v>
      </c>
      <c r="D429" s="39">
        <v>0</v>
      </c>
      <c r="E429" s="39">
        <v>3.39</v>
      </c>
      <c r="F429" s="39">
        <v>0</v>
      </c>
    </row>
    <row r="430" spans="1:6">
      <c r="A430" s="36">
        <v>45156.833333333336</v>
      </c>
      <c r="B430" s="35" t="s">
        <v>81</v>
      </c>
      <c r="C430" s="39">
        <v>0.53700000000000003</v>
      </c>
      <c r="D430" s="39">
        <v>0.127</v>
      </c>
      <c r="E430" s="39">
        <v>0.53700000000000003</v>
      </c>
      <c r="F430" s="39">
        <v>0.127</v>
      </c>
    </row>
    <row r="431" spans="1:6">
      <c r="A431" s="34">
        <v>45156.875</v>
      </c>
      <c r="B431" s="33" t="s">
        <v>81</v>
      </c>
      <c r="C431" s="39">
        <v>7.274</v>
      </c>
      <c r="D431" s="39">
        <v>2E-3</v>
      </c>
      <c r="E431" s="39">
        <v>7.274</v>
      </c>
      <c r="F431" s="39">
        <v>2E-3</v>
      </c>
    </row>
    <row r="432" spans="1:6">
      <c r="A432" s="36">
        <v>45156.916666666664</v>
      </c>
      <c r="B432" s="35" t="s">
        <v>81</v>
      </c>
      <c r="C432" s="39">
        <v>19.64</v>
      </c>
      <c r="D432" s="39">
        <v>0</v>
      </c>
      <c r="E432" s="39">
        <v>19.64</v>
      </c>
      <c r="F432" s="39">
        <v>0</v>
      </c>
    </row>
    <row r="433" spans="1:6">
      <c r="A433" s="34">
        <v>45156.958333333336</v>
      </c>
      <c r="B433" s="33" t="s">
        <v>81</v>
      </c>
      <c r="C433" s="39">
        <v>24.238</v>
      </c>
      <c r="D433" s="39">
        <v>0</v>
      </c>
      <c r="E433" s="39">
        <v>24.238</v>
      </c>
      <c r="F433" s="39">
        <v>0</v>
      </c>
    </row>
    <row r="434" spans="1:6">
      <c r="A434" s="36">
        <v>45157</v>
      </c>
      <c r="B434" s="35" t="s">
        <v>81</v>
      </c>
      <c r="C434" s="39">
        <v>20.736000000000001</v>
      </c>
      <c r="D434" s="39">
        <v>0</v>
      </c>
      <c r="E434" s="39">
        <v>20.736000000000001</v>
      </c>
      <c r="F434" s="39">
        <v>0</v>
      </c>
    </row>
    <row r="435" spans="1:6">
      <c r="A435" s="34">
        <v>45157.041666666664</v>
      </c>
      <c r="B435" s="33" t="s">
        <v>81</v>
      </c>
      <c r="C435" s="39">
        <v>17.937000000000001</v>
      </c>
      <c r="D435" s="39">
        <v>0</v>
      </c>
      <c r="E435" s="39">
        <v>17.937000000000001</v>
      </c>
      <c r="F435" s="39">
        <v>0</v>
      </c>
    </row>
    <row r="436" spans="1:6">
      <c r="A436" s="36">
        <v>45157.083333333336</v>
      </c>
      <c r="B436" s="35" t="s">
        <v>81</v>
      </c>
      <c r="C436" s="39">
        <v>23.853999999999999</v>
      </c>
      <c r="D436" s="39">
        <v>0</v>
      </c>
      <c r="E436" s="39">
        <v>23.853999999999999</v>
      </c>
      <c r="F436" s="39">
        <v>0</v>
      </c>
    </row>
    <row r="437" spans="1:6">
      <c r="A437" s="34">
        <v>45157.125</v>
      </c>
      <c r="B437" s="33" t="s">
        <v>81</v>
      </c>
      <c r="C437" s="39">
        <v>17.916</v>
      </c>
      <c r="D437" s="39">
        <v>0</v>
      </c>
      <c r="E437" s="39">
        <v>17.916</v>
      </c>
      <c r="F437" s="39">
        <v>0</v>
      </c>
    </row>
    <row r="438" spans="1:6">
      <c r="A438" s="36">
        <v>45157.166666666664</v>
      </c>
      <c r="B438" s="35" t="s">
        <v>81</v>
      </c>
      <c r="C438" s="39">
        <v>7.3810000000000002</v>
      </c>
      <c r="D438" s="39">
        <v>0</v>
      </c>
      <c r="E438" s="39">
        <v>7.3810000000000002</v>
      </c>
      <c r="F438" s="39">
        <v>0</v>
      </c>
    </row>
    <row r="439" spans="1:6">
      <c r="A439" s="34">
        <v>45157.208333333336</v>
      </c>
      <c r="B439" s="33" t="s">
        <v>81</v>
      </c>
      <c r="C439" s="39">
        <v>11.202</v>
      </c>
      <c r="D439" s="39">
        <v>0</v>
      </c>
      <c r="E439" s="39">
        <v>11.202</v>
      </c>
      <c r="F439" s="39">
        <v>0</v>
      </c>
    </row>
    <row r="440" spans="1:6">
      <c r="A440" s="36">
        <v>45157.25</v>
      </c>
      <c r="B440" s="35" t="s">
        <v>81</v>
      </c>
      <c r="C440" s="39">
        <v>8.9540000000000006</v>
      </c>
      <c r="D440" s="39">
        <v>0</v>
      </c>
      <c r="E440" s="39">
        <v>8.9540000000000006</v>
      </c>
      <c r="F440" s="39">
        <v>0</v>
      </c>
    </row>
    <row r="441" spans="1:6">
      <c r="A441" s="34">
        <v>45157.291666666664</v>
      </c>
      <c r="B441" s="33" t="s">
        <v>81</v>
      </c>
      <c r="C441" s="39">
        <v>7.7930000000000001</v>
      </c>
      <c r="D441" s="39">
        <v>0</v>
      </c>
      <c r="E441" s="39">
        <v>7.7930000000000001</v>
      </c>
      <c r="F441" s="39">
        <v>0</v>
      </c>
    </row>
    <row r="442" spans="1:6">
      <c r="A442" s="36">
        <v>45157.333333333336</v>
      </c>
      <c r="B442" s="35" t="s">
        <v>81</v>
      </c>
      <c r="C442" s="39">
        <v>7.1269999999999998</v>
      </c>
      <c r="D442" s="39">
        <v>0</v>
      </c>
      <c r="E442" s="39">
        <v>7.1269999999999998</v>
      </c>
      <c r="F442" s="39">
        <v>0</v>
      </c>
    </row>
    <row r="443" spans="1:6">
      <c r="A443" s="34">
        <v>45157.375</v>
      </c>
      <c r="B443" s="33" t="s">
        <v>81</v>
      </c>
      <c r="C443" s="39">
        <v>10.096</v>
      </c>
      <c r="D443" s="39">
        <v>0</v>
      </c>
      <c r="E443" s="39">
        <v>10.096</v>
      </c>
      <c r="F443" s="39">
        <v>0</v>
      </c>
    </row>
    <row r="444" spans="1:6">
      <c r="A444" s="36">
        <v>45157.416666666664</v>
      </c>
      <c r="B444" s="35" t="s">
        <v>81</v>
      </c>
      <c r="C444" s="39">
        <v>14.721</v>
      </c>
      <c r="D444" s="39">
        <v>0</v>
      </c>
      <c r="E444" s="39">
        <v>14.721</v>
      </c>
      <c r="F444" s="39">
        <v>0</v>
      </c>
    </row>
    <row r="445" spans="1:6">
      <c r="A445" s="34">
        <v>45157.458333333336</v>
      </c>
      <c r="B445" s="33" t="s">
        <v>81</v>
      </c>
      <c r="C445" s="39">
        <v>10.499000000000001</v>
      </c>
      <c r="D445" s="39">
        <v>0</v>
      </c>
      <c r="E445" s="39">
        <v>10.499000000000001</v>
      </c>
      <c r="F445" s="39">
        <v>0</v>
      </c>
    </row>
    <row r="446" spans="1:6">
      <c r="A446" s="36">
        <v>45157.5</v>
      </c>
      <c r="B446" s="35" t="s">
        <v>81</v>
      </c>
      <c r="C446" s="39">
        <v>8.3759999999999994</v>
      </c>
      <c r="D446" s="39">
        <v>0</v>
      </c>
      <c r="E446" s="39">
        <v>8.3759999999999994</v>
      </c>
      <c r="F446" s="39">
        <v>0</v>
      </c>
    </row>
    <row r="447" spans="1:6">
      <c r="A447" s="34">
        <v>45157.541666666664</v>
      </c>
      <c r="B447" s="33" t="s">
        <v>81</v>
      </c>
      <c r="C447" s="39">
        <v>4.7430000000000003</v>
      </c>
      <c r="D447" s="39">
        <v>0</v>
      </c>
      <c r="E447" s="39">
        <v>4.7430000000000003</v>
      </c>
      <c r="F447" s="39">
        <v>0</v>
      </c>
    </row>
    <row r="448" spans="1:6">
      <c r="A448" s="36">
        <v>45157.583333333336</v>
      </c>
      <c r="B448" s="35" t="s">
        <v>81</v>
      </c>
      <c r="C448" s="39">
        <v>3.2770000000000001</v>
      </c>
      <c r="D448" s="39">
        <v>0</v>
      </c>
      <c r="E448" s="39">
        <v>3.2770000000000001</v>
      </c>
      <c r="F448" s="39">
        <v>0</v>
      </c>
    </row>
    <row r="449" spans="1:6">
      <c r="A449" s="34">
        <v>45157.625</v>
      </c>
      <c r="B449" s="33" t="s">
        <v>81</v>
      </c>
      <c r="C449" s="39">
        <v>9.1029999999999998</v>
      </c>
      <c r="D449" s="39">
        <v>0</v>
      </c>
      <c r="E449" s="39">
        <v>9.1029999999999998</v>
      </c>
      <c r="F449" s="39">
        <v>0</v>
      </c>
    </row>
    <row r="450" spans="1:6">
      <c r="A450" s="36">
        <v>45157.666666666664</v>
      </c>
      <c r="B450" s="35" t="s">
        <v>81</v>
      </c>
      <c r="C450" s="39">
        <v>6.3360000000000003</v>
      </c>
      <c r="D450" s="39">
        <v>0</v>
      </c>
      <c r="E450" s="39">
        <v>6.3360000000000003</v>
      </c>
      <c r="F450" s="39">
        <v>0</v>
      </c>
    </row>
    <row r="451" spans="1:6">
      <c r="A451" s="34">
        <v>45157.708333333336</v>
      </c>
      <c r="B451" s="33" t="s">
        <v>81</v>
      </c>
      <c r="C451" s="39">
        <v>3.3879999999999999</v>
      </c>
      <c r="D451" s="39">
        <v>0</v>
      </c>
      <c r="E451" s="39">
        <v>3.3879999999999999</v>
      </c>
      <c r="F451" s="39">
        <v>0</v>
      </c>
    </row>
    <row r="452" spans="1:6">
      <c r="A452" s="36">
        <v>45157.75</v>
      </c>
      <c r="B452" s="35" t="s">
        <v>81</v>
      </c>
      <c r="C452" s="39">
        <v>7.6999999999999999E-2</v>
      </c>
      <c r="D452" s="39">
        <v>0.14199999999999999</v>
      </c>
      <c r="E452" s="39">
        <v>7.6999999999999999E-2</v>
      </c>
      <c r="F452" s="39">
        <v>0.14199999999999999</v>
      </c>
    </row>
    <row r="453" spans="1:6">
      <c r="A453" s="34">
        <v>45157.791666666664</v>
      </c>
      <c r="B453" s="33" t="s">
        <v>81</v>
      </c>
      <c r="C453" s="39">
        <v>1.659</v>
      </c>
      <c r="D453" s="39">
        <v>0</v>
      </c>
      <c r="E453" s="39">
        <v>1.659</v>
      </c>
      <c r="F453" s="39">
        <v>0</v>
      </c>
    </row>
    <row r="454" spans="1:6">
      <c r="A454" s="36">
        <v>45157.833333333336</v>
      </c>
      <c r="B454" s="35" t="s">
        <v>81</v>
      </c>
      <c r="C454" s="39">
        <v>1.766</v>
      </c>
      <c r="D454" s="39">
        <v>1E-3</v>
      </c>
      <c r="E454" s="39">
        <v>1.766</v>
      </c>
      <c r="F454" s="39">
        <v>1E-3</v>
      </c>
    </row>
    <row r="455" spans="1:6">
      <c r="A455" s="34">
        <v>45157.875</v>
      </c>
      <c r="B455" s="33" t="s">
        <v>81</v>
      </c>
      <c r="C455" s="39">
        <v>26.245999999999999</v>
      </c>
      <c r="D455" s="39">
        <v>0</v>
      </c>
      <c r="E455" s="39">
        <v>26.245999999999999</v>
      </c>
      <c r="F455" s="39">
        <v>0</v>
      </c>
    </row>
    <row r="456" spans="1:6">
      <c r="A456" s="36">
        <v>45157.916666666664</v>
      </c>
      <c r="B456" s="35" t="s">
        <v>81</v>
      </c>
      <c r="C456" s="39">
        <v>28.356000000000002</v>
      </c>
      <c r="D456" s="39">
        <v>0</v>
      </c>
      <c r="E456" s="39">
        <v>28.356000000000002</v>
      </c>
      <c r="F456" s="39">
        <v>0</v>
      </c>
    </row>
    <row r="457" spans="1:6">
      <c r="A457" s="34">
        <v>45157.958333333336</v>
      </c>
      <c r="B457" s="33" t="s">
        <v>81</v>
      </c>
      <c r="C457" s="39">
        <v>23.594999999999999</v>
      </c>
      <c r="D457" s="39">
        <v>0</v>
      </c>
      <c r="E457" s="39">
        <v>23.594999999999999</v>
      </c>
      <c r="F457" s="39">
        <v>0</v>
      </c>
    </row>
    <row r="458" spans="1:6">
      <c r="A458" s="36">
        <v>45158</v>
      </c>
      <c r="B458" s="35" t="s">
        <v>81</v>
      </c>
      <c r="C458" s="39">
        <v>19.766999999999999</v>
      </c>
      <c r="D458" s="39">
        <v>0</v>
      </c>
      <c r="E458" s="39">
        <v>19.766999999999999</v>
      </c>
      <c r="F458" s="39">
        <v>0</v>
      </c>
    </row>
    <row r="459" spans="1:6">
      <c r="A459" s="34">
        <v>45158.041666666664</v>
      </c>
      <c r="B459" s="33" t="s">
        <v>81</v>
      </c>
      <c r="C459" s="39">
        <v>9.532</v>
      </c>
      <c r="D459" s="39">
        <v>0</v>
      </c>
      <c r="E459" s="39">
        <v>9.532</v>
      </c>
      <c r="F459" s="39">
        <v>0</v>
      </c>
    </row>
    <row r="460" spans="1:6">
      <c r="A460" s="36">
        <v>45158.083333333336</v>
      </c>
      <c r="B460" s="35" t="s">
        <v>81</v>
      </c>
      <c r="C460" s="39">
        <v>3.0960000000000001</v>
      </c>
      <c r="D460" s="39">
        <v>0</v>
      </c>
      <c r="E460" s="39">
        <v>3.0960000000000001</v>
      </c>
      <c r="F460" s="39">
        <v>0</v>
      </c>
    </row>
    <row r="461" spans="1:6">
      <c r="A461" s="34">
        <v>45158.125</v>
      </c>
      <c r="B461" s="33" t="s">
        <v>81</v>
      </c>
      <c r="C461" s="39">
        <v>2.4660000000000002</v>
      </c>
      <c r="D461" s="39">
        <v>0</v>
      </c>
      <c r="E461" s="39">
        <v>2.4660000000000002</v>
      </c>
      <c r="F461" s="39">
        <v>0</v>
      </c>
    </row>
    <row r="462" spans="1:6">
      <c r="A462" s="36">
        <v>45158.166666666664</v>
      </c>
      <c r="B462" s="35" t="s">
        <v>81</v>
      </c>
      <c r="C462" s="39">
        <v>4.7089999999999996</v>
      </c>
      <c r="D462" s="39">
        <v>0</v>
      </c>
      <c r="E462" s="39">
        <v>4.7089999999999996</v>
      </c>
      <c r="F462" s="39">
        <v>0</v>
      </c>
    </row>
    <row r="463" spans="1:6">
      <c r="A463" s="34">
        <v>45158.208333333336</v>
      </c>
      <c r="B463" s="33" t="s">
        <v>81</v>
      </c>
      <c r="C463" s="39">
        <v>8.9269999999999996</v>
      </c>
      <c r="D463" s="39">
        <v>0</v>
      </c>
      <c r="E463" s="39">
        <v>8.9269999999999996</v>
      </c>
      <c r="F463" s="39">
        <v>0</v>
      </c>
    </row>
    <row r="464" spans="1:6">
      <c r="A464" s="36">
        <v>45158.25</v>
      </c>
      <c r="B464" s="35" t="s">
        <v>81</v>
      </c>
      <c r="C464" s="39">
        <v>15.358000000000001</v>
      </c>
      <c r="D464" s="39">
        <v>0</v>
      </c>
      <c r="E464" s="39">
        <v>15.358000000000001</v>
      </c>
      <c r="F464" s="39">
        <v>0</v>
      </c>
    </row>
    <row r="465" spans="1:6">
      <c r="A465" s="34">
        <v>45158.291666666664</v>
      </c>
      <c r="B465" s="33" t="s">
        <v>81</v>
      </c>
      <c r="C465" s="39">
        <v>19.853000000000002</v>
      </c>
      <c r="D465" s="39">
        <v>0</v>
      </c>
      <c r="E465" s="39">
        <v>19.853000000000002</v>
      </c>
      <c r="F465" s="39">
        <v>0</v>
      </c>
    </row>
    <row r="466" spans="1:6">
      <c r="A466" s="36">
        <v>45158.333333333336</v>
      </c>
      <c r="B466" s="35" t="s">
        <v>81</v>
      </c>
      <c r="C466" s="39">
        <v>25.702000000000002</v>
      </c>
      <c r="D466" s="39">
        <v>0</v>
      </c>
      <c r="E466" s="39">
        <v>25.702000000000002</v>
      </c>
      <c r="F466" s="39">
        <v>0</v>
      </c>
    </row>
    <row r="467" spans="1:6">
      <c r="A467" s="34">
        <v>45158.375</v>
      </c>
      <c r="B467" s="33" t="s">
        <v>81</v>
      </c>
      <c r="C467" s="39">
        <v>26.445</v>
      </c>
      <c r="D467" s="39">
        <v>0</v>
      </c>
      <c r="E467" s="39">
        <v>26.445</v>
      </c>
      <c r="F467" s="39">
        <v>0</v>
      </c>
    </row>
    <row r="468" spans="1:6">
      <c r="A468" s="36">
        <v>45158.416666666664</v>
      </c>
      <c r="B468" s="35" t="s">
        <v>81</v>
      </c>
      <c r="C468" s="39">
        <v>24.623999999999999</v>
      </c>
      <c r="D468" s="39">
        <v>0</v>
      </c>
      <c r="E468" s="39">
        <v>24.623999999999999</v>
      </c>
      <c r="F468" s="39">
        <v>0</v>
      </c>
    </row>
    <row r="469" spans="1:6">
      <c r="A469" s="34">
        <v>45158.458333333336</v>
      </c>
      <c r="B469" s="33" t="s">
        <v>81</v>
      </c>
      <c r="C469" s="39">
        <v>21.445</v>
      </c>
      <c r="D469" s="39">
        <v>0</v>
      </c>
      <c r="E469" s="39">
        <v>21.445</v>
      </c>
      <c r="F469" s="39">
        <v>0</v>
      </c>
    </row>
    <row r="470" spans="1:6">
      <c r="A470" s="36">
        <v>45158.5</v>
      </c>
      <c r="B470" s="35" t="s">
        <v>81</v>
      </c>
      <c r="C470" s="39">
        <v>18.145</v>
      </c>
      <c r="D470" s="39">
        <v>0</v>
      </c>
      <c r="E470" s="39">
        <v>18.145</v>
      </c>
      <c r="F470" s="39">
        <v>0</v>
      </c>
    </row>
    <row r="471" spans="1:6">
      <c r="A471" s="34">
        <v>45158.541666666664</v>
      </c>
      <c r="B471" s="33" t="s">
        <v>81</v>
      </c>
      <c r="C471" s="39">
        <v>24.027000000000001</v>
      </c>
      <c r="D471" s="39">
        <v>0</v>
      </c>
      <c r="E471" s="39">
        <v>24.027000000000001</v>
      </c>
      <c r="F471" s="39">
        <v>0</v>
      </c>
    </row>
    <row r="472" spans="1:6">
      <c r="A472" s="36">
        <v>45158.583333333336</v>
      </c>
      <c r="B472" s="35" t="s">
        <v>81</v>
      </c>
      <c r="C472" s="39">
        <v>25.05</v>
      </c>
      <c r="D472" s="39">
        <v>0</v>
      </c>
      <c r="E472" s="39">
        <v>25.05</v>
      </c>
      <c r="F472" s="39">
        <v>0</v>
      </c>
    </row>
    <row r="473" spans="1:6">
      <c r="A473" s="34">
        <v>45158.625</v>
      </c>
      <c r="B473" s="33" t="s">
        <v>81</v>
      </c>
      <c r="C473" s="39">
        <v>26.789000000000001</v>
      </c>
      <c r="D473" s="39">
        <v>0</v>
      </c>
      <c r="E473" s="39">
        <v>26.789000000000001</v>
      </c>
      <c r="F473" s="39">
        <v>0</v>
      </c>
    </row>
    <row r="474" spans="1:6">
      <c r="A474" s="36">
        <v>45158.666666666664</v>
      </c>
      <c r="B474" s="35" t="s">
        <v>81</v>
      </c>
      <c r="C474" s="39">
        <v>22.408000000000001</v>
      </c>
      <c r="D474" s="39">
        <v>0</v>
      </c>
      <c r="E474" s="39">
        <v>22.408000000000001</v>
      </c>
      <c r="F474" s="39">
        <v>0</v>
      </c>
    </row>
    <row r="475" spans="1:6">
      <c r="A475" s="34">
        <v>45158.708333333336</v>
      </c>
      <c r="B475" s="33" t="s">
        <v>81</v>
      </c>
      <c r="C475" s="39">
        <v>28.268999999999998</v>
      </c>
      <c r="D475" s="39">
        <v>0</v>
      </c>
      <c r="E475" s="39">
        <v>28.268999999999998</v>
      </c>
      <c r="F475" s="39">
        <v>0</v>
      </c>
    </row>
    <row r="476" spans="1:6">
      <c r="A476" s="36">
        <v>45158.75</v>
      </c>
      <c r="B476" s="35" t="s">
        <v>81</v>
      </c>
      <c r="C476" s="39">
        <v>27.701000000000001</v>
      </c>
      <c r="D476" s="39">
        <v>0</v>
      </c>
      <c r="E476" s="39">
        <v>27.701000000000001</v>
      </c>
      <c r="F476" s="39">
        <v>0</v>
      </c>
    </row>
    <row r="477" spans="1:6">
      <c r="A477" s="34">
        <v>45158.791666666664</v>
      </c>
      <c r="B477" s="33" t="s">
        <v>81</v>
      </c>
      <c r="C477" s="39">
        <v>24.048999999999999</v>
      </c>
      <c r="D477" s="39">
        <v>0</v>
      </c>
      <c r="E477" s="39">
        <v>24.048999999999999</v>
      </c>
      <c r="F477" s="39">
        <v>0</v>
      </c>
    </row>
    <row r="478" spans="1:6">
      <c r="A478" s="36">
        <v>45158.833333333336</v>
      </c>
      <c r="B478" s="35" t="s">
        <v>81</v>
      </c>
      <c r="C478" s="39">
        <v>22.24</v>
      </c>
      <c r="D478" s="39">
        <v>0</v>
      </c>
      <c r="E478" s="39">
        <v>22.24</v>
      </c>
      <c r="F478" s="39">
        <v>0</v>
      </c>
    </row>
    <row r="479" spans="1:6">
      <c r="A479" s="34">
        <v>45158.875</v>
      </c>
      <c r="B479" s="33" t="s">
        <v>81</v>
      </c>
      <c r="C479" s="39">
        <v>24.164000000000001</v>
      </c>
      <c r="D479" s="39">
        <v>0</v>
      </c>
      <c r="E479" s="39">
        <v>24.164000000000001</v>
      </c>
      <c r="F479" s="39">
        <v>0</v>
      </c>
    </row>
    <row r="480" spans="1:6">
      <c r="A480" s="36">
        <v>45158.916666666664</v>
      </c>
      <c r="B480" s="35" t="s">
        <v>81</v>
      </c>
      <c r="C480" s="39">
        <v>26.085999999999999</v>
      </c>
      <c r="D480" s="39">
        <v>0</v>
      </c>
      <c r="E480" s="39">
        <v>26.085999999999999</v>
      </c>
      <c r="F480" s="39">
        <v>0</v>
      </c>
    </row>
    <row r="481" spans="1:6">
      <c r="A481" s="34">
        <v>45158.958333333336</v>
      </c>
      <c r="B481" s="33" t="s">
        <v>81</v>
      </c>
      <c r="C481" s="39">
        <v>28.46</v>
      </c>
      <c r="D481" s="39">
        <v>0</v>
      </c>
      <c r="E481" s="39">
        <v>28.46</v>
      </c>
      <c r="F481" s="39">
        <v>0</v>
      </c>
    </row>
    <row r="482" spans="1:6">
      <c r="A482" s="36">
        <v>45159</v>
      </c>
      <c r="B482" s="35" t="s">
        <v>81</v>
      </c>
      <c r="C482" s="39">
        <v>26.71</v>
      </c>
      <c r="D482" s="39">
        <v>0</v>
      </c>
      <c r="E482" s="39">
        <v>26.71</v>
      </c>
      <c r="F482" s="39">
        <v>0</v>
      </c>
    </row>
    <row r="483" spans="1:6">
      <c r="A483" s="34">
        <v>45159.041666666664</v>
      </c>
      <c r="B483" s="33" t="s">
        <v>81</v>
      </c>
      <c r="C483" s="39">
        <v>23.13</v>
      </c>
      <c r="D483" s="39">
        <v>0</v>
      </c>
      <c r="E483" s="39">
        <v>23.13</v>
      </c>
      <c r="F483" s="39">
        <v>0</v>
      </c>
    </row>
    <row r="484" spans="1:6">
      <c r="A484" s="36">
        <v>45159.083333333336</v>
      </c>
      <c r="B484" s="35" t="s">
        <v>81</v>
      </c>
      <c r="C484" s="39">
        <v>22.018999999999998</v>
      </c>
      <c r="D484" s="39">
        <v>0</v>
      </c>
      <c r="E484" s="39">
        <v>22.018999999999998</v>
      </c>
      <c r="F484" s="39">
        <v>0</v>
      </c>
    </row>
    <row r="485" spans="1:6">
      <c r="A485" s="34">
        <v>45159.125</v>
      </c>
      <c r="B485" s="33" t="s">
        <v>81</v>
      </c>
      <c r="C485" s="39">
        <v>23.376999999999999</v>
      </c>
      <c r="D485" s="39">
        <v>0</v>
      </c>
      <c r="E485" s="39">
        <v>23.376999999999999</v>
      </c>
      <c r="F485" s="39">
        <v>0</v>
      </c>
    </row>
    <row r="486" spans="1:6">
      <c r="A486" s="36">
        <v>45159.166666666664</v>
      </c>
      <c r="B486" s="35" t="s">
        <v>81</v>
      </c>
      <c r="C486" s="39">
        <v>23.032</v>
      </c>
      <c r="D486" s="39">
        <v>0</v>
      </c>
      <c r="E486" s="39">
        <v>23.032</v>
      </c>
      <c r="F486" s="39">
        <v>0</v>
      </c>
    </row>
    <row r="487" spans="1:6">
      <c r="A487" s="34">
        <v>45159.208333333336</v>
      </c>
      <c r="B487" s="33" t="s">
        <v>81</v>
      </c>
      <c r="C487" s="39">
        <v>24.007000000000001</v>
      </c>
      <c r="D487" s="39">
        <v>0</v>
      </c>
      <c r="E487" s="39">
        <v>24.007000000000001</v>
      </c>
      <c r="F487" s="39">
        <v>0</v>
      </c>
    </row>
    <row r="488" spans="1:6">
      <c r="A488" s="36">
        <v>45159.25</v>
      </c>
      <c r="B488" s="35" t="s">
        <v>81</v>
      </c>
      <c r="C488" s="39">
        <v>25.986000000000001</v>
      </c>
      <c r="D488" s="39">
        <v>0</v>
      </c>
      <c r="E488" s="39">
        <v>25.986000000000001</v>
      </c>
      <c r="F488" s="39">
        <v>0</v>
      </c>
    </row>
    <row r="489" spans="1:6">
      <c r="A489" s="34">
        <v>45159.291666666664</v>
      </c>
      <c r="B489" s="33" t="s">
        <v>81</v>
      </c>
      <c r="C489" s="39">
        <v>26.443999999999999</v>
      </c>
      <c r="D489" s="39">
        <v>0</v>
      </c>
      <c r="E489" s="39">
        <v>26.443999999999999</v>
      </c>
      <c r="F489" s="39">
        <v>0</v>
      </c>
    </row>
    <row r="490" spans="1:6">
      <c r="A490" s="36">
        <v>45159.333333333336</v>
      </c>
      <c r="B490" s="35" t="s">
        <v>81</v>
      </c>
      <c r="C490" s="39">
        <v>28.193000000000001</v>
      </c>
      <c r="D490" s="39">
        <v>0</v>
      </c>
      <c r="E490" s="39">
        <v>28.193000000000001</v>
      </c>
      <c r="F490" s="39">
        <v>0</v>
      </c>
    </row>
    <row r="491" spans="1:6">
      <c r="A491" s="34">
        <v>45159.375</v>
      </c>
      <c r="B491" s="33" t="s">
        <v>81</v>
      </c>
      <c r="C491" s="39">
        <v>30.922000000000001</v>
      </c>
      <c r="D491" s="39">
        <v>0</v>
      </c>
      <c r="E491" s="39">
        <v>30.922000000000001</v>
      </c>
      <c r="F491" s="39">
        <v>0</v>
      </c>
    </row>
    <row r="492" spans="1:6">
      <c r="A492" s="36">
        <v>45159.416666666664</v>
      </c>
      <c r="B492" s="35" t="s">
        <v>81</v>
      </c>
      <c r="C492" s="39">
        <v>29.219000000000001</v>
      </c>
      <c r="D492" s="39">
        <v>0</v>
      </c>
      <c r="E492" s="39">
        <v>29.219000000000001</v>
      </c>
      <c r="F492" s="39">
        <v>0</v>
      </c>
    </row>
    <row r="493" spans="1:6">
      <c r="A493" s="34">
        <v>45159.458333333336</v>
      </c>
      <c r="B493" s="33" t="s">
        <v>81</v>
      </c>
      <c r="C493" s="39">
        <v>27.324999999999999</v>
      </c>
      <c r="D493" s="39">
        <v>0</v>
      </c>
      <c r="E493" s="39">
        <v>27.324999999999999</v>
      </c>
      <c r="F493" s="39">
        <v>0</v>
      </c>
    </row>
    <row r="494" spans="1:6">
      <c r="A494" s="36">
        <v>45159.5</v>
      </c>
      <c r="B494" s="35" t="s">
        <v>81</v>
      </c>
      <c r="C494" s="39">
        <v>28.475000000000001</v>
      </c>
      <c r="D494" s="39">
        <v>0</v>
      </c>
      <c r="E494" s="39">
        <v>28.475000000000001</v>
      </c>
      <c r="F494" s="39">
        <v>0</v>
      </c>
    </row>
    <row r="495" spans="1:6">
      <c r="A495" s="34">
        <v>45159.541666666664</v>
      </c>
      <c r="B495" s="33" t="s">
        <v>81</v>
      </c>
      <c r="C495" s="39">
        <v>28.56</v>
      </c>
      <c r="D495" s="39">
        <v>0</v>
      </c>
      <c r="E495" s="39">
        <v>28.56</v>
      </c>
      <c r="F495" s="39">
        <v>0</v>
      </c>
    </row>
    <row r="496" spans="1:6">
      <c r="A496" s="36">
        <v>45159.583333333336</v>
      </c>
      <c r="B496" s="35" t="s">
        <v>81</v>
      </c>
      <c r="C496" s="39">
        <v>26.138000000000002</v>
      </c>
      <c r="D496" s="39">
        <v>0</v>
      </c>
      <c r="E496" s="39">
        <v>26.138000000000002</v>
      </c>
      <c r="F496" s="39">
        <v>0</v>
      </c>
    </row>
    <row r="497" spans="1:6">
      <c r="A497" s="34">
        <v>45159.625</v>
      </c>
      <c r="B497" s="33" t="s">
        <v>81</v>
      </c>
      <c r="C497" s="39">
        <v>21.236000000000001</v>
      </c>
      <c r="D497" s="39">
        <v>0</v>
      </c>
      <c r="E497" s="39">
        <v>21.236000000000001</v>
      </c>
      <c r="F497" s="39">
        <v>0</v>
      </c>
    </row>
    <row r="498" spans="1:6">
      <c r="A498" s="36">
        <v>45159.666666666664</v>
      </c>
      <c r="B498" s="35" t="s">
        <v>81</v>
      </c>
      <c r="C498" s="39">
        <v>23.734999999999999</v>
      </c>
      <c r="D498" s="39">
        <v>0</v>
      </c>
      <c r="E498" s="39">
        <v>23.734999999999999</v>
      </c>
      <c r="F498" s="39">
        <v>0</v>
      </c>
    </row>
    <row r="499" spans="1:6">
      <c r="A499" s="34">
        <v>45159.708333333336</v>
      </c>
      <c r="B499" s="33" t="s">
        <v>81</v>
      </c>
      <c r="C499" s="39">
        <v>25.815000000000001</v>
      </c>
      <c r="D499" s="39">
        <v>0</v>
      </c>
      <c r="E499" s="39">
        <v>25.815000000000001</v>
      </c>
      <c r="F499" s="39">
        <v>0</v>
      </c>
    </row>
    <row r="500" spans="1:6">
      <c r="A500" s="36">
        <v>45159.75</v>
      </c>
      <c r="B500" s="35" t="s">
        <v>81</v>
      </c>
      <c r="C500" s="39">
        <v>24.635000000000002</v>
      </c>
      <c r="D500" s="39">
        <v>0</v>
      </c>
      <c r="E500" s="39">
        <v>24.635000000000002</v>
      </c>
      <c r="F500" s="39">
        <v>0</v>
      </c>
    </row>
    <row r="501" spans="1:6">
      <c r="A501" s="34">
        <v>45159.791666666664</v>
      </c>
      <c r="B501" s="33" t="s">
        <v>81</v>
      </c>
      <c r="C501" s="39">
        <v>22.315999999999999</v>
      </c>
      <c r="D501" s="39">
        <v>0</v>
      </c>
      <c r="E501" s="39">
        <v>22.315999999999999</v>
      </c>
      <c r="F501" s="39">
        <v>0</v>
      </c>
    </row>
    <row r="502" spans="1:6">
      <c r="A502" s="36">
        <v>45159.833333333336</v>
      </c>
      <c r="B502" s="35" t="s">
        <v>81</v>
      </c>
      <c r="C502" s="39">
        <v>24.713999999999999</v>
      </c>
      <c r="D502" s="39">
        <v>0</v>
      </c>
      <c r="E502" s="39">
        <v>24.713999999999999</v>
      </c>
      <c r="F502" s="39">
        <v>0</v>
      </c>
    </row>
    <row r="503" spans="1:6">
      <c r="A503" s="34">
        <v>45159.875</v>
      </c>
      <c r="B503" s="33" t="s">
        <v>81</v>
      </c>
      <c r="C503" s="39">
        <v>24.382000000000001</v>
      </c>
      <c r="D503" s="39">
        <v>0</v>
      </c>
      <c r="E503" s="39">
        <v>24.382000000000001</v>
      </c>
      <c r="F503" s="39">
        <v>0</v>
      </c>
    </row>
    <row r="504" spans="1:6">
      <c r="A504" s="36">
        <v>45159.916666666664</v>
      </c>
      <c r="B504" s="35" t="s">
        <v>81</v>
      </c>
      <c r="C504" s="39">
        <v>22.945</v>
      </c>
      <c r="D504" s="39">
        <v>0</v>
      </c>
      <c r="E504" s="39">
        <v>22.945</v>
      </c>
      <c r="F504" s="39">
        <v>0</v>
      </c>
    </row>
    <row r="505" spans="1:6">
      <c r="A505" s="34">
        <v>45159.958333333336</v>
      </c>
      <c r="B505" s="33" t="s">
        <v>81</v>
      </c>
      <c r="C505" s="39">
        <v>23.87</v>
      </c>
      <c r="D505" s="39">
        <v>0</v>
      </c>
      <c r="E505" s="39">
        <v>23.87</v>
      </c>
      <c r="F505" s="39">
        <v>0</v>
      </c>
    </row>
    <row r="506" spans="1:6">
      <c r="A506" s="36">
        <v>45160</v>
      </c>
      <c r="B506" s="35" t="s">
        <v>81</v>
      </c>
      <c r="C506" s="39">
        <v>23.641999999999999</v>
      </c>
      <c r="D506" s="39">
        <v>0</v>
      </c>
      <c r="E506" s="39">
        <v>23.641999999999999</v>
      </c>
      <c r="F506" s="39">
        <v>0</v>
      </c>
    </row>
    <row r="507" spans="1:6">
      <c r="A507" s="34">
        <v>45160.041666666664</v>
      </c>
      <c r="B507" s="33" t="s">
        <v>81</v>
      </c>
      <c r="C507" s="39">
        <v>22.890999999999998</v>
      </c>
      <c r="D507" s="39">
        <v>0</v>
      </c>
      <c r="E507" s="39">
        <v>22.890999999999998</v>
      </c>
      <c r="F507" s="39">
        <v>0</v>
      </c>
    </row>
    <row r="508" spans="1:6">
      <c r="A508" s="36">
        <v>45160.083333333336</v>
      </c>
      <c r="B508" s="35" t="s">
        <v>81</v>
      </c>
      <c r="C508" s="39">
        <v>21.501999999999999</v>
      </c>
      <c r="D508" s="39">
        <v>0</v>
      </c>
      <c r="E508" s="39">
        <v>21.501999999999999</v>
      </c>
      <c r="F508" s="39">
        <v>0</v>
      </c>
    </row>
    <row r="509" spans="1:6">
      <c r="A509" s="34">
        <v>45160.125</v>
      </c>
      <c r="B509" s="33" t="s">
        <v>81</v>
      </c>
      <c r="C509" s="39">
        <v>21.491</v>
      </c>
      <c r="D509" s="39">
        <v>0</v>
      </c>
      <c r="E509" s="39">
        <v>21.491</v>
      </c>
      <c r="F509" s="39">
        <v>0</v>
      </c>
    </row>
    <row r="510" spans="1:6">
      <c r="A510" s="36">
        <v>45160.166666666664</v>
      </c>
      <c r="B510" s="35" t="s">
        <v>81</v>
      </c>
      <c r="C510" s="39">
        <v>21.25</v>
      </c>
      <c r="D510" s="39">
        <v>0</v>
      </c>
      <c r="E510" s="39">
        <v>21.25</v>
      </c>
      <c r="F510" s="39">
        <v>0</v>
      </c>
    </row>
    <row r="511" spans="1:6">
      <c r="A511" s="34">
        <v>45160.208333333336</v>
      </c>
      <c r="B511" s="33" t="s">
        <v>81</v>
      </c>
      <c r="C511" s="39">
        <v>21.486999999999998</v>
      </c>
      <c r="D511" s="39">
        <v>0</v>
      </c>
      <c r="E511" s="39">
        <v>21.486999999999998</v>
      </c>
      <c r="F511" s="39">
        <v>0</v>
      </c>
    </row>
    <row r="512" spans="1:6">
      <c r="A512" s="36">
        <v>45160.25</v>
      </c>
      <c r="B512" s="35" t="s">
        <v>81</v>
      </c>
      <c r="C512" s="39">
        <v>21.515000000000001</v>
      </c>
      <c r="D512" s="39">
        <v>0</v>
      </c>
      <c r="E512" s="39">
        <v>21.515000000000001</v>
      </c>
      <c r="F512" s="39">
        <v>0</v>
      </c>
    </row>
    <row r="513" spans="1:6">
      <c r="A513" s="34">
        <v>45160.291666666664</v>
      </c>
      <c r="B513" s="33" t="s">
        <v>81</v>
      </c>
      <c r="C513" s="39">
        <v>26.605</v>
      </c>
      <c r="D513" s="39">
        <v>0</v>
      </c>
      <c r="E513" s="39">
        <v>26.605</v>
      </c>
      <c r="F513" s="39">
        <v>0</v>
      </c>
    </row>
    <row r="514" spans="1:6">
      <c r="A514" s="36">
        <v>45160.333333333336</v>
      </c>
      <c r="B514" s="35" t="s">
        <v>81</v>
      </c>
      <c r="C514" s="39">
        <v>26.375</v>
      </c>
      <c r="D514" s="39">
        <v>0</v>
      </c>
      <c r="E514" s="39">
        <v>26.375</v>
      </c>
      <c r="F514" s="39">
        <v>0</v>
      </c>
    </row>
    <row r="515" spans="1:6">
      <c r="A515" s="34">
        <v>45160.375</v>
      </c>
      <c r="B515" s="33" t="s">
        <v>81</v>
      </c>
      <c r="C515" s="39">
        <v>25.957000000000001</v>
      </c>
      <c r="D515" s="39">
        <v>0</v>
      </c>
      <c r="E515" s="39">
        <v>25.957000000000001</v>
      </c>
      <c r="F515" s="39">
        <v>0</v>
      </c>
    </row>
    <row r="516" spans="1:6">
      <c r="A516" s="36">
        <v>45160.416666666664</v>
      </c>
      <c r="B516" s="35" t="s">
        <v>81</v>
      </c>
      <c r="C516" s="39">
        <v>24.158999999999999</v>
      </c>
      <c r="D516" s="39">
        <v>0</v>
      </c>
      <c r="E516" s="39">
        <v>24.158999999999999</v>
      </c>
      <c r="F516" s="39">
        <v>0</v>
      </c>
    </row>
    <row r="517" spans="1:6">
      <c r="A517" s="34">
        <v>45160.458333333336</v>
      </c>
      <c r="B517" s="33" t="s">
        <v>81</v>
      </c>
      <c r="C517" s="39">
        <v>22.734000000000002</v>
      </c>
      <c r="D517" s="39">
        <v>0</v>
      </c>
      <c r="E517" s="39">
        <v>22.734000000000002</v>
      </c>
      <c r="F517" s="39">
        <v>0</v>
      </c>
    </row>
    <row r="518" spans="1:6">
      <c r="A518" s="36">
        <v>45160.5</v>
      </c>
      <c r="B518" s="35" t="s">
        <v>81</v>
      </c>
      <c r="C518" s="39">
        <v>24.308</v>
      </c>
      <c r="D518" s="39">
        <v>0</v>
      </c>
      <c r="E518" s="39">
        <v>24.308</v>
      </c>
      <c r="F518" s="39">
        <v>0</v>
      </c>
    </row>
    <row r="519" spans="1:6">
      <c r="A519" s="34">
        <v>45160.541666666664</v>
      </c>
      <c r="B519" s="33" t="s">
        <v>81</v>
      </c>
      <c r="C519" s="39">
        <v>21.376000000000001</v>
      </c>
      <c r="D519" s="39">
        <v>0</v>
      </c>
      <c r="E519" s="39">
        <v>21.376000000000001</v>
      </c>
      <c r="F519" s="39">
        <v>0</v>
      </c>
    </row>
    <row r="520" spans="1:6">
      <c r="A520" s="36">
        <v>45160.583333333336</v>
      </c>
      <c r="B520" s="35" t="s">
        <v>81</v>
      </c>
      <c r="C520" s="39">
        <v>22.140999999999998</v>
      </c>
      <c r="D520" s="39">
        <v>0</v>
      </c>
      <c r="E520" s="39">
        <v>22.140999999999998</v>
      </c>
      <c r="F520" s="39">
        <v>0</v>
      </c>
    </row>
    <row r="521" spans="1:6">
      <c r="A521" s="34">
        <v>45160.625</v>
      </c>
      <c r="B521" s="33" t="s">
        <v>81</v>
      </c>
      <c r="C521" s="39">
        <v>12.413</v>
      </c>
      <c r="D521" s="39">
        <v>0</v>
      </c>
      <c r="E521" s="39">
        <v>12.413</v>
      </c>
      <c r="F521" s="39">
        <v>0</v>
      </c>
    </row>
    <row r="522" spans="1:6">
      <c r="A522" s="36">
        <v>45160.666666666664</v>
      </c>
      <c r="B522" s="35" t="s">
        <v>81</v>
      </c>
      <c r="C522" s="39">
        <v>10.130000000000001</v>
      </c>
      <c r="D522" s="39">
        <v>0</v>
      </c>
      <c r="E522" s="39">
        <v>10.130000000000001</v>
      </c>
      <c r="F522" s="39">
        <v>0</v>
      </c>
    </row>
    <row r="523" spans="1:6">
      <c r="A523" s="34">
        <v>45160.708333333336</v>
      </c>
      <c r="B523" s="33" t="s">
        <v>81</v>
      </c>
      <c r="C523" s="39">
        <v>7.3380000000000001</v>
      </c>
      <c r="D523" s="39">
        <v>0</v>
      </c>
      <c r="E523" s="39">
        <v>7.3380000000000001</v>
      </c>
      <c r="F523" s="39">
        <v>0</v>
      </c>
    </row>
    <row r="524" spans="1:6">
      <c r="A524" s="36">
        <v>45160.75</v>
      </c>
      <c r="B524" s="35" t="s">
        <v>81</v>
      </c>
      <c r="C524" s="39">
        <v>10.976000000000001</v>
      </c>
      <c r="D524" s="39">
        <v>0</v>
      </c>
      <c r="E524" s="39">
        <v>10.976000000000001</v>
      </c>
      <c r="F524" s="39">
        <v>0</v>
      </c>
    </row>
    <row r="525" spans="1:6">
      <c r="A525" s="34">
        <v>45160.791666666664</v>
      </c>
      <c r="B525" s="33" t="s">
        <v>81</v>
      </c>
      <c r="C525" s="39">
        <v>25.640999999999998</v>
      </c>
      <c r="D525" s="39">
        <v>0</v>
      </c>
      <c r="E525" s="39">
        <v>25.640999999999998</v>
      </c>
      <c r="F525" s="39">
        <v>0</v>
      </c>
    </row>
    <row r="526" spans="1:6">
      <c r="A526" s="36">
        <v>45160.833333333336</v>
      </c>
      <c r="B526" s="35" t="s">
        <v>81</v>
      </c>
      <c r="C526" s="39">
        <v>28.279</v>
      </c>
      <c r="D526" s="39">
        <v>0</v>
      </c>
      <c r="E526" s="39">
        <v>28.279</v>
      </c>
      <c r="F526" s="39">
        <v>0</v>
      </c>
    </row>
    <row r="527" spans="1:6">
      <c r="A527" s="34">
        <v>45160.875</v>
      </c>
      <c r="B527" s="33" t="s">
        <v>81</v>
      </c>
      <c r="C527" s="39">
        <v>28.241</v>
      </c>
      <c r="D527" s="39">
        <v>0</v>
      </c>
      <c r="E527" s="39">
        <v>28.241</v>
      </c>
      <c r="F527" s="39">
        <v>0</v>
      </c>
    </row>
    <row r="528" spans="1:6">
      <c r="A528" s="36">
        <v>45160.916666666664</v>
      </c>
      <c r="B528" s="35" t="s">
        <v>81</v>
      </c>
      <c r="C528" s="39">
        <v>21.943999999999999</v>
      </c>
      <c r="D528" s="39">
        <v>0</v>
      </c>
      <c r="E528" s="39">
        <v>21.943999999999999</v>
      </c>
      <c r="F528" s="39">
        <v>0</v>
      </c>
    </row>
    <row r="529" spans="1:6">
      <c r="A529" s="34">
        <v>45160.958333333336</v>
      </c>
      <c r="B529" s="33" t="s">
        <v>81</v>
      </c>
      <c r="C529" s="39">
        <v>19.850999999999999</v>
      </c>
      <c r="D529" s="39">
        <v>0</v>
      </c>
      <c r="E529" s="39">
        <v>19.850999999999999</v>
      </c>
      <c r="F529" s="39">
        <v>0</v>
      </c>
    </row>
    <row r="530" spans="1:6">
      <c r="A530" s="36">
        <v>45161</v>
      </c>
      <c r="B530" s="35" t="s">
        <v>81</v>
      </c>
      <c r="C530" s="39">
        <v>19.675999999999998</v>
      </c>
      <c r="D530" s="39">
        <v>0</v>
      </c>
      <c r="E530" s="39">
        <v>19.675999999999998</v>
      </c>
      <c r="F530" s="39">
        <v>0</v>
      </c>
    </row>
    <row r="531" spans="1:6">
      <c r="A531" s="34">
        <v>45161.041666666664</v>
      </c>
      <c r="B531" s="33" t="s">
        <v>81</v>
      </c>
      <c r="C531" s="39">
        <v>18.72</v>
      </c>
      <c r="D531" s="39">
        <v>0</v>
      </c>
      <c r="E531" s="39">
        <v>18.72</v>
      </c>
      <c r="F531" s="39">
        <v>0</v>
      </c>
    </row>
    <row r="532" spans="1:6">
      <c r="A532" s="36">
        <v>45161.083333333336</v>
      </c>
      <c r="B532" s="35" t="s">
        <v>81</v>
      </c>
      <c r="C532" s="39">
        <v>22.853000000000002</v>
      </c>
      <c r="D532" s="39">
        <v>0</v>
      </c>
      <c r="E532" s="39">
        <v>22.853000000000002</v>
      </c>
      <c r="F532" s="39">
        <v>0</v>
      </c>
    </row>
    <row r="533" spans="1:6">
      <c r="A533" s="34">
        <v>45161.125</v>
      </c>
      <c r="B533" s="33" t="s">
        <v>81</v>
      </c>
      <c r="C533" s="39">
        <v>25.567</v>
      </c>
      <c r="D533" s="39">
        <v>0</v>
      </c>
      <c r="E533" s="39">
        <v>25.567</v>
      </c>
      <c r="F533" s="39">
        <v>0</v>
      </c>
    </row>
    <row r="534" spans="1:6">
      <c r="A534" s="36">
        <v>45161.166666666664</v>
      </c>
      <c r="B534" s="35" t="s">
        <v>81</v>
      </c>
      <c r="C534" s="39">
        <v>24.443999999999999</v>
      </c>
      <c r="D534" s="39">
        <v>0</v>
      </c>
      <c r="E534" s="39">
        <v>24.443999999999999</v>
      </c>
      <c r="F534" s="39">
        <v>0</v>
      </c>
    </row>
    <row r="535" spans="1:6">
      <c r="A535" s="34">
        <v>45161.208333333336</v>
      </c>
      <c r="B535" s="33" t="s">
        <v>81</v>
      </c>
      <c r="C535" s="39">
        <v>23.071000000000002</v>
      </c>
      <c r="D535" s="39">
        <v>0</v>
      </c>
      <c r="E535" s="39">
        <v>23.071000000000002</v>
      </c>
      <c r="F535" s="39">
        <v>0</v>
      </c>
    </row>
    <row r="536" spans="1:6">
      <c r="A536" s="36">
        <v>45161.25</v>
      </c>
      <c r="B536" s="35" t="s">
        <v>81</v>
      </c>
      <c r="C536" s="39">
        <v>17.277000000000001</v>
      </c>
      <c r="D536" s="39">
        <v>0</v>
      </c>
      <c r="E536" s="39">
        <v>17.277000000000001</v>
      </c>
      <c r="F536" s="39">
        <v>0</v>
      </c>
    </row>
    <row r="537" spans="1:6">
      <c r="A537" s="34">
        <v>45161.291666666664</v>
      </c>
      <c r="B537" s="33" t="s">
        <v>81</v>
      </c>
      <c r="C537" s="39">
        <v>22.734000000000002</v>
      </c>
      <c r="D537" s="39">
        <v>0</v>
      </c>
      <c r="E537" s="39">
        <v>22.734000000000002</v>
      </c>
      <c r="F537" s="39">
        <v>0</v>
      </c>
    </row>
    <row r="538" spans="1:6">
      <c r="A538" s="36">
        <v>45161.333333333336</v>
      </c>
      <c r="B538" s="35" t="s">
        <v>81</v>
      </c>
      <c r="C538" s="39">
        <v>26.645</v>
      </c>
      <c r="D538" s="39">
        <v>0</v>
      </c>
      <c r="E538" s="39">
        <v>26.645</v>
      </c>
      <c r="F538" s="39">
        <v>0</v>
      </c>
    </row>
    <row r="539" spans="1:6">
      <c r="A539" s="34">
        <v>45161.375</v>
      </c>
      <c r="B539" s="33" t="s">
        <v>81</v>
      </c>
      <c r="C539" s="39">
        <v>27.626999999999999</v>
      </c>
      <c r="D539" s="39">
        <v>0</v>
      </c>
      <c r="E539" s="39">
        <v>27.626999999999999</v>
      </c>
      <c r="F539" s="39">
        <v>0</v>
      </c>
    </row>
    <row r="540" spans="1:6">
      <c r="A540" s="36">
        <v>45161.416666666664</v>
      </c>
      <c r="B540" s="35" t="s">
        <v>81</v>
      </c>
      <c r="C540" s="39">
        <v>26.584</v>
      </c>
      <c r="D540" s="39">
        <v>0</v>
      </c>
      <c r="E540" s="39">
        <v>26.584</v>
      </c>
      <c r="F540" s="39">
        <v>0</v>
      </c>
    </row>
    <row r="541" spans="1:6">
      <c r="A541" s="34">
        <v>45161.458333333336</v>
      </c>
      <c r="B541" s="33" t="s">
        <v>81</v>
      </c>
      <c r="C541" s="39">
        <v>27.611999999999998</v>
      </c>
      <c r="D541" s="39">
        <v>0</v>
      </c>
      <c r="E541" s="39">
        <v>27.611999999999998</v>
      </c>
      <c r="F541" s="39">
        <v>0</v>
      </c>
    </row>
    <row r="542" spans="1:6">
      <c r="A542" s="36">
        <v>45161.5</v>
      </c>
      <c r="B542" s="35" t="s">
        <v>81</v>
      </c>
      <c r="C542" s="39">
        <v>19.611999999999998</v>
      </c>
      <c r="D542" s="39">
        <v>0</v>
      </c>
      <c r="E542" s="39">
        <v>19.611999999999998</v>
      </c>
      <c r="F542" s="39">
        <v>0</v>
      </c>
    </row>
    <row r="543" spans="1:6">
      <c r="A543" s="34">
        <v>45161.541666666664</v>
      </c>
      <c r="B543" s="33" t="s">
        <v>81</v>
      </c>
      <c r="C543" s="39">
        <v>16.286000000000001</v>
      </c>
      <c r="D543" s="39">
        <v>0</v>
      </c>
      <c r="E543" s="39">
        <v>16.286000000000001</v>
      </c>
      <c r="F543" s="39">
        <v>0</v>
      </c>
    </row>
    <row r="544" spans="1:6">
      <c r="A544" s="36">
        <v>45161.583333333336</v>
      </c>
      <c r="B544" s="35" t="s">
        <v>81</v>
      </c>
      <c r="C544" s="39">
        <v>14.414</v>
      </c>
      <c r="D544" s="39">
        <v>0</v>
      </c>
      <c r="E544" s="39">
        <v>14.414</v>
      </c>
      <c r="F544" s="39">
        <v>0</v>
      </c>
    </row>
    <row r="545" spans="1:6">
      <c r="A545" s="34">
        <v>45161.625</v>
      </c>
      <c r="B545" s="33" t="s">
        <v>81</v>
      </c>
      <c r="C545" s="39">
        <v>9.077</v>
      </c>
      <c r="D545" s="39">
        <v>0</v>
      </c>
      <c r="E545" s="39">
        <v>9.077</v>
      </c>
      <c r="F545" s="39">
        <v>0</v>
      </c>
    </row>
    <row r="546" spans="1:6">
      <c r="A546" s="36">
        <v>45161.666666666664</v>
      </c>
      <c r="B546" s="35" t="s">
        <v>81</v>
      </c>
      <c r="C546" s="39">
        <v>7.1989999999999998</v>
      </c>
      <c r="D546" s="39">
        <v>0</v>
      </c>
      <c r="E546" s="39">
        <v>7.1989999999999998</v>
      </c>
      <c r="F546" s="39">
        <v>0</v>
      </c>
    </row>
    <row r="547" spans="1:6">
      <c r="A547" s="34">
        <v>45161.708333333336</v>
      </c>
      <c r="B547" s="33" t="s">
        <v>81</v>
      </c>
      <c r="C547" s="39">
        <v>8.6950000000000003</v>
      </c>
      <c r="D547" s="39">
        <v>0</v>
      </c>
      <c r="E547" s="39">
        <v>8.6950000000000003</v>
      </c>
      <c r="F547" s="39">
        <v>0</v>
      </c>
    </row>
    <row r="548" spans="1:6">
      <c r="A548" s="36">
        <v>45161.75</v>
      </c>
      <c r="B548" s="35" t="s">
        <v>81</v>
      </c>
      <c r="C548" s="39">
        <v>17.401</v>
      </c>
      <c r="D548" s="39">
        <v>0</v>
      </c>
      <c r="E548" s="39">
        <v>17.401</v>
      </c>
      <c r="F548" s="39">
        <v>0</v>
      </c>
    </row>
    <row r="549" spans="1:6">
      <c r="A549" s="34">
        <v>45161.791666666664</v>
      </c>
      <c r="B549" s="33" t="s">
        <v>81</v>
      </c>
      <c r="C549" s="39">
        <v>26.216000000000001</v>
      </c>
      <c r="D549" s="39">
        <v>0</v>
      </c>
      <c r="E549" s="39">
        <v>26.216000000000001</v>
      </c>
      <c r="F549" s="39">
        <v>0</v>
      </c>
    </row>
    <row r="550" spans="1:6">
      <c r="A550" s="36">
        <v>45161.833333333336</v>
      </c>
      <c r="B550" s="35" t="s">
        <v>81</v>
      </c>
      <c r="C550" s="39">
        <v>29.736999999999998</v>
      </c>
      <c r="D550" s="39">
        <v>0</v>
      </c>
      <c r="E550" s="39">
        <v>29.736999999999998</v>
      </c>
      <c r="F550" s="39">
        <v>0</v>
      </c>
    </row>
    <row r="551" spans="1:6">
      <c r="A551" s="34">
        <v>45161.875</v>
      </c>
      <c r="B551" s="33" t="s">
        <v>81</v>
      </c>
      <c r="C551" s="39">
        <v>28.23</v>
      </c>
      <c r="D551" s="39">
        <v>0</v>
      </c>
      <c r="E551" s="39">
        <v>28.23</v>
      </c>
      <c r="F551" s="39">
        <v>0</v>
      </c>
    </row>
    <row r="552" spans="1:6">
      <c r="A552" s="36">
        <v>45161.916666666664</v>
      </c>
      <c r="B552" s="35" t="s">
        <v>81</v>
      </c>
      <c r="C552" s="39">
        <v>24.957999999999998</v>
      </c>
      <c r="D552" s="39">
        <v>0</v>
      </c>
      <c r="E552" s="39">
        <v>24.957999999999998</v>
      </c>
      <c r="F552" s="39">
        <v>0</v>
      </c>
    </row>
    <row r="553" spans="1:6">
      <c r="A553" s="34">
        <v>45161.958333333336</v>
      </c>
      <c r="B553" s="33" t="s">
        <v>81</v>
      </c>
      <c r="C553" s="39">
        <v>18.367999999999999</v>
      </c>
      <c r="D553" s="39">
        <v>0</v>
      </c>
      <c r="E553" s="39">
        <v>18.367999999999999</v>
      </c>
      <c r="F553" s="39">
        <v>0</v>
      </c>
    </row>
    <row r="554" spans="1:6">
      <c r="A554" s="36">
        <v>45162</v>
      </c>
      <c r="B554" s="35" t="s">
        <v>81</v>
      </c>
      <c r="C554" s="39">
        <v>13.226000000000001</v>
      </c>
      <c r="D554" s="39">
        <v>0</v>
      </c>
      <c r="E554" s="39">
        <v>13.226000000000001</v>
      </c>
      <c r="F554" s="39">
        <v>0</v>
      </c>
    </row>
    <row r="555" spans="1:6">
      <c r="A555" s="34">
        <v>45162.041666666664</v>
      </c>
      <c r="B555" s="33" t="s">
        <v>81</v>
      </c>
      <c r="C555" s="39">
        <v>13.826000000000001</v>
      </c>
      <c r="D555" s="39">
        <v>0</v>
      </c>
      <c r="E555" s="39">
        <v>13.826000000000001</v>
      </c>
      <c r="F555" s="39">
        <v>0</v>
      </c>
    </row>
    <row r="556" spans="1:6">
      <c r="A556" s="36">
        <v>45162.083333333336</v>
      </c>
      <c r="B556" s="35" t="s">
        <v>81</v>
      </c>
      <c r="C556" s="39">
        <v>12.382</v>
      </c>
      <c r="D556" s="39">
        <v>0</v>
      </c>
      <c r="E556" s="39">
        <v>12.382</v>
      </c>
      <c r="F556" s="39">
        <v>0</v>
      </c>
    </row>
    <row r="557" spans="1:6">
      <c r="A557" s="34">
        <v>45162.125</v>
      </c>
      <c r="B557" s="33" t="s">
        <v>81</v>
      </c>
      <c r="C557" s="39">
        <v>11.452999999999999</v>
      </c>
      <c r="D557" s="39">
        <v>0</v>
      </c>
      <c r="E557" s="39">
        <v>11.452999999999999</v>
      </c>
      <c r="F557" s="39">
        <v>0</v>
      </c>
    </row>
    <row r="558" spans="1:6">
      <c r="A558" s="36">
        <v>45162.166666666664</v>
      </c>
      <c r="B558" s="35" t="s">
        <v>81</v>
      </c>
      <c r="C558" s="39">
        <v>9.4640000000000004</v>
      </c>
      <c r="D558" s="39">
        <v>0</v>
      </c>
      <c r="E558" s="39">
        <v>9.4640000000000004</v>
      </c>
      <c r="F558" s="39">
        <v>0</v>
      </c>
    </row>
    <row r="559" spans="1:6">
      <c r="A559" s="34">
        <v>45162.208333333336</v>
      </c>
      <c r="B559" s="33" t="s">
        <v>81</v>
      </c>
      <c r="C559" s="39">
        <v>11.435</v>
      </c>
      <c r="D559" s="39">
        <v>0</v>
      </c>
      <c r="E559" s="39">
        <v>11.435</v>
      </c>
      <c r="F559" s="39">
        <v>0</v>
      </c>
    </row>
    <row r="560" spans="1:6">
      <c r="A560" s="36">
        <v>45162.25</v>
      </c>
      <c r="B560" s="35" t="s">
        <v>81</v>
      </c>
      <c r="C560" s="39">
        <v>15.805999999999999</v>
      </c>
      <c r="D560" s="39">
        <v>0</v>
      </c>
      <c r="E560" s="39">
        <v>15.805999999999999</v>
      </c>
      <c r="F560" s="39">
        <v>0</v>
      </c>
    </row>
    <row r="561" spans="1:6">
      <c r="A561" s="34">
        <v>45162.291666666664</v>
      </c>
      <c r="B561" s="33" t="s">
        <v>81</v>
      </c>
      <c r="C561" s="39">
        <v>18.396000000000001</v>
      </c>
      <c r="D561" s="39">
        <v>0</v>
      </c>
      <c r="E561" s="39">
        <v>18.396000000000001</v>
      </c>
      <c r="F561" s="39">
        <v>0</v>
      </c>
    </row>
    <row r="562" spans="1:6">
      <c r="A562" s="36">
        <v>45162.333333333336</v>
      </c>
      <c r="B562" s="35" t="s">
        <v>81</v>
      </c>
      <c r="C562" s="39">
        <v>18.018999999999998</v>
      </c>
      <c r="D562" s="39">
        <v>0</v>
      </c>
      <c r="E562" s="39">
        <v>18.018999999999998</v>
      </c>
      <c r="F562" s="39">
        <v>0</v>
      </c>
    </row>
    <row r="563" spans="1:6">
      <c r="A563" s="34">
        <v>45162.375</v>
      </c>
      <c r="B563" s="33" t="s">
        <v>81</v>
      </c>
      <c r="C563" s="39">
        <v>24.741</v>
      </c>
      <c r="D563" s="39">
        <v>0</v>
      </c>
      <c r="E563" s="39">
        <v>24.741</v>
      </c>
      <c r="F563" s="39">
        <v>0</v>
      </c>
    </row>
    <row r="564" spans="1:6">
      <c r="A564" s="36">
        <v>45162.416666666664</v>
      </c>
      <c r="B564" s="35" t="s">
        <v>81</v>
      </c>
      <c r="C564" s="39">
        <v>23.059000000000001</v>
      </c>
      <c r="D564" s="39">
        <v>0</v>
      </c>
      <c r="E564" s="39">
        <v>23.059000000000001</v>
      </c>
      <c r="F564" s="39">
        <v>0</v>
      </c>
    </row>
    <row r="565" spans="1:6">
      <c r="A565" s="34">
        <v>45162.458333333336</v>
      </c>
      <c r="B565" s="33" t="s">
        <v>81</v>
      </c>
      <c r="C565" s="39">
        <v>19.187000000000001</v>
      </c>
      <c r="D565" s="39">
        <v>0</v>
      </c>
      <c r="E565" s="39">
        <v>19.187000000000001</v>
      </c>
      <c r="F565" s="39">
        <v>0</v>
      </c>
    </row>
    <row r="566" spans="1:6">
      <c r="A566" s="36">
        <v>45162.5</v>
      </c>
      <c r="B566" s="35" t="s">
        <v>81</v>
      </c>
      <c r="C566" s="39">
        <v>16.146999999999998</v>
      </c>
      <c r="D566" s="39">
        <v>0</v>
      </c>
      <c r="E566" s="39">
        <v>16.146999999999998</v>
      </c>
      <c r="F566" s="39">
        <v>0</v>
      </c>
    </row>
    <row r="567" spans="1:6">
      <c r="A567" s="34">
        <v>45162.541666666664</v>
      </c>
      <c r="B567" s="33" t="s">
        <v>81</v>
      </c>
      <c r="C567" s="39">
        <v>16.797999999999998</v>
      </c>
      <c r="D567" s="39">
        <v>0</v>
      </c>
      <c r="E567" s="39">
        <v>16.797999999999998</v>
      </c>
      <c r="F567" s="39">
        <v>0</v>
      </c>
    </row>
    <row r="568" spans="1:6">
      <c r="A568" s="36">
        <v>45162.583333333336</v>
      </c>
      <c r="B568" s="35" t="s">
        <v>81</v>
      </c>
      <c r="C568" s="39">
        <v>10.584</v>
      </c>
      <c r="D568" s="39">
        <v>0</v>
      </c>
      <c r="E568" s="39">
        <v>10.584</v>
      </c>
      <c r="F568" s="39">
        <v>0</v>
      </c>
    </row>
    <row r="569" spans="1:6">
      <c r="A569" s="34">
        <v>45162.625</v>
      </c>
      <c r="B569" s="33" t="s">
        <v>81</v>
      </c>
      <c r="C569" s="39">
        <v>7.7309999999999999</v>
      </c>
      <c r="D569" s="39">
        <v>0</v>
      </c>
      <c r="E569" s="39">
        <v>7.7309999999999999</v>
      </c>
      <c r="F569" s="39">
        <v>0</v>
      </c>
    </row>
    <row r="570" spans="1:6">
      <c r="A570" s="36">
        <v>45162.666666666664</v>
      </c>
      <c r="B570" s="35" t="s">
        <v>81</v>
      </c>
      <c r="C570" s="39">
        <v>17.334</v>
      </c>
      <c r="D570" s="39">
        <v>0</v>
      </c>
      <c r="E570" s="39">
        <v>17.334</v>
      </c>
      <c r="F570" s="39">
        <v>0</v>
      </c>
    </row>
    <row r="571" spans="1:6">
      <c r="A571" s="34">
        <v>45162.708333333336</v>
      </c>
      <c r="B571" s="33" t="s">
        <v>81</v>
      </c>
      <c r="C571" s="39">
        <v>18.771000000000001</v>
      </c>
      <c r="D571" s="39">
        <v>0</v>
      </c>
      <c r="E571" s="39">
        <v>18.771000000000001</v>
      </c>
      <c r="F571" s="39">
        <v>0</v>
      </c>
    </row>
    <row r="572" spans="1:6">
      <c r="A572" s="36">
        <v>45162.75</v>
      </c>
      <c r="B572" s="35" t="s">
        <v>81</v>
      </c>
      <c r="C572" s="39">
        <v>24.013999999999999</v>
      </c>
      <c r="D572" s="39">
        <v>0</v>
      </c>
      <c r="E572" s="39">
        <v>24.013999999999999</v>
      </c>
      <c r="F572" s="39">
        <v>0</v>
      </c>
    </row>
    <row r="573" spans="1:6">
      <c r="A573" s="34">
        <v>45162.791666666664</v>
      </c>
      <c r="B573" s="33" t="s">
        <v>81</v>
      </c>
      <c r="C573" s="39">
        <v>26.119</v>
      </c>
      <c r="D573" s="39">
        <v>0</v>
      </c>
      <c r="E573" s="39">
        <v>26.119</v>
      </c>
      <c r="F573" s="39">
        <v>0</v>
      </c>
    </row>
    <row r="574" spans="1:6">
      <c r="A574" s="36">
        <v>45162.833333333336</v>
      </c>
      <c r="B574" s="35" t="s">
        <v>81</v>
      </c>
      <c r="C574" s="39">
        <v>22.850999999999999</v>
      </c>
      <c r="D574" s="39">
        <v>0</v>
      </c>
      <c r="E574" s="39">
        <v>22.850999999999999</v>
      </c>
      <c r="F574" s="39">
        <v>0</v>
      </c>
    </row>
    <row r="575" spans="1:6">
      <c r="A575" s="34">
        <v>45162.875</v>
      </c>
      <c r="B575" s="33" t="s">
        <v>81</v>
      </c>
      <c r="C575" s="39">
        <v>17.010999999999999</v>
      </c>
      <c r="D575" s="39">
        <v>0</v>
      </c>
      <c r="E575" s="39">
        <v>17.010999999999999</v>
      </c>
      <c r="F575" s="39">
        <v>0</v>
      </c>
    </row>
    <row r="576" spans="1:6">
      <c r="A576" s="36">
        <v>45162.916666666664</v>
      </c>
      <c r="B576" s="35" t="s">
        <v>81</v>
      </c>
      <c r="C576" s="39">
        <v>17.931000000000001</v>
      </c>
      <c r="D576" s="39">
        <v>0</v>
      </c>
      <c r="E576" s="39">
        <v>17.931000000000001</v>
      </c>
      <c r="F576" s="39">
        <v>0</v>
      </c>
    </row>
    <row r="577" spans="1:6">
      <c r="A577" s="34">
        <v>45162.958333333336</v>
      </c>
      <c r="B577" s="33" t="s">
        <v>81</v>
      </c>
      <c r="C577" s="39">
        <v>24.742999999999999</v>
      </c>
      <c r="D577" s="39">
        <v>0</v>
      </c>
      <c r="E577" s="39">
        <v>24.742999999999999</v>
      </c>
      <c r="F577" s="39">
        <v>0</v>
      </c>
    </row>
    <row r="578" spans="1:6">
      <c r="A578" s="36">
        <v>45163</v>
      </c>
      <c r="B578" s="35" t="s">
        <v>81</v>
      </c>
      <c r="C578" s="39">
        <v>23.039000000000001</v>
      </c>
      <c r="D578" s="39">
        <v>0</v>
      </c>
      <c r="E578" s="39">
        <v>23.039000000000001</v>
      </c>
      <c r="F578" s="39">
        <v>0</v>
      </c>
    </row>
    <row r="579" spans="1:6">
      <c r="A579" s="34">
        <v>45163.041666666664</v>
      </c>
      <c r="B579" s="33" t="s">
        <v>81</v>
      </c>
      <c r="C579" s="39">
        <v>18.052</v>
      </c>
      <c r="D579" s="39">
        <v>0</v>
      </c>
      <c r="E579" s="39">
        <v>18.052</v>
      </c>
      <c r="F579" s="39">
        <v>0</v>
      </c>
    </row>
    <row r="580" spans="1:6">
      <c r="A580" s="36">
        <v>45163.083333333336</v>
      </c>
      <c r="B580" s="35" t="s">
        <v>81</v>
      </c>
      <c r="C580" s="39">
        <v>17.055</v>
      </c>
      <c r="D580" s="39">
        <v>0</v>
      </c>
      <c r="E580" s="39">
        <v>17.055</v>
      </c>
      <c r="F580" s="39">
        <v>0</v>
      </c>
    </row>
    <row r="581" spans="1:6">
      <c r="A581" s="34">
        <v>45163.125</v>
      </c>
      <c r="B581" s="33" t="s">
        <v>81</v>
      </c>
      <c r="C581" s="39">
        <v>15.823</v>
      </c>
      <c r="D581" s="39">
        <v>0</v>
      </c>
      <c r="E581" s="39">
        <v>15.823</v>
      </c>
      <c r="F581" s="39">
        <v>0</v>
      </c>
    </row>
    <row r="582" spans="1:6">
      <c r="A582" s="36">
        <v>45163.166666666664</v>
      </c>
      <c r="B582" s="35" t="s">
        <v>81</v>
      </c>
      <c r="C582" s="39">
        <v>15.359</v>
      </c>
      <c r="D582" s="39">
        <v>0</v>
      </c>
      <c r="E582" s="39">
        <v>15.359</v>
      </c>
      <c r="F582" s="39">
        <v>0</v>
      </c>
    </row>
    <row r="583" spans="1:6">
      <c r="A583" s="34">
        <v>45163.208333333336</v>
      </c>
      <c r="B583" s="33" t="s">
        <v>81</v>
      </c>
      <c r="C583" s="39">
        <v>19.183</v>
      </c>
      <c r="D583" s="39">
        <v>0</v>
      </c>
      <c r="E583" s="39">
        <v>19.183</v>
      </c>
      <c r="F583" s="39">
        <v>0</v>
      </c>
    </row>
    <row r="584" spans="1:6">
      <c r="A584" s="36">
        <v>45163.25</v>
      </c>
      <c r="B584" s="35" t="s">
        <v>81</v>
      </c>
      <c r="C584" s="39">
        <v>16.526</v>
      </c>
      <c r="D584" s="39">
        <v>0</v>
      </c>
      <c r="E584" s="39">
        <v>16.526</v>
      </c>
      <c r="F584" s="39">
        <v>0</v>
      </c>
    </row>
    <row r="585" spans="1:6">
      <c r="A585" s="34">
        <v>45163.291666666664</v>
      </c>
      <c r="B585" s="33" t="s">
        <v>81</v>
      </c>
      <c r="C585" s="39">
        <v>18.640999999999998</v>
      </c>
      <c r="D585" s="39">
        <v>0</v>
      </c>
      <c r="E585" s="39">
        <v>18.640999999999998</v>
      </c>
      <c r="F585" s="39">
        <v>0</v>
      </c>
    </row>
    <row r="586" spans="1:6">
      <c r="A586" s="36">
        <v>45163.333333333336</v>
      </c>
      <c r="B586" s="35" t="s">
        <v>81</v>
      </c>
      <c r="C586" s="39">
        <v>21.123000000000001</v>
      </c>
      <c r="D586" s="39">
        <v>0</v>
      </c>
      <c r="E586" s="39">
        <v>21.123000000000001</v>
      </c>
      <c r="F586" s="39">
        <v>0</v>
      </c>
    </row>
    <row r="587" spans="1:6">
      <c r="A587" s="34">
        <v>45163.375</v>
      </c>
      <c r="B587" s="33" t="s">
        <v>81</v>
      </c>
      <c r="C587" s="39">
        <v>27.759</v>
      </c>
      <c r="D587" s="39">
        <v>0</v>
      </c>
      <c r="E587" s="39">
        <v>27.759</v>
      </c>
      <c r="F587" s="39">
        <v>0</v>
      </c>
    </row>
    <row r="588" spans="1:6">
      <c r="A588" s="36">
        <v>45163.416666666664</v>
      </c>
      <c r="B588" s="35" t="s">
        <v>81</v>
      </c>
      <c r="C588" s="39">
        <v>28.277999999999999</v>
      </c>
      <c r="D588" s="39">
        <v>0</v>
      </c>
      <c r="E588" s="39">
        <v>28.277999999999999</v>
      </c>
      <c r="F588" s="39">
        <v>0</v>
      </c>
    </row>
    <row r="589" spans="1:6">
      <c r="A589" s="34">
        <v>45163.458333333336</v>
      </c>
      <c r="B589" s="33" t="s">
        <v>81</v>
      </c>
      <c r="C589" s="39">
        <v>19.934000000000001</v>
      </c>
      <c r="D589" s="39">
        <v>0</v>
      </c>
      <c r="E589" s="39">
        <v>19.934000000000001</v>
      </c>
      <c r="F589" s="39">
        <v>0</v>
      </c>
    </row>
    <row r="590" spans="1:6">
      <c r="A590" s="36">
        <v>45163.5</v>
      </c>
      <c r="B590" s="35" t="s">
        <v>81</v>
      </c>
      <c r="C590" s="39">
        <v>20.492999999999999</v>
      </c>
      <c r="D590" s="39">
        <v>0</v>
      </c>
      <c r="E590" s="39">
        <v>20.492999999999999</v>
      </c>
      <c r="F590" s="39">
        <v>0</v>
      </c>
    </row>
    <row r="591" spans="1:6">
      <c r="A591" s="34">
        <v>45163.541666666664</v>
      </c>
      <c r="B591" s="33" t="s">
        <v>81</v>
      </c>
      <c r="C591" s="39">
        <v>11.843999999999999</v>
      </c>
      <c r="D591" s="39">
        <v>0</v>
      </c>
      <c r="E591" s="39">
        <v>11.843999999999999</v>
      </c>
      <c r="F591" s="39">
        <v>0</v>
      </c>
    </row>
    <row r="592" spans="1:6">
      <c r="A592" s="36">
        <v>45163.583333333336</v>
      </c>
      <c r="B592" s="35" t="s">
        <v>81</v>
      </c>
      <c r="C592" s="39">
        <v>14.888</v>
      </c>
      <c r="D592" s="39">
        <v>0</v>
      </c>
      <c r="E592" s="39">
        <v>14.888</v>
      </c>
      <c r="F592" s="39">
        <v>0</v>
      </c>
    </row>
    <row r="593" spans="1:6">
      <c r="A593" s="34">
        <v>45163.625</v>
      </c>
      <c r="B593" s="33" t="s">
        <v>81</v>
      </c>
      <c r="C593" s="39">
        <v>13.035</v>
      </c>
      <c r="D593" s="39">
        <v>0</v>
      </c>
      <c r="E593" s="39">
        <v>13.035</v>
      </c>
      <c r="F593" s="39">
        <v>0</v>
      </c>
    </row>
    <row r="594" spans="1:6">
      <c r="A594" s="36">
        <v>45163.666666666664</v>
      </c>
      <c r="B594" s="35" t="s">
        <v>81</v>
      </c>
      <c r="C594" s="39">
        <v>15.961</v>
      </c>
      <c r="D594" s="39">
        <v>0</v>
      </c>
      <c r="E594" s="39">
        <v>15.961</v>
      </c>
      <c r="F594" s="39">
        <v>0</v>
      </c>
    </row>
    <row r="595" spans="1:6">
      <c r="A595" s="34">
        <v>45163.708333333336</v>
      </c>
      <c r="B595" s="33" t="s">
        <v>81</v>
      </c>
      <c r="C595" s="39">
        <v>18.437000000000001</v>
      </c>
      <c r="D595" s="39">
        <v>0</v>
      </c>
      <c r="E595" s="39">
        <v>18.437000000000001</v>
      </c>
      <c r="F595" s="39">
        <v>0</v>
      </c>
    </row>
    <row r="596" spans="1:6">
      <c r="A596" s="36">
        <v>45163.75</v>
      </c>
      <c r="B596" s="35" t="s">
        <v>81</v>
      </c>
      <c r="C596" s="39">
        <v>28.45</v>
      </c>
      <c r="D596" s="39">
        <v>0</v>
      </c>
      <c r="E596" s="39">
        <v>28.45</v>
      </c>
      <c r="F596" s="39">
        <v>0</v>
      </c>
    </row>
    <row r="597" spans="1:6">
      <c r="A597" s="34">
        <v>45163.791666666664</v>
      </c>
      <c r="B597" s="33" t="s">
        <v>81</v>
      </c>
      <c r="C597" s="39">
        <v>25.343</v>
      </c>
      <c r="D597" s="39">
        <v>0</v>
      </c>
      <c r="E597" s="39">
        <v>25.343</v>
      </c>
      <c r="F597" s="39">
        <v>0</v>
      </c>
    </row>
    <row r="598" spans="1:6">
      <c r="A598" s="36">
        <v>45163.833333333336</v>
      </c>
      <c r="B598" s="35" t="s">
        <v>81</v>
      </c>
      <c r="C598" s="39">
        <v>23.347000000000001</v>
      </c>
      <c r="D598" s="39">
        <v>0</v>
      </c>
      <c r="E598" s="39">
        <v>23.347000000000001</v>
      </c>
      <c r="F598" s="39">
        <v>0</v>
      </c>
    </row>
    <row r="599" spans="1:6">
      <c r="A599" s="34">
        <v>45163.875</v>
      </c>
      <c r="B599" s="33" t="s">
        <v>81</v>
      </c>
      <c r="C599" s="39">
        <v>22.396000000000001</v>
      </c>
      <c r="D599" s="39">
        <v>0</v>
      </c>
      <c r="E599" s="39">
        <v>22.396000000000001</v>
      </c>
      <c r="F599" s="39">
        <v>0</v>
      </c>
    </row>
    <row r="600" spans="1:6">
      <c r="A600" s="36">
        <v>45163.916666666664</v>
      </c>
      <c r="B600" s="35" t="s">
        <v>81</v>
      </c>
      <c r="C600" s="39">
        <v>15.378</v>
      </c>
      <c r="D600" s="39">
        <v>0</v>
      </c>
      <c r="E600" s="39">
        <v>15.378</v>
      </c>
      <c r="F600" s="39">
        <v>0</v>
      </c>
    </row>
    <row r="601" spans="1:6">
      <c r="A601" s="34">
        <v>45163.958333333336</v>
      </c>
      <c r="B601" s="33" t="s">
        <v>81</v>
      </c>
      <c r="C601" s="39">
        <v>18.106000000000002</v>
      </c>
      <c r="D601" s="39">
        <v>0</v>
      </c>
      <c r="E601" s="39">
        <v>18.106000000000002</v>
      </c>
      <c r="F601" s="39">
        <v>0</v>
      </c>
    </row>
    <row r="602" spans="1:6">
      <c r="A602" s="36">
        <v>45164</v>
      </c>
      <c r="B602" s="35" t="s">
        <v>81</v>
      </c>
      <c r="C602" s="39">
        <v>24.67</v>
      </c>
      <c r="D602" s="39">
        <v>0</v>
      </c>
      <c r="E602" s="39">
        <v>24.67</v>
      </c>
      <c r="F602" s="39">
        <v>0</v>
      </c>
    </row>
    <row r="603" spans="1:6">
      <c r="A603" s="34">
        <v>45164.041666666664</v>
      </c>
      <c r="B603" s="33" t="s">
        <v>81</v>
      </c>
      <c r="C603" s="39">
        <v>19.872</v>
      </c>
      <c r="D603" s="39">
        <v>0</v>
      </c>
      <c r="E603" s="39">
        <v>19.872</v>
      </c>
      <c r="F603" s="39">
        <v>0</v>
      </c>
    </row>
    <row r="604" spans="1:6">
      <c r="A604" s="36">
        <v>45164.083333333336</v>
      </c>
      <c r="B604" s="35" t="s">
        <v>81</v>
      </c>
      <c r="C604" s="39">
        <v>10.624000000000001</v>
      </c>
      <c r="D604" s="39">
        <v>0</v>
      </c>
      <c r="E604" s="39">
        <v>10.624000000000001</v>
      </c>
      <c r="F604" s="39">
        <v>0</v>
      </c>
    </row>
    <row r="605" spans="1:6">
      <c r="A605" s="34">
        <v>45164.125</v>
      </c>
      <c r="B605" s="33" t="s">
        <v>81</v>
      </c>
      <c r="C605" s="39">
        <v>17.309000000000001</v>
      </c>
      <c r="D605" s="39">
        <v>0</v>
      </c>
      <c r="E605" s="39">
        <v>17.309000000000001</v>
      </c>
      <c r="F605" s="39">
        <v>0</v>
      </c>
    </row>
    <row r="606" spans="1:6">
      <c r="A606" s="36">
        <v>45164.166666666664</v>
      </c>
      <c r="B606" s="35" t="s">
        <v>81</v>
      </c>
      <c r="C606" s="39">
        <v>17.036000000000001</v>
      </c>
      <c r="D606" s="39">
        <v>0</v>
      </c>
      <c r="E606" s="39">
        <v>17.036000000000001</v>
      </c>
      <c r="F606" s="39">
        <v>0</v>
      </c>
    </row>
    <row r="607" spans="1:6">
      <c r="A607" s="34">
        <v>45164.208333333336</v>
      </c>
      <c r="B607" s="33" t="s">
        <v>81</v>
      </c>
      <c r="C607" s="39">
        <v>25.780999999999999</v>
      </c>
      <c r="D607" s="39">
        <v>0</v>
      </c>
      <c r="E607" s="39">
        <v>25.780999999999999</v>
      </c>
      <c r="F607" s="39">
        <v>0</v>
      </c>
    </row>
    <row r="608" spans="1:6">
      <c r="A608" s="36">
        <v>45164.25</v>
      </c>
      <c r="B608" s="35" t="s">
        <v>81</v>
      </c>
      <c r="C608" s="39">
        <v>24.89</v>
      </c>
      <c r="D608" s="39">
        <v>0</v>
      </c>
      <c r="E608" s="39">
        <v>24.89</v>
      </c>
      <c r="F608" s="39">
        <v>0</v>
      </c>
    </row>
    <row r="609" spans="1:6">
      <c r="A609" s="34">
        <v>45164.291666666664</v>
      </c>
      <c r="B609" s="33" t="s">
        <v>81</v>
      </c>
      <c r="C609" s="39">
        <v>21.718</v>
      </c>
      <c r="D609" s="39">
        <v>0</v>
      </c>
      <c r="E609" s="39">
        <v>21.718</v>
      </c>
      <c r="F609" s="39">
        <v>0</v>
      </c>
    </row>
    <row r="610" spans="1:6">
      <c r="A610" s="36">
        <v>45164.333333333336</v>
      </c>
      <c r="B610" s="35" t="s">
        <v>81</v>
      </c>
      <c r="C610" s="39">
        <v>18.411000000000001</v>
      </c>
      <c r="D610" s="39">
        <v>0</v>
      </c>
      <c r="E610" s="39">
        <v>18.411000000000001</v>
      </c>
      <c r="F610" s="39">
        <v>0</v>
      </c>
    </row>
    <row r="611" spans="1:6">
      <c r="A611" s="34">
        <v>45164.375</v>
      </c>
      <c r="B611" s="33" t="s">
        <v>81</v>
      </c>
      <c r="C611" s="39">
        <v>21.193999999999999</v>
      </c>
      <c r="D611" s="39">
        <v>0</v>
      </c>
      <c r="E611" s="39">
        <v>21.193999999999999</v>
      </c>
      <c r="F611" s="39">
        <v>0</v>
      </c>
    </row>
    <row r="612" spans="1:6">
      <c r="A612" s="36">
        <v>45164.416666666664</v>
      </c>
      <c r="B612" s="35" t="s">
        <v>81</v>
      </c>
      <c r="C612" s="39">
        <v>26.308</v>
      </c>
      <c r="D612" s="39">
        <v>0</v>
      </c>
      <c r="E612" s="39">
        <v>26.308</v>
      </c>
      <c r="F612" s="39">
        <v>0</v>
      </c>
    </row>
    <row r="613" spans="1:6">
      <c r="A613" s="34">
        <v>45164.458333333336</v>
      </c>
      <c r="B613" s="33" t="s">
        <v>81</v>
      </c>
      <c r="C613" s="39">
        <v>21.606000000000002</v>
      </c>
      <c r="D613" s="39">
        <v>0</v>
      </c>
      <c r="E613" s="39">
        <v>21.606000000000002</v>
      </c>
      <c r="F613" s="39">
        <v>0</v>
      </c>
    </row>
    <row r="614" spans="1:6">
      <c r="A614" s="36">
        <v>45164.5</v>
      </c>
      <c r="B614" s="35" t="s">
        <v>81</v>
      </c>
      <c r="C614" s="39">
        <v>13.19</v>
      </c>
      <c r="D614" s="39">
        <v>0</v>
      </c>
      <c r="E614" s="39">
        <v>13.19</v>
      </c>
      <c r="F614" s="39">
        <v>0</v>
      </c>
    </row>
    <row r="615" spans="1:6">
      <c r="A615" s="34">
        <v>45164.541666666664</v>
      </c>
      <c r="B615" s="33" t="s">
        <v>81</v>
      </c>
      <c r="C615" s="39">
        <v>17.539000000000001</v>
      </c>
      <c r="D615" s="39">
        <v>0</v>
      </c>
      <c r="E615" s="39">
        <v>17.539000000000001</v>
      </c>
      <c r="F615" s="39">
        <v>0</v>
      </c>
    </row>
    <row r="616" spans="1:6">
      <c r="A616" s="36">
        <v>45164.583333333336</v>
      </c>
      <c r="B616" s="35" t="s">
        <v>81</v>
      </c>
      <c r="C616" s="39">
        <v>16.571000000000002</v>
      </c>
      <c r="D616" s="39">
        <v>0</v>
      </c>
      <c r="E616" s="39">
        <v>16.571000000000002</v>
      </c>
      <c r="F616" s="39">
        <v>0</v>
      </c>
    </row>
    <row r="617" spans="1:6">
      <c r="A617" s="34">
        <v>45164.625</v>
      </c>
      <c r="B617" s="33" t="s">
        <v>81</v>
      </c>
      <c r="C617" s="39">
        <v>3.1749999999999998</v>
      </c>
      <c r="D617" s="39">
        <v>0</v>
      </c>
      <c r="E617" s="39">
        <v>3.1749999999999998</v>
      </c>
      <c r="F617" s="39">
        <v>0</v>
      </c>
    </row>
    <row r="618" spans="1:6">
      <c r="A618" s="36">
        <v>45164.666666666664</v>
      </c>
      <c r="B618" s="35" t="s">
        <v>81</v>
      </c>
      <c r="C618" s="39">
        <v>4.8570000000000002</v>
      </c>
      <c r="D618" s="39">
        <v>0</v>
      </c>
      <c r="E618" s="39">
        <v>4.8570000000000002</v>
      </c>
      <c r="F618" s="39">
        <v>0</v>
      </c>
    </row>
    <row r="619" spans="1:6">
      <c r="A619" s="34">
        <v>45164.708333333336</v>
      </c>
      <c r="B619" s="33" t="s">
        <v>81</v>
      </c>
      <c r="C619" s="39">
        <v>12.898</v>
      </c>
      <c r="D619" s="39">
        <v>0</v>
      </c>
      <c r="E619" s="39">
        <v>12.898</v>
      </c>
      <c r="F619" s="39">
        <v>0</v>
      </c>
    </row>
    <row r="620" spans="1:6">
      <c r="A620" s="36">
        <v>45164.75</v>
      </c>
      <c r="B620" s="35" t="s">
        <v>81</v>
      </c>
      <c r="C620" s="39">
        <v>21.151</v>
      </c>
      <c r="D620" s="39">
        <v>0</v>
      </c>
      <c r="E620" s="39">
        <v>21.151</v>
      </c>
      <c r="F620" s="39">
        <v>0</v>
      </c>
    </row>
    <row r="621" spans="1:6">
      <c r="A621" s="34">
        <v>45164.791666666664</v>
      </c>
      <c r="B621" s="33" t="s">
        <v>81</v>
      </c>
      <c r="C621" s="39">
        <v>27.779</v>
      </c>
      <c r="D621" s="39">
        <v>0</v>
      </c>
      <c r="E621" s="39">
        <v>27.779</v>
      </c>
      <c r="F621" s="39">
        <v>0</v>
      </c>
    </row>
    <row r="622" spans="1:6">
      <c r="A622" s="36">
        <v>45164.833333333336</v>
      </c>
      <c r="B622" s="35" t="s">
        <v>81</v>
      </c>
      <c r="C622" s="39">
        <v>26.843</v>
      </c>
      <c r="D622" s="39">
        <v>0</v>
      </c>
      <c r="E622" s="39">
        <v>26.843</v>
      </c>
      <c r="F622" s="39">
        <v>0</v>
      </c>
    </row>
    <row r="623" spans="1:6">
      <c r="A623" s="34">
        <v>45164.875</v>
      </c>
      <c r="B623" s="33" t="s">
        <v>81</v>
      </c>
      <c r="C623" s="39">
        <v>27.831</v>
      </c>
      <c r="D623" s="39">
        <v>0</v>
      </c>
      <c r="E623" s="39">
        <v>27.831</v>
      </c>
      <c r="F623" s="39">
        <v>0</v>
      </c>
    </row>
    <row r="624" spans="1:6">
      <c r="A624" s="36">
        <v>45164.916666666664</v>
      </c>
      <c r="B624" s="35" t="s">
        <v>81</v>
      </c>
      <c r="C624" s="39">
        <v>21.172999999999998</v>
      </c>
      <c r="D624" s="39">
        <v>0</v>
      </c>
      <c r="E624" s="39">
        <v>21.172999999999998</v>
      </c>
      <c r="F624" s="39">
        <v>0</v>
      </c>
    </row>
    <row r="625" spans="1:6">
      <c r="A625" s="34">
        <v>45164.958333333336</v>
      </c>
      <c r="B625" s="33" t="s">
        <v>81</v>
      </c>
      <c r="C625" s="39">
        <v>14.238</v>
      </c>
      <c r="D625" s="39">
        <v>0</v>
      </c>
      <c r="E625" s="39">
        <v>14.238</v>
      </c>
      <c r="F625" s="39">
        <v>0</v>
      </c>
    </row>
    <row r="626" spans="1:6">
      <c r="A626" s="36">
        <v>45165</v>
      </c>
      <c r="B626" s="35" t="s">
        <v>81</v>
      </c>
      <c r="C626" s="39">
        <v>10.54</v>
      </c>
      <c r="D626" s="39">
        <v>0</v>
      </c>
      <c r="E626" s="39">
        <v>10.54</v>
      </c>
      <c r="F626" s="39">
        <v>0</v>
      </c>
    </row>
    <row r="627" spans="1:6">
      <c r="A627" s="34">
        <v>45165.041666666664</v>
      </c>
      <c r="B627" s="33" t="s">
        <v>81</v>
      </c>
      <c r="C627" s="39">
        <v>10.212999999999999</v>
      </c>
      <c r="D627" s="39">
        <v>0</v>
      </c>
      <c r="E627" s="39">
        <v>10.212999999999999</v>
      </c>
      <c r="F627" s="39">
        <v>0</v>
      </c>
    </row>
    <row r="628" spans="1:6">
      <c r="A628" s="36">
        <v>45165.083333333336</v>
      </c>
      <c r="B628" s="35" t="s">
        <v>81</v>
      </c>
      <c r="C628" s="39">
        <v>1.425</v>
      </c>
      <c r="D628" s="39">
        <v>0.104</v>
      </c>
      <c r="E628" s="39">
        <v>1.425</v>
      </c>
      <c r="F628" s="39">
        <v>0.104</v>
      </c>
    </row>
    <row r="629" spans="1:6">
      <c r="A629" s="34">
        <v>45165.125</v>
      </c>
      <c r="B629" s="33" t="s">
        <v>81</v>
      </c>
      <c r="C629" s="39">
        <v>7.0659999999999998</v>
      </c>
      <c r="D629" s="39">
        <v>0</v>
      </c>
      <c r="E629" s="39">
        <v>7.0659999999999998</v>
      </c>
      <c r="F629" s="39">
        <v>0</v>
      </c>
    </row>
    <row r="630" spans="1:6">
      <c r="A630" s="36">
        <v>45165.166666666664</v>
      </c>
      <c r="B630" s="35" t="s">
        <v>81</v>
      </c>
      <c r="C630" s="39">
        <v>15.614000000000001</v>
      </c>
      <c r="D630" s="39">
        <v>0</v>
      </c>
      <c r="E630" s="39">
        <v>15.614000000000001</v>
      </c>
      <c r="F630" s="39">
        <v>0</v>
      </c>
    </row>
    <row r="631" spans="1:6">
      <c r="A631" s="34">
        <v>45165.208333333336</v>
      </c>
      <c r="B631" s="33" t="s">
        <v>81</v>
      </c>
      <c r="C631" s="39">
        <v>21.972999999999999</v>
      </c>
      <c r="D631" s="39">
        <v>0</v>
      </c>
      <c r="E631" s="39">
        <v>21.972999999999999</v>
      </c>
      <c r="F631" s="39">
        <v>0</v>
      </c>
    </row>
    <row r="632" spans="1:6">
      <c r="A632" s="36">
        <v>45165.25</v>
      </c>
      <c r="B632" s="35" t="s">
        <v>81</v>
      </c>
      <c r="C632" s="39">
        <v>20.776</v>
      </c>
      <c r="D632" s="39">
        <v>0</v>
      </c>
      <c r="E632" s="39">
        <v>20.776</v>
      </c>
      <c r="F632" s="39">
        <v>0</v>
      </c>
    </row>
    <row r="633" spans="1:6">
      <c r="A633" s="34">
        <v>45165.291666666664</v>
      </c>
      <c r="B633" s="33" t="s">
        <v>81</v>
      </c>
      <c r="C633" s="39">
        <v>21.158999999999999</v>
      </c>
      <c r="D633" s="39">
        <v>0</v>
      </c>
      <c r="E633" s="39">
        <v>21.158999999999999</v>
      </c>
      <c r="F633" s="39">
        <v>0</v>
      </c>
    </row>
    <row r="634" spans="1:6">
      <c r="A634" s="36">
        <v>45165.333333333336</v>
      </c>
      <c r="B634" s="35" t="s">
        <v>81</v>
      </c>
      <c r="C634" s="39">
        <v>20.997</v>
      </c>
      <c r="D634" s="39">
        <v>0</v>
      </c>
      <c r="E634" s="39">
        <v>20.997</v>
      </c>
      <c r="F634" s="39">
        <v>0</v>
      </c>
    </row>
    <row r="635" spans="1:6">
      <c r="A635" s="34">
        <v>45165.375</v>
      </c>
      <c r="B635" s="33" t="s">
        <v>81</v>
      </c>
      <c r="C635" s="39">
        <v>22.259</v>
      </c>
      <c r="D635" s="39">
        <v>0</v>
      </c>
      <c r="E635" s="39">
        <v>22.259</v>
      </c>
      <c r="F635" s="39">
        <v>0</v>
      </c>
    </row>
    <row r="636" spans="1:6">
      <c r="A636" s="36">
        <v>45165.416666666664</v>
      </c>
      <c r="B636" s="35" t="s">
        <v>81</v>
      </c>
      <c r="C636" s="39">
        <v>21.384</v>
      </c>
      <c r="D636" s="39">
        <v>0</v>
      </c>
      <c r="E636" s="39">
        <v>21.384</v>
      </c>
      <c r="F636" s="39">
        <v>0</v>
      </c>
    </row>
    <row r="637" spans="1:6">
      <c r="A637" s="34">
        <v>45165.458333333336</v>
      </c>
      <c r="B637" s="33" t="s">
        <v>81</v>
      </c>
      <c r="C637" s="39">
        <v>25.459</v>
      </c>
      <c r="D637" s="39">
        <v>0</v>
      </c>
      <c r="E637" s="39">
        <v>25.459</v>
      </c>
      <c r="F637" s="39">
        <v>0</v>
      </c>
    </row>
    <row r="638" spans="1:6">
      <c r="A638" s="36">
        <v>45165.5</v>
      </c>
      <c r="B638" s="35" t="s">
        <v>81</v>
      </c>
      <c r="C638" s="39">
        <v>20.864999999999998</v>
      </c>
      <c r="D638" s="39">
        <v>0</v>
      </c>
      <c r="E638" s="39">
        <v>20.864999999999998</v>
      </c>
      <c r="F638" s="39">
        <v>0</v>
      </c>
    </row>
    <row r="639" spans="1:6">
      <c r="A639" s="34">
        <v>45165.541666666664</v>
      </c>
      <c r="B639" s="33" t="s">
        <v>81</v>
      </c>
      <c r="C639" s="39">
        <v>23.273</v>
      </c>
      <c r="D639" s="39">
        <v>0</v>
      </c>
      <c r="E639" s="39">
        <v>23.273</v>
      </c>
      <c r="F639" s="39">
        <v>0</v>
      </c>
    </row>
    <row r="640" spans="1:6">
      <c r="A640" s="36">
        <v>45165.583333333336</v>
      </c>
      <c r="B640" s="35" t="s">
        <v>81</v>
      </c>
      <c r="C640" s="39">
        <v>14.068</v>
      </c>
      <c r="D640" s="39">
        <v>0</v>
      </c>
      <c r="E640" s="39">
        <v>14.068</v>
      </c>
      <c r="F640" s="39">
        <v>0</v>
      </c>
    </row>
    <row r="641" spans="1:6">
      <c r="A641" s="34">
        <v>45165.625</v>
      </c>
      <c r="B641" s="33" t="s">
        <v>81</v>
      </c>
      <c r="C641" s="39">
        <v>6.226</v>
      </c>
      <c r="D641" s="39">
        <v>0</v>
      </c>
      <c r="E641" s="39">
        <v>6.226</v>
      </c>
      <c r="F641" s="39">
        <v>0</v>
      </c>
    </row>
    <row r="642" spans="1:6">
      <c r="A642" s="36">
        <v>45165.666666666664</v>
      </c>
      <c r="B642" s="35" t="s">
        <v>81</v>
      </c>
      <c r="C642" s="39">
        <v>5.0679999999999996</v>
      </c>
      <c r="D642" s="39">
        <v>0</v>
      </c>
      <c r="E642" s="39">
        <v>5.0679999999999996</v>
      </c>
      <c r="F642" s="39">
        <v>0</v>
      </c>
    </row>
    <row r="643" spans="1:6">
      <c r="A643" s="34">
        <v>45165.708333333336</v>
      </c>
      <c r="B643" s="33" t="s">
        <v>81</v>
      </c>
      <c r="C643" s="39">
        <v>0.14099999999999999</v>
      </c>
      <c r="D643" s="39">
        <v>0.127</v>
      </c>
      <c r="E643" s="39">
        <v>0.14099999999999999</v>
      </c>
      <c r="F643" s="39">
        <v>0.127</v>
      </c>
    </row>
    <row r="644" spans="1:6">
      <c r="A644" s="36">
        <v>45165.75</v>
      </c>
      <c r="B644" s="35" t="s">
        <v>81</v>
      </c>
      <c r="C644" s="39">
        <v>1.2569999999999999</v>
      </c>
      <c r="D644" s="39">
        <v>8.9999999999999993E-3</v>
      </c>
      <c r="E644" s="39">
        <v>1.2569999999999999</v>
      </c>
      <c r="F644" s="39">
        <v>8.9999999999999993E-3</v>
      </c>
    </row>
    <row r="645" spans="1:6">
      <c r="A645" s="34">
        <v>45165.791666666664</v>
      </c>
      <c r="B645" s="33" t="s">
        <v>81</v>
      </c>
      <c r="C645" s="39">
        <v>0.47899999999999998</v>
      </c>
      <c r="D645" s="39">
        <v>0.19900000000000001</v>
      </c>
      <c r="E645" s="39">
        <v>0.47899999999999998</v>
      </c>
      <c r="F645" s="39">
        <v>0.19900000000000001</v>
      </c>
    </row>
    <row r="646" spans="1:6">
      <c r="A646" s="36">
        <v>45165.833333333336</v>
      </c>
      <c r="B646" s="35" t="s">
        <v>81</v>
      </c>
      <c r="C646" s="39">
        <v>10.88</v>
      </c>
      <c r="D646" s="39">
        <v>0</v>
      </c>
      <c r="E646" s="39">
        <v>10.88</v>
      </c>
      <c r="F646" s="39">
        <v>0</v>
      </c>
    </row>
    <row r="647" spans="1:6">
      <c r="A647" s="34">
        <v>45165.875</v>
      </c>
      <c r="B647" s="33" t="s">
        <v>81</v>
      </c>
      <c r="C647" s="39">
        <v>20.542000000000002</v>
      </c>
      <c r="D647" s="39">
        <v>0</v>
      </c>
      <c r="E647" s="39">
        <v>20.542000000000002</v>
      </c>
      <c r="F647" s="39">
        <v>0</v>
      </c>
    </row>
    <row r="648" spans="1:6">
      <c r="A648" s="36">
        <v>45165.916666666664</v>
      </c>
      <c r="B648" s="35" t="s">
        <v>81</v>
      </c>
      <c r="C648" s="39">
        <v>21.356999999999999</v>
      </c>
      <c r="D648" s="39">
        <v>0</v>
      </c>
      <c r="E648" s="39">
        <v>21.356999999999999</v>
      </c>
      <c r="F648" s="39">
        <v>0</v>
      </c>
    </row>
    <row r="649" spans="1:6">
      <c r="A649" s="34">
        <v>45165.958333333336</v>
      </c>
      <c r="B649" s="33" t="s">
        <v>81</v>
      </c>
      <c r="C649" s="39">
        <v>17.925000000000001</v>
      </c>
      <c r="D649" s="39">
        <v>0</v>
      </c>
      <c r="E649" s="39">
        <v>17.925000000000001</v>
      </c>
      <c r="F649" s="39">
        <v>0</v>
      </c>
    </row>
    <row r="650" spans="1:6">
      <c r="A650" s="36">
        <v>45166</v>
      </c>
      <c r="B650" s="35" t="s">
        <v>81</v>
      </c>
      <c r="C650" s="39">
        <v>16.009</v>
      </c>
      <c r="D650" s="39">
        <v>0</v>
      </c>
      <c r="E650" s="39">
        <v>16.009</v>
      </c>
      <c r="F650" s="39">
        <v>0</v>
      </c>
    </row>
    <row r="651" spans="1:6">
      <c r="A651" s="34">
        <v>45166.041666666664</v>
      </c>
      <c r="B651" s="33" t="s">
        <v>81</v>
      </c>
      <c r="C651" s="39">
        <v>10.853999999999999</v>
      </c>
      <c r="D651" s="39">
        <v>0</v>
      </c>
      <c r="E651" s="39">
        <v>10.853999999999999</v>
      </c>
      <c r="F651" s="39">
        <v>0</v>
      </c>
    </row>
    <row r="652" spans="1:6">
      <c r="A652" s="36">
        <v>45166.083333333336</v>
      </c>
      <c r="B652" s="35" t="s">
        <v>81</v>
      </c>
      <c r="C652" s="39">
        <v>6.6230000000000002</v>
      </c>
      <c r="D652" s="39">
        <v>0</v>
      </c>
      <c r="E652" s="39">
        <v>6.6230000000000002</v>
      </c>
      <c r="F652" s="39">
        <v>0</v>
      </c>
    </row>
    <row r="653" spans="1:6">
      <c r="A653" s="34">
        <v>45166.125</v>
      </c>
      <c r="B653" s="33" t="s">
        <v>81</v>
      </c>
      <c r="C653" s="39">
        <v>3.8530000000000002</v>
      </c>
      <c r="D653" s="39">
        <v>0</v>
      </c>
      <c r="E653" s="39">
        <v>3.8530000000000002</v>
      </c>
      <c r="F653" s="39">
        <v>0</v>
      </c>
    </row>
    <row r="654" spans="1:6">
      <c r="A654" s="36">
        <v>45166.166666666664</v>
      </c>
      <c r="B654" s="35" t="s">
        <v>81</v>
      </c>
      <c r="C654" s="39">
        <v>3.7509999999999999</v>
      </c>
      <c r="D654" s="39">
        <v>0</v>
      </c>
      <c r="E654" s="39">
        <v>3.7509999999999999</v>
      </c>
      <c r="F654" s="39">
        <v>0</v>
      </c>
    </row>
    <row r="655" spans="1:6">
      <c r="A655" s="34">
        <v>45166.208333333336</v>
      </c>
      <c r="B655" s="33" t="s">
        <v>81</v>
      </c>
      <c r="C655" s="39">
        <v>5.7789999999999999</v>
      </c>
      <c r="D655" s="39">
        <v>0</v>
      </c>
      <c r="E655" s="39">
        <v>5.7789999999999999</v>
      </c>
      <c r="F655" s="39">
        <v>0</v>
      </c>
    </row>
    <row r="656" spans="1:6">
      <c r="A656" s="36">
        <v>45166.25</v>
      </c>
      <c r="B656" s="35" t="s">
        <v>81</v>
      </c>
      <c r="C656" s="39">
        <v>8.36</v>
      </c>
      <c r="D656" s="39">
        <v>0</v>
      </c>
      <c r="E656" s="39">
        <v>8.36</v>
      </c>
      <c r="F656" s="39">
        <v>0</v>
      </c>
    </row>
    <row r="657" spans="1:6">
      <c r="A657" s="34">
        <v>45166.291666666664</v>
      </c>
      <c r="B657" s="33" t="s">
        <v>81</v>
      </c>
      <c r="C657" s="39">
        <v>12.371</v>
      </c>
      <c r="D657" s="39">
        <v>0</v>
      </c>
      <c r="E657" s="39">
        <v>12.371</v>
      </c>
      <c r="F657" s="39">
        <v>0</v>
      </c>
    </row>
    <row r="658" spans="1:6">
      <c r="A658" s="36">
        <v>45166.333333333336</v>
      </c>
      <c r="B658" s="35" t="s">
        <v>81</v>
      </c>
      <c r="C658" s="39">
        <v>16.489000000000001</v>
      </c>
      <c r="D658" s="39">
        <v>0</v>
      </c>
      <c r="E658" s="39">
        <v>16.489000000000001</v>
      </c>
      <c r="F658" s="39">
        <v>0</v>
      </c>
    </row>
    <row r="659" spans="1:6">
      <c r="A659" s="34">
        <v>45166.375</v>
      </c>
      <c r="B659" s="33" t="s">
        <v>81</v>
      </c>
      <c r="C659" s="39">
        <v>14.836</v>
      </c>
      <c r="D659" s="39">
        <v>0</v>
      </c>
      <c r="E659" s="39">
        <v>14.836</v>
      </c>
      <c r="F659" s="39">
        <v>0</v>
      </c>
    </row>
    <row r="660" spans="1:6">
      <c r="A660" s="36">
        <v>45166.416666666664</v>
      </c>
      <c r="B660" s="35" t="s">
        <v>81</v>
      </c>
      <c r="C660" s="39">
        <v>13.420999999999999</v>
      </c>
      <c r="D660" s="39">
        <v>0</v>
      </c>
      <c r="E660" s="39">
        <v>13.420999999999999</v>
      </c>
      <c r="F660" s="39">
        <v>0</v>
      </c>
    </row>
    <row r="661" spans="1:6">
      <c r="A661" s="34">
        <v>45166.458333333336</v>
      </c>
      <c r="B661" s="33" t="s">
        <v>81</v>
      </c>
      <c r="C661" s="39">
        <v>7.1280000000000001</v>
      </c>
      <c r="D661" s="39">
        <v>0</v>
      </c>
      <c r="E661" s="39">
        <v>7.1280000000000001</v>
      </c>
      <c r="F661" s="39">
        <v>0</v>
      </c>
    </row>
    <row r="662" spans="1:6">
      <c r="A662" s="36">
        <v>45166.5</v>
      </c>
      <c r="B662" s="35" t="s">
        <v>81</v>
      </c>
      <c r="C662" s="39">
        <v>1.016</v>
      </c>
      <c r="D662" s="39">
        <v>0</v>
      </c>
      <c r="E662" s="39">
        <v>1.016</v>
      </c>
      <c r="F662" s="39">
        <v>0</v>
      </c>
    </row>
    <row r="663" spans="1:6">
      <c r="A663" s="34">
        <v>45166.541666666664</v>
      </c>
      <c r="B663" s="33" t="s">
        <v>81</v>
      </c>
      <c r="C663" s="39">
        <v>2.169</v>
      </c>
      <c r="D663" s="39">
        <v>0</v>
      </c>
      <c r="E663" s="39">
        <v>2.169</v>
      </c>
      <c r="F663" s="39">
        <v>0</v>
      </c>
    </row>
    <row r="664" spans="1:6">
      <c r="A664" s="36">
        <v>45166.583333333336</v>
      </c>
      <c r="B664" s="35" t="s">
        <v>81</v>
      </c>
      <c r="C664" s="39">
        <v>5.3170000000000002</v>
      </c>
      <c r="D664" s="39">
        <v>0</v>
      </c>
      <c r="E664" s="39">
        <v>5.3170000000000002</v>
      </c>
      <c r="F664" s="39">
        <v>0</v>
      </c>
    </row>
    <row r="665" spans="1:6">
      <c r="A665" s="34">
        <v>45166.625</v>
      </c>
      <c r="B665" s="33" t="s">
        <v>81</v>
      </c>
      <c r="C665" s="39">
        <v>7.0039999999999996</v>
      </c>
      <c r="D665" s="39">
        <v>0</v>
      </c>
      <c r="E665" s="39">
        <v>7.0039999999999996</v>
      </c>
      <c r="F665" s="39">
        <v>0</v>
      </c>
    </row>
    <row r="666" spans="1:6">
      <c r="A666" s="36">
        <v>45166.666666666664</v>
      </c>
      <c r="B666" s="35" t="s">
        <v>81</v>
      </c>
      <c r="C666" s="39">
        <v>7.21</v>
      </c>
      <c r="D666" s="39">
        <v>0</v>
      </c>
      <c r="E666" s="39">
        <v>7.21</v>
      </c>
      <c r="F666" s="39">
        <v>0</v>
      </c>
    </row>
    <row r="667" spans="1:6">
      <c r="A667" s="34">
        <v>45166.708333333336</v>
      </c>
      <c r="B667" s="33" t="s">
        <v>81</v>
      </c>
      <c r="C667" s="39">
        <v>4.7480000000000002</v>
      </c>
      <c r="D667" s="39">
        <v>0</v>
      </c>
      <c r="E667" s="39">
        <v>4.7480000000000002</v>
      </c>
      <c r="F667" s="39">
        <v>0</v>
      </c>
    </row>
    <row r="668" spans="1:6">
      <c r="A668" s="36">
        <v>45166.75</v>
      </c>
      <c r="B668" s="35" t="s">
        <v>81</v>
      </c>
      <c r="C668" s="39">
        <v>4.4400000000000004</v>
      </c>
      <c r="D668" s="39">
        <v>0</v>
      </c>
      <c r="E668" s="39">
        <v>4.4400000000000004</v>
      </c>
      <c r="F668" s="39">
        <v>0</v>
      </c>
    </row>
    <row r="669" spans="1:6">
      <c r="A669" s="34">
        <v>45166.791666666664</v>
      </c>
      <c r="B669" s="33" t="s">
        <v>81</v>
      </c>
      <c r="C669" s="39">
        <v>1.68</v>
      </c>
      <c r="D669" s="39">
        <v>3.0000000000000001E-3</v>
      </c>
      <c r="E669" s="39">
        <v>1.68</v>
      </c>
      <c r="F669" s="39">
        <v>3.0000000000000001E-3</v>
      </c>
    </row>
    <row r="670" spans="1:6">
      <c r="A670" s="36">
        <v>45166.833333333336</v>
      </c>
      <c r="B670" s="35" t="s">
        <v>81</v>
      </c>
      <c r="C670" s="39">
        <v>0.14799999999999999</v>
      </c>
      <c r="D670" s="39">
        <v>0.22700000000000001</v>
      </c>
      <c r="E670" s="39">
        <v>0.14799999999999999</v>
      </c>
      <c r="F670" s="39">
        <v>0.22700000000000001</v>
      </c>
    </row>
    <row r="671" spans="1:6">
      <c r="A671" s="34">
        <v>45166.875</v>
      </c>
      <c r="B671" s="33" t="s">
        <v>81</v>
      </c>
      <c r="C671" s="39">
        <v>9.3469999999999995</v>
      </c>
      <c r="D671" s="39">
        <v>0</v>
      </c>
      <c r="E671" s="39">
        <v>9.3469999999999995</v>
      </c>
      <c r="F671" s="39">
        <v>0</v>
      </c>
    </row>
    <row r="672" spans="1:6">
      <c r="A672" s="36">
        <v>45166.916666666664</v>
      </c>
      <c r="B672" s="35" t="s">
        <v>81</v>
      </c>
      <c r="C672" s="39">
        <v>17.706</v>
      </c>
      <c r="D672" s="39">
        <v>0</v>
      </c>
      <c r="E672" s="39">
        <v>17.706</v>
      </c>
      <c r="F672" s="39">
        <v>0</v>
      </c>
    </row>
    <row r="673" spans="1:6">
      <c r="A673" s="34">
        <v>45166.958333333336</v>
      </c>
      <c r="B673" s="33" t="s">
        <v>81</v>
      </c>
      <c r="C673" s="39">
        <v>12.565</v>
      </c>
      <c r="D673" s="39">
        <v>0</v>
      </c>
      <c r="E673" s="39">
        <v>12.565</v>
      </c>
      <c r="F673" s="39">
        <v>0</v>
      </c>
    </row>
    <row r="674" spans="1:6">
      <c r="A674" s="36">
        <v>45167</v>
      </c>
      <c r="B674" s="35" t="s">
        <v>81</v>
      </c>
      <c r="C674" s="39">
        <v>11.44</v>
      </c>
      <c r="D674" s="39">
        <v>0</v>
      </c>
      <c r="E674" s="39">
        <v>11.44</v>
      </c>
      <c r="F674" s="39">
        <v>0</v>
      </c>
    </row>
    <row r="675" spans="1:6">
      <c r="A675" s="34">
        <v>45167.041666666664</v>
      </c>
      <c r="B675" s="33" t="s">
        <v>81</v>
      </c>
      <c r="C675" s="39">
        <v>9.625</v>
      </c>
      <c r="D675" s="39">
        <v>0</v>
      </c>
      <c r="E675" s="39">
        <v>9.625</v>
      </c>
      <c r="F675" s="39">
        <v>0</v>
      </c>
    </row>
    <row r="676" spans="1:6">
      <c r="A676" s="36">
        <v>45167.083333333336</v>
      </c>
      <c r="B676" s="35" t="s">
        <v>81</v>
      </c>
      <c r="C676" s="39">
        <v>5.6740000000000004</v>
      </c>
      <c r="D676" s="39">
        <v>0</v>
      </c>
      <c r="E676" s="39">
        <v>5.6740000000000004</v>
      </c>
      <c r="F676" s="39">
        <v>0</v>
      </c>
    </row>
    <row r="677" spans="1:6">
      <c r="A677" s="34">
        <v>45167.125</v>
      </c>
      <c r="B677" s="33" t="s">
        <v>81</v>
      </c>
      <c r="C677" s="39">
        <v>5.5270000000000001</v>
      </c>
      <c r="D677" s="39">
        <v>0</v>
      </c>
      <c r="E677" s="39">
        <v>5.5270000000000001</v>
      </c>
      <c r="F677" s="39">
        <v>0</v>
      </c>
    </row>
    <row r="678" spans="1:6">
      <c r="A678" s="36">
        <v>45167.166666666664</v>
      </c>
      <c r="B678" s="35" t="s">
        <v>81</v>
      </c>
      <c r="C678" s="39">
        <v>4.3959999999999999</v>
      </c>
      <c r="D678" s="39">
        <v>0</v>
      </c>
      <c r="E678" s="39">
        <v>4.3959999999999999</v>
      </c>
      <c r="F678" s="39">
        <v>0</v>
      </c>
    </row>
    <row r="679" spans="1:6">
      <c r="A679" s="34">
        <v>45167.208333333336</v>
      </c>
      <c r="B679" s="33" t="s">
        <v>81</v>
      </c>
      <c r="C679" s="39">
        <v>4.9930000000000003</v>
      </c>
      <c r="D679" s="39">
        <v>0</v>
      </c>
      <c r="E679" s="39">
        <v>4.9930000000000003</v>
      </c>
      <c r="F679" s="39">
        <v>0</v>
      </c>
    </row>
    <row r="680" spans="1:6">
      <c r="A680" s="36">
        <v>45167.25</v>
      </c>
      <c r="B680" s="35" t="s">
        <v>81</v>
      </c>
      <c r="C680" s="39">
        <v>7.367</v>
      </c>
      <c r="D680" s="39">
        <v>0</v>
      </c>
      <c r="E680" s="39">
        <v>7.367</v>
      </c>
      <c r="F680" s="39">
        <v>0</v>
      </c>
    </row>
    <row r="681" spans="1:6">
      <c r="A681" s="34">
        <v>45167.291666666664</v>
      </c>
      <c r="B681" s="33" t="s">
        <v>81</v>
      </c>
      <c r="C681" s="39">
        <v>5.5309999999999997</v>
      </c>
      <c r="D681" s="39">
        <v>0</v>
      </c>
      <c r="E681" s="39">
        <v>5.5309999999999997</v>
      </c>
      <c r="F681" s="39">
        <v>0</v>
      </c>
    </row>
    <row r="682" spans="1:6">
      <c r="A682" s="36">
        <v>45167.333333333336</v>
      </c>
      <c r="B682" s="35" t="s">
        <v>81</v>
      </c>
      <c r="C682" s="39">
        <v>4.2960000000000003</v>
      </c>
      <c r="D682" s="39">
        <v>0</v>
      </c>
      <c r="E682" s="39">
        <v>4.2960000000000003</v>
      </c>
      <c r="F682" s="39">
        <v>0</v>
      </c>
    </row>
    <row r="683" spans="1:6">
      <c r="A683" s="34">
        <v>45167.375</v>
      </c>
      <c r="B683" s="33" t="s">
        <v>81</v>
      </c>
      <c r="C683" s="39">
        <v>4.4870000000000001</v>
      </c>
      <c r="D683" s="39">
        <v>0</v>
      </c>
      <c r="E683" s="39">
        <v>4.4870000000000001</v>
      </c>
      <c r="F683" s="39">
        <v>0</v>
      </c>
    </row>
    <row r="684" spans="1:6">
      <c r="A684" s="36">
        <v>45167.416666666664</v>
      </c>
      <c r="B684" s="35" t="s">
        <v>81</v>
      </c>
      <c r="C684" s="39">
        <v>2.6720000000000002</v>
      </c>
      <c r="D684" s="39">
        <v>0</v>
      </c>
      <c r="E684" s="39">
        <v>2.6720000000000002</v>
      </c>
      <c r="F684" s="39">
        <v>0</v>
      </c>
    </row>
    <row r="685" spans="1:6">
      <c r="A685" s="34">
        <v>45167.458333333336</v>
      </c>
      <c r="B685" s="33" t="s">
        <v>81</v>
      </c>
      <c r="C685" s="39">
        <v>0.30299999999999999</v>
      </c>
      <c r="D685" s="39">
        <v>0.161</v>
      </c>
      <c r="E685" s="39">
        <v>0.30299999999999999</v>
      </c>
      <c r="F685" s="39">
        <v>0.161</v>
      </c>
    </row>
    <row r="686" spans="1:6">
      <c r="A686" s="36">
        <v>45167.5</v>
      </c>
      <c r="B686" s="35" t="s">
        <v>81</v>
      </c>
      <c r="C686" s="39">
        <v>0</v>
      </c>
      <c r="D686" s="39">
        <v>0.35599999999999998</v>
      </c>
      <c r="E686" s="39">
        <v>0</v>
      </c>
      <c r="F686" s="39">
        <v>0.35599999999999998</v>
      </c>
    </row>
    <row r="687" spans="1:6">
      <c r="A687" s="34">
        <v>45167.541666666664</v>
      </c>
      <c r="B687" s="33" t="s">
        <v>81</v>
      </c>
      <c r="C687" s="39">
        <v>0.48799999999999999</v>
      </c>
      <c r="D687" s="39">
        <v>0.13</v>
      </c>
      <c r="E687" s="39">
        <v>0.48799999999999999</v>
      </c>
      <c r="F687" s="39">
        <v>0.13</v>
      </c>
    </row>
    <row r="688" spans="1:6">
      <c r="A688" s="36">
        <v>45167.583333333336</v>
      </c>
      <c r="B688" s="35" t="s">
        <v>81</v>
      </c>
      <c r="C688" s="39">
        <v>0.23200000000000001</v>
      </c>
      <c r="D688" s="39">
        <v>9.7000000000000003E-2</v>
      </c>
      <c r="E688" s="39">
        <v>0.23200000000000001</v>
      </c>
      <c r="F688" s="39">
        <v>9.7000000000000003E-2</v>
      </c>
    </row>
    <row r="689" spans="1:6">
      <c r="A689" s="34">
        <v>45167.625</v>
      </c>
      <c r="B689" s="33" t="s">
        <v>81</v>
      </c>
      <c r="C689" s="39">
        <v>4.05</v>
      </c>
      <c r="D689" s="39">
        <v>0</v>
      </c>
      <c r="E689" s="39">
        <v>4.05</v>
      </c>
      <c r="F689" s="39">
        <v>0</v>
      </c>
    </row>
    <row r="690" spans="1:6">
      <c r="A690" s="36">
        <v>45167.666666666664</v>
      </c>
      <c r="B690" s="35" t="s">
        <v>81</v>
      </c>
      <c r="C690" s="39">
        <v>1.4630000000000001</v>
      </c>
      <c r="D690" s="39">
        <v>0</v>
      </c>
      <c r="E690" s="39">
        <v>1.4630000000000001</v>
      </c>
      <c r="F690" s="39">
        <v>0</v>
      </c>
    </row>
    <row r="691" spans="1:6">
      <c r="A691" s="34">
        <v>45167.708333333336</v>
      </c>
      <c r="B691" s="33" t="s">
        <v>81</v>
      </c>
      <c r="C691" s="39">
        <v>0.68799999999999994</v>
      </c>
      <c r="D691" s="39">
        <v>0</v>
      </c>
      <c r="E691" s="39">
        <v>0.68799999999999994</v>
      </c>
      <c r="F691" s="39">
        <v>0</v>
      </c>
    </row>
    <row r="692" spans="1:6">
      <c r="A692" s="36">
        <v>45167.75</v>
      </c>
      <c r="B692" s="35" t="s">
        <v>81</v>
      </c>
      <c r="C692" s="39">
        <v>0.54600000000000004</v>
      </c>
      <c r="D692" s="39">
        <v>2E-3</v>
      </c>
      <c r="E692" s="39">
        <v>0.54600000000000004</v>
      </c>
      <c r="F692" s="39">
        <v>2E-3</v>
      </c>
    </row>
    <row r="693" spans="1:6">
      <c r="A693" s="34">
        <v>45167.791666666664</v>
      </c>
      <c r="B693" s="33" t="s">
        <v>81</v>
      </c>
      <c r="C693" s="39">
        <v>0.24</v>
      </c>
      <c r="D693" s="39">
        <v>4.9000000000000002E-2</v>
      </c>
      <c r="E693" s="39">
        <v>0.24</v>
      </c>
      <c r="F693" s="39">
        <v>4.9000000000000002E-2</v>
      </c>
    </row>
    <row r="694" spans="1:6">
      <c r="A694" s="36">
        <v>45167.833333333336</v>
      </c>
      <c r="B694" s="35" t="s">
        <v>81</v>
      </c>
      <c r="C694" s="39">
        <v>1.6859999999999999</v>
      </c>
      <c r="D694" s="39">
        <v>0</v>
      </c>
      <c r="E694" s="39">
        <v>1.6859999999999999</v>
      </c>
      <c r="F694" s="39">
        <v>0</v>
      </c>
    </row>
    <row r="695" spans="1:6">
      <c r="A695" s="34">
        <v>45167.875</v>
      </c>
      <c r="B695" s="33" t="s">
        <v>81</v>
      </c>
      <c r="C695" s="39">
        <v>0.35</v>
      </c>
      <c r="D695" s="39">
        <v>8.9999999999999993E-3</v>
      </c>
      <c r="E695" s="39">
        <v>0.35</v>
      </c>
      <c r="F695" s="39">
        <v>8.9999999999999993E-3</v>
      </c>
    </row>
    <row r="696" spans="1:6">
      <c r="A696" s="36">
        <v>45167.916666666664</v>
      </c>
      <c r="B696" s="35" t="s">
        <v>81</v>
      </c>
      <c r="C696" s="39">
        <v>0.23300000000000001</v>
      </c>
      <c r="D696" s="39">
        <v>3.7999999999999999E-2</v>
      </c>
      <c r="E696" s="39">
        <v>0.23300000000000001</v>
      </c>
      <c r="F696" s="39">
        <v>3.7999999999999999E-2</v>
      </c>
    </row>
    <row r="697" spans="1:6">
      <c r="A697" s="34">
        <v>45167.958333333336</v>
      </c>
      <c r="B697" s="33" t="s">
        <v>81</v>
      </c>
      <c r="C697" s="39">
        <v>6.2E-2</v>
      </c>
      <c r="D697" s="39">
        <v>6.2E-2</v>
      </c>
      <c r="E697" s="39">
        <v>6.2E-2</v>
      </c>
      <c r="F697" s="39">
        <v>6.2E-2</v>
      </c>
    </row>
    <row r="698" spans="1:6">
      <c r="A698" s="36">
        <v>45168</v>
      </c>
      <c r="B698" s="35" t="s">
        <v>81</v>
      </c>
      <c r="C698" s="39">
        <v>0</v>
      </c>
      <c r="D698" s="39">
        <v>0.23300000000000001</v>
      </c>
      <c r="E698" s="39">
        <v>0</v>
      </c>
      <c r="F698" s="39">
        <v>0.23300000000000001</v>
      </c>
    </row>
    <row r="699" spans="1:6">
      <c r="A699" s="34">
        <v>45168.041666666664</v>
      </c>
      <c r="B699" s="33" t="s">
        <v>81</v>
      </c>
      <c r="C699" s="39">
        <v>0</v>
      </c>
      <c r="D699" s="39">
        <v>0.23499999999999999</v>
      </c>
      <c r="E699" s="39">
        <v>0</v>
      </c>
      <c r="F699" s="39">
        <v>0.23499999999999999</v>
      </c>
    </row>
    <row r="700" spans="1:6">
      <c r="A700" s="36">
        <v>45168.083333333336</v>
      </c>
      <c r="B700" s="35" t="s">
        <v>81</v>
      </c>
      <c r="C700" s="39">
        <v>0</v>
      </c>
      <c r="D700" s="39">
        <v>0.21099999999999999</v>
      </c>
      <c r="E700" s="39">
        <v>0</v>
      </c>
      <c r="F700" s="39">
        <v>0.21099999999999999</v>
      </c>
    </row>
    <row r="701" spans="1:6">
      <c r="A701" s="34">
        <v>45168.125</v>
      </c>
      <c r="B701" s="33" t="s">
        <v>81</v>
      </c>
      <c r="C701" s="39">
        <v>2.68</v>
      </c>
      <c r="D701" s="39">
        <v>3.0000000000000001E-3</v>
      </c>
      <c r="E701" s="39">
        <v>2.68</v>
      </c>
      <c r="F701" s="39">
        <v>3.0000000000000001E-3</v>
      </c>
    </row>
    <row r="702" spans="1:6">
      <c r="A702" s="36">
        <v>45168.166666666664</v>
      </c>
      <c r="B702" s="35" t="s">
        <v>81</v>
      </c>
      <c r="C702" s="39">
        <v>6.391</v>
      </c>
      <c r="D702" s="39">
        <v>0</v>
      </c>
      <c r="E702" s="39">
        <v>6.391</v>
      </c>
      <c r="F702" s="39">
        <v>0</v>
      </c>
    </row>
    <row r="703" spans="1:6">
      <c r="A703" s="34">
        <v>45168.208333333336</v>
      </c>
      <c r="B703" s="33" t="s">
        <v>81</v>
      </c>
      <c r="C703" s="39">
        <v>5.8029999999999999</v>
      </c>
      <c r="D703" s="39">
        <v>0</v>
      </c>
      <c r="E703" s="39">
        <v>5.8029999999999999</v>
      </c>
      <c r="F703" s="39">
        <v>0</v>
      </c>
    </row>
    <row r="704" spans="1:6">
      <c r="A704" s="36">
        <v>45168.25</v>
      </c>
      <c r="B704" s="35" t="s">
        <v>81</v>
      </c>
      <c r="C704" s="39">
        <v>6.4359999999999999</v>
      </c>
      <c r="D704" s="39">
        <v>0</v>
      </c>
      <c r="E704" s="39">
        <v>6.4359999999999999</v>
      </c>
      <c r="F704" s="39">
        <v>0</v>
      </c>
    </row>
    <row r="705" spans="1:6">
      <c r="A705" s="34">
        <v>45168.291666666664</v>
      </c>
      <c r="B705" s="33" t="s">
        <v>81</v>
      </c>
      <c r="C705" s="39">
        <v>1.2030000000000001</v>
      </c>
      <c r="D705" s="39">
        <v>4.0000000000000001E-3</v>
      </c>
      <c r="E705" s="39">
        <v>1.2030000000000001</v>
      </c>
      <c r="F705" s="39">
        <v>4.0000000000000001E-3</v>
      </c>
    </row>
    <row r="706" spans="1:6">
      <c r="A706" s="36">
        <v>45168.333333333336</v>
      </c>
      <c r="B706" s="35" t="s">
        <v>81</v>
      </c>
      <c r="C706" s="39">
        <v>0</v>
      </c>
      <c r="D706" s="39">
        <v>0.215</v>
      </c>
      <c r="E706" s="39">
        <v>0</v>
      </c>
      <c r="F706" s="39">
        <v>0.215</v>
      </c>
    </row>
    <row r="707" spans="1:6">
      <c r="A707" s="34">
        <v>45168.375</v>
      </c>
      <c r="B707" s="33" t="s">
        <v>81</v>
      </c>
      <c r="C707" s="39">
        <v>0</v>
      </c>
      <c r="D707" s="39">
        <v>0.22700000000000001</v>
      </c>
      <c r="E707" s="39">
        <v>0</v>
      </c>
      <c r="F707" s="39">
        <v>0.22700000000000001</v>
      </c>
    </row>
    <row r="708" spans="1:6">
      <c r="A708" s="36">
        <v>45168.416666666664</v>
      </c>
      <c r="B708" s="35" t="s">
        <v>81</v>
      </c>
      <c r="C708" s="39">
        <v>0</v>
      </c>
      <c r="D708" s="39">
        <v>0.24299999999999999</v>
      </c>
      <c r="E708" s="39">
        <v>0</v>
      </c>
      <c r="F708" s="39">
        <v>0.24299999999999999</v>
      </c>
    </row>
    <row r="709" spans="1:6">
      <c r="A709" s="34">
        <v>45168.458333333336</v>
      </c>
      <c r="B709" s="33" t="s">
        <v>81</v>
      </c>
      <c r="C709" s="39">
        <v>0.49</v>
      </c>
      <c r="D709" s="39">
        <v>8.3000000000000004E-2</v>
      </c>
      <c r="E709" s="39">
        <v>0.49</v>
      </c>
      <c r="F709" s="39">
        <v>8.3000000000000004E-2</v>
      </c>
    </row>
    <row r="710" spans="1:6">
      <c r="A710" s="36">
        <v>45168.5</v>
      </c>
      <c r="B710" s="35" t="s">
        <v>81</v>
      </c>
      <c r="C710" s="39">
        <v>4.194</v>
      </c>
      <c r="D710" s="39">
        <v>0</v>
      </c>
      <c r="E710" s="39">
        <v>4.194</v>
      </c>
      <c r="F710" s="39">
        <v>0</v>
      </c>
    </row>
    <row r="711" spans="1:6">
      <c r="A711" s="34">
        <v>45168.541666666664</v>
      </c>
      <c r="B711" s="33" t="s">
        <v>81</v>
      </c>
      <c r="C711" s="39">
        <v>5.7169999999999996</v>
      </c>
      <c r="D711" s="39">
        <v>0</v>
      </c>
      <c r="E711" s="39">
        <v>5.7169999999999996</v>
      </c>
      <c r="F711" s="39">
        <v>0</v>
      </c>
    </row>
    <row r="712" spans="1:6">
      <c r="A712" s="36">
        <v>45168.583333333336</v>
      </c>
      <c r="B712" s="35" t="s">
        <v>81</v>
      </c>
      <c r="C712" s="39">
        <v>9.577</v>
      </c>
      <c r="D712" s="39">
        <v>0</v>
      </c>
      <c r="E712" s="39">
        <v>9.577</v>
      </c>
      <c r="F712" s="39">
        <v>0</v>
      </c>
    </row>
    <row r="713" spans="1:6">
      <c r="A713" s="34">
        <v>45168.625</v>
      </c>
      <c r="B713" s="33" t="s">
        <v>81</v>
      </c>
      <c r="C713" s="39">
        <v>9.0030000000000001</v>
      </c>
      <c r="D713" s="39">
        <v>0</v>
      </c>
      <c r="E713" s="39">
        <v>9.0030000000000001</v>
      </c>
      <c r="F713" s="39">
        <v>0</v>
      </c>
    </row>
    <row r="714" spans="1:6">
      <c r="A714" s="36">
        <v>45168.666666666664</v>
      </c>
      <c r="B714" s="35" t="s">
        <v>81</v>
      </c>
      <c r="C714" s="39">
        <v>6.867</v>
      </c>
      <c r="D714" s="39">
        <v>0</v>
      </c>
      <c r="E714" s="39">
        <v>6.867</v>
      </c>
      <c r="F714" s="39">
        <v>0</v>
      </c>
    </row>
    <row r="715" spans="1:6">
      <c r="A715" s="34">
        <v>45168.708333333336</v>
      </c>
      <c r="B715" s="33" t="s">
        <v>81</v>
      </c>
      <c r="C715" s="39">
        <v>2.8690000000000002</v>
      </c>
      <c r="D715" s="39">
        <v>1E-3</v>
      </c>
      <c r="E715" s="39">
        <v>2.8690000000000002</v>
      </c>
      <c r="F715" s="39">
        <v>1E-3</v>
      </c>
    </row>
    <row r="716" spans="1:6">
      <c r="A716" s="36">
        <v>45168.75</v>
      </c>
      <c r="B716" s="35" t="s">
        <v>81</v>
      </c>
      <c r="C716" s="39">
        <v>0.155</v>
      </c>
      <c r="D716" s="39">
        <v>0.14899999999999999</v>
      </c>
      <c r="E716" s="39">
        <v>0.155</v>
      </c>
      <c r="F716" s="39">
        <v>0.14899999999999999</v>
      </c>
    </row>
    <row r="717" spans="1:6">
      <c r="A717" s="34">
        <v>45168.791666666664</v>
      </c>
      <c r="B717" s="33" t="s">
        <v>81</v>
      </c>
      <c r="C717" s="39">
        <v>1.6419999999999999</v>
      </c>
      <c r="D717" s="39">
        <v>0</v>
      </c>
      <c r="E717" s="39">
        <v>1.6419999999999999</v>
      </c>
      <c r="F717" s="39">
        <v>0</v>
      </c>
    </row>
    <row r="718" spans="1:6">
      <c r="A718" s="36">
        <v>45168.833333333336</v>
      </c>
      <c r="B718" s="35" t="s">
        <v>81</v>
      </c>
      <c r="C718" s="39">
        <v>2.738</v>
      </c>
      <c r="D718" s="39">
        <v>0</v>
      </c>
      <c r="E718" s="39">
        <v>2.738</v>
      </c>
      <c r="F718" s="39">
        <v>0</v>
      </c>
    </row>
    <row r="719" spans="1:6">
      <c r="A719" s="34">
        <v>45168.875</v>
      </c>
      <c r="B719" s="33" t="s">
        <v>81</v>
      </c>
      <c r="C719" s="39">
        <v>2.996</v>
      </c>
      <c r="D719" s="39">
        <v>0</v>
      </c>
      <c r="E719" s="39">
        <v>2.996</v>
      </c>
      <c r="F719" s="39">
        <v>0</v>
      </c>
    </row>
    <row r="720" spans="1:6">
      <c r="A720" s="36">
        <v>45168.916666666664</v>
      </c>
      <c r="B720" s="35" t="s">
        <v>81</v>
      </c>
      <c r="C720" s="39">
        <v>0.40699999999999997</v>
      </c>
      <c r="D720" s="39">
        <v>0.112</v>
      </c>
      <c r="E720" s="39">
        <v>0.40699999999999997</v>
      </c>
      <c r="F720" s="39">
        <v>0.112</v>
      </c>
    </row>
    <row r="721" spans="1:6">
      <c r="A721" s="34">
        <v>45168.958333333336</v>
      </c>
      <c r="B721" s="33" t="s">
        <v>81</v>
      </c>
      <c r="C721" s="39">
        <v>2.3E-2</v>
      </c>
      <c r="D721" s="39">
        <v>0.1</v>
      </c>
      <c r="E721" s="39">
        <v>2.3E-2</v>
      </c>
      <c r="F721" s="39">
        <v>0.1</v>
      </c>
    </row>
    <row r="722" spans="1:6">
      <c r="A722" s="36">
        <v>45169</v>
      </c>
      <c r="B722" s="35" t="s">
        <v>81</v>
      </c>
      <c r="C722" s="39">
        <v>0</v>
      </c>
      <c r="D722" s="39">
        <v>0.21199999999999999</v>
      </c>
      <c r="E722" s="39">
        <v>0</v>
      </c>
      <c r="F722" s="39">
        <v>0.21199999999999999</v>
      </c>
    </row>
    <row r="723" spans="1:6">
      <c r="A723" s="34">
        <v>45169.041666666664</v>
      </c>
      <c r="B723" s="33" t="s">
        <v>81</v>
      </c>
      <c r="C723" s="39">
        <v>0</v>
      </c>
      <c r="D723" s="39">
        <v>0.251</v>
      </c>
      <c r="E723" s="39">
        <v>0</v>
      </c>
      <c r="F723" s="39">
        <v>0.251</v>
      </c>
    </row>
    <row r="724" spans="1:6">
      <c r="A724" s="36">
        <v>45169.083333333336</v>
      </c>
      <c r="B724" s="35" t="s">
        <v>81</v>
      </c>
      <c r="C724" s="39">
        <v>0</v>
      </c>
      <c r="D724" s="39">
        <v>0.22800000000000001</v>
      </c>
      <c r="E724" s="39">
        <v>0</v>
      </c>
      <c r="F724" s="39">
        <v>0.22800000000000001</v>
      </c>
    </row>
    <row r="725" spans="1:6">
      <c r="A725" s="34">
        <v>45169.125</v>
      </c>
      <c r="B725" s="33" t="s">
        <v>81</v>
      </c>
      <c r="C725" s="39">
        <v>0</v>
      </c>
      <c r="D725" s="39">
        <v>0.216</v>
      </c>
      <c r="E725" s="39">
        <v>0</v>
      </c>
      <c r="F725" s="39">
        <v>0.216</v>
      </c>
    </row>
    <row r="726" spans="1:6">
      <c r="A726" s="36">
        <v>45169.166666666664</v>
      </c>
      <c r="B726" s="35" t="s">
        <v>81</v>
      </c>
      <c r="C726" s="39">
        <v>0.45600000000000002</v>
      </c>
      <c r="D726" s="39">
        <v>2.1000000000000001E-2</v>
      </c>
      <c r="E726" s="39">
        <v>0.45600000000000002</v>
      </c>
      <c r="F726" s="39">
        <v>2.1000000000000001E-2</v>
      </c>
    </row>
    <row r="727" spans="1:6">
      <c r="A727" s="34">
        <v>45169.208333333336</v>
      </c>
      <c r="B727" s="33" t="s">
        <v>81</v>
      </c>
      <c r="C727" s="39">
        <v>1.601</v>
      </c>
      <c r="D727" s="39">
        <v>0</v>
      </c>
      <c r="E727" s="39">
        <v>1.601</v>
      </c>
      <c r="F727" s="39">
        <v>0</v>
      </c>
    </row>
    <row r="728" spans="1:6">
      <c r="A728" s="36">
        <v>45169.25</v>
      </c>
      <c r="B728" s="35" t="s">
        <v>81</v>
      </c>
      <c r="C728" s="39">
        <v>3.0510000000000002</v>
      </c>
      <c r="D728" s="39">
        <v>0</v>
      </c>
      <c r="E728" s="39">
        <v>3.0510000000000002</v>
      </c>
      <c r="F728" s="39">
        <v>0</v>
      </c>
    </row>
    <row r="729" spans="1:6">
      <c r="A729" s="34">
        <v>45169.291666666664</v>
      </c>
      <c r="B729" s="33" t="s">
        <v>81</v>
      </c>
      <c r="C729" s="39">
        <v>4.2729999999999997</v>
      </c>
      <c r="D729" s="39">
        <v>0</v>
      </c>
      <c r="E729" s="39">
        <v>4.2729999999999997</v>
      </c>
      <c r="F729" s="39">
        <v>0</v>
      </c>
    </row>
    <row r="730" spans="1:6">
      <c r="A730" s="36">
        <v>45169.333333333336</v>
      </c>
      <c r="B730" s="35" t="s">
        <v>81</v>
      </c>
      <c r="C730" s="39">
        <v>2.258</v>
      </c>
      <c r="D730" s="39">
        <v>0</v>
      </c>
      <c r="E730" s="39">
        <v>2.258</v>
      </c>
      <c r="F730" s="39">
        <v>0</v>
      </c>
    </row>
    <row r="731" spans="1:6">
      <c r="A731" s="34">
        <v>45169.375</v>
      </c>
      <c r="B731" s="33" t="s">
        <v>81</v>
      </c>
      <c r="C731" s="39">
        <v>0.14899999999999999</v>
      </c>
      <c r="D731" s="39">
        <v>0.13200000000000001</v>
      </c>
      <c r="E731" s="39">
        <v>0.14899999999999999</v>
      </c>
      <c r="F731" s="39">
        <v>0.13200000000000001</v>
      </c>
    </row>
    <row r="732" spans="1:6">
      <c r="A732" s="36">
        <v>45169.416666666664</v>
      </c>
      <c r="B732" s="35" t="s">
        <v>81</v>
      </c>
      <c r="C732" s="39">
        <v>0</v>
      </c>
      <c r="D732" s="39">
        <v>0.22500000000000001</v>
      </c>
      <c r="E732" s="39">
        <v>0</v>
      </c>
      <c r="F732" s="39">
        <v>0.22500000000000001</v>
      </c>
    </row>
    <row r="733" spans="1:6">
      <c r="A733" s="34">
        <v>45169.458333333336</v>
      </c>
      <c r="B733" s="33" t="s">
        <v>81</v>
      </c>
      <c r="C733" s="39">
        <v>0.85899999999999999</v>
      </c>
      <c r="D733" s="39">
        <v>0.02</v>
      </c>
      <c r="E733" s="39">
        <v>0.85899999999999999</v>
      </c>
      <c r="F733" s="39">
        <v>0.02</v>
      </c>
    </row>
    <row r="734" spans="1:6">
      <c r="A734" s="36">
        <v>45169.5</v>
      </c>
      <c r="B734" s="35" t="s">
        <v>81</v>
      </c>
      <c r="C734" s="39">
        <v>1.2050000000000001</v>
      </c>
      <c r="D734" s="39">
        <v>0</v>
      </c>
      <c r="E734" s="39">
        <v>1.2050000000000001</v>
      </c>
      <c r="F734" s="39">
        <v>0</v>
      </c>
    </row>
    <row r="735" spans="1:6">
      <c r="A735" s="34">
        <v>45169.541666666664</v>
      </c>
      <c r="B735" s="33" t="s">
        <v>81</v>
      </c>
      <c r="C735" s="39">
        <v>3.9990000000000001</v>
      </c>
      <c r="D735" s="39">
        <v>0</v>
      </c>
      <c r="E735" s="39">
        <v>3.9990000000000001</v>
      </c>
      <c r="F735" s="39">
        <v>0</v>
      </c>
    </row>
    <row r="736" spans="1:6">
      <c r="A736" s="36">
        <v>45169.583333333336</v>
      </c>
      <c r="B736" s="35" t="s">
        <v>81</v>
      </c>
      <c r="C736" s="39">
        <v>2.782</v>
      </c>
      <c r="D736" s="39">
        <v>0</v>
      </c>
      <c r="E736" s="39">
        <v>2.782</v>
      </c>
      <c r="F736" s="39">
        <v>0</v>
      </c>
    </row>
    <row r="737" spans="1:6">
      <c r="A737" s="34">
        <v>45169.625</v>
      </c>
      <c r="B737" s="33" t="s">
        <v>81</v>
      </c>
      <c r="C737" s="39">
        <v>2.3109999999999999</v>
      </c>
      <c r="D737" s="39">
        <v>0</v>
      </c>
      <c r="E737" s="39">
        <v>2.3109999999999999</v>
      </c>
      <c r="F737" s="39">
        <v>0</v>
      </c>
    </row>
    <row r="738" spans="1:6">
      <c r="A738" s="36">
        <v>45169.666666666664</v>
      </c>
      <c r="B738" s="35" t="s">
        <v>81</v>
      </c>
      <c r="C738" s="39">
        <v>6.657</v>
      </c>
      <c r="D738" s="39">
        <v>0</v>
      </c>
      <c r="E738" s="39">
        <v>6.657</v>
      </c>
      <c r="F738" s="39">
        <v>0</v>
      </c>
    </row>
    <row r="739" spans="1:6">
      <c r="A739" s="34">
        <v>45169.708333333336</v>
      </c>
      <c r="B739" s="33" t="s">
        <v>81</v>
      </c>
      <c r="C739" s="39">
        <v>9.3550000000000004</v>
      </c>
      <c r="D739" s="39">
        <v>0</v>
      </c>
      <c r="E739" s="39">
        <v>9.3550000000000004</v>
      </c>
      <c r="F739" s="39">
        <v>0</v>
      </c>
    </row>
    <row r="740" spans="1:6">
      <c r="A740" s="36">
        <v>45169.75</v>
      </c>
      <c r="B740" s="35" t="s">
        <v>81</v>
      </c>
      <c r="C740" s="39">
        <v>8.0719999999999992</v>
      </c>
      <c r="D740" s="39">
        <v>0</v>
      </c>
      <c r="E740" s="39">
        <v>8.0719999999999992</v>
      </c>
      <c r="F740" s="39">
        <v>0</v>
      </c>
    </row>
    <row r="741" spans="1:6">
      <c r="A741" s="34">
        <v>45169.791666666664</v>
      </c>
      <c r="B741" s="33" t="s">
        <v>81</v>
      </c>
      <c r="C741" s="39">
        <v>7.7519999999999998</v>
      </c>
      <c r="D741" s="39">
        <v>0</v>
      </c>
      <c r="E741" s="39">
        <v>7.7519999999999998</v>
      </c>
      <c r="F741" s="39">
        <v>0</v>
      </c>
    </row>
    <row r="742" spans="1:6">
      <c r="A742" s="36">
        <v>45169.833333333336</v>
      </c>
      <c r="B742" s="35" t="s">
        <v>81</v>
      </c>
      <c r="C742" s="39">
        <v>0.26800000000000002</v>
      </c>
      <c r="D742" s="39">
        <v>0.152</v>
      </c>
      <c r="E742" s="39">
        <v>0.26800000000000002</v>
      </c>
      <c r="F742" s="39">
        <v>0.152</v>
      </c>
    </row>
    <row r="743" spans="1:6">
      <c r="A743" s="34">
        <v>45169.875</v>
      </c>
      <c r="B743" s="33" t="s">
        <v>81</v>
      </c>
      <c r="C743" s="39">
        <v>0.40799999999999997</v>
      </c>
      <c r="D743" s="39">
        <v>7.3999999999999996E-2</v>
      </c>
      <c r="E743" s="39">
        <v>0.40799999999999997</v>
      </c>
      <c r="F743" s="39">
        <v>7.3999999999999996E-2</v>
      </c>
    </row>
    <row r="744" spans="1:6">
      <c r="A744" s="36">
        <v>45169.916666666664</v>
      </c>
      <c r="B744" s="35" t="s">
        <v>81</v>
      </c>
      <c r="C744" s="39">
        <v>0.80400000000000005</v>
      </c>
      <c r="D744" s="39">
        <v>0</v>
      </c>
      <c r="E744" s="39">
        <v>0.80400000000000005</v>
      </c>
      <c r="F744" s="39">
        <v>0</v>
      </c>
    </row>
    <row r="745" spans="1:6">
      <c r="A745" s="34">
        <v>45169.958333333336</v>
      </c>
      <c r="B745" s="33" t="s">
        <v>81</v>
      </c>
      <c r="C745" s="39">
        <v>0.81899999999999995</v>
      </c>
      <c r="D745" s="39">
        <v>0</v>
      </c>
      <c r="E745" s="39">
        <v>0.81899999999999995</v>
      </c>
      <c r="F745" s="39">
        <v>0</v>
      </c>
    </row>
    <row r="746" spans="1:6">
      <c r="C746" s="32">
        <f>SUM(C242:C745)</f>
        <v>6825.9329999999973</v>
      </c>
      <c r="D746" s="32">
        <f>SUM(D242:D745)</f>
        <v>8.4449999999999985</v>
      </c>
      <c r="E746" s="32">
        <f>SUM(E242:E745)</f>
        <v>6825.9329999999973</v>
      </c>
      <c r="F746" s="32">
        <f>SUM(F242:F745)</f>
        <v>8.4449999999999985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6E5CC-BB12-40B3-B11B-263E438DA5FE}">
  <dimension ref="A1:F746"/>
  <sheetViews>
    <sheetView topLeftCell="A734" workbookViewId="0">
      <selection activeCell="H741" sqref="H741"/>
    </sheetView>
  </sheetViews>
  <sheetFormatPr defaultRowHeight="14.4"/>
  <cols>
    <col min="1" max="1" width="19.109375" style="32" customWidth="1"/>
    <col min="2" max="2" width="26.77734375" style="32" customWidth="1"/>
    <col min="3" max="16384" width="8.88671875" style="32"/>
  </cols>
  <sheetData>
    <row r="1" spans="1:6" ht="43.2">
      <c r="A1" s="38" t="s">
        <v>87</v>
      </c>
      <c r="B1" s="37" t="s">
        <v>86</v>
      </c>
      <c r="C1" s="37" t="s">
        <v>85</v>
      </c>
      <c r="D1" s="37" t="s">
        <v>84</v>
      </c>
      <c r="E1" s="37" t="s">
        <v>83</v>
      </c>
      <c r="F1" s="37" t="s">
        <v>82</v>
      </c>
    </row>
    <row r="2" spans="1:6">
      <c r="A2" s="42">
        <v>45139</v>
      </c>
      <c r="B2" s="35" t="s">
        <v>88</v>
      </c>
      <c r="C2" s="35">
        <v>8.1639999999999997</v>
      </c>
      <c r="D2" s="35">
        <v>0</v>
      </c>
      <c r="E2" s="35">
        <v>8.1639999999999997</v>
      </c>
      <c r="F2" s="35">
        <v>0</v>
      </c>
    </row>
    <row r="3" spans="1:6">
      <c r="A3" s="41">
        <v>45139.041666666664</v>
      </c>
      <c r="B3" s="33" t="s">
        <v>88</v>
      </c>
      <c r="C3" s="33">
        <v>6.6139999999999999</v>
      </c>
      <c r="D3" s="33">
        <v>0</v>
      </c>
      <c r="E3" s="33">
        <v>6.6139999999999999</v>
      </c>
      <c r="F3" s="33">
        <v>0</v>
      </c>
    </row>
    <row r="4" spans="1:6">
      <c r="A4" s="42">
        <v>45139.083333333336</v>
      </c>
      <c r="B4" s="35" t="s">
        <v>88</v>
      </c>
      <c r="C4" s="35">
        <v>7.3390000000000004</v>
      </c>
      <c r="D4" s="35">
        <v>0</v>
      </c>
      <c r="E4" s="35">
        <v>7.3390000000000004</v>
      </c>
      <c r="F4" s="35">
        <v>0</v>
      </c>
    </row>
    <row r="5" spans="1:6">
      <c r="A5" s="41">
        <v>45139.125</v>
      </c>
      <c r="B5" s="33" t="s">
        <v>88</v>
      </c>
      <c r="C5" s="33">
        <v>8.2360000000000007</v>
      </c>
      <c r="D5" s="33">
        <v>0</v>
      </c>
      <c r="E5" s="33">
        <v>8.2360000000000007</v>
      </c>
      <c r="F5" s="33">
        <v>0</v>
      </c>
    </row>
    <row r="6" spans="1:6">
      <c r="A6" s="42">
        <v>45139.166666666664</v>
      </c>
      <c r="B6" s="35" t="s">
        <v>88</v>
      </c>
      <c r="C6" s="35">
        <v>8.7710000000000008</v>
      </c>
      <c r="D6" s="35">
        <v>0</v>
      </c>
      <c r="E6" s="35">
        <v>8.7710000000000008</v>
      </c>
      <c r="F6" s="35">
        <v>0</v>
      </c>
    </row>
    <row r="7" spans="1:6">
      <c r="A7" s="41">
        <v>45139.208333333336</v>
      </c>
      <c r="B7" s="33" t="s">
        <v>88</v>
      </c>
      <c r="C7" s="33">
        <v>8.8539999999999992</v>
      </c>
      <c r="D7" s="33">
        <v>0</v>
      </c>
      <c r="E7" s="33">
        <v>8.8539999999999992</v>
      </c>
      <c r="F7" s="33">
        <v>0</v>
      </c>
    </row>
    <row r="8" spans="1:6">
      <c r="A8" s="42">
        <v>45139.25</v>
      </c>
      <c r="B8" s="35" t="s">
        <v>88</v>
      </c>
      <c r="C8" s="35">
        <v>8.0950000000000006</v>
      </c>
      <c r="D8" s="35">
        <v>0</v>
      </c>
      <c r="E8" s="35">
        <v>8.0950000000000006</v>
      </c>
      <c r="F8" s="35">
        <v>0</v>
      </c>
    </row>
    <row r="9" spans="1:6">
      <c r="A9" s="41">
        <v>45139.291666666664</v>
      </c>
      <c r="B9" s="33" t="s">
        <v>88</v>
      </c>
      <c r="C9" s="33">
        <v>9.4760000000000009</v>
      </c>
      <c r="D9" s="33">
        <v>0</v>
      </c>
      <c r="E9" s="33">
        <v>9.4760000000000009</v>
      </c>
      <c r="F9" s="33">
        <v>0</v>
      </c>
    </row>
    <row r="10" spans="1:6">
      <c r="A10" s="42">
        <v>45139.333333333336</v>
      </c>
      <c r="B10" s="35" t="s">
        <v>88</v>
      </c>
      <c r="C10" s="35">
        <v>10.718999999999999</v>
      </c>
      <c r="D10" s="35">
        <v>0</v>
      </c>
      <c r="E10" s="35">
        <v>10.718999999999999</v>
      </c>
      <c r="F10" s="35">
        <v>0</v>
      </c>
    </row>
    <row r="11" spans="1:6">
      <c r="A11" s="41">
        <v>45139.375</v>
      </c>
      <c r="B11" s="33" t="s">
        <v>88</v>
      </c>
      <c r="C11" s="33">
        <v>9.8170000000000002</v>
      </c>
      <c r="D11" s="33">
        <v>0</v>
      </c>
      <c r="E11" s="33">
        <v>9.8170000000000002</v>
      </c>
      <c r="F11" s="33">
        <v>0</v>
      </c>
    </row>
    <row r="12" spans="1:6">
      <c r="A12" s="42">
        <v>45139.416666666664</v>
      </c>
      <c r="B12" s="35" t="s">
        <v>88</v>
      </c>
      <c r="C12" s="35">
        <v>11.919</v>
      </c>
      <c r="D12" s="35">
        <v>0</v>
      </c>
      <c r="E12" s="35">
        <v>11.919</v>
      </c>
      <c r="F12" s="35">
        <v>0</v>
      </c>
    </row>
    <row r="13" spans="1:6">
      <c r="A13" s="41">
        <v>45139.458333333336</v>
      </c>
      <c r="B13" s="33" t="s">
        <v>88</v>
      </c>
      <c r="C13" s="33">
        <v>12.164999999999999</v>
      </c>
      <c r="D13" s="33">
        <v>0</v>
      </c>
      <c r="E13" s="33">
        <v>12.164999999999999</v>
      </c>
      <c r="F13" s="33">
        <v>0</v>
      </c>
    </row>
    <row r="14" spans="1:6">
      <c r="A14" s="42">
        <v>45139.5</v>
      </c>
      <c r="B14" s="35" t="s">
        <v>88</v>
      </c>
      <c r="C14" s="35">
        <v>8.6509999999999998</v>
      </c>
      <c r="D14" s="35">
        <v>0</v>
      </c>
      <c r="E14" s="35">
        <v>8.6509999999999998</v>
      </c>
      <c r="F14" s="35">
        <v>0</v>
      </c>
    </row>
    <row r="15" spans="1:6">
      <c r="A15" s="41">
        <v>45139.541666666664</v>
      </c>
      <c r="B15" s="33" t="s">
        <v>88</v>
      </c>
      <c r="C15" s="33">
        <v>6.1139999999999999</v>
      </c>
      <c r="D15" s="33">
        <v>0</v>
      </c>
      <c r="E15" s="33">
        <v>6.1139999999999999</v>
      </c>
      <c r="F15" s="33">
        <v>0</v>
      </c>
    </row>
    <row r="16" spans="1:6">
      <c r="A16" s="42">
        <v>45139.583333333336</v>
      </c>
      <c r="B16" s="35" t="s">
        <v>88</v>
      </c>
      <c r="C16" s="35">
        <v>3.5209999999999999</v>
      </c>
      <c r="D16" s="35">
        <v>0</v>
      </c>
      <c r="E16" s="35">
        <v>3.5209999999999999</v>
      </c>
      <c r="F16" s="35">
        <v>0</v>
      </c>
    </row>
    <row r="17" spans="1:6">
      <c r="A17" s="41">
        <v>45139.625</v>
      </c>
      <c r="B17" s="33" t="s">
        <v>88</v>
      </c>
      <c r="C17" s="33">
        <v>0.94299999999999995</v>
      </c>
      <c r="D17" s="33">
        <v>3.0000000000000001E-3</v>
      </c>
      <c r="E17" s="33">
        <v>0.94299999999999995</v>
      </c>
      <c r="F17" s="33">
        <v>3.0000000000000001E-3</v>
      </c>
    </row>
    <row r="18" spans="1:6">
      <c r="A18" s="42">
        <v>45139.666666666664</v>
      </c>
      <c r="B18" s="35" t="s">
        <v>88</v>
      </c>
      <c r="C18" s="35">
        <v>2.024</v>
      </c>
      <c r="D18" s="35">
        <v>0</v>
      </c>
      <c r="E18" s="35">
        <v>2.024</v>
      </c>
      <c r="F18" s="35">
        <v>0</v>
      </c>
    </row>
    <row r="19" spans="1:6">
      <c r="A19" s="41">
        <v>45139.708333333336</v>
      </c>
      <c r="B19" s="33" t="s">
        <v>88</v>
      </c>
      <c r="C19" s="33">
        <v>1.4690000000000001</v>
      </c>
      <c r="D19" s="33">
        <v>0</v>
      </c>
      <c r="E19" s="33">
        <v>1.4690000000000001</v>
      </c>
      <c r="F19" s="33">
        <v>0</v>
      </c>
    </row>
    <row r="20" spans="1:6">
      <c r="A20" s="42">
        <v>45139.75</v>
      </c>
      <c r="B20" s="35" t="s">
        <v>88</v>
      </c>
      <c r="C20" s="35">
        <v>7.4999999999999997E-2</v>
      </c>
      <c r="D20" s="35">
        <v>6.6000000000000003E-2</v>
      </c>
      <c r="E20" s="35">
        <v>7.4999999999999997E-2</v>
      </c>
      <c r="F20" s="35">
        <v>6.6000000000000003E-2</v>
      </c>
    </row>
    <row r="21" spans="1:6">
      <c r="A21" s="41">
        <v>45139.791666666664</v>
      </c>
      <c r="B21" s="33" t="s">
        <v>88</v>
      </c>
      <c r="C21" s="33">
        <v>2.96</v>
      </c>
      <c r="D21" s="33">
        <v>0</v>
      </c>
      <c r="E21" s="33">
        <v>2.96</v>
      </c>
      <c r="F21" s="33">
        <v>0</v>
      </c>
    </row>
    <row r="22" spans="1:6">
      <c r="A22" s="42">
        <v>45139.833333333336</v>
      </c>
      <c r="B22" s="35" t="s">
        <v>88</v>
      </c>
      <c r="C22" s="35">
        <v>6.806</v>
      </c>
      <c r="D22" s="35">
        <v>0</v>
      </c>
      <c r="E22" s="35">
        <v>6.806</v>
      </c>
      <c r="F22" s="35">
        <v>0</v>
      </c>
    </row>
    <row r="23" spans="1:6">
      <c r="A23" s="41">
        <v>45139.875</v>
      </c>
      <c r="B23" s="33" t="s">
        <v>88</v>
      </c>
      <c r="C23" s="33">
        <v>7.78</v>
      </c>
      <c r="D23" s="33">
        <v>0</v>
      </c>
      <c r="E23" s="33">
        <v>7.78</v>
      </c>
      <c r="F23" s="33">
        <v>0</v>
      </c>
    </row>
    <row r="24" spans="1:6">
      <c r="A24" s="42">
        <v>45139.916666666664</v>
      </c>
      <c r="B24" s="35" t="s">
        <v>88</v>
      </c>
      <c r="C24" s="35">
        <v>7.1550000000000002</v>
      </c>
      <c r="D24" s="35">
        <v>0</v>
      </c>
      <c r="E24" s="35">
        <v>7.1550000000000002</v>
      </c>
      <c r="F24" s="35">
        <v>0</v>
      </c>
    </row>
    <row r="25" spans="1:6">
      <c r="A25" s="41">
        <v>45139.958333333336</v>
      </c>
      <c r="B25" s="33" t="s">
        <v>88</v>
      </c>
      <c r="C25" s="33">
        <v>7.3470000000000004</v>
      </c>
      <c r="D25" s="33">
        <v>0</v>
      </c>
      <c r="E25" s="33">
        <v>7.3470000000000004</v>
      </c>
      <c r="F25" s="33">
        <v>0</v>
      </c>
    </row>
    <row r="26" spans="1:6">
      <c r="A26" s="42">
        <v>45140</v>
      </c>
      <c r="B26" s="35" t="s">
        <v>88</v>
      </c>
      <c r="C26" s="35">
        <v>5.8689999999999998</v>
      </c>
      <c r="D26" s="35">
        <v>0</v>
      </c>
      <c r="E26" s="35">
        <v>5.8689999999999998</v>
      </c>
      <c r="F26" s="35">
        <v>0</v>
      </c>
    </row>
    <row r="27" spans="1:6">
      <c r="A27" s="41">
        <v>45140.041666666664</v>
      </c>
      <c r="B27" s="33" t="s">
        <v>88</v>
      </c>
      <c r="C27" s="33">
        <v>4.6130000000000004</v>
      </c>
      <c r="D27" s="33">
        <v>0</v>
      </c>
      <c r="E27" s="33">
        <v>4.6130000000000004</v>
      </c>
      <c r="F27" s="33">
        <v>0</v>
      </c>
    </row>
    <row r="28" spans="1:6">
      <c r="A28" s="42">
        <v>45140.083333333336</v>
      </c>
      <c r="B28" s="35" t="s">
        <v>88</v>
      </c>
      <c r="C28" s="35">
        <v>3.9750000000000001</v>
      </c>
      <c r="D28" s="35">
        <v>0</v>
      </c>
      <c r="E28" s="35">
        <v>3.9750000000000001</v>
      </c>
      <c r="F28" s="35">
        <v>0</v>
      </c>
    </row>
    <row r="29" spans="1:6">
      <c r="A29" s="41">
        <v>45140.125</v>
      </c>
      <c r="B29" s="33" t="s">
        <v>88</v>
      </c>
      <c r="C29" s="33">
        <v>3.242</v>
      </c>
      <c r="D29" s="33">
        <v>0</v>
      </c>
      <c r="E29" s="33">
        <v>3.242</v>
      </c>
      <c r="F29" s="33">
        <v>0</v>
      </c>
    </row>
    <row r="30" spans="1:6">
      <c r="A30" s="42">
        <v>45140.166666666664</v>
      </c>
      <c r="B30" s="35" t="s">
        <v>88</v>
      </c>
      <c r="C30" s="35">
        <v>4.0019999999999998</v>
      </c>
      <c r="D30" s="35">
        <v>0</v>
      </c>
      <c r="E30" s="35">
        <v>4.0019999999999998</v>
      </c>
      <c r="F30" s="35">
        <v>0</v>
      </c>
    </row>
    <row r="31" spans="1:6">
      <c r="A31" s="41">
        <v>45140.208333333336</v>
      </c>
      <c r="B31" s="33" t="s">
        <v>88</v>
      </c>
      <c r="C31" s="33">
        <v>3.0579999999999998</v>
      </c>
      <c r="D31" s="33">
        <v>0</v>
      </c>
      <c r="E31" s="33">
        <v>3.0579999999999998</v>
      </c>
      <c r="F31" s="33">
        <v>0</v>
      </c>
    </row>
    <row r="32" spans="1:6">
      <c r="A32" s="42">
        <v>45140.25</v>
      </c>
      <c r="B32" s="35" t="s">
        <v>88</v>
      </c>
      <c r="C32" s="35">
        <v>2.2519999999999998</v>
      </c>
      <c r="D32" s="35">
        <v>0</v>
      </c>
      <c r="E32" s="35">
        <v>2.2519999999999998</v>
      </c>
      <c r="F32" s="35">
        <v>0</v>
      </c>
    </row>
    <row r="33" spans="1:6">
      <c r="A33" s="41">
        <v>45140.291666666664</v>
      </c>
      <c r="B33" s="33" t="s">
        <v>88</v>
      </c>
      <c r="C33" s="33">
        <v>1.589</v>
      </c>
      <c r="D33" s="33">
        <v>0</v>
      </c>
      <c r="E33" s="33">
        <v>1.589</v>
      </c>
      <c r="F33" s="33">
        <v>0</v>
      </c>
    </row>
    <row r="34" spans="1:6">
      <c r="A34" s="42">
        <v>45140.333333333336</v>
      </c>
      <c r="B34" s="35" t="s">
        <v>88</v>
      </c>
      <c r="C34" s="35">
        <v>0.95099999999999996</v>
      </c>
      <c r="D34" s="35">
        <v>0</v>
      </c>
      <c r="E34" s="35">
        <v>0.95099999999999996</v>
      </c>
      <c r="F34" s="35">
        <v>0</v>
      </c>
    </row>
    <row r="35" spans="1:6">
      <c r="A35" s="41">
        <v>45140.375</v>
      </c>
      <c r="B35" s="33" t="s">
        <v>88</v>
      </c>
      <c r="C35" s="33">
        <v>0.38100000000000001</v>
      </c>
      <c r="D35" s="33">
        <v>1E-3</v>
      </c>
      <c r="E35" s="33">
        <v>0.38100000000000001</v>
      </c>
      <c r="F35" s="33">
        <v>1E-3</v>
      </c>
    </row>
    <row r="36" spans="1:6">
      <c r="A36" s="42">
        <v>45140.416666666664</v>
      </c>
      <c r="B36" s="35" t="s">
        <v>88</v>
      </c>
      <c r="C36" s="35">
        <v>1E-3</v>
      </c>
      <c r="D36" s="35">
        <v>6.2E-2</v>
      </c>
      <c r="E36" s="35">
        <v>1E-3</v>
      </c>
      <c r="F36" s="35">
        <v>6.2E-2</v>
      </c>
    </row>
    <row r="37" spans="1:6">
      <c r="A37" s="41">
        <v>45140.458333333336</v>
      </c>
      <c r="B37" s="33" t="s">
        <v>88</v>
      </c>
      <c r="C37" s="33">
        <v>0</v>
      </c>
      <c r="D37" s="33">
        <v>0.09</v>
      </c>
      <c r="E37" s="33">
        <v>0</v>
      </c>
      <c r="F37" s="33">
        <v>0.09</v>
      </c>
    </row>
    <row r="38" spans="1:6">
      <c r="A38" s="42">
        <v>45140.5</v>
      </c>
      <c r="B38" s="35" t="s">
        <v>88</v>
      </c>
      <c r="C38" s="35">
        <v>0</v>
      </c>
      <c r="D38" s="35">
        <v>8.5000000000000006E-2</v>
      </c>
      <c r="E38" s="35">
        <v>0</v>
      </c>
      <c r="F38" s="35">
        <v>8.5000000000000006E-2</v>
      </c>
    </row>
    <row r="39" spans="1:6">
      <c r="A39" s="41">
        <v>45140.541666666664</v>
      </c>
      <c r="B39" s="33" t="s">
        <v>88</v>
      </c>
      <c r="C39" s="33">
        <v>0.14399999999999999</v>
      </c>
      <c r="D39" s="33">
        <v>0.06</v>
      </c>
      <c r="E39" s="33">
        <v>0.14399999999999999</v>
      </c>
      <c r="F39" s="33">
        <v>0.06</v>
      </c>
    </row>
    <row r="40" spans="1:6">
      <c r="A40" s="42">
        <v>45140.583333333336</v>
      </c>
      <c r="B40" s="35" t="s">
        <v>88</v>
      </c>
      <c r="C40" s="35">
        <v>1.484</v>
      </c>
      <c r="D40" s="35">
        <v>0</v>
      </c>
      <c r="E40" s="35">
        <v>1.484</v>
      </c>
      <c r="F40" s="35">
        <v>0</v>
      </c>
    </row>
    <row r="41" spans="1:6">
      <c r="A41" s="41">
        <v>45140.625</v>
      </c>
      <c r="B41" s="33" t="s">
        <v>88</v>
      </c>
      <c r="C41" s="33">
        <v>2.0590000000000002</v>
      </c>
      <c r="D41" s="33">
        <v>0</v>
      </c>
      <c r="E41" s="33">
        <v>2.0590000000000002</v>
      </c>
      <c r="F41" s="33">
        <v>0</v>
      </c>
    </row>
    <row r="42" spans="1:6">
      <c r="A42" s="42">
        <v>45140.666666666664</v>
      </c>
      <c r="B42" s="35" t="s">
        <v>88</v>
      </c>
      <c r="C42" s="35">
        <v>2.125</v>
      </c>
      <c r="D42" s="35">
        <v>0</v>
      </c>
      <c r="E42" s="35">
        <v>2.125</v>
      </c>
      <c r="F42" s="35">
        <v>0</v>
      </c>
    </row>
    <row r="43" spans="1:6">
      <c r="A43" s="41">
        <v>45140.708333333336</v>
      </c>
      <c r="B43" s="33" t="s">
        <v>88</v>
      </c>
      <c r="C43" s="33">
        <v>1.911</v>
      </c>
      <c r="D43" s="33">
        <v>0</v>
      </c>
      <c r="E43" s="33">
        <v>1.911</v>
      </c>
      <c r="F43" s="33">
        <v>0</v>
      </c>
    </row>
    <row r="44" spans="1:6">
      <c r="A44" s="42">
        <v>45140.75</v>
      </c>
      <c r="B44" s="35" t="s">
        <v>88</v>
      </c>
      <c r="C44" s="35">
        <v>1.4279999999999999</v>
      </c>
      <c r="D44" s="35">
        <v>0</v>
      </c>
      <c r="E44" s="35">
        <v>1.4279999999999999</v>
      </c>
      <c r="F44" s="35">
        <v>0</v>
      </c>
    </row>
    <row r="45" spans="1:6">
      <c r="A45" s="41">
        <v>45140.791666666664</v>
      </c>
      <c r="B45" s="33" t="s">
        <v>88</v>
      </c>
      <c r="C45" s="33">
        <v>0.30099999999999999</v>
      </c>
      <c r="D45" s="33">
        <v>4.3999999999999997E-2</v>
      </c>
      <c r="E45" s="33">
        <v>0.30099999999999999</v>
      </c>
      <c r="F45" s="33">
        <v>4.3999999999999997E-2</v>
      </c>
    </row>
    <row r="46" spans="1:6">
      <c r="A46" s="42">
        <v>45140.833333333336</v>
      </c>
      <c r="B46" s="35" t="s">
        <v>88</v>
      </c>
      <c r="C46" s="35">
        <v>0.26900000000000002</v>
      </c>
      <c r="D46" s="35">
        <v>2.8000000000000001E-2</v>
      </c>
      <c r="E46" s="35">
        <v>0.26900000000000002</v>
      </c>
      <c r="F46" s="35">
        <v>2.8000000000000001E-2</v>
      </c>
    </row>
    <row r="47" spans="1:6">
      <c r="A47" s="41">
        <v>45140.875</v>
      </c>
      <c r="B47" s="33" t="s">
        <v>88</v>
      </c>
      <c r="C47" s="33">
        <v>0.93300000000000005</v>
      </c>
      <c r="D47" s="33">
        <v>0</v>
      </c>
      <c r="E47" s="33">
        <v>0.93300000000000005</v>
      </c>
      <c r="F47" s="33">
        <v>0</v>
      </c>
    </row>
    <row r="48" spans="1:6">
      <c r="A48" s="42">
        <v>45140.916666666664</v>
      </c>
      <c r="B48" s="35" t="s">
        <v>88</v>
      </c>
      <c r="C48" s="35">
        <v>6.5000000000000002E-2</v>
      </c>
      <c r="D48" s="35">
        <v>7.6999999999999999E-2</v>
      </c>
      <c r="E48" s="35">
        <v>6.5000000000000002E-2</v>
      </c>
      <c r="F48" s="35">
        <v>7.6999999999999999E-2</v>
      </c>
    </row>
    <row r="49" spans="1:6">
      <c r="A49" s="41">
        <v>45140.958333333336</v>
      </c>
      <c r="B49" s="33" t="s">
        <v>88</v>
      </c>
      <c r="C49" s="33">
        <v>0</v>
      </c>
      <c r="D49" s="33">
        <v>9.4E-2</v>
      </c>
      <c r="E49" s="33">
        <v>0</v>
      </c>
      <c r="F49" s="33">
        <v>9.4E-2</v>
      </c>
    </row>
    <row r="50" spans="1:6">
      <c r="A50" s="42">
        <v>45141</v>
      </c>
      <c r="B50" s="35" t="s">
        <v>88</v>
      </c>
      <c r="C50" s="35">
        <v>0</v>
      </c>
      <c r="D50" s="35">
        <v>9.2999999999999999E-2</v>
      </c>
      <c r="E50" s="35">
        <v>0</v>
      </c>
      <c r="F50" s="35">
        <v>9.2999999999999999E-2</v>
      </c>
    </row>
    <row r="51" spans="1:6">
      <c r="A51" s="41">
        <v>45141.041666666664</v>
      </c>
      <c r="B51" s="33" t="s">
        <v>88</v>
      </c>
      <c r="C51" s="33">
        <v>0</v>
      </c>
      <c r="D51" s="33">
        <v>9.1999999999999998E-2</v>
      </c>
      <c r="E51" s="33">
        <v>0</v>
      </c>
      <c r="F51" s="33">
        <v>9.1999999999999998E-2</v>
      </c>
    </row>
    <row r="52" spans="1:6">
      <c r="A52" s="42">
        <v>45141.083333333336</v>
      </c>
      <c r="B52" s="35" t="s">
        <v>88</v>
      </c>
      <c r="C52" s="35">
        <v>0</v>
      </c>
      <c r="D52" s="35">
        <v>8.5000000000000006E-2</v>
      </c>
      <c r="E52" s="35">
        <v>0</v>
      </c>
      <c r="F52" s="35">
        <v>8.5000000000000006E-2</v>
      </c>
    </row>
    <row r="53" spans="1:6">
      <c r="A53" s="41">
        <v>45141.125</v>
      </c>
      <c r="B53" s="33" t="s">
        <v>88</v>
      </c>
      <c r="C53" s="33">
        <v>0</v>
      </c>
      <c r="D53" s="33">
        <v>8.5999999999999993E-2</v>
      </c>
      <c r="E53" s="33">
        <v>0</v>
      </c>
      <c r="F53" s="33">
        <v>8.5999999999999993E-2</v>
      </c>
    </row>
    <row r="54" spans="1:6">
      <c r="A54" s="42">
        <v>45141.166666666664</v>
      </c>
      <c r="B54" s="35" t="s">
        <v>88</v>
      </c>
      <c r="C54" s="35">
        <v>0.29599999999999999</v>
      </c>
      <c r="D54" s="35">
        <v>8.0000000000000002E-3</v>
      </c>
      <c r="E54" s="35">
        <v>0.29599999999999999</v>
      </c>
      <c r="F54" s="35">
        <v>8.0000000000000002E-3</v>
      </c>
    </row>
    <row r="55" spans="1:6">
      <c r="A55" s="41">
        <v>45141.208333333336</v>
      </c>
      <c r="B55" s="33" t="s">
        <v>88</v>
      </c>
      <c r="C55" s="33">
        <v>0.253</v>
      </c>
      <c r="D55" s="33">
        <v>0</v>
      </c>
      <c r="E55" s="33">
        <v>0.253</v>
      </c>
      <c r="F55" s="33">
        <v>0</v>
      </c>
    </row>
    <row r="56" spans="1:6">
      <c r="A56" s="42">
        <v>45141.25</v>
      </c>
      <c r="B56" s="35" t="s">
        <v>88</v>
      </c>
      <c r="C56" s="35">
        <v>0.114</v>
      </c>
      <c r="D56" s="35">
        <v>2.5000000000000001E-2</v>
      </c>
      <c r="E56" s="35">
        <v>0.114</v>
      </c>
      <c r="F56" s="35">
        <v>2.5000000000000001E-2</v>
      </c>
    </row>
    <row r="57" spans="1:6">
      <c r="A57" s="41">
        <v>45141.291666666664</v>
      </c>
      <c r="B57" s="33" t="s">
        <v>88</v>
      </c>
      <c r="C57" s="33">
        <v>0.85399999999999998</v>
      </c>
      <c r="D57" s="33">
        <v>0</v>
      </c>
      <c r="E57" s="33">
        <v>0.85399999999999998</v>
      </c>
      <c r="F57" s="33">
        <v>0</v>
      </c>
    </row>
    <row r="58" spans="1:6">
      <c r="A58" s="42">
        <v>45141.333333333336</v>
      </c>
      <c r="B58" s="35" t="s">
        <v>88</v>
      </c>
      <c r="C58" s="35">
        <v>0.23499999999999999</v>
      </c>
      <c r="D58" s="35">
        <v>1.9E-2</v>
      </c>
      <c r="E58" s="35">
        <v>0.23499999999999999</v>
      </c>
      <c r="F58" s="35">
        <v>1.9E-2</v>
      </c>
    </row>
    <row r="59" spans="1:6">
      <c r="A59" s="41">
        <v>45141.375</v>
      </c>
      <c r="B59" s="33" t="s">
        <v>88</v>
      </c>
      <c r="C59" s="33">
        <v>0</v>
      </c>
      <c r="D59" s="33">
        <v>4.9000000000000002E-2</v>
      </c>
      <c r="E59" s="33">
        <v>0</v>
      </c>
      <c r="F59" s="33">
        <v>4.9000000000000002E-2</v>
      </c>
    </row>
    <row r="60" spans="1:6">
      <c r="A60" s="42">
        <v>45141.416666666664</v>
      </c>
      <c r="B60" s="35" t="s">
        <v>88</v>
      </c>
      <c r="C60" s="35">
        <v>0</v>
      </c>
      <c r="D60" s="35">
        <v>7.5999999999999998E-2</v>
      </c>
      <c r="E60" s="35">
        <v>0</v>
      </c>
      <c r="F60" s="35">
        <v>7.5999999999999998E-2</v>
      </c>
    </row>
    <row r="61" spans="1:6">
      <c r="A61" s="41">
        <v>45141.458333333336</v>
      </c>
      <c r="B61" s="33" t="s">
        <v>88</v>
      </c>
      <c r="C61" s="33">
        <v>0</v>
      </c>
      <c r="D61" s="33">
        <v>7.3999999999999996E-2</v>
      </c>
      <c r="E61" s="33">
        <v>0</v>
      </c>
      <c r="F61" s="33">
        <v>7.3999999999999996E-2</v>
      </c>
    </row>
    <row r="62" spans="1:6">
      <c r="A62" s="42">
        <v>45141.5</v>
      </c>
      <c r="B62" s="35" t="s">
        <v>88</v>
      </c>
      <c r="C62" s="35">
        <v>4.2999999999999997E-2</v>
      </c>
      <c r="D62" s="35">
        <v>5.8000000000000003E-2</v>
      </c>
      <c r="E62" s="35">
        <v>4.2999999999999997E-2</v>
      </c>
      <c r="F62" s="35">
        <v>5.8000000000000003E-2</v>
      </c>
    </row>
    <row r="63" spans="1:6">
      <c r="A63" s="41">
        <v>45141.541666666664</v>
      </c>
      <c r="B63" s="33" t="s">
        <v>88</v>
      </c>
      <c r="C63" s="33">
        <v>0.94099999999999995</v>
      </c>
      <c r="D63" s="33">
        <v>0</v>
      </c>
      <c r="E63" s="33">
        <v>0.94099999999999995</v>
      </c>
      <c r="F63" s="33">
        <v>0</v>
      </c>
    </row>
    <row r="64" spans="1:6">
      <c r="A64" s="42">
        <v>45141.583333333336</v>
      </c>
      <c r="B64" s="35" t="s">
        <v>88</v>
      </c>
      <c r="C64" s="35">
        <v>2.9470000000000001</v>
      </c>
      <c r="D64" s="35">
        <v>0</v>
      </c>
      <c r="E64" s="35">
        <v>2.9470000000000001</v>
      </c>
      <c r="F64" s="35">
        <v>0</v>
      </c>
    </row>
    <row r="65" spans="1:6">
      <c r="A65" s="41">
        <v>45141.625</v>
      </c>
      <c r="B65" s="33" t="s">
        <v>88</v>
      </c>
      <c r="C65" s="33">
        <v>3.383</v>
      </c>
      <c r="D65" s="33">
        <v>0</v>
      </c>
      <c r="E65" s="33">
        <v>3.383</v>
      </c>
      <c r="F65" s="33">
        <v>0</v>
      </c>
    </row>
    <row r="66" spans="1:6">
      <c r="A66" s="42">
        <v>45141.666666666664</v>
      </c>
      <c r="B66" s="35" t="s">
        <v>88</v>
      </c>
      <c r="C66" s="35">
        <v>3.0030000000000001</v>
      </c>
      <c r="D66" s="35">
        <v>0</v>
      </c>
      <c r="E66" s="35">
        <v>3.0030000000000001</v>
      </c>
      <c r="F66" s="35">
        <v>0</v>
      </c>
    </row>
    <row r="67" spans="1:6">
      <c r="A67" s="41">
        <v>45141.708333333336</v>
      </c>
      <c r="B67" s="33" t="s">
        <v>88</v>
      </c>
      <c r="C67" s="33">
        <v>3.1970000000000001</v>
      </c>
      <c r="D67" s="33">
        <v>0</v>
      </c>
      <c r="E67" s="33">
        <v>3.1970000000000001</v>
      </c>
      <c r="F67" s="33">
        <v>0</v>
      </c>
    </row>
    <row r="68" spans="1:6">
      <c r="A68" s="42">
        <v>45141.75</v>
      </c>
      <c r="B68" s="35" t="s">
        <v>88</v>
      </c>
      <c r="C68" s="35">
        <v>2.2519999999999998</v>
      </c>
      <c r="D68" s="35">
        <v>0</v>
      </c>
      <c r="E68" s="35">
        <v>2.2519999999999998</v>
      </c>
      <c r="F68" s="35">
        <v>0</v>
      </c>
    </row>
    <row r="69" spans="1:6">
      <c r="A69" s="41">
        <v>45141.791666666664</v>
      </c>
      <c r="B69" s="33" t="s">
        <v>88</v>
      </c>
      <c r="C69" s="33">
        <v>0.65200000000000002</v>
      </c>
      <c r="D69" s="33">
        <v>0</v>
      </c>
      <c r="E69" s="33">
        <v>0.65200000000000002</v>
      </c>
      <c r="F69" s="33">
        <v>0</v>
      </c>
    </row>
    <row r="70" spans="1:6">
      <c r="A70" s="42">
        <v>45141.833333333336</v>
      </c>
      <c r="B70" s="35" t="s">
        <v>88</v>
      </c>
      <c r="C70" s="35">
        <v>0.35399999999999998</v>
      </c>
      <c r="D70" s="35">
        <v>0</v>
      </c>
      <c r="E70" s="35">
        <v>0.35399999999999998</v>
      </c>
      <c r="F70" s="35">
        <v>0</v>
      </c>
    </row>
    <row r="71" spans="1:6">
      <c r="A71" s="41">
        <v>45141.875</v>
      </c>
      <c r="B71" s="33" t="s">
        <v>88</v>
      </c>
      <c r="C71" s="33">
        <v>0.14000000000000001</v>
      </c>
      <c r="D71" s="33">
        <v>6.0000000000000001E-3</v>
      </c>
      <c r="E71" s="33">
        <v>0.14000000000000001</v>
      </c>
      <c r="F71" s="33">
        <v>6.0000000000000001E-3</v>
      </c>
    </row>
    <row r="72" spans="1:6">
      <c r="A72" s="42">
        <v>45141.916666666664</v>
      </c>
      <c r="B72" s="35" t="s">
        <v>88</v>
      </c>
      <c r="C72" s="35">
        <v>0</v>
      </c>
      <c r="D72" s="35">
        <v>9.0999999999999998E-2</v>
      </c>
      <c r="E72" s="35">
        <v>0</v>
      </c>
      <c r="F72" s="35">
        <v>9.0999999999999998E-2</v>
      </c>
    </row>
    <row r="73" spans="1:6">
      <c r="A73" s="41">
        <v>45141.958333333336</v>
      </c>
      <c r="B73" s="33" t="s">
        <v>88</v>
      </c>
      <c r="C73" s="33">
        <v>0</v>
      </c>
      <c r="D73" s="33">
        <v>8.8999999999999996E-2</v>
      </c>
      <c r="E73" s="33">
        <v>0</v>
      </c>
      <c r="F73" s="33">
        <v>8.8999999999999996E-2</v>
      </c>
    </row>
    <row r="74" spans="1:6">
      <c r="A74" s="42">
        <v>45142</v>
      </c>
      <c r="B74" s="35" t="s">
        <v>88</v>
      </c>
      <c r="C74" s="35">
        <v>0</v>
      </c>
      <c r="D74" s="35">
        <v>8.6999999999999994E-2</v>
      </c>
      <c r="E74" s="35">
        <v>0</v>
      </c>
      <c r="F74" s="35">
        <v>8.6999999999999994E-2</v>
      </c>
    </row>
    <row r="75" spans="1:6">
      <c r="A75" s="41">
        <v>45142.041666666664</v>
      </c>
      <c r="B75" s="33" t="s">
        <v>88</v>
      </c>
      <c r="C75" s="33">
        <v>0</v>
      </c>
      <c r="D75" s="33">
        <v>8.4000000000000005E-2</v>
      </c>
      <c r="E75" s="33">
        <v>0</v>
      </c>
      <c r="F75" s="33">
        <v>8.4000000000000005E-2</v>
      </c>
    </row>
    <row r="76" spans="1:6">
      <c r="A76" s="42">
        <v>45142.083333333336</v>
      </c>
      <c r="B76" s="35" t="s">
        <v>88</v>
      </c>
      <c r="C76" s="35">
        <v>0</v>
      </c>
      <c r="D76" s="35">
        <v>8.3000000000000004E-2</v>
      </c>
      <c r="E76" s="35">
        <v>0</v>
      </c>
      <c r="F76" s="35">
        <v>8.3000000000000004E-2</v>
      </c>
    </row>
    <row r="77" spans="1:6">
      <c r="A77" s="41">
        <v>45142.125</v>
      </c>
      <c r="B77" s="33" t="s">
        <v>88</v>
      </c>
      <c r="C77" s="33">
        <v>0</v>
      </c>
      <c r="D77" s="33">
        <v>8.4000000000000005E-2</v>
      </c>
      <c r="E77" s="33">
        <v>0</v>
      </c>
      <c r="F77" s="33">
        <v>8.4000000000000005E-2</v>
      </c>
    </row>
    <row r="78" spans="1:6">
      <c r="A78" s="42">
        <v>45142.166666666664</v>
      </c>
      <c r="B78" s="35" t="s">
        <v>88</v>
      </c>
      <c r="C78" s="35">
        <v>0</v>
      </c>
      <c r="D78" s="35">
        <v>8.5000000000000006E-2</v>
      </c>
      <c r="E78" s="35">
        <v>0</v>
      </c>
      <c r="F78" s="35">
        <v>8.5000000000000006E-2</v>
      </c>
    </row>
    <row r="79" spans="1:6">
      <c r="A79" s="41">
        <v>45142.208333333336</v>
      </c>
      <c r="B79" s="33" t="s">
        <v>88</v>
      </c>
      <c r="C79" s="33">
        <v>0</v>
      </c>
      <c r="D79" s="33">
        <v>0.08</v>
      </c>
      <c r="E79" s="33">
        <v>0</v>
      </c>
      <c r="F79" s="33">
        <v>0.08</v>
      </c>
    </row>
    <row r="80" spans="1:6">
      <c r="A80" s="42">
        <v>45142.25</v>
      </c>
      <c r="B80" s="35" t="s">
        <v>88</v>
      </c>
      <c r="C80" s="35">
        <v>0.156</v>
      </c>
      <c r="D80" s="35">
        <v>3.7999999999999999E-2</v>
      </c>
      <c r="E80" s="35">
        <v>0.156</v>
      </c>
      <c r="F80" s="35">
        <v>3.7999999999999999E-2</v>
      </c>
    </row>
    <row r="81" spans="1:6">
      <c r="A81" s="41">
        <v>45142.291666666664</v>
      </c>
      <c r="B81" s="33" t="s">
        <v>88</v>
      </c>
      <c r="C81" s="33">
        <v>0.59799999999999998</v>
      </c>
      <c r="D81" s="33">
        <v>0</v>
      </c>
      <c r="E81" s="33">
        <v>0.59799999999999998</v>
      </c>
      <c r="F81" s="33">
        <v>0</v>
      </c>
    </row>
    <row r="82" spans="1:6">
      <c r="A82" s="42">
        <v>45142.333333333336</v>
      </c>
      <c r="B82" s="35" t="s">
        <v>88</v>
      </c>
      <c r="C82" s="35">
        <v>0.33900000000000002</v>
      </c>
      <c r="D82" s="35">
        <v>0</v>
      </c>
      <c r="E82" s="35">
        <v>0.33900000000000002</v>
      </c>
      <c r="F82" s="35">
        <v>0</v>
      </c>
    </row>
    <row r="83" spans="1:6">
      <c r="A83" s="41">
        <v>45142.375</v>
      </c>
      <c r="B83" s="33" t="s">
        <v>88</v>
      </c>
      <c r="C83" s="33">
        <v>0.29499999999999998</v>
      </c>
      <c r="D83" s="33">
        <v>0</v>
      </c>
      <c r="E83" s="33">
        <v>0.29499999999999998</v>
      </c>
      <c r="F83" s="33">
        <v>0</v>
      </c>
    </row>
    <row r="84" spans="1:6">
      <c r="A84" s="42">
        <v>45142.416666666664</v>
      </c>
      <c r="B84" s="35" t="s">
        <v>88</v>
      </c>
      <c r="C84" s="35">
        <v>5.0000000000000001E-3</v>
      </c>
      <c r="D84" s="35">
        <v>5.8000000000000003E-2</v>
      </c>
      <c r="E84" s="35">
        <v>5.0000000000000001E-3</v>
      </c>
      <c r="F84" s="35">
        <v>5.8000000000000003E-2</v>
      </c>
    </row>
    <row r="85" spans="1:6">
      <c r="A85" s="41">
        <v>45142.458333333336</v>
      </c>
      <c r="B85" s="33" t="s">
        <v>88</v>
      </c>
      <c r="C85" s="33">
        <v>0</v>
      </c>
      <c r="D85" s="33">
        <v>8.5999999999999993E-2</v>
      </c>
      <c r="E85" s="33">
        <v>0</v>
      </c>
      <c r="F85" s="33">
        <v>8.5999999999999993E-2</v>
      </c>
    </row>
    <row r="86" spans="1:6">
      <c r="A86" s="42">
        <v>45142.5</v>
      </c>
      <c r="B86" s="35" t="s">
        <v>88</v>
      </c>
      <c r="C86" s="35">
        <v>0.151</v>
      </c>
      <c r="D86" s="35">
        <v>4.1000000000000002E-2</v>
      </c>
      <c r="E86" s="35">
        <v>0.151</v>
      </c>
      <c r="F86" s="35">
        <v>4.1000000000000002E-2</v>
      </c>
    </row>
    <row r="87" spans="1:6">
      <c r="A87" s="41">
        <v>45142.541666666664</v>
      </c>
      <c r="B87" s="33" t="s">
        <v>88</v>
      </c>
      <c r="C87" s="33">
        <v>0.91100000000000003</v>
      </c>
      <c r="D87" s="33">
        <v>0</v>
      </c>
      <c r="E87" s="33">
        <v>0.91100000000000003</v>
      </c>
      <c r="F87" s="33">
        <v>0</v>
      </c>
    </row>
    <row r="88" spans="1:6">
      <c r="A88" s="42">
        <v>45142.583333333336</v>
      </c>
      <c r="B88" s="35" t="s">
        <v>88</v>
      </c>
      <c r="C88" s="35">
        <v>1.657</v>
      </c>
      <c r="D88" s="35">
        <v>0</v>
      </c>
      <c r="E88" s="35">
        <v>1.657</v>
      </c>
      <c r="F88" s="35">
        <v>0</v>
      </c>
    </row>
    <row r="89" spans="1:6">
      <c r="A89" s="41">
        <v>45142.625</v>
      </c>
      <c r="B89" s="33" t="s">
        <v>88</v>
      </c>
      <c r="C89" s="33">
        <v>2.4390000000000001</v>
      </c>
      <c r="D89" s="33">
        <v>0</v>
      </c>
      <c r="E89" s="33">
        <v>2.4390000000000001</v>
      </c>
      <c r="F89" s="33">
        <v>0</v>
      </c>
    </row>
    <row r="90" spans="1:6">
      <c r="A90" s="42">
        <v>45142.666666666664</v>
      </c>
      <c r="B90" s="35" t="s">
        <v>88</v>
      </c>
      <c r="C90" s="35">
        <v>2.1459999999999999</v>
      </c>
      <c r="D90" s="35">
        <v>0</v>
      </c>
      <c r="E90" s="35">
        <v>2.1459999999999999</v>
      </c>
      <c r="F90" s="35">
        <v>0</v>
      </c>
    </row>
    <row r="91" spans="1:6">
      <c r="A91" s="41">
        <v>45142.708333333336</v>
      </c>
      <c r="B91" s="33" t="s">
        <v>88</v>
      </c>
      <c r="C91" s="33">
        <v>1.17</v>
      </c>
      <c r="D91" s="33">
        <v>0</v>
      </c>
      <c r="E91" s="33">
        <v>1.17</v>
      </c>
      <c r="F91" s="33">
        <v>0</v>
      </c>
    </row>
    <row r="92" spans="1:6">
      <c r="A92" s="42">
        <v>45142.75</v>
      </c>
      <c r="B92" s="35" t="s">
        <v>88</v>
      </c>
      <c r="C92" s="35">
        <v>7.6999999999999999E-2</v>
      </c>
      <c r="D92" s="35">
        <v>3.0000000000000001E-3</v>
      </c>
      <c r="E92" s="35">
        <v>7.6999999999999999E-2</v>
      </c>
      <c r="F92" s="35">
        <v>3.0000000000000001E-3</v>
      </c>
    </row>
    <row r="93" spans="1:6">
      <c r="A93" s="41">
        <v>45142.791666666664</v>
      </c>
      <c r="B93" s="33" t="s">
        <v>88</v>
      </c>
      <c r="C93" s="33">
        <v>0.80500000000000005</v>
      </c>
      <c r="D93" s="33">
        <v>0</v>
      </c>
      <c r="E93" s="33">
        <v>0.80500000000000005</v>
      </c>
      <c r="F93" s="33">
        <v>0</v>
      </c>
    </row>
    <row r="94" spans="1:6">
      <c r="A94" s="42">
        <v>45142.833333333336</v>
      </c>
      <c r="B94" s="35" t="s">
        <v>88</v>
      </c>
      <c r="C94" s="35">
        <v>0.41699999999999998</v>
      </c>
      <c r="D94" s="35">
        <v>0</v>
      </c>
      <c r="E94" s="35">
        <v>0.41699999999999998</v>
      </c>
      <c r="F94" s="35">
        <v>0</v>
      </c>
    </row>
    <row r="95" spans="1:6">
      <c r="A95" s="41">
        <v>45142.875</v>
      </c>
      <c r="B95" s="33" t="s">
        <v>88</v>
      </c>
      <c r="C95" s="33">
        <v>4.0000000000000001E-3</v>
      </c>
      <c r="D95" s="33">
        <v>6.8000000000000005E-2</v>
      </c>
      <c r="E95" s="33">
        <v>4.0000000000000001E-3</v>
      </c>
      <c r="F95" s="33">
        <v>6.8000000000000005E-2</v>
      </c>
    </row>
    <row r="96" spans="1:6">
      <c r="A96" s="42">
        <v>45142.916666666664</v>
      </c>
      <c r="B96" s="35" t="s">
        <v>88</v>
      </c>
      <c r="C96" s="35">
        <v>0</v>
      </c>
      <c r="D96" s="35">
        <v>8.8999999999999996E-2</v>
      </c>
      <c r="E96" s="35">
        <v>0</v>
      </c>
      <c r="F96" s="35">
        <v>8.8999999999999996E-2</v>
      </c>
    </row>
    <row r="97" spans="1:6">
      <c r="A97" s="41">
        <v>45142.958333333336</v>
      </c>
      <c r="B97" s="33" t="s">
        <v>88</v>
      </c>
      <c r="C97" s="33">
        <v>0</v>
      </c>
      <c r="D97" s="33">
        <v>8.5999999999999993E-2</v>
      </c>
      <c r="E97" s="33">
        <v>0</v>
      </c>
      <c r="F97" s="33">
        <v>8.5999999999999993E-2</v>
      </c>
    </row>
    <row r="98" spans="1:6">
      <c r="A98" s="42">
        <v>45143</v>
      </c>
      <c r="B98" s="35" t="s">
        <v>88</v>
      </c>
      <c r="C98" s="35">
        <v>2.8000000000000001E-2</v>
      </c>
      <c r="D98" s="35">
        <v>6.6000000000000003E-2</v>
      </c>
      <c r="E98" s="35">
        <v>2.8000000000000001E-2</v>
      </c>
      <c r="F98" s="35">
        <v>6.6000000000000003E-2</v>
      </c>
    </row>
    <row r="99" spans="1:6">
      <c r="A99" s="41">
        <v>45143.041666666664</v>
      </c>
      <c r="B99" s="33" t="s">
        <v>88</v>
      </c>
      <c r="C99" s="33">
        <v>1.6970000000000001</v>
      </c>
      <c r="D99" s="33">
        <v>0</v>
      </c>
      <c r="E99" s="33">
        <v>1.6970000000000001</v>
      </c>
      <c r="F99" s="33">
        <v>0</v>
      </c>
    </row>
    <row r="100" spans="1:6">
      <c r="A100" s="42">
        <v>45143.083333333336</v>
      </c>
      <c r="B100" s="35" t="s">
        <v>88</v>
      </c>
      <c r="C100" s="35">
        <v>0.161</v>
      </c>
      <c r="D100" s="35">
        <v>0.04</v>
      </c>
      <c r="E100" s="35">
        <v>0.161</v>
      </c>
      <c r="F100" s="35">
        <v>0.04</v>
      </c>
    </row>
    <row r="101" spans="1:6">
      <c r="A101" s="41">
        <v>45143.125</v>
      </c>
      <c r="B101" s="33" t="s">
        <v>88</v>
      </c>
      <c r="C101" s="33">
        <v>0</v>
      </c>
      <c r="D101" s="33">
        <v>8.1000000000000003E-2</v>
      </c>
      <c r="E101" s="33">
        <v>0</v>
      </c>
      <c r="F101" s="33">
        <v>8.1000000000000003E-2</v>
      </c>
    </row>
    <row r="102" spans="1:6">
      <c r="A102" s="42">
        <v>45143.166666666664</v>
      </c>
      <c r="B102" s="35" t="s">
        <v>88</v>
      </c>
      <c r="C102" s="35">
        <v>0</v>
      </c>
      <c r="D102" s="35">
        <v>8.8999999999999996E-2</v>
      </c>
      <c r="E102" s="35">
        <v>0</v>
      </c>
      <c r="F102" s="35">
        <v>8.8999999999999996E-2</v>
      </c>
    </row>
    <row r="103" spans="1:6">
      <c r="A103" s="41">
        <v>45143.208333333336</v>
      </c>
      <c r="B103" s="33" t="s">
        <v>88</v>
      </c>
      <c r="C103" s="33">
        <v>0</v>
      </c>
      <c r="D103" s="33">
        <v>8.4000000000000005E-2</v>
      </c>
      <c r="E103" s="33">
        <v>0</v>
      </c>
      <c r="F103" s="33">
        <v>8.4000000000000005E-2</v>
      </c>
    </row>
    <row r="104" spans="1:6">
      <c r="A104" s="42">
        <v>45143.25</v>
      </c>
      <c r="B104" s="35" t="s">
        <v>88</v>
      </c>
      <c r="C104" s="35">
        <v>0</v>
      </c>
      <c r="D104" s="35">
        <v>8.1000000000000003E-2</v>
      </c>
      <c r="E104" s="35">
        <v>0</v>
      </c>
      <c r="F104" s="35">
        <v>8.1000000000000003E-2</v>
      </c>
    </row>
    <row r="105" spans="1:6">
      <c r="A105" s="41">
        <v>45143.291666666664</v>
      </c>
      <c r="B105" s="33" t="s">
        <v>88</v>
      </c>
      <c r="C105" s="33">
        <v>2.7E-2</v>
      </c>
      <c r="D105" s="33">
        <v>0.04</v>
      </c>
      <c r="E105" s="33">
        <v>2.7E-2</v>
      </c>
      <c r="F105" s="33">
        <v>0.04</v>
      </c>
    </row>
    <row r="106" spans="1:6">
      <c r="A106" s="42">
        <v>45143.333333333336</v>
      </c>
      <c r="B106" s="35" t="s">
        <v>88</v>
      </c>
      <c r="C106" s="35">
        <v>1.0999999999999999E-2</v>
      </c>
      <c r="D106" s="35">
        <v>5.8000000000000003E-2</v>
      </c>
      <c r="E106" s="35">
        <v>1.0999999999999999E-2</v>
      </c>
      <c r="F106" s="35">
        <v>5.8000000000000003E-2</v>
      </c>
    </row>
    <row r="107" spans="1:6">
      <c r="A107" s="41">
        <v>45143.375</v>
      </c>
      <c r="B107" s="33" t="s">
        <v>88</v>
      </c>
      <c r="C107" s="33">
        <v>0</v>
      </c>
      <c r="D107" s="33">
        <v>7.4999999999999997E-2</v>
      </c>
      <c r="E107" s="33">
        <v>0</v>
      </c>
      <c r="F107" s="33">
        <v>7.4999999999999997E-2</v>
      </c>
    </row>
    <row r="108" spans="1:6">
      <c r="A108" s="42">
        <v>45143.416666666664</v>
      </c>
      <c r="B108" s="35" t="s">
        <v>88</v>
      </c>
      <c r="C108" s="35">
        <v>0</v>
      </c>
      <c r="D108" s="35">
        <v>7.9000000000000001E-2</v>
      </c>
      <c r="E108" s="35">
        <v>0</v>
      </c>
      <c r="F108" s="35">
        <v>7.9000000000000001E-2</v>
      </c>
    </row>
    <row r="109" spans="1:6">
      <c r="A109" s="41">
        <v>45143.458333333336</v>
      </c>
      <c r="B109" s="33" t="s">
        <v>88</v>
      </c>
      <c r="C109" s="33">
        <v>1E-3</v>
      </c>
      <c r="D109" s="33">
        <v>7.6999999999999999E-2</v>
      </c>
      <c r="E109" s="33">
        <v>1E-3</v>
      </c>
      <c r="F109" s="33">
        <v>7.6999999999999999E-2</v>
      </c>
    </row>
    <row r="110" spans="1:6">
      <c r="A110" s="42">
        <v>45143.5</v>
      </c>
      <c r="B110" s="35" t="s">
        <v>88</v>
      </c>
      <c r="C110" s="35">
        <v>0.435</v>
      </c>
      <c r="D110" s="35">
        <v>0</v>
      </c>
      <c r="E110" s="35">
        <v>0.435</v>
      </c>
      <c r="F110" s="35">
        <v>0</v>
      </c>
    </row>
    <row r="111" spans="1:6">
      <c r="A111" s="41">
        <v>45143.541666666664</v>
      </c>
      <c r="B111" s="33" t="s">
        <v>88</v>
      </c>
      <c r="C111" s="33">
        <v>0.123</v>
      </c>
      <c r="D111" s="33">
        <v>1.2E-2</v>
      </c>
      <c r="E111" s="33">
        <v>0.123</v>
      </c>
      <c r="F111" s="33">
        <v>1.2E-2</v>
      </c>
    </row>
    <row r="112" spans="1:6">
      <c r="A112" s="42">
        <v>45143.583333333336</v>
      </c>
      <c r="B112" s="35" t="s">
        <v>88</v>
      </c>
      <c r="C112" s="35">
        <v>0.64600000000000002</v>
      </c>
      <c r="D112" s="35">
        <v>2.1000000000000001E-2</v>
      </c>
      <c r="E112" s="35">
        <v>0.64600000000000002</v>
      </c>
      <c r="F112" s="35">
        <v>2.1000000000000001E-2</v>
      </c>
    </row>
    <row r="113" spans="1:6">
      <c r="A113" s="41">
        <v>45143.625</v>
      </c>
      <c r="B113" s="33" t="s">
        <v>88</v>
      </c>
      <c r="C113" s="33">
        <v>2.145</v>
      </c>
      <c r="D113" s="33">
        <v>0</v>
      </c>
      <c r="E113" s="33">
        <v>2.145</v>
      </c>
      <c r="F113" s="33">
        <v>0</v>
      </c>
    </row>
    <row r="114" spans="1:6">
      <c r="A114" s="42">
        <v>45143.666666666664</v>
      </c>
      <c r="B114" s="35" t="s">
        <v>88</v>
      </c>
      <c r="C114" s="35">
        <v>1.764</v>
      </c>
      <c r="D114" s="35">
        <v>0</v>
      </c>
      <c r="E114" s="35">
        <v>1.764</v>
      </c>
      <c r="F114" s="35">
        <v>0</v>
      </c>
    </row>
    <row r="115" spans="1:6">
      <c r="A115" s="41">
        <v>45143.708333333336</v>
      </c>
      <c r="B115" s="33" t="s">
        <v>88</v>
      </c>
      <c r="C115" s="33">
        <v>0.158</v>
      </c>
      <c r="D115" s="33">
        <v>1.4E-2</v>
      </c>
      <c r="E115" s="33">
        <v>0.158</v>
      </c>
      <c r="F115" s="33">
        <v>1.4E-2</v>
      </c>
    </row>
    <row r="116" spans="1:6">
      <c r="A116" s="42">
        <v>45143.75</v>
      </c>
      <c r="B116" s="35" t="s">
        <v>88</v>
      </c>
      <c r="C116" s="35">
        <v>0.21</v>
      </c>
      <c r="D116" s="35">
        <v>3.0000000000000001E-3</v>
      </c>
      <c r="E116" s="35">
        <v>0.21</v>
      </c>
      <c r="F116" s="35">
        <v>3.0000000000000001E-3</v>
      </c>
    </row>
    <row r="117" spans="1:6">
      <c r="A117" s="41">
        <v>45143.791666666664</v>
      </c>
      <c r="B117" s="33" t="s">
        <v>88</v>
      </c>
      <c r="C117" s="33">
        <v>4.5999999999999999E-2</v>
      </c>
      <c r="D117" s="33">
        <v>2.3E-2</v>
      </c>
      <c r="E117" s="33">
        <v>4.5999999999999999E-2</v>
      </c>
      <c r="F117" s="33">
        <v>2.3E-2</v>
      </c>
    </row>
    <row r="118" spans="1:6">
      <c r="A118" s="42">
        <v>45143.833333333336</v>
      </c>
      <c r="B118" s="35" t="s">
        <v>88</v>
      </c>
      <c r="C118" s="35">
        <v>5.5E-2</v>
      </c>
      <c r="D118" s="35">
        <v>1.9E-2</v>
      </c>
      <c r="E118" s="35">
        <v>5.5E-2</v>
      </c>
      <c r="F118" s="35">
        <v>1.9E-2</v>
      </c>
    </row>
    <row r="119" spans="1:6">
      <c r="A119" s="41">
        <v>45143.875</v>
      </c>
      <c r="B119" s="33" t="s">
        <v>88</v>
      </c>
      <c r="C119" s="33">
        <v>4.2000000000000003E-2</v>
      </c>
      <c r="D119" s="33">
        <v>2.5000000000000001E-2</v>
      </c>
      <c r="E119" s="33">
        <v>4.2000000000000003E-2</v>
      </c>
      <c r="F119" s="33">
        <v>2.5000000000000001E-2</v>
      </c>
    </row>
    <row r="120" spans="1:6">
      <c r="A120" s="42">
        <v>45143.916666666664</v>
      </c>
      <c r="B120" s="35" t="s">
        <v>88</v>
      </c>
      <c r="C120" s="35">
        <v>1.6E-2</v>
      </c>
      <c r="D120" s="35">
        <v>6.4000000000000001E-2</v>
      </c>
      <c r="E120" s="35">
        <v>1.6E-2</v>
      </c>
      <c r="F120" s="35">
        <v>6.4000000000000001E-2</v>
      </c>
    </row>
    <row r="121" spans="1:6">
      <c r="A121" s="41">
        <v>45143.958333333336</v>
      </c>
      <c r="B121" s="33" t="s">
        <v>88</v>
      </c>
      <c r="C121" s="33">
        <v>0</v>
      </c>
      <c r="D121" s="33">
        <v>9.6000000000000002E-2</v>
      </c>
      <c r="E121" s="33">
        <v>0</v>
      </c>
      <c r="F121" s="33">
        <v>9.6000000000000002E-2</v>
      </c>
    </row>
    <row r="122" spans="1:6">
      <c r="A122" s="42">
        <v>45144</v>
      </c>
      <c r="B122" s="35" t="s">
        <v>88</v>
      </c>
      <c r="C122" s="35">
        <v>0</v>
      </c>
      <c r="D122" s="35">
        <v>8.5999999999999993E-2</v>
      </c>
      <c r="E122" s="35">
        <v>0</v>
      </c>
      <c r="F122" s="35">
        <v>8.5999999999999993E-2</v>
      </c>
    </row>
    <row r="123" spans="1:6">
      <c r="A123" s="41">
        <v>45144.041666666664</v>
      </c>
      <c r="B123" s="33" t="s">
        <v>88</v>
      </c>
      <c r="C123" s="33">
        <v>0</v>
      </c>
      <c r="D123" s="33">
        <v>8.3000000000000004E-2</v>
      </c>
      <c r="E123" s="33">
        <v>0</v>
      </c>
      <c r="F123" s="33">
        <v>8.3000000000000004E-2</v>
      </c>
    </row>
    <row r="124" spans="1:6">
      <c r="A124" s="42">
        <v>45144.083333333336</v>
      </c>
      <c r="B124" s="35" t="s">
        <v>88</v>
      </c>
      <c r="C124" s="35">
        <v>0</v>
      </c>
      <c r="D124" s="35">
        <v>8.2000000000000003E-2</v>
      </c>
      <c r="E124" s="35">
        <v>0</v>
      </c>
      <c r="F124" s="35">
        <v>8.2000000000000003E-2</v>
      </c>
    </row>
    <row r="125" spans="1:6">
      <c r="A125" s="41">
        <v>45144.125</v>
      </c>
      <c r="B125" s="33" t="s">
        <v>88</v>
      </c>
      <c r="C125" s="33">
        <v>0.156</v>
      </c>
      <c r="D125" s="33">
        <v>3.5000000000000003E-2</v>
      </c>
      <c r="E125" s="33">
        <v>0.156</v>
      </c>
      <c r="F125" s="33">
        <v>3.5000000000000003E-2</v>
      </c>
    </row>
    <row r="126" spans="1:6">
      <c r="A126" s="42">
        <v>45144.166666666664</v>
      </c>
      <c r="B126" s="35" t="s">
        <v>88</v>
      </c>
      <c r="C126" s="35">
        <v>1.2529999999999999</v>
      </c>
      <c r="D126" s="35">
        <v>0</v>
      </c>
      <c r="E126" s="35">
        <v>1.2529999999999999</v>
      </c>
      <c r="F126" s="35">
        <v>0</v>
      </c>
    </row>
    <row r="127" spans="1:6">
      <c r="A127" s="41">
        <v>45144.208333333336</v>
      </c>
      <c r="B127" s="33" t="s">
        <v>88</v>
      </c>
      <c r="C127" s="33">
        <v>0.29799999999999999</v>
      </c>
      <c r="D127" s="33">
        <v>2.8000000000000001E-2</v>
      </c>
      <c r="E127" s="33">
        <v>0.29799999999999999</v>
      </c>
      <c r="F127" s="33">
        <v>2.8000000000000001E-2</v>
      </c>
    </row>
    <row r="128" spans="1:6">
      <c r="A128" s="42">
        <v>45144.25</v>
      </c>
      <c r="B128" s="35" t="s">
        <v>88</v>
      </c>
      <c r="C128" s="35">
        <v>0</v>
      </c>
      <c r="D128" s="35">
        <v>9.2999999999999999E-2</v>
      </c>
      <c r="E128" s="35">
        <v>0</v>
      </c>
      <c r="F128" s="35">
        <v>9.2999999999999999E-2</v>
      </c>
    </row>
    <row r="129" spans="1:6">
      <c r="A129" s="41">
        <v>45144.291666666664</v>
      </c>
      <c r="B129" s="33" t="s">
        <v>88</v>
      </c>
      <c r="C129" s="33">
        <v>1.1990000000000001</v>
      </c>
      <c r="D129" s="33">
        <v>3.2000000000000001E-2</v>
      </c>
      <c r="E129" s="33">
        <v>1.1990000000000001</v>
      </c>
      <c r="F129" s="33">
        <v>3.2000000000000001E-2</v>
      </c>
    </row>
    <row r="130" spans="1:6">
      <c r="A130" s="42">
        <v>45144.333333333336</v>
      </c>
      <c r="B130" s="35" t="s">
        <v>88</v>
      </c>
      <c r="C130" s="35">
        <v>4.38</v>
      </c>
      <c r="D130" s="35">
        <v>0</v>
      </c>
      <c r="E130" s="35">
        <v>4.38</v>
      </c>
      <c r="F130" s="35">
        <v>0</v>
      </c>
    </row>
    <row r="131" spans="1:6">
      <c r="A131" s="41">
        <v>45144.375</v>
      </c>
      <c r="B131" s="33" t="s">
        <v>88</v>
      </c>
      <c r="C131" s="33">
        <v>3.452</v>
      </c>
      <c r="D131" s="33">
        <v>0</v>
      </c>
      <c r="E131" s="33">
        <v>3.452</v>
      </c>
      <c r="F131" s="33">
        <v>0</v>
      </c>
    </row>
    <row r="132" spans="1:6">
      <c r="A132" s="42">
        <v>45144.416666666664</v>
      </c>
      <c r="B132" s="35" t="s">
        <v>88</v>
      </c>
      <c r="C132" s="35">
        <v>4.1870000000000003</v>
      </c>
      <c r="D132" s="35">
        <v>0</v>
      </c>
      <c r="E132" s="35">
        <v>4.1870000000000003</v>
      </c>
      <c r="F132" s="35">
        <v>0</v>
      </c>
    </row>
    <row r="133" spans="1:6">
      <c r="A133" s="41">
        <v>45144.458333333336</v>
      </c>
      <c r="B133" s="33" t="s">
        <v>88</v>
      </c>
      <c r="C133" s="33">
        <v>7.383</v>
      </c>
      <c r="D133" s="33">
        <v>0</v>
      </c>
      <c r="E133" s="33">
        <v>7.383</v>
      </c>
      <c r="F133" s="33">
        <v>0</v>
      </c>
    </row>
    <row r="134" spans="1:6">
      <c r="A134" s="42">
        <v>45144.5</v>
      </c>
      <c r="B134" s="35" t="s">
        <v>88</v>
      </c>
      <c r="C134" s="35">
        <v>7.2039999999999997</v>
      </c>
      <c r="D134" s="35">
        <v>0</v>
      </c>
      <c r="E134" s="35">
        <v>7.2039999999999997</v>
      </c>
      <c r="F134" s="35">
        <v>0</v>
      </c>
    </row>
    <row r="135" spans="1:6">
      <c r="A135" s="41">
        <v>45144.541666666664</v>
      </c>
      <c r="B135" s="33" t="s">
        <v>88</v>
      </c>
      <c r="C135" s="33">
        <v>8.2370000000000001</v>
      </c>
      <c r="D135" s="33">
        <v>0</v>
      </c>
      <c r="E135" s="33">
        <v>8.2370000000000001</v>
      </c>
      <c r="F135" s="33">
        <v>0</v>
      </c>
    </row>
    <row r="136" spans="1:6">
      <c r="A136" s="42">
        <v>45144.583333333336</v>
      </c>
      <c r="B136" s="35" t="s">
        <v>88</v>
      </c>
      <c r="C136" s="35">
        <v>7.9020000000000001</v>
      </c>
      <c r="D136" s="35">
        <v>0</v>
      </c>
      <c r="E136" s="35">
        <v>7.9020000000000001</v>
      </c>
      <c r="F136" s="35">
        <v>0</v>
      </c>
    </row>
    <row r="137" spans="1:6">
      <c r="A137" s="41">
        <v>45144.625</v>
      </c>
      <c r="B137" s="33" t="s">
        <v>88</v>
      </c>
      <c r="C137" s="33">
        <v>5.0129999999999999</v>
      </c>
      <c r="D137" s="33">
        <v>0</v>
      </c>
      <c r="E137" s="33">
        <v>5.0129999999999999</v>
      </c>
      <c r="F137" s="33">
        <v>0</v>
      </c>
    </row>
    <row r="138" spans="1:6">
      <c r="A138" s="42">
        <v>45144.666666666664</v>
      </c>
      <c r="B138" s="35" t="s">
        <v>88</v>
      </c>
      <c r="C138" s="35">
        <v>3.3140000000000001</v>
      </c>
      <c r="D138" s="35">
        <v>0</v>
      </c>
      <c r="E138" s="35">
        <v>3.3140000000000001</v>
      </c>
      <c r="F138" s="35">
        <v>0</v>
      </c>
    </row>
    <row r="139" spans="1:6">
      <c r="A139" s="41">
        <v>45144.708333333336</v>
      </c>
      <c r="B139" s="33" t="s">
        <v>88</v>
      </c>
      <c r="C139" s="33">
        <v>2.262</v>
      </c>
      <c r="D139" s="33">
        <v>0</v>
      </c>
      <c r="E139" s="33">
        <v>2.262</v>
      </c>
      <c r="F139" s="33">
        <v>0</v>
      </c>
    </row>
    <row r="140" spans="1:6">
      <c r="A140" s="42">
        <v>45144.75</v>
      </c>
      <c r="B140" s="35" t="s">
        <v>88</v>
      </c>
      <c r="C140" s="35">
        <v>2.1869999999999998</v>
      </c>
      <c r="D140" s="35">
        <v>0</v>
      </c>
      <c r="E140" s="35">
        <v>2.1869999999999998</v>
      </c>
      <c r="F140" s="35">
        <v>0</v>
      </c>
    </row>
    <row r="141" spans="1:6">
      <c r="A141" s="41">
        <v>45144.791666666664</v>
      </c>
      <c r="B141" s="33" t="s">
        <v>88</v>
      </c>
      <c r="C141" s="33">
        <v>1.371</v>
      </c>
      <c r="D141" s="33">
        <v>0</v>
      </c>
      <c r="E141" s="33">
        <v>1.371</v>
      </c>
      <c r="F141" s="33">
        <v>0</v>
      </c>
    </row>
    <row r="142" spans="1:6">
      <c r="A142" s="42">
        <v>45144.833333333336</v>
      </c>
      <c r="B142" s="35" t="s">
        <v>88</v>
      </c>
      <c r="C142" s="35">
        <v>0.14099999999999999</v>
      </c>
      <c r="D142" s="35">
        <v>5.6000000000000001E-2</v>
      </c>
      <c r="E142" s="35">
        <v>0.14099999999999999</v>
      </c>
      <c r="F142" s="35">
        <v>5.6000000000000001E-2</v>
      </c>
    </row>
    <row r="143" spans="1:6">
      <c r="A143" s="41">
        <v>45144.875</v>
      </c>
      <c r="B143" s="33" t="s">
        <v>88</v>
      </c>
      <c r="C143" s="33">
        <v>0</v>
      </c>
      <c r="D143" s="33">
        <v>8.3000000000000004E-2</v>
      </c>
      <c r="E143" s="33">
        <v>0</v>
      </c>
      <c r="F143" s="33">
        <v>8.3000000000000004E-2</v>
      </c>
    </row>
    <row r="144" spans="1:6">
      <c r="A144" s="42">
        <v>45144.916666666664</v>
      </c>
      <c r="B144" s="35" t="s">
        <v>88</v>
      </c>
      <c r="C144" s="35">
        <v>0</v>
      </c>
      <c r="D144" s="35">
        <v>8.1000000000000003E-2</v>
      </c>
      <c r="E144" s="35">
        <v>0</v>
      </c>
      <c r="F144" s="35">
        <v>8.1000000000000003E-2</v>
      </c>
    </row>
    <row r="145" spans="1:6">
      <c r="A145" s="41">
        <v>45144.958333333336</v>
      </c>
      <c r="B145" s="33" t="s">
        <v>88</v>
      </c>
      <c r="C145" s="33">
        <v>0</v>
      </c>
      <c r="D145" s="33">
        <v>8.4000000000000005E-2</v>
      </c>
      <c r="E145" s="33">
        <v>0</v>
      </c>
      <c r="F145" s="33">
        <v>8.4000000000000005E-2</v>
      </c>
    </row>
    <row r="146" spans="1:6">
      <c r="A146" s="42">
        <v>45145</v>
      </c>
      <c r="B146" s="35" t="s">
        <v>88</v>
      </c>
      <c r="C146" s="35">
        <v>0</v>
      </c>
      <c r="D146" s="35">
        <v>0.08</v>
      </c>
      <c r="E146" s="35">
        <v>0</v>
      </c>
      <c r="F146" s="35">
        <v>0.08</v>
      </c>
    </row>
    <row r="147" spans="1:6">
      <c r="A147" s="41">
        <v>45145.041666666664</v>
      </c>
      <c r="B147" s="33" t="s">
        <v>88</v>
      </c>
      <c r="C147" s="33">
        <v>0</v>
      </c>
      <c r="D147" s="33">
        <v>7.5999999999999998E-2</v>
      </c>
      <c r="E147" s="33">
        <v>0</v>
      </c>
      <c r="F147" s="33">
        <v>7.5999999999999998E-2</v>
      </c>
    </row>
    <row r="148" spans="1:6">
      <c r="A148" s="42">
        <v>45145.083333333336</v>
      </c>
      <c r="B148" s="35" t="s">
        <v>88</v>
      </c>
      <c r="C148" s="35">
        <v>0</v>
      </c>
      <c r="D148" s="35">
        <v>8.2000000000000003E-2</v>
      </c>
      <c r="E148" s="35">
        <v>0</v>
      </c>
      <c r="F148" s="35">
        <v>8.2000000000000003E-2</v>
      </c>
    </row>
    <row r="149" spans="1:6">
      <c r="A149" s="41">
        <v>45145.125</v>
      </c>
      <c r="B149" s="33" t="s">
        <v>88</v>
      </c>
      <c r="C149" s="33">
        <v>0</v>
      </c>
      <c r="D149" s="33">
        <v>8.2000000000000003E-2</v>
      </c>
      <c r="E149" s="33">
        <v>0</v>
      </c>
      <c r="F149" s="33">
        <v>8.2000000000000003E-2</v>
      </c>
    </row>
    <row r="150" spans="1:6">
      <c r="A150" s="42">
        <v>45145.166666666664</v>
      </c>
      <c r="B150" s="35" t="s">
        <v>88</v>
      </c>
      <c r="C150" s="35">
        <v>1.0449999999999999</v>
      </c>
      <c r="D150" s="35">
        <v>2E-3</v>
      </c>
      <c r="E150" s="35">
        <v>1.0449999999999999</v>
      </c>
      <c r="F150" s="35">
        <v>2E-3</v>
      </c>
    </row>
    <row r="151" spans="1:6">
      <c r="A151" s="41">
        <v>45145.208333333336</v>
      </c>
      <c r="B151" s="33" t="s">
        <v>88</v>
      </c>
      <c r="C151" s="33">
        <v>1.6819999999999999</v>
      </c>
      <c r="D151" s="33">
        <v>0</v>
      </c>
      <c r="E151" s="33">
        <v>1.6819999999999999</v>
      </c>
      <c r="F151" s="33">
        <v>0</v>
      </c>
    </row>
    <row r="152" spans="1:6">
      <c r="A152" s="42">
        <v>45145.25</v>
      </c>
      <c r="B152" s="35" t="s">
        <v>88</v>
      </c>
      <c r="C152" s="35">
        <v>1.2509999999999999</v>
      </c>
      <c r="D152" s="35">
        <v>0</v>
      </c>
      <c r="E152" s="35">
        <v>1.2509999999999999</v>
      </c>
      <c r="F152" s="35">
        <v>0</v>
      </c>
    </row>
    <row r="153" spans="1:6">
      <c r="A153" s="41">
        <v>45145.291666666664</v>
      </c>
      <c r="B153" s="33" t="s">
        <v>88</v>
      </c>
      <c r="C153" s="33">
        <v>0.81499999999999995</v>
      </c>
      <c r="D153" s="33">
        <v>0</v>
      </c>
      <c r="E153" s="33">
        <v>0.81499999999999995</v>
      </c>
      <c r="F153" s="33">
        <v>0</v>
      </c>
    </row>
    <row r="154" spans="1:6">
      <c r="A154" s="42">
        <v>45145.333333333336</v>
      </c>
      <c r="B154" s="35" t="s">
        <v>88</v>
      </c>
      <c r="C154" s="35">
        <v>9.7000000000000003E-2</v>
      </c>
      <c r="D154" s="35">
        <v>2.1000000000000001E-2</v>
      </c>
      <c r="E154" s="35">
        <v>9.7000000000000003E-2</v>
      </c>
      <c r="F154" s="35">
        <v>2.1000000000000001E-2</v>
      </c>
    </row>
    <row r="155" spans="1:6">
      <c r="A155" s="41">
        <v>45145.375</v>
      </c>
      <c r="B155" s="33" t="s">
        <v>88</v>
      </c>
      <c r="C155" s="33">
        <v>0</v>
      </c>
      <c r="D155" s="33">
        <v>8.4000000000000005E-2</v>
      </c>
      <c r="E155" s="33">
        <v>0</v>
      </c>
      <c r="F155" s="33">
        <v>8.4000000000000005E-2</v>
      </c>
    </row>
    <row r="156" spans="1:6">
      <c r="A156" s="42">
        <v>45145.416666666664</v>
      </c>
      <c r="B156" s="35" t="s">
        <v>88</v>
      </c>
      <c r="C156" s="35">
        <v>0</v>
      </c>
      <c r="D156" s="35">
        <v>8.1000000000000003E-2</v>
      </c>
      <c r="E156" s="35">
        <v>0</v>
      </c>
      <c r="F156" s="35">
        <v>8.1000000000000003E-2</v>
      </c>
    </row>
    <row r="157" spans="1:6">
      <c r="A157" s="41">
        <v>45145.458333333336</v>
      </c>
      <c r="B157" s="33" t="s">
        <v>88</v>
      </c>
      <c r="C157" s="33">
        <v>0</v>
      </c>
      <c r="D157" s="33">
        <v>0.08</v>
      </c>
      <c r="E157" s="33">
        <v>0</v>
      </c>
      <c r="F157" s="33">
        <v>0.08</v>
      </c>
    </row>
    <row r="158" spans="1:6">
      <c r="A158" s="42">
        <v>45145.5</v>
      </c>
      <c r="B158" s="35" t="s">
        <v>88</v>
      </c>
      <c r="C158" s="35">
        <v>0</v>
      </c>
      <c r="D158" s="35">
        <v>7.6999999999999999E-2</v>
      </c>
      <c r="E158" s="35">
        <v>0</v>
      </c>
      <c r="F158" s="35">
        <v>7.6999999999999999E-2</v>
      </c>
    </row>
    <row r="159" spans="1:6">
      <c r="A159" s="41">
        <v>45145.541666666664</v>
      </c>
      <c r="B159" s="33" t="s">
        <v>88</v>
      </c>
      <c r="C159" s="33">
        <v>0.13300000000000001</v>
      </c>
      <c r="D159" s="33">
        <v>4.3999999999999997E-2</v>
      </c>
      <c r="E159" s="33">
        <v>0.13300000000000001</v>
      </c>
      <c r="F159" s="33">
        <v>4.3999999999999997E-2</v>
      </c>
    </row>
    <row r="160" spans="1:6">
      <c r="A160" s="42">
        <v>45145.583333333336</v>
      </c>
      <c r="B160" s="35" t="s">
        <v>88</v>
      </c>
      <c r="C160" s="35">
        <v>1.853</v>
      </c>
      <c r="D160" s="35">
        <v>0</v>
      </c>
      <c r="E160" s="35">
        <v>1.853</v>
      </c>
      <c r="F160" s="35">
        <v>0</v>
      </c>
    </row>
    <row r="161" spans="1:6">
      <c r="A161" s="41">
        <v>45145.625</v>
      </c>
      <c r="B161" s="33" t="s">
        <v>88</v>
      </c>
      <c r="C161" s="33">
        <v>3.669</v>
      </c>
      <c r="D161" s="33">
        <v>0</v>
      </c>
      <c r="E161" s="33">
        <v>3.669</v>
      </c>
      <c r="F161" s="33">
        <v>0</v>
      </c>
    </row>
    <row r="162" spans="1:6">
      <c r="A162" s="42">
        <v>45145.666666666664</v>
      </c>
      <c r="B162" s="35" t="s">
        <v>88</v>
      </c>
      <c r="C162" s="35">
        <v>4.3819999999999997</v>
      </c>
      <c r="D162" s="35">
        <v>0</v>
      </c>
      <c r="E162" s="35">
        <v>4.3819999999999997</v>
      </c>
      <c r="F162" s="35">
        <v>0</v>
      </c>
    </row>
    <row r="163" spans="1:6">
      <c r="A163" s="41">
        <v>45145.708333333336</v>
      </c>
      <c r="B163" s="33" t="s">
        <v>88</v>
      </c>
      <c r="C163" s="33">
        <v>3.6640000000000001</v>
      </c>
      <c r="D163" s="33">
        <v>0</v>
      </c>
      <c r="E163" s="33">
        <v>3.6640000000000001</v>
      </c>
      <c r="F163" s="33">
        <v>0</v>
      </c>
    </row>
    <row r="164" spans="1:6">
      <c r="A164" s="42">
        <v>45145.75</v>
      </c>
      <c r="B164" s="35" t="s">
        <v>88</v>
      </c>
      <c r="C164" s="35">
        <v>3.1349999999999998</v>
      </c>
      <c r="D164" s="35">
        <v>0</v>
      </c>
      <c r="E164" s="35">
        <v>3.1349999999999998</v>
      </c>
      <c r="F164" s="35">
        <v>0</v>
      </c>
    </row>
    <row r="165" spans="1:6">
      <c r="A165" s="41">
        <v>45145.791666666664</v>
      </c>
      <c r="B165" s="33" t="s">
        <v>88</v>
      </c>
      <c r="C165" s="33">
        <v>1.65</v>
      </c>
      <c r="D165" s="33">
        <v>0</v>
      </c>
      <c r="E165" s="33">
        <v>1.65</v>
      </c>
      <c r="F165" s="33">
        <v>0</v>
      </c>
    </row>
    <row r="166" spans="1:6">
      <c r="A166" s="42">
        <v>45145.833333333336</v>
      </c>
      <c r="B166" s="35" t="s">
        <v>88</v>
      </c>
      <c r="C166" s="35">
        <v>1.2270000000000001</v>
      </c>
      <c r="D166" s="35">
        <v>0</v>
      </c>
      <c r="E166" s="35">
        <v>1.2270000000000001</v>
      </c>
      <c r="F166" s="35">
        <v>0</v>
      </c>
    </row>
    <row r="167" spans="1:6">
      <c r="A167" s="41">
        <v>45145.875</v>
      </c>
      <c r="B167" s="33" t="s">
        <v>88</v>
      </c>
      <c r="C167" s="33">
        <v>0.37</v>
      </c>
      <c r="D167" s="33">
        <v>1.4999999999999999E-2</v>
      </c>
      <c r="E167" s="33">
        <v>0.37</v>
      </c>
      <c r="F167" s="33">
        <v>1.4999999999999999E-2</v>
      </c>
    </row>
    <row r="168" spans="1:6">
      <c r="A168" s="42">
        <v>45145.916666666664</v>
      </c>
      <c r="B168" s="35" t="s">
        <v>88</v>
      </c>
      <c r="C168" s="35">
        <v>0</v>
      </c>
      <c r="D168" s="35">
        <v>8.5000000000000006E-2</v>
      </c>
      <c r="E168" s="35">
        <v>0</v>
      </c>
      <c r="F168" s="35">
        <v>8.5000000000000006E-2</v>
      </c>
    </row>
    <row r="169" spans="1:6">
      <c r="A169" s="41">
        <v>45145.958333333336</v>
      </c>
      <c r="B169" s="33" t="s">
        <v>88</v>
      </c>
      <c r="C169" s="33">
        <v>0</v>
      </c>
      <c r="D169" s="33">
        <v>8.4000000000000005E-2</v>
      </c>
      <c r="E169" s="33">
        <v>0</v>
      </c>
      <c r="F169" s="33">
        <v>8.4000000000000005E-2</v>
      </c>
    </row>
    <row r="170" spans="1:6">
      <c r="A170" s="42">
        <v>45146</v>
      </c>
      <c r="B170" s="35" t="s">
        <v>88</v>
      </c>
      <c r="C170" s="35">
        <v>0</v>
      </c>
      <c r="D170" s="35">
        <v>8.3000000000000004E-2</v>
      </c>
      <c r="E170" s="35">
        <v>0</v>
      </c>
      <c r="F170" s="35">
        <v>8.3000000000000004E-2</v>
      </c>
    </row>
    <row r="171" spans="1:6">
      <c r="A171" s="41">
        <v>45146.041666666664</v>
      </c>
      <c r="B171" s="33" t="s">
        <v>88</v>
      </c>
      <c r="C171" s="33">
        <v>0</v>
      </c>
      <c r="D171" s="33">
        <v>7.3999999999999996E-2</v>
      </c>
      <c r="E171" s="33">
        <v>0</v>
      </c>
      <c r="F171" s="33">
        <v>7.3999999999999996E-2</v>
      </c>
    </row>
    <row r="172" spans="1:6">
      <c r="A172" s="42">
        <v>45146.083333333336</v>
      </c>
      <c r="B172" s="35" t="s">
        <v>88</v>
      </c>
      <c r="C172" s="35">
        <v>0</v>
      </c>
      <c r="D172" s="35">
        <v>7.9000000000000001E-2</v>
      </c>
      <c r="E172" s="35">
        <v>0</v>
      </c>
      <c r="F172" s="35">
        <v>7.9000000000000001E-2</v>
      </c>
    </row>
    <row r="173" spans="1:6">
      <c r="A173" s="41">
        <v>45146.125</v>
      </c>
      <c r="B173" s="33" t="s">
        <v>88</v>
      </c>
      <c r="C173" s="33">
        <v>0</v>
      </c>
      <c r="D173" s="33">
        <v>8.2000000000000003E-2</v>
      </c>
      <c r="E173" s="33">
        <v>0</v>
      </c>
      <c r="F173" s="33">
        <v>8.2000000000000003E-2</v>
      </c>
    </row>
    <row r="174" spans="1:6">
      <c r="A174" s="42">
        <v>45146.166666666664</v>
      </c>
      <c r="B174" s="35" t="s">
        <v>88</v>
      </c>
      <c r="C174" s="35">
        <v>0</v>
      </c>
      <c r="D174" s="35">
        <v>7.8E-2</v>
      </c>
      <c r="E174" s="35">
        <v>0</v>
      </c>
      <c r="F174" s="35">
        <v>7.8E-2</v>
      </c>
    </row>
    <row r="175" spans="1:6">
      <c r="A175" s="41">
        <v>45146.208333333336</v>
      </c>
      <c r="B175" s="33" t="s">
        <v>88</v>
      </c>
      <c r="C175" s="33">
        <v>5.0999999999999997E-2</v>
      </c>
      <c r="D175" s="33">
        <v>4.2000000000000003E-2</v>
      </c>
      <c r="E175" s="33">
        <v>5.0999999999999997E-2</v>
      </c>
      <c r="F175" s="33">
        <v>4.2000000000000003E-2</v>
      </c>
    </row>
    <row r="176" spans="1:6">
      <c r="A176" s="42">
        <v>45146.25</v>
      </c>
      <c r="B176" s="35" t="s">
        <v>88</v>
      </c>
      <c r="C176" s="35">
        <v>7.6999999999999999E-2</v>
      </c>
      <c r="D176" s="35">
        <v>2.4E-2</v>
      </c>
      <c r="E176" s="35">
        <v>7.6999999999999999E-2</v>
      </c>
      <c r="F176" s="35">
        <v>2.4E-2</v>
      </c>
    </row>
    <row r="177" spans="1:6">
      <c r="A177" s="41">
        <v>45146.291666666664</v>
      </c>
      <c r="B177" s="33" t="s">
        <v>88</v>
      </c>
      <c r="C177" s="33">
        <v>0</v>
      </c>
      <c r="D177" s="33">
        <v>7.6999999999999999E-2</v>
      </c>
      <c r="E177" s="33">
        <v>0</v>
      </c>
      <c r="F177" s="33">
        <v>7.6999999999999999E-2</v>
      </c>
    </row>
    <row r="178" spans="1:6">
      <c r="A178" s="42">
        <v>45146.333333333336</v>
      </c>
      <c r="B178" s="35" t="s">
        <v>88</v>
      </c>
      <c r="C178" s="35">
        <v>0.158</v>
      </c>
      <c r="D178" s="35">
        <v>1.4999999999999999E-2</v>
      </c>
      <c r="E178" s="35">
        <v>0.158</v>
      </c>
      <c r="F178" s="35">
        <v>1.4999999999999999E-2</v>
      </c>
    </row>
    <row r="179" spans="1:6">
      <c r="A179" s="41">
        <v>45146.375</v>
      </c>
      <c r="B179" s="33" t="s">
        <v>88</v>
      </c>
      <c r="C179" s="33">
        <v>4.0000000000000001E-3</v>
      </c>
      <c r="D179" s="33">
        <v>7.4999999999999997E-2</v>
      </c>
      <c r="E179" s="33">
        <v>4.0000000000000001E-3</v>
      </c>
      <c r="F179" s="33">
        <v>7.4999999999999997E-2</v>
      </c>
    </row>
    <row r="180" spans="1:6">
      <c r="A180" s="42">
        <v>45146.416666666664</v>
      </c>
      <c r="B180" s="35" t="s">
        <v>88</v>
      </c>
      <c r="C180" s="35">
        <v>0</v>
      </c>
      <c r="D180" s="35">
        <v>7.8E-2</v>
      </c>
      <c r="E180" s="35">
        <v>0</v>
      </c>
      <c r="F180" s="35">
        <v>7.8E-2</v>
      </c>
    </row>
    <row r="181" spans="1:6">
      <c r="A181" s="41">
        <v>45146.458333333336</v>
      </c>
      <c r="B181" s="33" t="s">
        <v>88</v>
      </c>
      <c r="C181" s="33">
        <v>0</v>
      </c>
      <c r="D181" s="33">
        <v>7.8E-2</v>
      </c>
      <c r="E181" s="33">
        <v>0</v>
      </c>
      <c r="F181" s="33">
        <v>7.8E-2</v>
      </c>
    </row>
    <row r="182" spans="1:6">
      <c r="A182" s="42">
        <v>45146.5</v>
      </c>
      <c r="B182" s="35" t="s">
        <v>88</v>
      </c>
      <c r="C182" s="35">
        <v>0.49099999999999999</v>
      </c>
      <c r="D182" s="35">
        <v>5.2999999999999999E-2</v>
      </c>
      <c r="E182" s="35">
        <v>0.49099999999999999</v>
      </c>
      <c r="F182" s="35">
        <v>5.2999999999999999E-2</v>
      </c>
    </row>
    <row r="183" spans="1:6">
      <c r="A183" s="41">
        <v>45146.541666666664</v>
      </c>
      <c r="B183" s="33" t="s">
        <v>88</v>
      </c>
      <c r="C183" s="33">
        <v>4.944</v>
      </c>
      <c r="D183" s="33">
        <v>0</v>
      </c>
      <c r="E183" s="33">
        <v>4.944</v>
      </c>
      <c r="F183" s="33">
        <v>0</v>
      </c>
    </row>
    <row r="184" spans="1:6">
      <c r="A184" s="42">
        <v>45146.583333333336</v>
      </c>
      <c r="B184" s="35" t="s">
        <v>88</v>
      </c>
      <c r="C184" s="35">
        <v>7.3810000000000002</v>
      </c>
      <c r="D184" s="35">
        <v>0</v>
      </c>
      <c r="E184" s="35">
        <v>7.3810000000000002</v>
      </c>
      <c r="F184" s="35">
        <v>0</v>
      </c>
    </row>
    <row r="185" spans="1:6">
      <c r="A185" s="41">
        <v>45146.625</v>
      </c>
      <c r="B185" s="33" t="s">
        <v>88</v>
      </c>
      <c r="C185" s="33">
        <v>8.8559999999999999</v>
      </c>
      <c r="D185" s="33">
        <v>0</v>
      </c>
      <c r="E185" s="33">
        <v>8.8559999999999999</v>
      </c>
      <c r="F185" s="33">
        <v>0</v>
      </c>
    </row>
    <row r="186" spans="1:6">
      <c r="A186" s="42">
        <v>45146.666666666664</v>
      </c>
      <c r="B186" s="35" t="s">
        <v>88</v>
      </c>
      <c r="C186" s="35">
        <v>9.5969999999999995</v>
      </c>
      <c r="D186" s="35">
        <v>0</v>
      </c>
      <c r="E186" s="35">
        <v>9.5969999999999995</v>
      </c>
      <c r="F186" s="35">
        <v>0</v>
      </c>
    </row>
    <row r="187" spans="1:6">
      <c r="A187" s="41">
        <v>45146.708333333336</v>
      </c>
      <c r="B187" s="33" t="s">
        <v>88</v>
      </c>
      <c r="C187" s="33">
        <v>10.545999999999999</v>
      </c>
      <c r="D187" s="33">
        <v>0</v>
      </c>
      <c r="E187" s="33">
        <v>10.545999999999999</v>
      </c>
      <c r="F187" s="33">
        <v>0</v>
      </c>
    </row>
    <row r="188" spans="1:6">
      <c r="A188" s="42">
        <v>45146.75</v>
      </c>
      <c r="B188" s="35" t="s">
        <v>88</v>
      </c>
      <c r="C188" s="35">
        <v>11.856999999999999</v>
      </c>
      <c r="D188" s="35">
        <v>0</v>
      </c>
      <c r="E188" s="35">
        <v>11.856999999999999</v>
      </c>
      <c r="F188" s="35">
        <v>0</v>
      </c>
    </row>
    <row r="189" spans="1:6">
      <c r="A189" s="41">
        <v>45146.791666666664</v>
      </c>
      <c r="B189" s="33" t="s">
        <v>88</v>
      </c>
      <c r="C189" s="33">
        <v>12.029</v>
      </c>
      <c r="D189" s="33">
        <v>0</v>
      </c>
      <c r="E189" s="33">
        <v>12.029</v>
      </c>
      <c r="F189" s="33">
        <v>0</v>
      </c>
    </row>
    <row r="190" spans="1:6">
      <c r="A190" s="42">
        <v>45146.833333333336</v>
      </c>
      <c r="B190" s="35" t="s">
        <v>88</v>
      </c>
      <c r="C190" s="35">
        <v>10.987</v>
      </c>
      <c r="D190" s="35">
        <v>0</v>
      </c>
      <c r="E190" s="35">
        <v>10.987</v>
      </c>
      <c r="F190" s="35">
        <v>0</v>
      </c>
    </row>
    <row r="191" spans="1:6">
      <c r="A191" s="41">
        <v>45146.875</v>
      </c>
      <c r="B191" s="33" t="s">
        <v>88</v>
      </c>
      <c r="C191" s="33">
        <v>10.073</v>
      </c>
      <c r="D191" s="33">
        <v>0</v>
      </c>
      <c r="E191" s="33">
        <v>10.073</v>
      </c>
      <c r="F191" s="33">
        <v>0</v>
      </c>
    </row>
    <row r="192" spans="1:6">
      <c r="A192" s="42">
        <v>45146.916666666664</v>
      </c>
      <c r="B192" s="35" t="s">
        <v>88</v>
      </c>
      <c r="C192" s="35">
        <v>11.792999999999999</v>
      </c>
      <c r="D192" s="35">
        <v>0</v>
      </c>
      <c r="E192" s="35">
        <v>11.792999999999999</v>
      </c>
      <c r="F192" s="35">
        <v>0</v>
      </c>
    </row>
    <row r="193" spans="1:6">
      <c r="A193" s="41">
        <v>45146.958333333336</v>
      </c>
      <c r="B193" s="33" t="s">
        <v>88</v>
      </c>
      <c r="C193" s="33">
        <v>11.443</v>
      </c>
      <c r="D193" s="33">
        <v>0</v>
      </c>
      <c r="E193" s="33">
        <v>11.443</v>
      </c>
      <c r="F193" s="33">
        <v>0</v>
      </c>
    </row>
    <row r="194" spans="1:6">
      <c r="A194" s="42">
        <v>45147</v>
      </c>
      <c r="B194" s="35" t="s">
        <v>88</v>
      </c>
      <c r="C194" s="35">
        <v>9.7219999999999995</v>
      </c>
      <c r="D194" s="35">
        <v>0</v>
      </c>
      <c r="E194" s="35">
        <v>9.7219999999999995</v>
      </c>
      <c r="F194" s="35">
        <v>0</v>
      </c>
    </row>
    <row r="195" spans="1:6">
      <c r="A195" s="41">
        <v>45147.041666666664</v>
      </c>
      <c r="B195" s="33" t="s">
        <v>88</v>
      </c>
      <c r="C195" s="33">
        <v>10.487</v>
      </c>
      <c r="D195" s="33">
        <v>0</v>
      </c>
      <c r="E195" s="33">
        <v>10.487</v>
      </c>
      <c r="F195" s="33">
        <v>0</v>
      </c>
    </row>
    <row r="196" spans="1:6">
      <c r="A196" s="42">
        <v>45147.083333333336</v>
      </c>
      <c r="B196" s="35" t="s">
        <v>88</v>
      </c>
      <c r="C196" s="35">
        <v>11.223000000000001</v>
      </c>
      <c r="D196" s="35">
        <v>0</v>
      </c>
      <c r="E196" s="35">
        <v>11.223000000000001</v>
      </c>
      <c r="F196" s="35">
        <v>0</v>
      </c>
    </row>
    <row r="197" spans="1:6">
      <c r="A197" s="41">
        <v>45147.125</v>
      </c>
      <c r="B197" s="33" t="s">
        <v>88</v>
      </c>
      <c r="C197" s="33">
        <v>11.461</v>
      </c>
      <c r="D197" s="33">
        <v>0</v>
      </c>
      <c r="E197" s="33">
        <v>11.461</v>
      </c>
      <c r="F197" s="33">
        <v>0</v>
      </c>
    </row>
    <row r="198" spans="1:6">
      <c r="A198" s="42">
        <v>45147.166666666664</v>
      </c>
      <c r="B198" s="35" t="s">
        <v>88</v>
      </c>
      <c r="C198" s="35">
        <v>11.057</v>
      </c>
      <c r="D198" s="35">
        <v>0</v>
      </c>
      <c r="E198" s="35">
        <v>11.057</v>
      </c>
      <c r="F198" s="35">
        <v>0</v>
      </c>
    </row>
    <row r="199" spans="1:6">
      <c r="A199" s="41">
        <v>45147.208333333336</v>
      </c>
      <c r="B199" s="33" t="s">
        <v>88</v>
      </c>
      <c r="C199" s="33">
        <v>11.555</v>
      </c>
      <c r="D199" s="33">
        <v>0</v>
      </c>
      <c r="E199" s="33">
        <v>11.555</v>
      </c>
      <c r="F199" s="33">
        <v>0</v>
      </c>
    </row>
    <row r="200" spans="1:6">
      <c r="A200" s="42">
        <v>45147.25</v>
      </c>
      <c r="B200" s="35" t="s">
        <v>88</v>
      </c>
      <c r="C200" s="35">
        <v>10.268000000000001</v>
      </c>
      <c r="D200" s="35">
        <v>0</v>
      </c>
      <c r="E200" s="35">
        <v>10.268000000000001</v>
      </c>
      <c r="F200" s="35">
        <v>0</v>
      </c>
    </row>
    <row r="201" spans="1:6">
      <c r="A201" s="41">
        <v>45147.291666666664</v>
      </c>
      <c r="B201" s="33" t="s">
        <v>88</v>
      </c>
      <c r="C201" s="33">
        <v>10.863</v>
      </c>
      <c r="D201" s="33">
        <v>0</v>
      </c>
      <c r="E201" s="33">
        <v>10.863</v>
      </c>
      <c r="F201" s="33">
        <v>0</v>
      </c>
    </row>
    <row r="202" spans="1:6">
      <c r="A202" s="42">
        <v>45147.333333333336</v>
      </c>
      <c r="B202" s="35" t="s">
        <v>88</v>
      </c>
      <c r="C202" s="35">
        <v>11.301</v>
      </c>
      <c r="D202" s="35">
        <v>0</v>
      </c>
      <c r="E202" s="35">
        <v>11.301</v>
      </c>
      <c r="F202" s="35">
        <v>0</v>
      </c>
    </row>
    <row r="203" spans="1:6">
      <c r="A203" s="41">
        <v>45147.375</v>
      </c>
      <c r="B203" s="33" t="s">
        <v>88</v>
      </c>
      <c r="C203" s="33">
        <v>11.632999999999999</v>
      </c>
      <c r="D203" s="33">
        <v>0</v>
      </c>
      <c r="E203" s="33">
        <v>11.632999999999999</v>
      </c>
      <c r="F203" s="33">
        <v>0</v>
      </c>
    </row>
    <row r="204" spans="1:6">
      <c r="A204" s="42">
        <v>45147.416666666664</v>
      </c>
      <c r="B204" s="35" t="s">
        <v>88</v>
      </c>
      <c r="C204" s="35">
        <v>11.82</v>
      </c>
      <c r="D204" s="35">
        <v>0</v>
      </c>
      <c r="E204" s="35">
        <v>11.82</v>
      </c>
      <c r="F204" s="35">
        <v>0</v>
      </c>
    </row>
    <row r="205" spans="1:6">
      <c r="A205" s="41">
        <v>45147.458333333336</v>
      </c>
      <c r="B205" s="33" t="s">
        <v>88</v>
      </c>
      <c r="C205" s="33">
        <v>11.766</v>
      </c>
      <c r="D205" s="33">
        <v>0</v>
      </c>
      <c r="E205" s="33">
        <v>11.766</v>
      </c>
      <c r="F205" s="33">
        <v>0</v>
      </c>
    </row>
    <row r="206" spans="1:6">
      <c r="A206" s="42">
        <v>45147.5</v>
      </c>
      <c r="B206" s="35" t="s">
        <v>88</v>
      </c>
      <c r="C206" s="35">
        <v>11.313000000000001</v>
      </c>
      <c r="D206" s="35">
        <v>0</v>
      </c>
      <c r="E206" s="35">
        <v>11.313000000000001</v>
      </c>
      <c r="F206" s="35">
        <v>0</v>
      </c>
    </row>
    <row r="207" spans="1:6">
      <c r="A207" s="41">
        <v>45147.541666666664</v>
      </c>
      <c r="B207" s="33" t="s">
        <v>88</v>
      </c>
      <c r="C207" s="33">
        <v>11.555999999999999</v>
      </c>
      <c r="D207" s="33">
        <v>0</v>
      </c>
      <c r="E207" s="33">
        <v>11.555999999999999</v>
      </c>
      <c r="F207" s="33">
        <v>0</v>
      </c>
    </row>
    <row r="208" spans="1:6">
      <c r="A208" s="42">
        <v>45147.583333333336</v>
      </c>
      <c r="B208" s="35" t="s">
        <v>88</v>
      </c>
      <c r="C208" s="35">
        <v>11.504</v>
      </c>
      <c r="D208" s="35">
        <v>0</v>
      </c>
      <c r="E208" s="35">
        <v>11.504</v>
      </c>
      <c r="F208" s="35">
        <v>0</v>
      </c>
    </row>
    <row r="209" spans="1:6">
      <c r="A209" s="41">
        <v>45147.625</v>
      </c>
      <c r="B209" s="33" t="s">
        <v>88</v>
      </c>
      <c r="C209" s="33">
        <v>11.951000000000001</v>
      </c>
      <c r="D209" s="33">
        <v>0</v>
      </c>
      <c r="E209" s="33">
        <v>11.951000000000001</v>
      </c>
      <c r="F209" s="33">
        <v>0</v>
      </c>
    </row>
    <row r="210" spans="1:6">
      <c r="A210" s="42">
        <v>45147.666666666664</v>
      </c>
      <c r="B210" s="35" t="s">
        <v>88</v>
      </c>
      <c r="C210" s="35">
        <v>11.792</v>
      </c>
      <c r="D210" s="35">
        <v>0</v>
      </c>
      <c r="E210" s="35">
        <v>11.792</v>
      </c>
      <c r="F210" s="35">
        <v>0</v>
      </c>
    </row>
    <row r="211" spans="1:6">
      <c r="A211" s="41">
        <v>45147.708333333336</v>
      </c>
      <c r="B211" s="33" t="s">
        <v>88</v>
      </c>
      <c r="C211" s="33">
        <v>11.598000000000001</v>
      </c>
      <c r="D211" s="33">
        <v>0</v>
      </c>
      <c r="E211" s="33">
        <v>11.598000000000001</v>
      </c>
      <c r="F211" s="33">
        <v>0</v>
      </c>
    </row>
    <row r="212" spans="1:6">
      <c r="A212" s="42">
        <v>45147.75</v>
      </c>
      <c r="B212" s="35" t="s">
        <v>88</v>
      </c>
      <c r="C212" s="35">
        <v>11.864000000000001</v>
      </c>
      <c r="D212" s="35">
        <v>0</v>
      </c>
      <c r="E212" s="35">
        <v>11.864000000000001</v>
      </c>
      <c r="F212" s="35">
        <v>0</v>
      </c>
    </row>
    <row r="213" spans="1:6">
      <c r="A213" s="41">
        <v>45147.791666666664</v>
      </c>
      <c r="B213" s="33" t="s">
        <v>88</v>
      </c>
      <c r="C213" s="33">
        <v>11.867000000000001</v>
      </c>
      <c r="D213" s="33">
        <v>0</v>
      </c>
      <c r="E213" s="33">
        <v>11.867000000000001</v>
      </c>
      <c r="F213" s="33">
        <v>0</v>
      </c>
    </row>
    <row r="214" spans="1:6">
      <c r="A214" s="42">
        <v>45147.833333333336</v>
      </c>
      <c r="B214" s="35" t="s">
        <v>88</v>
      </c>
      <c r="C214" s="35">
        <v>10.916</v>
      </c>
      <c r="D214" s="35">
        <v>0</v>
      </c>
      <c r="E214" s="35">
        <v>10.916</v>
      </c>
      <c r="F214" s="35">
        <v>0</v>
      </c>
    </row>
    <row r="215" spans="1:6">
      <c r="A215" s="41">
        <v>45147.875</v>
      </c>
      <c r="B215" s="33" t="s">
        <v>88</v>
      </c>
      <c r="C215" s="33">
        <v>11.074</v>
      </c>
      <c r="D215" s="33">
        <v>0</v>
      </c>
      <c r="E215" s="33">
        <v>11.074</v>
      </c>
      <c r="F215" s="33">
        <v>0</v>
      </c>
    </row>
    <row r="216" spans="1:6">
      <c r="A216" s="42">
        <v>45147.916666666664</v>
      </c>
      <c r="B216" s="35" t="s">
        <v>88</v>
      </c>
      <c r="C216" s="35">
        <v>8.2159999999999993</v>
      </c>
      <c r="D216" s="35">
        <v>0</v>
      </c>
      <c r="E216" s="35">
        <v>8.2159999999999993</v>
      </c>
      <c r="F216" s="35">
        <v>0</v>
      </c>
    </row>
    <row r="217" spans="1:6">
      <c r="A217" s="41">
        <v>45147.958333333336</v>
      </c>
      <c r="B217" s="33" t="s">
        <v>88</v>
      </c>
      <c r="C217" s="33">
        <v>5.61</v>
      </c>
      <c r="D217" s="33">
        <v>0</v>
      </c>
      <c r="E217" s="33">
        <v>5.61</v>
      </c>
      <c r="F217" s="33">
        <v>0</v>
      </c>
    </row>
    <row r="218" spans="1:6">
      <c r="A218" s="42">
        <v>45148</v>
      </c>
      <c r="B218" s="35" t="s">
        <v>88</v>
      </c>
      <c r="C218" s="35">
        <v>3.0539999999999998</v>
      </c>
      <c r="D218" s="35">
        <v>0</v>
      </c>
      <c r="E218" s="35">
        <v>3.0539999999999998</v>
      </c>
      <c r="F218" s="35">
        <v>0</v>
      </c>
    </row>
    <row r="219" spans="1:6">
      <c r="A219" s="41">
        <v>45148.041666666664</v>
      </c>
      <c r="B219" s="33" t="s">
        <v>88</v>
      </c>
      <c r="C219" s="33">
        <v>3.5779999999999998</v>
      </c>
      <c r="D219" s="33">
        <v>0</v>
      </c>
      <c r="E219" s="33">
        <v>3.5779999999999998</v>
      </c>
      <c r="F219" s="33">
        <v>0</v>
      </c>
    </row>
    <row r="220" spans="1:6">
      <c r="A220" s="42">
        <v>45148.083333333336</v>
      </c>
      <c r="B220" s="35" t="s">
        <v>88</v>
      </c>
      <c r="C220" s="35">
        <v>3.1160000000000001</v>
      </c>
      <c r="D220" s="35">
        <v>0</v>
      </c>
      <c r="E220" s="35">
        <v>3.1160000000000001</v>
      </c>
      <c r="F220" s="35">
        <v>0</v>
      </c>
    </row>
    <row r="221" spans="1:6">
      <c r="A221" s="41">
        <v>45148.125</v>
      </c>
      <c r="B221" s="33" t="s">
        <v>88</v>
      </c>
      <c r="C221" s="33">
        <v>0.503</v>
      </c>
      <c r="D221" s="33">
        <v>3.5999999999999997E-2</v>
      </c>
      <c r="E221" s="33">
        <v>0.503</v>
      </c>
      <c r="F221" s="33">
        <v>3.5999999999999997E-2</v>
      </c>
    </row>
    <row r="222" spans="1:6">
      <c r="A222" s="42">
        <v>45148.166666666664</v>
      </c>
      <c r="B222" s="35" t="s">
        <v>88</v>
      </c>
      <c r="C222" s="35">
        <v>1.488</v>
      </c>
      <c r="D222" s="35">
        <v>1.4999999999999999E-2</v>
      </c>
      <c r="E222" s="35">
        <v>1.488</v>
      </c>
      <c r="F222" s="35">
        <v>1.4999999999999999E-2</v>
      </c>
    </row>
    <row r="223" spans="1:6">
      <c r="A223" s="41">
        <v>45148.208333333336</v>
      </c>
      <c r="B223" s="33" t="s">
        <v>88</v>
      </c>
      <c r="C223" s="33">
        <v>7.2240000000000002</v>
      </c>
      <c r="D223" s="33">
        <v>0</v>
      </c>
      <c r="E223" s="33">
        <v>7.2240000000000002</v>
      </c>
      <c r="F223" s="33">
        <v>0</v>
      </c>
    </row>
    <row r="224" spans="1:6">
      <c r="A224" s="42">
        <v>45148.25</v>
      </c>
      <c r="B224" s="35" t="s">
        <v>88</v>
      </c>
      <c r="C224" s="35">
        <v>1.5549999999999999</v>
      </c>
      <c r="D224" s="35">
        <v>0</v>
      </c>
      <c r="E224" s="35">
        <v>1.5549999999999999</v>
      </c>
      <c r="F224" s="35">
        <v>0</v>
      </c>
    </row>
    <row r="225" spans="1:6">
      <c r="A225" s="41">
        <v>45148.291666666664</v>
      </c>
      <c r="B225" s="33" t="s">
        <v>88</v>
      </c>
      <c r="C225" s="33">
        <v>1.81</v>
      </c>
      <c r="D225" s="33">
        <v>0</v>
      </c>
      <c r="E225" s="33">
        <v>1.81</v>
      </c>
      <c r="F225" s="33">
        <v>0</v>
      </c>
    </row>
    <row r="226" spans="1:6">
      <c r="A226" s="42">
        <v>45148.333333333336</v>
      </c>
      <c r="B226" s="35" t="s">
        <v>88</v>
      </c>
      <c r="C226" s="35">
        <v>3.6539999999999999</v>
      </c>
      <c r="D226" s="35">
        <v>0</v>
      </c>
      <c r="E226" s="35">
        <v>3.6539999999999999</v>
      </c>
      <c r="F226" s="35">
        <v>0</v>
      </c>
    </row>
    <row r="227" spans="1:6">
      <c r="A227" s="41">
        <v>45148.375</v>
      </c>
      <c r="B227" s="33" t="s">
        <v>88</v>
      </c>
      <c r="C227" s="33">
        <v>6.359</v>
      </c>
      <c r="D227" s="33">
        <v>0</v>
      </c>
      <c r="E227" s="33">
        <v>6.359</v>
      </c>
      <c r="F227" s="33">
        <v>0</v>
      </c>
    </row>
    <row r="228" spans="1:6">
      <c r="A228" s="42">
        <v>45148.416666666664</v>
      </c>
      <c r="B228" s="35" t="s">
        <v>88</v>
      </c>
      <c r="C228" s="35">
        <v>7.7539999999999996</v>
      </c>
      <c r="D228" s="35">
        <v>0</v>
      </c>
      <c r="E228" s="35">
        <v>7.7539999999999996</v>
      </c>
      <c r="F228" s="35">
        <v>0</v>
      </c>
    </row>
    <row r="229" spans="1:6">
      <c r="A229" s="41">
        <v>45148.458333333336</v>
      </c>
      <c r="B229" s="33" t="s">
        <v>88</v>
      </c>
      <c r="C229" s="33">
        <v>6.2910000000000004</v>
      </c>
      <c r="D229" s="33">
        <v>0</v>
      </c>
      <c r="E229" s="33">
        <v>6.2910000000000004</v>
      </c>
      <c r="F229" s="33">
        <v>0</v>
      </c>
    </row>
    <row r="230" spans="1:6">
      <c r="A230" s="42">
        <v>45148.5</v>
      </c>
      <c r="B230" s="35" t="s">
        <v>88</v>
      </c>
      <c r="C230" s="35">
        <v>1.6559999999999999</v>
      </c>
      <c r="D230" s="35">
        <v>0</v>
      </c>
      <c r="E230" s="35">
        <v>1.6559999999999999</v>
      </c>
      <c r="F230" s="35">
        <v>0</v>
      </c>
    </row>
    <row r="231" spans="1:6">
      <c r="A231" s="41">
        <v>45148.541666666664</v>
      </c>
      <c r="B231" s="33" t="s">
        <v>88</v>
      </c>
      <c r="C231" s="33">
        <v>0.55100000000000005</v>
      </c>
      <c r="D231" s="33">
        <v>0</v>
      </c>
      <c r="E231" s="33">
        <v>0.55100000000000005</v>
      </c>
      <c r="F231" s="33">
        <v>0</v>
      </c>
    </row>
    <row r="232" spans="1:6">
      <c r="A232" s="42">
        <v>45148.583333333336</v>
      </c>
      <c r="B232" s="35" t="s">
        <v>88</v>
      </c>
      <c r="C232" s="35">
        <v>0.43</v>
      </c>
      <c r="D232" s="35">
        <v>1.7000000000000001E-2</v>
      </c>
      <c r="E232" s="35">
        <v>0.43</v>
      </c>
      <c r="F232" s="35">
        <v>1.7000000000000001E-2</v>
      </c>
    </row>
    <row r="233" spans="1:6">
      <c r="A233" s="41">
        <v>45148.625</v>
      </c>
      <c r="B233" s="33" t="s">
        <v>88</v>
      </c>
      <c r="C233" s="33">
        <v>2.7250000000000001</v>
      </c>
      <c r="D233" s="33">
        <v>0</v>
      </c>
      <c r="E233" s="33">
        <v>2.7250000000000001</v>
      </c>
      <c r="F233" s="33">
        <v>0</v>
      </c>
    </row>
    <row r="234" spans="1:6">
      <c r="A234" s="42">
        <v>45148.666666666664</v>
      </c>
      <c r="B234" s="35" t="s">
        <v>88</v>
      </c>
      <c r="C234" s="35">
        <v>1.708</v>
      </c>
      <c r="D234" s="35">
        <v>0</v>
      </c>
      <c r="E234" s="35">
        <v>1.708</v>
      </c>
      <c r="F234" s="35">
        <v>0</v>
      </c>
    </row>
    <row r="235" spans="1:6">
      <c r="A235" s="41">
        <v>45148.708333333336</v>
      </c>
      <c r="B235" s="33" t="s">
        <v>88</v>
      </c>
      <c r="C235" s="33">
        <v>2.5139999999999998</v>
      </c>
      <c r="D235" s="33">
        <v>0</v>
      </c>
      <c r="E235" s="33">
        <v>2.5139999999999998</v>
      </c>
      <c r="F235" s="33">
        <v>0</v>
      </c>
    </row>
    <row r="236" spans="1:6">
      <c r="A236" s="42">
        <v>45148.75</v>
      </c>
      <c r="B236" s="35" t="s">
        <v>88</v>
      </c>
      <c r="C236" s="35">
        <v>1.6020000000000001</v>
      </c>
      <c r="D236" s="35">
        <v>0</v>
      </c>
      <c r="E236" s="35">
        <v>1.6020000000000001</v>
      </c>
      <c r="F236" s="35">
        <v>0</v>
      </c>
    </row>
    <row r="237" spans="1:6">
      <c r="A237" s="41">
        <v>45148.791666666664</v>
      </c>
      <c r="B237" s="33" t="s">
        <v>88</v>
      </c>
      <c r="C237" s="33">
        <v>0.70599999999999996</v>
      </c>
      <c r="D237" s="33">
        <v>4.9000000000000002E-2</v>
      </c>
      <c r="E237" s="33">
        <v>0.70599999999999996</v>
      </c>
      <c r="F237" s="33">
        <v>4.9000000000000002E-2</v>
      </c>
    </row>
    <row r="238" spans="1:6">
      <c r="A238" s="42">
        <v>45148.833333333336</v>
      </c>
      <c r="B238" s="35" t="s">
        <v>88</v>
      </c>
      <c r="C238" s="35">
        <v>5.1589999999999998</v>
      </c>
      <c r="D238" s="35">
        <v>0</v>
      </c>
      <c r="E238" s="35">
        <v>5.1589999999999998</v>
      </c>
      <c r="F238" s="35">
        <v>0</v>
      </c>
    </row>
    <row r="239" spans="1:6">
      <c r="A239" s="41">
        <v>45148.875</v>
      </c>
      <c r="B239" s="33" t="s">
        <v>88</v>
      </c>
      <c r="C239" s="33">
        <v>7.976</v>
      </c>
      <c r="D239" s="33">
        <v>0</v>
      </c>
      <c r="E239" s="33">
        <v>7.976</v>
      </c>
      <c r="F239" s="33">
        <v>0</v>
      </c>
    </row>
    <row r="240" spans="1:6">
      <c r="A240" s="42">
        <v>45148.916666666664</v>
      </c>
      <c r="B240" s="35" t="s">
        <v>88</v>
      </c>
      <c r="C240" s="35">
        <v>7.048</v>
      </c>
      <c r="D240" s="35">
        <v>0</v>
      </c>
      <c r="E240" s="35">
        <v>7.048</v>
      </c>
      <c r="F240" s="35">
        <v>0</v>
      </c>
    </row>
    <row r="241" spans="1:6">
      <c r="A241" s="41">
        <v>45148.958333333336</v>
      </c>
      <c r="B241" s="33" t="s">
        <v>88</v>
      </c>
      <c r="C241" s="33">
        <v>4.7990000000000004</v>
      </c>
      <c r="D241" s="33">
        <v>0</v>
      </c>
      <c r="E241" s="33">
        <v>4.7990000000000004</v>
      </c>
      <c r="F241" s="33">
        <v>0</v>
      </c>
    </row>
    <row r="242" spans="1:6">
      <c r="A242" s="42">
        <v>45149</v>
      </c>
      <c r="B242" s="35" t="s">
        <v>88</v>
      </c>
      <c r="C242" s="39">
        <v>2.06</v>
      </c>
      <c r="D242" s="39">
        <v>0</v>
      </c>
      <c r="E242" s="39">
        <v>2.06</v>
      </c>
      <c r="F242" s="39">
        <v>0</v>
      </c>
    </row>
    <row r="243" spans="1:6">
      <c r="A243" s="41">
        <v>45149.041666666664</v>
      </c>
      <c r="B243" s="33" t="s">
        <v>88</v>
      </c>
      <c r="C243" s="39">
        <v>1.01</v>
      </c>
      <c r="D243" s="39">
        <v>0</v>
      </c>
      <c r="E243" s="39">
        <v>1.01</v>
      </c>
      <c r="F243" s="39">
        <v>0</v>
      </c>
    </row>
    <row r="244" spans="1:6">
      <c r="A244" s="42">
        <v>45149.083333333336</v>
      </c>
      <c r="B244" s="35" t="s">
        <v>88</v>
      </c>
      <c r="C244" s="39">
        <v>0.876</v>
      </c>
      <c r="D244" s="39">
        <v>0</v>
      </c>
      <c r="E244" s="39">
        <v>0.876</v>
      </c>
      <c r="F244" s="39">
        <v>0</v>
      </c>
    </row>
    <row r="245" spans="1:6">
      <c r="A245" s="41">
        <v>45149.125</v>
      </c>
      <c r="B245" s="33" t="s">
        <v>88</v>
      </c>
      <c r="C245" s="39">
        <v>2.9000000000000001E-2</v>
      </c>
      <c r="D245" s="39">
        <v>1.2E-2</v>
      </c>
      <c r="E245" s="39">
        <v>2.9000000000000001E-2</v>
      </c>
      <c r="F245" s="39">
        <v>1.2E-2</v>
      </c>
    </row>
    <row r="246" spans="1:6">
      <c r="A246" s="42">
        <v>45149.166666666664</v>
      </c>
      <c r="B246" s="35" t="s">
        <v>88</v>
      </c>
      <c r="C246" s="39">
        <v>0.46899999999999997</v>
      </c>
      <c r="D246" s="39">
        <v>0</v>
      </c>
      <c r="E246" s="39">
        <v>0.46899999999999997</v>
      </c>
      <c r="F246" s="39">
        <v>0</v>
      </c>
    </row>
    <row r="247" spans="1:6">
      <c r="A247" s="41">
        <v>45149.208333333336</v>
      </c>
      <c r="B247" s="33" t="s">
        <v>88</v>
      </c>
      <c r="C247" s="39">
        <v>1.337</v>
      </c>
      <c r="D247" s="39">
        <v>0</v>
      </c>
      <c r="E247" s="39">
        <v>1.337</v>
      </c>
      <c r="F247" s="39">
        <v>0</v>
      </c>
    </row>
    <row r="248" spans="1:6">
      <c r="A248" s="42">
        <v>45149.25</v>
      </c>
      <c r="B248" s="35" t="s">
        <v>88</v>
      </c>
      <c r="C248" s="39">
        <v>2.2949999999999999</v>
      </c>
      <c r="D248" s="39">
        <v>0</v>
      </c>
      <c r="E248" s="39">
        <v>2.2949999999999999</v>
      </c>
      <c r="F248" s="39">
        <v>0</v>
      </c>
    </row>
    <row r="249" spans="1:6">
      <c r="A249" s="41">
        <v>45149.291666666664</v>
      </c>
      <c r="B249" s="33" t="s">
        <v>88</v>
      </c>
      <c r="C249" s="39">
        <v>2.706</v>
      </c>
      <c r="D249" s="39">
        <v>0</v>
      </c>
      <c r="E249" s="39">
        <v>2.706</v>
      </c>
      <c r="F249" s="39">
        <v>0</v>
      </c>
    </row>
    <row r="250" spans="1:6">
      <c r="A250" s="42">
        <v>45149.333333333336</v>
      </c>
      <c r="B250" s="35" t="s">
        <v>88</v>
      </c>
      <c r="C250" s="39">
        <v>2.3439999999999999</v>
      </c>
      <c r="D250" s="39">
        <v>0</v>
      </c>
      <c r="E250" s="39">
        <v>2.3439999999999999</v>
      </c>
      <c r="F250" s="39">
        <v>0</v>
      </c>
    </row>
    <row r="251" spans="1:6">
      <c r="A251" s="41">
        <v>45149.375</v>
      </c>
      <c r="B251" s="33" t="s">
        <v>88</v>
      </c>
      <c r="C251" s="39">
        <v>5.4080000000000004</v>
      </c>
      <c r="D251" s="39">
        <v>0</v>
      </c>
      <c r="E251" s="39">
        <v>5.4080000000000004</v>
      </c>
      <c r="F251" s="39">
        <v>0</v>
      </c>
    </row>
    <row r="252" spans="1:6">
      <c r="A252" s="42">
        <v>45149.416666666664</v>
      </c>
      <c r="B252" s="35" t="s">
        <v>88</v>
      </c>
      <c r="C252" s="39">
        <v>8.1999999999999993</v>
      </c>
      <c r="D252" s="39">
        <v>0</v>
      </c>
      <c r="E252" s="39">
        <v>8.1999999999999993</v>
      </c>
      <c r="F252" s="39">
        <v>0</v>
      </c>
    </row>
    <row r="253" spans="1:6">
      <c r="A253" s="41">
        <v>45149.458333333336</v>
      </c>
      <c r="B253" s="33" t="s">
        <v>88</v>
      </c>
      <c r="C253" s="39">
        <v>10.042999999999999</v>
      </c>
      <c r="D253" s="39">
        <v>0</v>
      </c>
      <c r="E253" s="39">
        <v>10.042999999999999</v>
      </c>
      <c r="F253" s="39">
        <v>0</v>
      </c>
    </row>
    <row r="254" spans="1:6">
      <c r="A254" s="42">
        <v>45149.5</v>
      </c>
      <c r="B254" s="35" t="s">
        <v>88</v>
      </c>
      <c r="C254" s="39">
        <v>8.9610000000000003</v>
      </c>
      <c r="D254" s="39">
        <v>0</v>
      </c>
      <c r="E254" s="39">
        <v>8.9610000000000003</v>
      </c>
      <c r="F254" s="39">
        <v>0</v>
      </c>
    </row>
    <row r="255" spans="1:6">
      <c r="A255" s="41">
        <v>45149.541666666664</v>
      </c>
      <c r="B255" s="33" t="s">
        <v>88</v>
      </c>
      <c r="C255" s="39">
        <v>9.1929999999999996</v>
      </c>
      <c r="D255" s="39">
        <v>0</v>
      </c>
      <c r="E255" s="39">
        <v>9.1929999999999996</v>
      </c>
      <c r="F255" s="39">
        <v>0</v>
      </c>
    </row>
    <row r="256" spans="1:6">
      <c r="A256" s="42">
        <v>45149.583333333336</v>
      </c>
      <c r="B256" s="35" t="s">
        <v>88</v>
      </c>
      <c r="C256" s="39">
        <v>7.8369999999999997</v>
      </c>
      <c r="D256" s="39">
        <v>0</v>
      </c>
      <c r="E256" s="39">
        <v>7.8369999999999997</v>
      </c>
      <c r="F256" s="39">
        <v>0</v>
      </c>
    </row>
    <row r="257" spans="1:6">
      <c r="A257" s="41">
        <v>45149.625</v>
      </c>
      <c r="B257" s="33" t="s">
        <v>88</v>
      </c>
      <c r="C257" s="39">
        <v>7.9219999999999997</v>
      </c>
      <c r="D257" s="39">
        <v>0</v>
      </c>
      <c r="E257" s="39">
        <v>7.9219999999999997</v>
      </c>
      <c r="F257" s="39">
        <v>0</v>
      </c>
    </row>
    <row r="258" spans="1:6">
      <c r="A258" s="42">
        <v>45149.666666666664</v>
      </c>
      <c r="B258" s="35" t="s">
        <v>88</v>
      </c>
      <c r="C258" s="39">
        <v>6.8630000000000004</v>
      </c>
      <c r="D258" s="39">
        <v>0</v>
      </c>
      <c r="E258" s="39">
        <v>6.8630000000000004</v>
      </c>
      <c r="F258" s="39">
        <v>0</v>
      </c>
    </row>
    <row r="259" spans="1:6">
      <c r="A259" s="41">
        <v>45149.708333333336</v>
      </c>
      <c r="B259" s="33" t="s">
        <v>88</v>
      </c>
      <c r="C259" s="39">
        <v>6.4989999999999997</v>
      </c>
      <c r="D259" s="39">
        <v>0</v>
      </c>
      <c r="E259" s="39">
        <v>6.4989999999999997</v>
      </c>
      <c r="F259" s="39">
        <v>0</v>
      </c>
    </row>
    <row r="260" spans="1:6">
      <c r="A260" s="42">
        <v>45149.75</v>
      </c>
      <c r="B260" s="35" t="s">
        <v>88</v>
      </c>
      <c r="C260" s="39">
        <v>6.9809999999999999</v>
      </c>
      <c r="D260" s="39">
        <v>0</v>
      </c>
      <c r="E260" s="39">
        <v>6.9809999999999999</v>
      </c>
      <c r="F260" s="39">
        <v>0</v>
      </c>
    </row>
    <row r="261" spans="1:6">
      <c r="A261" s="41">
        <v>45149.791666666664</v>
      </c>
      <c r="B261" s="33" t="s">
        <v>88</v>
      </c>
      <c r="C261" s="39">
        <v>10.507</v>
      </c>
      <c r="D261" s="39">
        <v>0</v>
      </c>
      <c r="E261" s="39">
        <v>10.507</v>
      </c>
      <c r="F261" s="39">
        <v>0</v>
      </c>
    </row>
    <row r="262" spans="1:6">
      <c r="A262" s="42">
        <v>45149.833333333336</v>
      </c>
      <c r="B262" s="35" t="s">
        <v>88</v>
      </c>
      <c r="C262" s="39">
        <v>9.15</v>
      </c>
      <c r="D262" s="39">
        <v>0</v>
      </c>
      <c r="E262" s="39">
        <v>9.15</v>
      </c>
      <c r="F262" s="39">
        <v>0</v>
      </c>
    </row>
    <row r="263" spans="1:6">
      <c r="A263" s="41">
        <v>45149.875</v>
      </c>
      <c r="B263" s="33" t="s">
        <v>88</v>
      </c>
      <c r="C263" s="39">
        <v>9.2780000000000005</v>
      </c>
      <c r="D263" s="39">
        <v>0</v>
      </c>
      <c r="E263" s="39">
        <v>9.2780000000000005</v>
      </c>
      <c r="F263" s="39">
        <v>0</v>
      </c>
    </row>
    <row r="264" spans="1:6">
      <c r="A264" s="42">
        <v>45149.916666666664</v>
      </c>
      <c r="B264" s="35" t="s">
        <v>88</v>
      </c>
      <c r="C264" s="39">
        <v>11.775</v>
      </c>
      <c r="D264" s="39">
        <v>0</v>
      </c>
      <c r="E264" s="39">
        <v>11.775</v>
      </c>
      <c r="F264" s="39">
        <v>0</v>
      </c>
    </row>
    <row r="265" spans="1:6">
      <c r="A265" s="41">
        <v>45149.958333333336</v>
      </c>
      <c r="B265" s="33" t="s">
        <v>88</v>
      </c>
      <c r="C265" s="39">
        <v>11.834</v>
      </c>
      <c r="D265" s="39">
        <v>0</v>
      </c>
      <c r="E265" s="39">
        <v>11.834</v>
      </c>
      <c r="F265" s="39">
        <v>0</v>
      </c>
    </row>
    <row r="266" spans="1:6">
      <c r="A266" s="42">
        <v>45150</v>
      </c>
      <c r="B266" s="35" t="s">
        <v>88</v>
      </c>
      <c r="C266" s="39">
        <v>11.968</v>
      </c>
      <c r="D266" s="39">
        <v>0</v>
      </c>
      <c r="E266" s="39">
        <v>11.968</v>
      </c>
      <c r="F266" s="39">
        <v>0</v>
      </c>
    </row>
    <row r="267" spans="1:6">
      <c r="A267" s="41">
        <v>45150.041666666664</v>
      </c>
      <c r="B267" s="33" t="s">
        <v>88</v>
      </c>
      <c r="C267" s="39">
        <v>11.989000000000001</v>
      </c>
      <c r="D267" s="39">
        <v>0</v>
      </c>
      <c r="E267" s="39">
        <v>11.989000000000001</v>
      </c>
      <c r="F267" s="39">
        <v>0</v>
      </c>
    </row>
    <row r="268" spans="1:6">
      <c r="A268" s="42">
        <v>45150.083333333336</v>
      </c>
      <c r="B268" s="35" t="s">
        <v>88</v>
      </c>
      <c r="C268" s="39">
        <v>11.956</v>
      </c>
      <c r="D268" s="39">
        <v>0</v>
      </c>
      <c r="E268" s="39">
        <v>11.956</v>
      </c>
      <c r="F268" s="39">
        <v>0</v>
      </c>
    </row>
    <row r="269" spans="1:6">
      <c r="A269" s="41">
        <v>45150.125</v>
      </c>
      <c r="B269" s="33" t="s">
        <v>88</v>
      </c>
      <c r="C269" s="39">
        <v>11.926</v>
      </c>
      <c r="D269" s="39">
        <v>0</v>
      </c>
      <c r="E269" s="39">
        <v>11.926</v>
      </c>
      <c r="F269" s="39">
        <v>0</v>
      </c>
    </row>
    <row r="270" spans="1:6">
      <c r="A270" s="42">
        <v>45150.166666666664</v>
      </c>
      <c r="B270" s="35" t="s">
        <v>88</v>
      </c>
      <c r="C270" s="39">
        <v>11.904</v>
      </c>
      <c r="D270" s="39">
        <v>0</v>
      </c>
      <c r="E270" s="39">
        <v>11.904</v>
      </c>
      <c r="F270" s="39">
        <v>0</v>
      </c>
    </row>
    <row r="271" spans="1:6">
      <c r="A271" s="41">
        <v>45150.208333333336</v>
      </c>
      <c r="B271" s="33" t="s">
        <v>88</v>
      </c>
      <c r="C271" s="39">
        <v>11.917999999999999</v>
      </c>
      <c r="D271" s="39">
        <v>0</v>
      </c>
      <c r="E271" s="39">
        <v>11.917999999999999</v>
      </c>
      <c r="F271" s="39">
        <v>0</v>
      </c>
    </row>
    <row r="272" spans="1:6">
      <c r="A272" s="42">
        <v>45150.25</v>
      </c>
      <c r="B272" s="35" t="s">
        <v>88</v>
      </c>
      <c r="C272" s="39">
        <v>11.86</v>
      </c>
      <c r="D272" s="39">
        <v>0</v>
      </c>
      <c r="E272" s="39">
        <v>11.86</v>
      </c>
      <c r="F272" s="39">
        <v>0</v>
      </c>
    </row>
    <row r="273" spans="1:6">
      <c r="A273" s="41">
        <v>45150.291666666664</v>
      </c>
      <c r="B273" s="33" t="s">
        <v>88</v>
      </c>
      <c r="C273" s="39">
        <v>11.866</v>
      </c>
      <c r="D273" s="39">
        <v>0</v>
      </c>
      <c r="E273" s="39">
        <v>11.866</v>
      </c>
      <c r="F273" s="39">
        <v>0</v>
      </c>
    </row>
    <row r="274" spans="1:6">
      <c r="A274" s="42">
        <v>45150.333333333336</v>
      </c>
      <c r="B274" s="35" t="s">
        <v>88</v>
      </c>
      <c r="C274" s="39">
        <v>11.932</v>
      </c>
      <c r="D274" s="39">
        <v>0</v>
      </c>
      <c r="E274" s="39">
        <v>11.932</v>
      </c>
      <c r="F274" s="39">
        <v>0</v>
      </c>
    </row>
    <row r="275" spans="1:6">
      <c r="A275" s="41">
        <v>45150.375</v>
      </c>
      <c r="B275" s="33" t="s">
        <v>88</v>
      </c>
      <c r="C275" s="39">
        <v>11.978999999999999</v>
      </c>
      <c r="D275" s="39">
        <v>0</v>
      </c>
      <c r="E275" s="39">
        <v>11.978999999999999</v>
      </c>
      <c r="F275" s="39">
        <v>0</v>
      </c>
    </row>
    <row r="276" spans="1:6">
      <c r="A276" s="42">
        <v>45150.416666666664</v>
      </c>
      <c r="B276" s="35" t="s">
        <v>88</v>
      </c>
      <c r="C276" s="39">
        <v>11.804</v>
      </c>
      <c r="D276" s="39">
        <v>0</v>
      </c>
      <c r="E276" s="39">
        <v>11.804</v>
      </c>
      <c r="F276" s="39">
        <v>0</v>
      </c>
    </row>
    <row r="277" spans="1:6">
      <c r="A277" s="41">
        <v>45150.458333333336</v>
      </c>
      <c r="B277" s="33" t="s">
        <v>88</v>
      </c>
      <c r="C277" s="39">
        <v>11.686</v>
      </c>
      <c r="D277" s="39">
        <v>0</v>
      </c>
      <c r="E277" s="39">
        <v>11.686</v>
      </c>
      <c r="F277" s="39">
        <v>0</v>
      </c>
    </row>
    <row r="278" spans="1:6">
      <c r="A278" s="42">
        <v>45150.5</v>
      </c>
      <c r="B278" s="35" t="s">
        <v>88</v>
      </c>
      <c r="C278" s="39">
        <v>11.337</v>
      </c>
      <c r="D278" s="39">
        <v>0</v>
      </c>
      <c r="E278" s="39">
        <v>11.337</v>
      </c>
      <c r="F278" s="39">
        <v>0</v>
      </c>
    </row>
    <row r="279" spans="1:6">
      <c r="A279" s="41">
        <v>45150.541666666664</v>
      </c>
      <c r="B279" s="33" t="s">
        <v>88</v>
      </c>
      <c r="C279" s="39">
        <v>8.8209999999999997</v>
      </c>
      <c r="D279" s="39">
        <v>0</v>
      </c>
      <c r="E279" s="39">
        <v>8.8209999999999997</v>
      </c>
      <c r="F279" s="39">
        <v>0</v>
      </c>
    </row>
    <row r="280" spans="1:6">
      <c r="A280" s="42">
        <v>45150.583333333336</v>
      </c>
      <c r="B280" s="35" t="s">
        <v>88</v>
      </c>
      <c r="C280" s="39">
        <v>8.2590000000000003</v>
      </c>
      <c r="D280" s="39">
        <v>0</v>
      </c>
      <c r="E280" s="39">
        <v>8.2590000000000003</v>
      </c>
      <c r="F280" s="39">
        <v>0</v>
      </c>
    </row>
    <row r="281" spans="1:6">
      <c r="A281" s="41">
        <v>45150.625</v>
      </c>
      <c r="B281" s="33" t="s">
        <v>88</v>
      </c>
      <c r="C281" s="39">
        <v>8.1029999999999998</v>
      </c>
      <c r="D281" s="39">
        <v>0</v>
      </c>
      <c r="E281" s="39">
        <v>8.1029999999999998</v>
      </c>
      <c r="F281" s="39">
        <v>0</v>
      </c>
    </row>
    <row r="282" spans="1:6">
      <c r="A282" s="42">
        <v>45150.666666666664</v>
      </c>
      <c r="B282" s="35" t="s">
        <v>88</v>
      </c>
      <c r="C282" s="39">
        <v>8.4060000000000006</v>
      </c>
      <c r="D282" s="39">
        <v>0</v>
      </c>
      <c r="E282" s="39">
        <v>8.4060000000000006</v>
      </c>
      <c r="F282" s="39">
        <v>0</v>
      </c>
    </row>
    <row r="283" spans="1:6">
      <c r="A283" s="41">
        <v>45150.708333333336</v>
      </c>
      <c r="B283" s="33" t="s">
        <v>88</v>
      </c>
      <c r="C283" s="39">
        <v>9.6460000000000008</v>
      </c>
      <c r="D283" s="39">
        <v>0</v>
      </c>
      <c r="E283" s="39">
        <v>9.6460000000000008</v>
      </c>
      <c r="F283" s="39">
        <v>0</v>
      </c>
    </row>
    <row r="284" spans="1:6">
      <c r="A284" s="42">
        <v>45150.75</v>
      </c>
      <c r="B284" s="35" t="s">
        <v>88</v>
      </c>
      <c r="C284" s="39">
        <v>10.741</v>
      </c>
      <c r="D284" s="39">
        <v>0</v>
      </c>
      <c r="E284" s="39">
        <v>10.741</v>
      </c>
      <c r="F284" s="39">
        <v>0</v>
      </c>
    </row>
    <row r="285" spans="1:6">
      <c r="A285" s="41">
        <v>45150.791666666664</v>
      </c>
      <c r="B285" s="33" t="s">
        <v>88</v>
      </c>
      <c r="C285" s="39">
        <v>8.9740000000000002</v>
      </c>
      <c r="D285" s="39">
        <v>0</v>
      </c>
      <c r="E285" s="39">
        <v>8.9740000000000002</v>
      </c>
      <c r="F285" s="39">
        <v>0</v>
      </c>
    </row>
    <row r="286" spans="1:6">
      <c r="A286" s="42">
        <v>45150.833333333336</v>
      </c>
      <c r="B286" s="35" t="s">
        <v>88</v>
      </c>
      <c r="C286" s="39">
        <v>9.3070000000000004</v>
      </c>
      <c r="D286" s="39">
        <v>0</v>
      </c>
      <c r="E286" s="39">
        <v>9.3070000000000004</v>
      </c>
      <c r="F286" s="39">
        <v>0</v>
      </c>
    </row>
    <row r="287" spans="1:6">
      <c r="A287" s="41">
        <v>45150.875</v>
      </c>
      <c r="B287" s="33" t="s">
        <v>88</v>
      </c>
      <c r="C287" s="39">
        <v>8.93</v>
      </c>
      <c r="D287" s="39">
        <v>0</v>
      </c>
      <c r="E287" s="39">
        <v>8.93</v>
      </c>
      <c r="F287" s="39">
        <v>0</v>
      </c>
    </row>
    <row r="288" spans="1:6">
      <c r="A288" s="42">
        <v>45150.916666666664</v>
      </c>
      <c r="B288" s="35" t="s">
        <v>88</v>
      </c>
      <c r="C288" s="39">
        <v>9.2479999999999993</v>
      </c>
      <c r="D288" s="39">
        <v>0</v>
      </c>
      <c r="E288" s="39">
        <v>9.2479999999999993</v>
      </c>
      <c r="F288" s="39">
        <v>0</v>
      </c>
    </row>
    <row r="289" spans="1:6">
      <c r="A289" s="41">
        <v>45150.958333333336</v>
      </c>
      <c r="B289" s="33" t="s">
        <v>88</v>
      </c>
      <c r="C289" s="39">
        <v>9.2279999999999998</v>
      </c>
      <c r="D289" s="39">
        <v>0</v>
      </c>
      <c r="E289" s="39">
        <v>9.2279999999999998</v>
      </c>
      <c r="F289" s="39">
        <v>0</v>
      </c>
    </row>
    <row r="290" spans="1:6">
      <c r="A290" s="42">
        <v>45151</v>
      </c>
      <c r="B290" s="35" t="s">
        <v>88</v>
      </c>
      <c r="C290" s="39">
        <v>8.6509999999999998</v>
      </c>
      <c r="D290" s="39">
        <v>0</v>
      </c>
      <c r="E290" s="39">
        <v>8.6509999999999998</v>
      </c>
      <c r="F290" s="39">
        <v>0</v>
      </c>
    </row>
    <row r="291" spans="1:6">
      <c r="A291" s="41">
        <v>45151.041666666664</v>
      </c>
      <c r="B291" s="33" t="s">
        <v>88</v>
      </c>
      <c r="C291" s="39">
        <v>8.8659999999999997</v>
      </c>
      <c r="D291" s="39">
        <v>0</v>
      </c>
      <c r="E291" s="39">
        <v>8.8659999999999997</v>
      </c>
      <c r="F291" s="39">
        <v>0</v>
      </c>
    </row>
    <row r="292" spans="1:6">
      <c r="A292" s="42">
        <v>45151.083333333336</v>
      </c>
      <c r="B292" s="35" t="s">
        <v>88</v>
      </c>
      <c r="C292" s="39">
        <v>8.83</v>
      </c>
      <c r="D292" s="39">
        <v>0</v>
      </c>
      <c r="E292" s="39">
        <v>8.83</v>
      </c>
      <c r="F292" s="39">
        <v>0</v>
      </c>
    </row>
    <row r="293" spans="1:6">
      <c r="A293" s="41">
        <v>45151.125</v>
      </c>
      <c r="B293" s="33" t="s">
        <v>88</v>
      </c>
      <c r="C293" s="39">
        <v>8.4280000000000008</v>
      </c>
      <c r="D293" s="39">
        <v>0</v>
      </c>
      <c r="E293" s="39">
        <v>8.4280000000000008</v>
      </c>
      <c r="F293" s="39">
        <v>0</v>
      </c>
    </row>
    <row r="294" spans="1:6">
      <c r="A294" s="42">
        <v>45151.166666666664</v>
      </c>
      <c r="B294" s="35" t="s">
        <v>88</v>
      </c>
      <c r="C294" s="39">
        <v>8.7560000000000002</v>
      </c>
      <c r="D294" s="39">
        <v>0</v>
      </c>
      <c r="E294" s="39">
        <v>8.7560000000000002</v>
      </c>
      <c r="F294" s="39">
        <v>0</v>
      </c>
    </row>
    <row r="295" spans="1:6">
      <c r="A295" s="41">
        <v>45151.208333333336</v>
      </c>
      <c r="B295" s="33" t="s">
        <v>88</v>
      </c>
      <c r="C295" s="39">
        <v>9.1910000000000007</v>
      </c>
      <c r="D295" s="39">
        <v>0</v>
      </c>
      <c r="E295" s="39">
        <v>9.1910000000000007</v>
      </c>
      <c r="F295" s="39">
        <v>0</v>
      </c>
    </row>
    <row r="296" spans="1:6">
      <c r="A296" s="42">
        <v>45151.25</v>
      </c>
      <c r="B296" s="35" t="s">
        <v>88</v>
      </c>
      <c r="C296" s="39">
        <v>8.7609999999999992</v>
      </c>
      <c r="D296" s="39">
        <v>0</v>
      </c>
      <c r="E296" s="39">
        <v>8.7609999999999992</v>
      </c>
      <c r="F296" s="39">
        <v>0</v>
      </c>
    </row>
    <row r="297" spans="1:6">
      <c r="A297" s="41">
        <v>45151.291666666664</v>
      </c>
      <c r="B297" s="33" t="s">
        <v>88</v>
      </c>
      <c r="C297" s="39">
        <v>7.952</v>
      </c>
      <c r="D297" s="39">
        <v>0</v>
      </c>
      <c r="E297" s="39">
        <v>7.952</v>
      </c>
      <c r="F297" s="39">
        <v>0</v>
      </c>
    </row>
    <row r="298" spans="1:6">
      <c r="A298" s="42">
        <v>45151.333333333336</v>
      </c>
      <c r="B298" s="35" t="s">
        <v>88</v>
      </c>
      <c r="C298" s="39">
        <v>8.4469999999999992</v>
      </c>
      <c r="D298" s="39">
        <v>0</v>
      </c>
      <c r="E298" s="39">
        <v>8.4469999999999992</v>
      </c>
      <c r="F298" s="39">
        <v>0</v>
      </c>
    </row>
    <row r="299" spans="1:6">
      <c r="A299" s="41">
        <v>45151.375</v>
      </c>
      <c r="B299" s="33" t="s">
        <v>88</v>
      </c>
      <c r="C299" s="39">
        <v>8.9009999999999998</v>
      </c>
      <c r="D299" s="39">
        <v>0</v>
      </c>
      <c r="E299" s="39">
        <v>8.9009999999999998</v>
      </c>
      <c r="F299" s="39">
        <v>0</v>
      </c>
    </row>
    <row r="300" spans="1:6">
      <c r="A300" s="42">
        <v>45151.416666666664</v>
      </c>
      <c r="B300" s="35" t="s">
        <v>88</v>
      </c>
      <c r="C300" s="39">
        <v>8.66</v>
      </c>
      <c r="D300" s="39">
        <v>0</v>
      </c>
      <c r="E300" s="39">
        <v>8.66</v>
      </c>
      <c r="F300" s="39">
        <v>0</v>
      </c>
    </row>
    <row r="301" spans="1:6">
      <c r="A301" s="41">
        <v>45151.458333333336</v>
      </c>
      <c r="B301" s="33" t="s">
        <v>88</v>
      </c>
      <c r="C301" s="39">
        <v>8.0299999999999994</v>
      </c>
      <c r="D301" s="39">
        <v>0</v>
      </c>
      <c r="E301" s="39">
        <v>8.0299999999999994</v>
      </c>
      <c r="F301" s="39">
        <v>0</v>
      </c>
    </row>
    <row r="302" spans="1:6">
      <c r="A302" s="42">
        <v>45151.5</v>
      </c>
      <c r="B302" s="35" t="s">
        <v>88</v>
      </c>
      <c r="C302" s="39">
        <v>7.1379999999999999</v>
      </c>
      <c r="D302" s="39">
        <v>0</v>
      </c>
      <c r="E302" s="39">
        <v>7.1379999999999999</v>
      </c>
      <c r="F302" s="39">
        <v>0</v>
      </c>
    </row>
    <row r="303" spans="1:6">
      <c r="A303" s="41">
        <v>45151.541666666664</v>
      </c>
      <c r="B303" s="33" t="s">
        <v>88</v>
      </c>
      <c r="C303" s="39">
        <v>5.0270000000000001</v>
      </c>
      <c r="D303" s="39">
        <v>0</v>
      </c>
      <c r="E303" s="39">
        <v>5.0270000000000001</v>
      </c>
      <c r="F303" s="39">
        <v>0</v>
      </c>
    </row>
    <row r="304" spans="1:6">
      <c r="A304" s="42">
        <v>45151.583333333336</v>
      </c>
      <c r="B304" s="35" t="s">
        <v>88</v>
      </c>
      <c r="C304" s="39">
        <v>3.8039999999999998</v>
      </c>
      <c r="D304" s="39">
        <v>0</v>
      </c>
      <c r="E304" s="39">
        <v>3.8039999999999998</v>
      </c>
      <c r="F304" s="39">
        <v>0</v>
      </c>
    </row>
    <row r="305" spans="1:6">
      <c r="A305" s="41">
        <v>45151.625</v>
      </c>
      <c r="B305" s="33" t="s">
        <v>88</v>
      </c>
      <c r="C305" s="39">
        <v>4.7160000000000002</v>
      </c>
      <c r="D305" s="39">
        <v>0</v>
      </c>
      <c r="E305" s="39">
        <v>4.7160000000000002</v>
      </c>
      <c r="F305" s="39">
        <v>0</v>
      </c>
    </row>
    <row r="306" spans="1:6">
      <c r="A306" s="42">
        <v>45151.666666666664</v>
      </c>
      <c r="B306" s="35" t="s">
        <v>88</v>
      </c>
      <c r="C306" s="39">
        <v>5.6189999999999998</v>
      </c>
      <c r="D306" s="39">
        <v>0</v>
      </c>
      <c r="E306" s="39">
        <v>5.6189999999999998</v>
      </c>
      <c r="F306" s="39">
        <v>0</v>
      </c>
    </row>
    <row r="307" spans="1:6">
      <c r="A307" s="41">
        <v>45151.708333333336</v>
      </c>
      <c r="B307" s="33" t="s">
        <v>88</v>
      </c>
      <c r="C307" s="39">
        <v>6.5250000000000004</v>
      </c>
      <c r="D307" s="39">
        <v>0</v>
      </c>
      <c r="E307" s="39">
        <v>6.5250000000000004</v>
      </c>
      <c r="F307" s="39">
        <v>0</v>
      </c>
    </row>
    <row r="308" spans="1:6">
      <c r="A308" s="42">
        <v>45151.75</v>
      </c>
      <c r="B308" s="35" t="s">
        <v>88</v>
      </c>
      <c r="C308" s="39">
        <v>7.1289999999999996</v>
      </c>
      <c r="D308" s="39">
        <v>0</v>
      </c>
      <c r="E308" s="39">
        <v>7.1289999999999996</v>
      </c>
      <c r="F308" s="39">
        <v>0</v>
      </c>
    </row>
    <row r="309" spans="1:6">
      <c r="A309" s="41">
        <v>45151.791666666664</v>
      </c>
      <c r="B309" s="33" t="s">
        <v>88</v>
      </c>
      <c r="C309" s="39">
        <v>8.8610000000000007</v>
      </c>
      <c r="D309" s="39">
        <v>0</v>
      </c>
      <c r="E309" s="39">
        <v>8.8610000000000007</v>
      </c>
      <c r="F309" s="39">
        <v>0</v>
      </c>
    </row>
    <row r="310" spans="1:6">
      <c r="A310" s="42">
        <v>45151.833333333336</v>
      </c>
      <c r="B310" s="35" t="s">
        <v>88</v>
      </c>
      <c r="C310" s="39">
        <v>9.2159999999999993</v>
      </c>
      <c r="D310" s="39">
        <v>0</v>
      </c>
      <c r="E310" s="39">
        <v>9.2159999999999993</v>
      </c>
      <c r="F310" s="39">
        <v>0</v>
      </c>
    </row>
    <row r="311" spans="1:6">
      <c r="A311" s="41">
        <v>45151.875</v>
      </c>
      <c r="B311" s="33" t="s">
        <v>88</v>
      </c>
      <c r="C311" s="39">
        <v>8.6430000000000007</v>
      </c>
      <c r="D311" s="39">
        <v>0</v>
      </c>
      <c r="E311" s="39">
        <v>8.6430000000000007</v>
      </c>
      <c r="F311" s="39">
        <v>0</v>
      </c>
    </row>
    <row r="312" spans="1:6">
      <c r="A312" s="42">
        <v>45151.916666666664</v>
      </c>
      <c r="B312" s="35" t="s">
        <v>88</v>
      </c>
      <c r="C312" s="39">
        <v>8.5380000000000003</v>
      </c>
      <c r="D312" s="39">
        <v>0</v>
      </c>
      <c r="E312" s="39">
        <v>8.5380000000000003</v>
      </c>
      <c r="F312" s="39">
        <v>0</v>
      </c>
    </row>
    <row r="313" spans="1:6">
      <c r="A313" s="41">
        <v>45151.958333333336</v>
      </c>
      <c r="B313" s="33" t="s">
        <v>88</v>
      </c>
      <c r="C313" s="39">
        <v>8.4469999999999992</v>
      </c>
      <c r="D313" s="39">
        <v>0</v>
      </c>
      <c r="E313" s="39">
        <v>8.4469999999999992</v>
      </c>
      <c r="F313" s="39">
        <v>0</v>
      </c>
    </row>
    <row r="314" spans="1:6">
      <c r="A314" s="42">
        <v>45152</v>
      </c>
      <c r="B314" s="35" t="s">
        <v>88</v>
      </c>
      <c r="C314" s="39">
        <v>8.1419999999999995</v>
      </c>
      <c r="D314" s="39">
        <v>0</v>
      </c>
      <c r="E314" s="39">
        <v>8.1419999999999995</v>
      </c>
      <c r="F314" s="39">
        <v>0</v>
      </c>
    </row>
    <row r="315" spans="1:6">
      <c r="A315" s="41">
        <v>45152.041666666664</v>
      </c>
      <c r="B315" s="33" t="s">
        <v>88</v>
      </c>
      <c r="C315" s="39">
        <v>7.6040000000000001</v>
      </c>
      <c r="D315" s="39">
        <v>0</v>
      </c>
      <c r="E315" s="39">
        <v>7.6040000000000001</v>
      </c>
      <c r="F315" s="39">
        <v>0</v>
      </c>
    </row>
    <row r="316" spans="1:6">
      <c r="A316" s="42">
        <v>45152.083333333336</v>
      </c>
      <c r="B316" s="35" t="s">
        <v>88</v>
      </c>
      <c r="C316" s="39">
        <v>6.8659999999999997</v>
      </c>
      <c r="D316" s="39">
        <v>0</v>
      </c>
      <c r="E316" s="39">
        <v>6.8659999999999997</v>
      </c>
      <c r="F316" s="39">
        <v>0</v>
      </c>
    </row>
    <row r="317" spans="1:6">
      <c r="A317" s="41">
        <v>45152.125</v>
      </c>
      <c r="B317" s="33" t="s">
        <v>88</v>
      </c>
      <c r="C317" s="39">
        <v>5.0119999999999996</v>
      </c>
      <c r="D317" s="39">
        <v>0</v>
      </c>
      <c r="E317" s="39">
        <v>5.0119999999999996</v>
      </c>
      <c r="F317" s="39">
        <v>0</v>
      </c>
    </row>
    <row r="318" spans="1:6">
      <c r="A318" s="42">
        <v>45152.166666666664</v>
      </c>
      <c r="B318" s="35" t="s">
        <v>88</v>
      </c>
      <c r="C318" s="39">
        <v>5.2539999999999996</v>
      </c>
      <c r="D318" s="39">
        <v>0</v>
      </c>
      <c r="E318" s="39">
        <v>5.2539999999999996</v>
      </c>
      <c r="F318" s="39">
        <v>0</v>
      </c>
    </row>
    <row r="319" spans="1:6">
      <c r="A319" s="41">
        <v>45152.208333333336</v>
      </c>
      <c r="B319" s="33" t="s">
        <v>88</v>
      </c>
      <c r="C319" s="39">
        <v>3.9009999999999998</v>
      </c>
      <c r="D319" s="39">
        <v>0</v>
      </c>
      <c r="E319" s="39">
        <v>3.9009999999999998</v>
      </c>
      <c r="F319" s="39">
        <v>0</v>
      </c>
    </row>
    <row r="320" spans="1:6">
      <c r="A320" s="42">
        <v>45152.25</v>
      </c>
      <c r="B320" s="35" t="s">
        <v>88</v>
      </c>
      <c r="C320" s="39">
        <v>3.9670000000000001</v>
      </c>
      <c r="D320" s="39">
        <v>0</v>
      </c>
      <c r="E320" s="39">
        <v>3.9670000000000001</v>
      </c>
      <c r="F320" s="39">
        <v>0</v>
      </c>
    </row>
    <row r="321" spans="1:6">
      <c r="A321" s="41">
        <v>45152.291666666664</v>
      </c>
      <c r="B321" s="33" t="s">
        <v>88</v>
      </c>
      <c r="C321" s="39">
        <v>4.0570000000000004</v>
      </c>
      <c r="D321" s="39">
        <v>0</v>
      </c>
      <c r="E321" s="39">
        <v>4.0570000000000004</v>
      </c>
      <c r="F321" s="39">
        <v>0</v>
      </c>
    </row>
    <row r="322" spans="1:6">
      <c r="A322" s="42">
        <v>45152.333333333336</v>
      </c>
      <c r="B322" s="35" t="s">
        <v>88</v>
      </c>
      <c r="C322" s="39">
        <v>8.1530000000000005</v>
      </c>
      <c r="D322" s="39">
        <v>0</v>
      </c>
      <c r="E322" s="39">
        <v>8.1530000000000005</v>
      </c>
      <c r="F322" s="39">
        <v>0</v>
      </c>
    </row>
    <row r="323" spans="1:6">
      <c r="A323" s="41">
        <v>45152.375</v>
      </c>
      <c r="B323" s="33" t="s">
        <v>88</v>
      </c>
      <c r="C323" s="39">
        <v>6.6449999999999996</v>
      </c>
      <c r="D323" s="39">
        <v>0</v>
      </c>
      <c r="E323" s="39">
        <v>6.6449999999999996</v>
      </c>
      <c r="F323" s="39">
        <v>0</v>
      </c>
    </row>
    <row r="324" spans="1:6">
      <c r="A324" s="42">
        <v>45152.416666666664</v>
      </c>
      <c r="B324" s="35" t="s">
        <v>88</v>
      </c>
      <c r="C324" s="39">
        <v>5.2809999999999997</v>
      </c>
      <c r="D324" s="39">
        <v>0</v>
      </c>
      <c r="E324" s="39">
        <v>5.2809999999999997</v>
      </c>
      <c r="F324" s="39">
        <v>0</v>
      </c>
    </row>
    <row r="325" spans="1:6">
      <c r="A325" s="41">
        <v>45152.458333333336</v>
      </c>
      <c r="B325" s="33" t="s">
        <v>88</v>
      </c>
      <c r="C325" s="39">
        <v>6.8239999999999998</v>
      </c>
      <c r="D325" s="39">
        <v>0</v>
      </c>
      <c r="E325" s="39">
        <v>6.8239999999999998</v>
      </c>
      <c r="F325" s="39">
        <v>0</v>
      </c>
    </row>
    <row r="326" spans="1:6">
      <c r="A326" s="42">
        <v>45152.5</v>
      </c>
      <c r="B326" s="35" t="s">
        <v>88</v>
      </c>
      <c r="C326" s="39">
        <v>5.4649999999999999</v>
      </c>
      <c r="D326" s="39">
        <v>0</v>
      </c>
      <c r="E326" s="39">
        <v>5.4649999999999999</v>
      </c>
      <c r="F326" s="39">
        <v>0</v>
      </c>
    </row>
    <row r="327" spans="1:6">
      <c r="A327" s="41">
        <v>45152.541666666664</v>
      </c>
      <c r="B327" s="33" t="s">
        <v>88</v>
      </c>
      <c r="C327" s="39">
        <v>3.0129999999999999</v>
      </c>
      <c r="D327" s="39">
        <v>0</v>
      </c>
      <c r="E327" s="39">
        <v>3.0129999999999999</v>
      </c>
      <c r="F327" s="39">
        <v>0</v>
      </c>
    </row>
    <row r="328" spans="1:6">
      <c r="A328" s="42">
        <v>45152.583333333336</v>
      </c>
      <c r="B328" s="35" t="s">
        <v>88</v>
      </c>
      <c r="C328" s="39">
        <v>0.59599999999999997</v>
      </c>
      <c r="D328" s="39">
        <v>1E-3</v>
      </c>
      <c r="E328" s="39">
        <v>0.59599999999999997</v>
      </c>
      <c r="F328" s="39">
        <v>1E-3</v>
      </c>
    </row>
    <row r="329" spans="1:6">
      <c r="A329" s="41">
        <v>45152.625</v>
      </c>
      <c r="B329" s="33" t="s">
        <v>88</v>
      </c>
      <c r="C329" s="39">
        <v>2.895</v>
      </c>
      <c r="D329" s="39">
        <v>0</v>
      </c>
      <c r="E329" s="39">
        <v>2.895</v>
      </c>
      <c r="F329" s="39">
        <v>0</v>
      </c>
    </row>
    <row r="330" spans="1:6">
      <c r="A330" s="42">
        <v>45152.666666666664</v>
      </c>
      <c r="B330" s="35" t="s">
        <v>88</v>
      </c>
      <c r="C330" s="39">
        <v>3.9239999999999999</v>
      </c>
      <c r="D330" s="39">
        <v>0</v>
      </c>
      <c r="E330" s="39">
        <v>3.9239999999999999</v>
      </c>
      <c r="F330" s="39">
        <v>0</v>
      </c>
    </row>
    <row r="331" spans="1:6">
      <c r="A331" s="41">
        <v>45152.708333333336</v>
      </c>
      <c r="B331" s="33" t="s">
        <v>88</v>
      </c>
      <c r="C331" s="39">
        <v>4.4909999999999997</v>
      </c>
      <c r="D331" s="39">
        <v>0</v>
      </c>
      <c r="E331" s="39">
        <v>4.4909999999999997</v>
      </c>
      <c r="F331" s="39">
        <v>0</v>
      </c>
    </row>
    <row r="332" spans="1:6">
      <c r="A332" s="42">
        <v>45152.75</v>
      </c>
      <c r="B332" s="35" t="s">
        <v>88</v>
      </c>
      <c r="C332" s="39">
        <v>3.1789999999999998</v>
      </c>
      <c r="D332" s="39">
        <v>0</v>
      </c>
      <c r="E332" s="39">
        <v>3.1789999999999998</v>
      </c>
      <c r="F332" s="39">
        <v>0</v>
      </c>
    </row>
    <row r="333" spans="1:6">
      <c r="A333" s="41">
        <v>45152.791666666664</v>
      </c>
      <c r="B333" s="33" t="s">
        <v>88</v>
      </c>
      <c r="C333" s="39">
        <v>1.1259999999999999</v>
      </c>
      <c r="D333" s="39">
        <v>5.0000000000000001E-3</v>
      </c>
      <c r="E333" s="39">
        <v>1.1259999999999999</v>
      </c>
      <c r="F333" s="39">
        <v>5.0000000000000001E-3</v>
      </c>
    </row>
    <row r="334" spans="1:6">
      <c r="A334" s="42">
        <v>45152.833333333336</v>
      </c>
      <c r="B334" s="35" t="s">
        <v>88</v>
      </c>
      <c r="C334" s="39">
        <v>0.23</v>
      </c>
      <c r="D334" s="39">
        <v>7.5999999999999998E-2</v>
      </c>
      <c r="E334" s="39">
        <v>0.23</v>
      </c>
      <c r="F334" s="39">
        <v>7.5999999999999998E-2</v>
      </c>
    </row>
    <row r="335" spans="1:6">
      <c r="A335" s="41">
        <v>45152.875</v>
      </c>
      <c r="B335" s="33" t="s">
        <v>88</v>
      </c>
      <c r="C335" s="39">
        <v>7.3049999999999997</v>
      </c>
      <c r="D335" s="39">
        <v>0</v>
      </c>
      <c r="E335" s="39">
        <v>7.3049999999999997</v>
      </c>
      <c r="F335" s="39">
        <v>0</v>
      </c>
    </row>
    <row r="336" spans="1:6">
      <c r="A336" s="42">
        <v>45152.916666666664</v>
      </c>
      <c r="B336" s="35" t="s">
        <v>88</v>
      </c>
      <c r="C336" s="39">
        <v>9.23</v>
      </c>
      <c r="D336" s="39">
        <v>0</v>
      </c>
      <c r="E336" s="39">
        <v>9.23</v>
      </c>
      <c r="F336" s="39">
        <v>0</v>
      </c>
    </row>
    <row r="337" spans="1:6">
      <c r="A337" s="41">
        <v>45152.958333333336</v>
      </c>
      <c r="B337" s="33" t="s">
        <v>88</v>
      </c>
      <c r="C337" s="39">
        <v>9.57</v>
      </c>
      <c r="D337" s="39">
        <v>0</v>
      </c>
      <c r="E337" s="39">
        <v>9.57</v>
      </c>
      <c r="F337" s="39">
        <v>0</v>
      </c>
    </row>
    <row r="338" spans="1:6">
      <c r="A338" s="42">
        <v>45153</v>
      </c>
      <c r="B338" s="35" t="s">
        <v>88</v>
      </c>
      <c r="C338" s="39">
        <v>5.4240000000000004</v>
      </c>
      <c r="D338" s="39">
        <v>0</v>
      </c>
      <c r="E338" s="39">
        <v>5.4240000000000004</v>
      </c>
      <c r="F338" s="39">
        <v>0</v>
      </c>
    </row>
    <row r="339" spans="1:6">
      <c r="A339" s="41">
        <v>45153.041666666664</v>
      </c>
      <c r="B339" s="33" t="s">
        <v>88</v>
      </c>
      <c r="C339" s="39">
        <v>2.875</v>
      </c>
      <c r="D339" s="39">
        <v>0</v>
      </c>
      <c r="E339" s="39">
        <v>2.875</v>
      </c>
      <c r="F339" s="39">
        <v>0</v>
      </c>
    </row>
    <row r="340" spans="1:6">
      <c r="A340" s="42">
        <v>45153.083333333336</v>
      </c>
      <c r="B340" s="35" t="s">
        <v>88</v>
      </c>
      <c r="C340" s="39">
        <v>2.1320000000000001</v>
      </c>
      <c r="D340" s="39">
        <v>0</v>
      </c>
      <c r="E340" s="39">
        <v>2.1320000000000001</v>
      </c>
      <c r="F340" s="39">
        <v>0</v>
      </c>
    </row>
    <row r="341" spans="1:6">
      <c r="A341" s="41">
        <v>45153.125</v>
      </c>
      <c r="B341" s="33" t="s">
        <v>88</v>
      </c>
      <c r="C341" s="39">
        <v>3.4390000000000001</v>
      </c>
      <c r="D341" s="39">
        <v>0</v>
      </c>
      <c r="E341" s="39">
        <v>3.4390000000000001</v>
      </c>
      <c r="F341" s="39">
        <v>0</v>
      </c>
    </row>
    <row r="342" spans="1:6">
      <c r="A342" s="42">
        <v>45153.166666666664</v>
      </c>
      <c r="B342" s="35" t="s">
        <v>88</v>
      </c>
      <c r="C342" s="39">
        <v>3.1240000000000001</v>
      </c>
      <c r="D342" s="39">
        <v>0</v>
      </c>
      <c r="E342" s="39">
        <v>3.1240000000000001</v>
      </c>
      <c r="F342" s="39">
        <v>0</v>
      </c>
    </row>
    <row r="343" spans="1:6">
      <c r="A343" s="41">
        <v>45153.208333333336</v>
      </c>
      <c r="B343" s="33" t="s">
        <v>88</v>
      </c>
      <c r="C343" s="39">
        <v>2.3050000000000002</v>
      </c>
      <c r="D343" s="39">
        <v>0</v>
      </c>
      <c r="E343" s="39">
        <v>2.3050000000000002</v>
      </c>
      <c r="F343" s="39">
        <v>0</v>
      </c>
    </row>
    <row r="344" spans="1:6">
      <c r="A344" s="42">
        <v>45153.25</v>
      </c>
      <c r="B344" s="35" t="s">
        <v>88</v>
      </c>
      <c r="C344" s="39">
        <v>1.9970000000000001</v>
      </c>
      <c r="D344" s="39">
        <v>0</v>
      </c>
      <c r="E344" s="39">
        <v>1.9970000000000001</v>
      </c>
      <c r="F344" s="39">
        <v>0</v>
      </c>
    </row>
    <row r="345" spans="1:6">
      <c r="A345" s="41">
        <v>45153.291666666664</v>
      </c>
      <c r="B345" s="33" t="s">
        <v>88</v>
      </c>
      <c r="C345" s="39">
        <v>1.109</v>
      </c>
      <c r="D345" s="39">
        <v>0</v>
      </c>
      <c r="E345" s="39">
        <v>1.109</v>
      </c>
      <c r="F345" s="39">
        <v>0</v>
      </c>
    </row>
    <row r="346" spans="1:6">
      <c r="A346" s="42">
        <v>45153.333333333336</v>
      </c>
      <c r="B346" s="35" t="s">
        <v>88</v>
      </c>
      <c r="C346" s="39">
        <v>0.46300000000000002</v>
      </c>
      <c r="D346" s="39">
        <v>0</v>
      </c>
      <c r="E346" s="39">
        <v>0.46300000000000002</v>
      </c>
      <c r="F346" s="39">
        <v>0</v>
      </c>
    </row>
    <row r="347" spans="1:6">
      <c r="A347" s="41">
        <v>45153.375</v>
      </c>
      <c r="B347" s="33" t="s">
        <v>88</v>
      </c>
      <c r="C347" s="39">
        <v>0.10100000000000001</v>
      </c>
      <c r="D347" s="39">
        <v>2.5000000000000001E-2</v>
      </c>
      <c r="E347" s="39">
        <v>0.10100000000000001</v>
      </c>
      <c r="F347" s="39">
        <v>2.5000000000000001E-2</v>
      </c>
    </row>
    <row r="348" spans="1:6">
      <c r="A348" s="42">
        <v>45153.416666666664</v>
      </c>
      <c r="B348" s="35" t="s">
        <v>88</v>
      </c>
      <c r="C348" s="39">
        <v>0</v>
      </c>
      <c r="D348" s="39">
        <v>8.2000000000000003E-2</v>
      </c>
      <c r="E348" s="39">
        <v>0</v>
      </c>
      <c r="F348" s="39">
        <v>8.2000000000000003E-2</v>
      </c>
    </row>
    <row r="349" spans="1:6">
      <c r="A349" s="41">
        <v>45153.458333333336</v>
      </c>
      <c r="B349" s="33" t="s">
        <v>88</v>
      </c>
      <c r="C349" s="39">
        <v>0</v>
      </c>
      <c r="D349" s="39">
        <v>8.3000000000000004E-2</v>
      </c>
      <c r="E349" s="39">
        <v>0</v>
      </c>
      <c r="F349" s="39">
        <v>8.3000000000000004E-2</v>
      </c>
    </row>
    <row r="350" spans="1:6">
      <c r="A350" s="42">
        <v>45153.5</v>
      </c>
      <c r="B350" s="35" t="s">
        <v>88</v>
      </c>
      <c r="C350" s="39">
        <v>0.11899999999999999</v>
      </c>
      <c r="D350" s="39">
        <v>0.03</v>
      </c>
      <c r="E350" s="39">
        <v>0.11899999999999999</v>
      </c>
      <c r="F350" s="39">
        <v>0.03</v>
      </c>
    </row>
    <row r="351" spans="1:6">
      <c r="A351" s="41">
        <v>45153.541666666664</v>
      </c>
      <c r="B351" s="33" t="s">
        <v>88</v>
      </c>
      <c r="C351" s="39">
        <v>2.331</v>
      </c>
      <c r="D351" s="39">
        <v>0</v>
      </c>
      <c r="E351" s="39">
        <v>2.331</v>
      </c>
      <c r="F351" s="39">
        <v>0</v>
      </c>
    </row>
    <row r="352" spans="1:6">
      <c r="A352" s="42">
        <v>45153.583333333336</v>
      </c>
      <c r="B352" s="35" t="s">
        <v>88</v>
      </c>
      <c r="C352" s="39">
        <v>3.68</v>
      </c>
      <c r="D352" s="39">
        <v>0</v>
      </c>
      <c r="E352" s="39">
        <v>3.68</v>
      </c>
      <c r="F352" s="39">
        <v>0</v>
      </c>
    </row>
    <row r="353" spans="1:6">
      <c r="A353" s="41">
        <v>45153.625</v>
      </c>
      <c r="B353" s="33" t="s">
        <v>88</v>
      </c>
      <c r="C353" s="39">
        <v>3.7330000000000001</v>
      </c>
      <c r="D353" s="39">
        <v>0</v>
      </c>
      <c r="E353" s="39">
        <v>3.7330000000000001</v>
      </c>
      <c r="F353" s="39">
        <v>0</v>
      </c>
    </row>
    <row r="354" spans="1:6">
      <c r="A354" s="42">
        <v>45153.666666666664</v>
      </c>
      <c r="B354" s="35" t="s">
        <v>88</v>
      </c>
      <c r="C354" s="39">
        <v>5.4809999999999999</v>
      </c>
      <c r="D354" s="39">
        <v>0</v>
      </c>
      <c r="E354" s="39">
        <v>5.4809999999999999</v>
      </c>
      <c r="F354" s="39">
        <v>0</v>
      </c>
    </row>
    <row r="355" spans="1:6">
      <c r="A355" s="41">
        <v>45153.708333333336</v>
      </c>
      <c r="B355" s="33" t="s">
        <v>88</v>
      </c>
      <c r="C355" s="39">
        <v>4.875</v>
      </c>
      <c r="D355" s="39">
        <v>0</v>
      </c>
      <c r="E355" s="39">
        <v>4.875</v>
      </c>
      <c r="F355" s="39">
        <v>0</v>
      </c>
    </row>
    <row r="356" spans="1:6">
      <c r="A356" s="42">
        <v>45153.75</v>
      </c>
      <c r="B356" s="35" t="s">
        <v>88</v>
      </c>
      <c r="C356" s="39">
        <v>5.907</v>
      </c>
      <c r="D356" s="39">
        <v>0</v>
      </c>
      <c r="E356" s="39">
        <v>5.907</v>
      </c>
      <c r="F356" s="39">
        <v>0</v>
      </c>
    </row>
    <row r="357" spans="1:6">
      <c r="A357" s="41">
        <v>45153.791666666664</v>
      </c>
      <c r="B357" s="33" t="s">
        <v>88</v>
      </c>
      <c r="C357" s="39">
        <v>6.516</v>
      </c>
      <c r="D357" s="39">
        <v>0</v>
      </c>
      <c r="E357" s="39">
        <v>6.516</v>
      </c>
      <c r="F357" s="39">
        <v>0</v>
      </c>
    </row>
    <row r="358" spans="1:6">
      <c r="A358" s="42">
        <v>45153.833333333336</v>
      </c>
      <c r="B358" s="35" t="s">
        <v>88</v>
      </c>
      <c r="C358" s="39">
        <v>2.9620000000000002</v>
      </c>
      <c r="D358" s="39">
        <v>0</v>
      </c>
      <c r="E358" s="39">
        <v>2.9620000000000002</v>
      </c>
      <c r="F358" s="39">
        <v>0</v>
      </c>
    </row>
    <row r="359" spans="1:6">
      <c r="A359" s="41">
        <v>45153.875</v>
      </c>
      <c r="B359" s="33" t="s">
        <v>88</v>
      </c>
      <c r="C359" s="39">
        <v>0.435</v>
      </c>
      <c r="D359" s="39">
        <v>2.4E-2</v>
      </c>
      <c r="E359" s="39">
        <v>0.435</v>
      </c>
      <c r="F359" s="39">
        <v>2.4E-2</v>
      </c>
    </row>
    <row r="360" spans="1:6">
      <c r="A360" s="42">
        <v>45153.916666666664</v>
      </c>
      <c r="B360" s="35" t="s">
        <v>88</v>
      </c>
      <c r="C360" s="39">
        <v>1E-3</v>
      </c>
      <c r="D360" s="39">
        <v>9.1999999999999998E-2</v>
      </c>
      <c r="E360" s="39">
        <v>1E-3</v>
      </c>
      <c r="F360" s="39">
        <v>9.1999999999999998E-2</v>
      </c>
    </row>
    <row r="361" spans="1:6">
      <c r="A361" s="41">
        <v>45153.958333333336</v>
      </c>
      <c r="B361" s="33" t="s">
        <v>88</v>
      </c>
      <c r="C361" s="39">
        <v>5.0000000000000001E-3</v>
      </c>
      <c r="D361" s="39">
        <v>7.4999999999999997E-2</v>
      </c>
      <c r="E361" s="39">
        <v>5.0000000000000001E-3</v>
      </c>
      <c r="F361" s="39">
        <v>7.4999999999999997E-2</v>
      </c>
    </row>
    <row r="362" spans="1:6">
      <c r="A362" s="42">
        <v>45154</v>
      </c>
      <c r="B362" s="35" t="s">
        <v>88</v>
      </c>
      <c r="C362" s="39">
        <v>0</v>
      </c>
      <c r="D362" s="39">
        <v>8.2000000000000003E-2</v>
      </c>
      <c r="E362" s="39">
        <v>0</v>
      </c>
      <c r="F362" s="39">
        <v>8.2000000000000003E-2</v>
      </c>
    </row>
    <row r="363" spans="1:6">
      <c r="A363" s="41">
        <v>45154.041666666664</v>
      </c>
      <c r="B363" s="33" t="s">
        <v>88</v>
      </c>
      <c r="C363" s="39">
        <v>0</v>
      </c>
      <c r="D363" s="39">
        <v>7.9000000000000001E-2</v>
      </c>
      <c r="E363" s="39">
        <v>0</v>
      </c>
      <c r="F363" s="39">
        <v>7.9000000000000001E-2</v>
      </c>
    </row>
    <row r="364" spans="1:6">
      <c r="A364" s="42">
        <v>45154.083333333336</v>
      </c>
      <c r="B364" s="35" t="s">
        <v>88</v>
      </c>
      <c r="C364" s="39">
        <v>0</v>
      </c>
      <c r="D364" s="39">
        <v>7.4999999999999997E-2</v>
      </c>
      <c r="E364" s="39">
        <v>0</v>
      </c>
      <c r="F364" s="39">
        <v>7.4999999999999997E-2</v>
      </c>
    </row>
    <row r="365" spans="1:6">
      <c r="A365" s="41">
        <v>45154.125</v>
      </c>
      <c r="B365" s="33" t="s">
        <v>88</v>
      </c>
      <c r="C365" s="39">
        <v>0.78600000000000003</v>
      </c>
      <c r="D365" s="39">
        <v>2E-3</v>
      </c>
      <c r="E365" s="39">
        <v>0.78600000000000003</v>
      </c>
      <c r="F365" s="39">
        <v>2E-3</v>
      </c>
    </row>
    <row r="366" spans="1:6">
      <c r="A366" s="42">
        <v>45154.166666666664</v>
      </c>
      <c r="B366" s="35" t="s">
        <v>88</v>
      </c>
      <c r="C366" s="39">
        <v>0.53200000000000003</v>
      </c>
      <c r="D366" s="39">
        <v>0</v>
      </c>
      <c r="E366" s="39">
        <v>0.53200000000000003</v>
      </c>
      <c r="F366" s="39">
        <v>0</v>
      </c>
    </row>
    <row r="367" spans="1:6">
      <c r="A367" s="41">
        <v>45154.208333333336</v>
      </c>
      <c r="B367" s="33" t="s">
        <v>88</v>
      </c>
      <c r="C367" s="39">
        <v>9.8000000000000004E-2</v>
      </c>
      <c r="D367" s="39">
        <v>0.05</v>
      </c>
      <c r="E367" s="39">
        <v>9.8000000000000004E-2</v>
      </c>
      <c r="F367" s="39">
        <v>0.05</v>
      </c>
    </row>
    <row r="368" spans="1:6">
      <c r="A368" s="42">
        <v>45154.25</v>
      </c>
      <c r="B368" s="35" t="s">
        <v>88</v>
      </c>
      <c r="C368" s="39">
        <v>0</v>
      </c>
      <c r="D368" s="39">
        <v>0.09</v>
      </c>
      <c r="E368" s="39">
        <v>0</v>
      </c>
      <c r="F368" s="39">
        <v>0.09</v>
      </c>
    </row>
    <row r="369" spans="1:6">
      <c r="A369" s="41">
        <v>45154.291666666664</v>
      </c>
      <c r="B369" s="33" t="s">
        <v>88</v>
      </c>
      <c r="C369" s="39">
        <v>0</v>
      </c>
      <c r="D369" s="39">
        <v>8.3000000000000004E-2</v>
      </c>
      <c r="E369" s="39">
        <v>0</v>
      </c>
      <c r="F369" s="39">
        <v>8.3000000000000004E-2</v>
      </c>
    </row>
    <row r="370" spans="1:6">
      <c r="A370" s="42">
        <v>45154.333333333336</v>
      </c>
      <c r="B370" s="35" t="s">
        <v>88</v>
      </c>
      <c r="C370" s="39">
        <v>0</v>
      </c>
      <c r="D370" s="39">
        <v>7.9000000000000001E-2</v>
      </c>
      <c r="E370" s="39">
        <v>0</v>
      </c>
      <c r="F370" s="39">
        <v>7.9000000000000001E-2</v>
      </c>
    </row>
    <row r="371" spans="1:6">
      <c r="A371" s="41">
        <v>45154.375</v>
      </c>
      <c r="B371" s="33" t="s">
        <v>88</v>
      </c>
      <c r="C371" s="39">
        <v>0.60699999999999998</v>
      </c>
      <c r="D371" s="39">
        <v>3.3000000000000002E-2</v>
      </c>
      <c r="E371" s="39">
        <v>0.60699999999999998</v>
      </c>
      <c r="F371" s="39">
        <v>3.3000000000000002E-2</v>
      </c>
    </row>
    <row r="372" spans="1:6">
      <c r="A372" s="42">
        <v>45154.416666666664</v>
      </c>
      <c r="B372" s="35" t="s">
        <v>88</v>
      </c>
      <c r="C372" s="39">
        <v>2.101</v>
      </c>
      <c r="D372" s="39">
        <v>0</v>
      </c>
      <c r="E372" s="39">
        <v>2.101</v>
      </c>
      <c r="F372" s="39">
        <v>0</v>
      </c>
    </row>
    <row r="373" spans="1:6">
      <c r="A373" s="41">
        <v>45154.458333333336</v>
      </c>
      <c r="B373" s="33" t="s">
        <v>88</v>
      </c>
      <c r="C373" s="39">
        <v>3.702</v>
      </c>
      <c r="D373" s="39">
        <v>0</v>
      </c>
      <c r="E373" s="39">
        <v>3.702</v>
      </c>
      <c r="F373" s="39">
        <v>0</v>
      </c>
    </row>
    <row r="374" spans="1:6">
      <c r="A374" s="42">
        <v>45154.5</v>
      </c>
      <c r="B374" s="35" t="s">
        <v>88</v>
      </c>
      <c r="C374" s="39">
        <v>3.4249999999999998</v>
      </c>
      <c r="D374" s="39">
        <v>0</v>
      </c>
      <c r="E374" s="39">
        <v>3.4249999999999998</v>
      </c>
      <c r="F374" s="39">
        <v>0</v>
      </c>
    </row>
    <row r="375" spans="1:6">
      <c r="A375" s="41">
        <v>45154.541666666664</v>
      </c>
      <c r="B375" s="33" t="s">
        <v>88</v>
      </c>
      <c r="C375" s="39">
        <v>1.375</v>
      </c>
      <c r="D375" s="39">
        <v>0</v>
      </c>
      <c r="E375" s="39">
        <v>1.375</v>
      </c>
      <c r="F375" s="39">
        <v>0</v>
      </c>
    </row>
    <row r="376" spans="1:6">
      <c r="A376" s="42">
        <v>45154.583333333336</v>
      </c>
      <c r="B376" s="35" t="s">
        <v>88</v>
      </c>
      <c r="C376" s="39">
        <v>0.99199999999999999</v>
      </c>
      <c r="D376" s="39">
        <v>2.5999999999999999E-2</v>
      </c>
      <c r="E376" s="39">
        <v>0.99199999999999999</v>
      </c>
      <c r="F376" s="39">
        <v>2.5999999999999999E-2</v>
      </c>
    </row>
    <row r="377" spans="1:6">
      <c r="A377" s="41">
        <v>45154.625</v>
      </c>
      <c r="B377" s="33" t="s">
        <v>88</v>
      </c>
      <c r="C377" s="39">
        <v>3.24</v>
      </c>
      <c r="D377" s="39">
        <v>0</v>
      </c>
      <c r="E377" s="39">
        <v>3.24</v>
      </c>
      <c r="F377" s="39">
        <v>0</v>
      </c>
    </row>
    <row r="378" spans="1:6">
      <c r="A378" s="42">
        <v>45154.666666666664</v>
      </c>
      <c r="B378" s="35" t="s">
        <v>88</v>
      </c>
      <c r="C378" s="39">
        <v>3.3079999999999998</v>
      </c>
      <c r="D378" s="39">
        <v>0</v>
      </c>
      <c r="E378" s="39">
        <v>3.3079999999999998</v>
      </c>
      <c r="F378" s="39">
        <v>0</v>
      </c>
    </row>
    <row r="379" spans="1:6">
      <c r="A379" s="41">
        <v>45154.708333333336</v>
      </c>
      <c r="B379" s="33" t="s">
        <v>88</v>
      </c>
      <c r="C379" s="39">
        <v>3.6309999999999998</v>
      </c>
      <c r="D379" s="39">
        <v>0</v>
      </c>
      <c r="E379" s="39">
        <v>3.6309999999999998</v>
      </c>
      <c r="F379" s="39">
        <v>0</v>
      </c>
    </row>
    <row r="380" spans="1:6">
      <c r="A380" s="42">
        <v>45154.75</v>
      </c>
      <c r="B380" s="35" t="s">
        <v>88</v>
      </c>
      <c r="C380" s="39">
        <v>0.76800000000000002</v>
      </c>
      <c r="D380" s="39">
        <v>7.0000000000000001E-3</v>
      </c>
      <c r="E380" s="39">
        <v>0.76800000000000002</v>
      </c>
      <c r="F380" s="39">
        <v>7.0000000000000001E-3</v>
      </c>
    </row>
    <row r="381" spans="1:6">
      <c r="A381" s="41">
        <v>45154.791666666664</v>
      </c>
      <c r="B381" s="33" t="s">
        <v>88</v>
      </c>
      <c r="C381" s="39">
        <v>0.19700000000000001</v>
      </c>
      <c r="D381" s="39">
        <v>2E-3</v>
      </c>
      <c r="E381" s="39">
        <v>0.19700000000000001</v>
      </c>
      <c r="F381" s="39">
        <v>2E-3</v>
      </c>
    </row>
    <row r="382" spans="1:6">
      <c r="A382" s="42">
        <v>45154.833333333336</v>
      </c>
      <c r="B382" s="35" t="s">
        <v>88</v>
      </c>
      <c r="C382" s="39">
        <v>0</v>
      </c>
      <c r="D382" s="39">
        <v>8.4000000000000005E-2</v>
      </c>
      <c r="E382" s="39">
        <v>0</v>
      </c>
      <c r="F382" s="39">
        <v>8.4000000000000005E-2</v>
      </c>
    </row>
    <row r="383" spans="1:6">
      <c r="A383" s="41">
        <v>45154.875</v>
      </c>
      <c r="B383" s="33" t="s">
        <v>88</v>
      </c>
      <c r="C383" s="39">
        <v>2.1999999999999999E-2</v>
      </c>
      <c r="D383" s="39">
        <v>6.4000000000000001E-2</v>
      </c>
      <c r="E383" s="39">
        <v>2.1999999999999999E-2</v>
      </c>
      <c r="F383" s="39">
        <v>6.4000000000000001E-2</v>
      </c>
    </row>
    <row r="384" spans="1:6">
      <c r="A384" s="42">
        <v>45154.916666666664</v>
      </c>
      <c r="B384" s="35" t="s">
        <v>88</v>
      </c>
      <c r="C384" s="39">
        <v>2.778</v>
      </c>
      <c r="D384" s="39">
        <v>0</v>
      </c>
      <c r="E384" s="39">
        <v>2.778</v>
      </c>
      <c r="F384" s="39">
        <v>0</v>
      </c>
    </row>
    <row r="385" spans="1:6">
      <c r="A385" s="41">
        <v>45154.958333333336</v>
      </c>
      <c r="B385" s="33" t="s">
        <v>88</v>
      </c>
      <c r="C385" s="39">
        <v>4.569</v>
      </c>
      <c r="D385" s="39">
        <v>0</v>
      </c>
      <c r="E385" s="39">
        <v>4.569</v>
      </c>
      <c r="F385" s="39">
        <v>0</v>
      </c>
    </row>
    <row r="386" spans="1:6">
      <c r="A386" s="42">
        <v>45155</v>
      </c>
      <c r="B386" s="35" t="s">
        <v>88</v>
      </c>
      <c r="C386" s="39">
        <v>6.1719999999999997</v>
      </c>
      <c r="D386" s="39">
        <v>0</v>
      </c>
      <c r="E386" s="39">
        <v>6.1719999999999997</v>
      </c>
      <c r="F386" s="39">
        <v>0</v>
      </c>
    </row>
    <row r="387" spans="1:6">
      <c r="A387" s="41">
        <v>45155.041666666664</v>
      </c>
      <c r="B387" s="33" t="s">
        <v>88</v>
      </c>
      <c r="C387" s="39">
        <v>6.7359999999999998</v>
      </c>
      <c r="D387" s="39">
        <v>0</v>
      </c>
      <c r="E387" s="39">
        <v>6.7359999999999998</v>
      </c>
      <c r="F387" s="39">
        <v>0</v>
      </c>
    </row>
    <row r="388" spans="1:6">
      <c r="A388" s="42">
        <v>45155.083333333336</v>
      </c>
      <c r="B388" s="35" t="s">
        <v>88</v>
      </c>
      <c r="C388" s="39">
        <v>7.4870000000000001</v>
      </c>
      <c r="D388" s="39">
        <v>0</v>
      </c>
      <c r="E388" s="39">
        <v>7.4870000000000001</v>
      </c>
      <c r="F388" s="39">
        <v>0</v>
      </c>
    </row>
    <row r="389" spans="1:6">
      <c r="A389" s="41">
        <v>45155.125</v>
      </c>
      <c r="B389" s="33" t="s">
        <v>88</v>
      </c>
      <c r="C389" s="39">
        <v>5.9790000000000001</v>
      </c>
      <c r="D389" s="39">
        <v>0</v>
      </c>
      <c r="E389" s="39">
        <v>5.9790000000000001</v>
      </c>
      <c r="F389" s="39">
        <v>0</v>
      </c>
    </row>
    <row r="390" spans="1:6">
      <c r="A390" s="42">
        <v>45155.166666666664</v>
      </c>
      <c r="B390" s="35" t="s">
        <v>88</v>
      </c>
      <c r="C390" s="39">
        <v>3.952</v>
      </c>
      <c r="D390" s="39">
        <v>0</v>
      </c>
      <c r="E390" s="39">
        <v>3.952</v>
      </c>
      <c r="F390" s="39">
        <v>0</v>
      </c>
    </row>
    <row r="391" spans="1:6">
      <c r="A391" s="41">
        <v>45155.208333333336</v>
      </c>
      <c r="B391" s="33" t="s">
        <v>88</v>
      </c>
      <c r="C391" s="39">
        <v>5.2320000000000002</v>
      </c>
      <c r="D391" s="39">
        <v>0</v>
      </c>
      <c r="E391" s="39">
        <v>5.2320000000000002</v>
      </c>
      <c r="F391" s="39">
        <v>0</v>
      </c>
    </row>
    <row r="392" spans="1:6">
      <c r="A392" s="42">
        <v>45155.25</v>
      </c>
      <c r="B392" s="35" t="s">
        <v>88</v>
      </c>
      <c r="C392" s="39">
        <v>4.4820000000000002</v>
      </c>
      <c r="D392" s="39">
        <v>0</v>
      </c>
      <c r="E392" s="39">
        <v>4.4820000000000002</v>
      </c>
      <c r="F392" s="39">
        <v>0</v>
      </c>
    </row>
    <row r="393" spans="1:6">
      <c r="A393" s="41">
        <v>45155.291666666664</v>
      </c>
      <c r="B393" s="33" t="s">
        <v>88</v>
      </c>
      <c r="C393" s="39">
        <v>2.923</v>
      </c>
      <c r="D393" s="39">
        <v>0</v>
      </c>
      <c r="E393" s="39">
        <v>2.923</v>
      </c>
      <c r="F393" s="39">
        <v>0</v>
      </c>
    </row>
    <row r="394" spans="1:6">
      <c r="A394" s="42">
        <v>45155.333333333336</v>
      </c>
      <c r="B394" s="35" t="s">
        <v>88</v>
      </c>
      <c r="C394" s="39">
        <v>5.5359999999999996</v>
      </c>
      <c r="D394" s="39">
        <v>0</v>
      </c>
      <c r="E394" s="39">
        <v>5.5359999999999996</v>
      </c>
      <c r="F394" s="39">
        <v>0</v>
      </c>
    </row>
    <row r="395" spans="1:6">
      <c r="A395" s="41">
        <v>45155.375</v>
      </c>
      <c r="B395" s="33" t="s">
        <v>88</v>
      </c>
      <c r="C395" s="39">
        <v>6.7560000000000002</v>
      </c>
      <c r="D395" s="39">
        <v>0</v>
      </c>
      <c r="E395" s="39">
        <v>6.7560000000000002</v>
      </c>
      <c r="F395" s="39">
        <v>0</v>
      </c>
    </row>
    <row r="396" spans="1:6">
      <c r="A396" s="42">
        <v>45155.416666666664</v>
      </c>
      <c r="B396" s="35" t="s">
        <v>88</v>
      </c>
      <c r="C396" s="39">
        <v>8.7899999999999991</v>
      </c>
      <c r="D396" s="39">
        <v>0</v>
      </c>
      <c r="E396" s="39">
        <v>8.7899999999999991</v>
      </c>
      <c r="F396" s="39">
        <v>0</v>
      </c>
    </row>
    <row r="397" spans="1:6">
      <c r="A397" s="41">
        <v>45155.458333333336</v>
      </c>
      <c r="B397" s="33" t="s">
        <v>88</v>
      </c>
      <c r="C397" s="39">
        <v>8.327</v>
      </c>
      <c r="D397" s="39">
        <v>0</v>
      </c>
      <c r="E397" s="39">
        <v>8.327</v>
      </c>
      <c r="F397" s="39">
        <v>0</v>
      </c>
    </row>
    <row r="398" spans="1:6">
      <c r="A398" s="42">
        <v>45155.5</v>
      </c>
      <c r="B398" s="35" t="s">
        <v>88</v>
      </c>
      <c r="C398" s="39">
        <v>6.2729999999999997</v>
      </c>
      <c r="D398" s="39">
        <v>0</v>
      </c>
      <c r="E398" s="39">
        <v>6.2729999999999997</v>
      </c>
      <c r="F398" s="39">
        <v>0</v>
      </c>
    </row>
    <row r="399" spans="1:6">
      <c r="A399" s="41">
        <v>45155.541666666664</v>
      </c>
      <c r="B399" s="33" t="s">
        <v>88</v>
      </c>
      <c r="C399" s="39">
        <v>4.5330000000000004</v>
      </c>
      <c r="D399" s="39">
        <v>0</v>
      </c>
      <c r="E399" s="39">
        <v>4.5330000000000004</v>
      </c>
      <c r="F399" s="39">
        <v>0</v>
      </c>
    </row>
    <row r="400" spans="1:6">
      <c r="A400" s="42">
        <v>45155.583333333336</v>
      </c>
      <c r="B400" s="35" t="s">
        <v>88</v>
      </c>
      <c r="C400" s="39">
        <v>1.496</v>
      </c>
      <c r="D400" s="39">
        <v>0</v>
      </c>
      <c r="E400" s="39">
        <v>1.496</v>
      </c>
      <c r="F400" s="39">
        <v>0</v>
      </c>
    </row>
    <row r="401" spans="1:6">
      <c r="A401" s="41">
        <v>45155.625</v>
      </c>
      <c r="B401" s="33" t="s">
        <v>88</v>
      </c>
      <c r="C401" s="39">
        <v>2.5459999999999998</v>
      </c>
      <c r="D401" s="39">
        <v>0</v>
      </c>
      <c r="E401" s="39">
        <v>2.5459999999999998</v>
      </c>
      <c r="F401" s="39">
        <v>0</v>
      </c>
    </row>
    <row r="402" spans="1:6">
      <c r="A402" s="42">
        <v>45155.666666666664</v>
      </c>
      <c r="B402" s="35" t="s">
        <v>88</v>
      </c>
      <c r="C402" s="39">
        <v>4.0789999999999997</v>
      </c>
      <c r="D402" s="39">
        <v>0</v>
      </c>
      <c r="E402" s="39">
        <v>4.0789999999999997</v>
      </c>
      <c r="F402" s="39">
        <v>0</v>
      </c>
    </row>
    <row r="403" spans="1:6">
      <c r="A403" s="41">
        <v>45155.708333333336</v>
      </c>
      <c r="B403" s="33" t="s">
        <v>88</v>
      </c>
      <c r="C403" s="39">
        <v>1.905</v>
      </c>
      <c r="D403" s="39">
        <v>0</v>
      </c>
      <c r="E403" s="39">
        <v>1.905</v>
      </c>
      <c r="F403" s="39">
        <v>0</v>
      </c>
    </row>
    <row r="404" spans="1:6">
      <c r="A404" s="42">
        <v>45155.75</v>
      </c>
      <c r="B404" s="35" t="s">
        <v>88</v>
      </c>
      <c r="C404" s="39">
        <v>0.34100000000000003</v>
      </c>
      <c r="D404" s="39">
        <v>1.7999999999999999E-2</v>
      </c>
      <c r="E404" s="39">
        <v>0.34100000000000003</v>
      </c>
      <c r="F404" s="39">
        <v>1.7999999999999999E-2</v>
      </c>
    </row>
    <row r="405" spans="1:6">
      <c r="A405" s="41">
        <v>45155.791666666664</v>
      </c>
      <c r="B405" s="33" t="s">
        <v>88</v>
      </c>
      <c r="C405" s="39">
        <v>1.4E-2</v>
      </c>
      <c r="D405" s="39">
        <v>6.3E-2</v>
      </c>
      <c r="E405" s="39">
        <v>1.4E-2</v>
      </c>
      <c r="F405" s="39">
        <v>6.3E-2</v>
      </c>
    </row>
    <row r="406" spans="1:6">
      <c r="A406" s="42">
        <v>45155.833333333336</v>
      </c>
      <c r="B406" s="35" t="s">
        <v>88</v>
      </c>
      <c r="C406" s="39">
        <v>1.038</v>
      </c>
      <c r="D406" s="39">
        <v>4.1000000000000002E-2</v>
      </c>
      <c r="E406" s="39">
        <v>1.038</v>
      </c>
      <c r="F406" s="39">
        <v>4.1000000000000002E-2</v>
      </c>
    </row>
    <row r="407" spans="1:6">
      <c r="A407" s="41">
        <v>45155.875</v>
      </c>
      <c r="B407" s="33" t="s">
        <v>88</v>
      </c>
      <c r="C407" s="39">
        <v>10.225</v>
      </c>
      <c r="D407" s="39">
        <v>0</v>
      </c>
      <c r="E407" s="39">
        <v>10.225</v>
      </c>
      <c r="F407" s="39">
        <v>0</v>
      </c>
    </row>
    <row r="408" spans="1:6">
      <c r="A408" s="42">
        <v>45155.916666666664</v>
      </c>
      <c r="B408" s="35" t="s">
        <v>88</v>
      </c>
      <c r="C408" s="39">
        <v>11.599</v>
      </c>
      <c r="D408" s="39">
        <v>0</v>
      </c>
      <c r="E408" s="39">
        <v>11.599</v>
      </c>
      <c r="F408" s="39">
        <v>0</v>
      </c>
    </row>
    <row r="409" spans="1:6">
      <c r="A409" s="41">
        <v>45155.958333333336</v>
      </c>
      <c r="B409" s="33" t="s">
        <v>88</v>
      </c>
      <c r="C409" s="39">
        <v>9.0489999999999995</v>
      </c>
      <c r="D409" s="39">
        <v>0</v>
      </c>
      <c r="E409" s="39">
        <v>9.0489999999999995</v>
      </c>
      <c r="F409" s="39">
        <v>0</v>
      </c>
    </row>
    <row r="410" spans="1:6">
      <c r="A410" s="42">
        <v>45156</v>
      </c>
      <c r="B410" s="35" t="s">
        <v>88</v>
      </c>
      <c r="C410" s="39">
        <v>9.4870000000000001</v>
      </c>
      <c r="D410" s="39">
        <v>0</v>
      </c>
      <c r="E410" s="39">
        <v>9.4870000000000001</v>
      </c>
      <c r="F410" s="39">
        <v>0</v>
      </c>
    </row>
    <row r="411" spans="1:6">
      <c r="A411" s="41">
        <v>45156.041666666664</v>
      </c>
      <c r="B411" s="33" t="s">
        <v>88</v>
      </c>
      <c r="C411" s="39">
        <v>9.1349999999999998</v>
      </c>
      <c r="D411" s="39">
        <v>0</v>
      </c>
      <c r="E411" s="39">
        <v>9.1349999999999998</v>
      </c>
      <c r="F411" s="39">
        <v>0</v>
      </c>
    </row>
    <row r="412" spans="1:6">
      <c r="A412" s="42">
        <v>45156.083333333336</v>
      </c>
      <c r="B412" s="35" t="s">
        <v>88</v>
      </c>
      <c r="C412" s="39">
        <v>10.379</v>
      </c>
      <c r="D412" s="39">
        <v>0</v>
      </c>
      <c r="E412" s="39">
        <v>10.379</v>
      </c>
      <c r="F412" s="39">
        <v>0</v>
      </c>
    </row>
    <row r="413" spans="1:6">
      <c r="A413" s="41">
        <v>45156.125</v>
      </c>
      <c r="B413" s="33" t="s">
        <v>88</v>
      </c>
      <c r="C413" s="39">
        <v>8.4390000000000001</v>
      </c>
      <c r="D413" s="39">
        <v>0</v>
      </c>
      <c r="E413" s="39">
        <v>8.4390000000000001</v>
      </c>
      <c r="F413" s="39">
        <v>0</v>
      </c>
    </row>
    <row r="414" spans="1:6">
      <c r="A414" s="42">
        <v>45156.166666666664</v>
      </c>
      <c r="B414" s="35" t="s">
        <v>88</v>
      </c>
      <c r="C414" s="39">
        <v>7.6239999999999997</v>
      </c>
      <c r="D414" s="39">
        <v>0</v>
      </c>
      <c r="E414" s="39">
        <v>7.6239999999999997</v>
      </c>
      <c r="F414" s="39">
        <v>0</v>
      </c>
    </row>
    <row r="415" spans="1:6">
      <c r="A415" s="41">
        <v>45156.208333333336</v>
      </c>
      <c r="B415" s="33" t="s">
        <v>88</v>
      </c>
      <c r="C415" s="39">
        <v>6.6219999999999999</v>
      </c>
      <c r="D415" s="39">
        <v>0</v>
      </c>
      <c r="E415" s="39">
        <v>6.6219999999999999</v>
      </c>
      <c r="F415" s="39">
        <v>0</v>
      </c>
    </row>
    <row r="416" spans="1:6">
      <c r="A416" s="42">
        <v>45156.25</v>
      </c>
      <c r="B416" s="35" t="s">
        <v>88</v>
      </c>
      <c r="C416" s="39">
        <v>4.9450000000000003</v>
      </c>
      <c r="D416" s="39">
        <v>0</v>
      </c>
      <c r="E416" s="39">
        <v>4.9450000000000003</v>
      </c>
      <c r="F416" s="39">
        <v>0</v>
      </c>
    </row>
    <row r="417" spans="1:6">
      <c r="A417" s="41">
        <v>45156.291666666664</v>
      </c>
      <c r="B417" s="33" t="s">
        <v>88</v>
      </c>
      <c r="C417" s="39">
        <v>4.8449999999999998</v>
      </c>
      <c r="D417" s="39">
        <v>0</v>
      </c>
      <c r="E417" s="39">
        <v>4.8449999999999998</v>
      </c>
      <c r="F417" s="39">
        <v>0</v>
      </c>
    </row>
    <row r="418" spans="1:6">
      <c r="A418" s="42">
        <v>45156.333333333336</v>
      </c>
      <c r="B418" s="35" t="s">
        <v>88</v>
      </c>
      <c r="C418" s="39">
        <v>4.8339999999999996</v>
      </c>
      <c r="D418" s="39">
        <v>0</v>
      </c>
      <c r="E418" s="39">
        <v>4.8339999999999996</v>
      </c>
      <c r="F418" s="39">
        <v>0</v>
      </c>
    </row>
    <row r="419" spans="1:6">
      <c r="A419" s="41">
        <v>45156.375</v>
      </c>
      <c r="B419" s="33" t="s">
        <v>88</v>
      </c>
      <c r="C419" s="39">
        <v>7.5940000000000003</v>
      </c>
      <c r="D419" s="39">
        <v>0</v>
      </c>
      <c r="E419" s="39">
        <v>7.5940000000000003</v>
      </c>
      <c r="F419" s="39">
        <v>0</v>
      </c>
    </row>
    <row r="420" spans="1:6">
      <c r="A420" s="42">
        <v>45156.416666666664</v>
      </c>
      <c r="B420" s="35" t="s">
        <v>88</v>
      </c>
      <c r="C420" s="39">
        <v>7.9249999999999998</v>
      </c>
      <c r="D420" s="39">
        <v>0</v>
      </c>
      <c r="E420" s="39">
        <v>7.9249999999999998</v>
      </c>
      <c r="F420" s="39">
        <v>0</v>
      </c>
    </row>
    <row r="421" spans="1:6">
      <c r="A421" s="41">
        <v>45156.458333333336</v>
      </c>
      <c r="B421" s="33" t="s">
        <v>88</v>
      </c>
      <c r="C421" s="39">
        <v>6.42</v>
      </c>
      <c r="D421" s="39">
        <v>0</v>
      </c>
      <c r="E421" s="39">
        <v>6.42</v>
      </c>
      <c r="F421" s="39">
        <v>0</v>
      </c>
    </row>
    <row r="422" spans="1:6">
      <c r="A422" s="42">
        <v>45156.5</v>
      </c>
      <c r="B422" s="35" t="s">
        <v>88</v>
      </c>
      <c r="C422" s="39">
        <v>5.3120000000000003</v>
      </c>
      <c r="D422" s="39">
        <v>0</v>
      </c>
      <c r="E422" s="39">
        <v>5.3120000000000003</v>
      </c>
      <c r="F422" s="39">
        <v>0</v>
      </c>
    </row>
    <row r="423" spans="1:6">
      <c r="A423" s="41">
        <v>45156.541666666664</v>
      </c>
      <c r="B423" s="33" t="s">
        <v>88</v>
      </c>
      <c r="C423" s="39">
        <v>3.254</v>
      </c>
      <c r="D423" s="39">
        <v>0</v>
      </c>
      <c r="E423" s="39">
        <v>3.254</v>
      </c>
      <c r="F423" s="39">
        <v>0</v>
      </c>
    </row>
    <row r="424" spans="1:6">
      <c r="A424" s="42">
        <v>45156.583333333336</v>
      </c>
      <c r="B424" s="35" t="s">
        <v>88</v>
      </c>
      <c r="C424" s="39">
        <v>0.72099999999999997</v>
      </c>
      <c r="D424" s="39">
        <v>5.0000000000000001E-3</v>
      </c>
      <c r="E424" s="39">
        <v>0.72099999999999997</v>
      </c>
      <c r="F424" s="39">
        <v>5.0000000000000001E-3</v>
      </c>
    </row>
    <row r="425" spans="1:6">
      <c r="A425" s="41">
        <v>45156.625</v>
      </c>
      <c r="B425" s="33" t="s">
        <v>88</v>
      </c>
      <c r="C425" s="39">
        <v>1.4950000000000001</v>
      </c>
      <c r="D425" s="39">
        <v>0</v>
      </c>
      <c r="E425" s="39">
        <v>1.4950000000000001</v>
      </c>
      <c r="F425" s="39">
        <v>0</v>
      </c>
    </row>
    <row r="426" spans="1:6">
      <c r="A426" s="42">
        <v>45156.666666666664</v>
      </c>
      <c r="B426" s="35" t="s">
        <v>88</v>
      </c>
      <c r="C426" s="39">
        <v>2.5619999999999998</v>
      </c>
      <c r="D426" s="39">
        <v>0</v>
      </c>
      <c r="E426" s="39">
        <v>2.5619999999999998</v>
      </c>
      <c r="F426" s="39">
        <v>0</v>
      </c>
    </row>
    <row r="427" spans="1:6">
      <c r="A427" s="41">
        <v>45156.708333333336</v>
      </c>
      <c r="B427" s="33" t="s">
        <v>88</v>
      </c>
      <c r="C427" s="39">
        <v>2.323</v>
      </c>
      <c r="D427" s="39">
        <v>0</v>
      </c>
      <c r="E427" s="39">
        <v>2.323</v>
      </c>
      <c r="F427" s="39">
        <v>0</v>
      </c>
    </row>
    <row r="428" spans="1:6">
      <c r="A428" s="42">
        <v>45156.75</v>
      </c>
      <c r="B428" s="35" t="s">
        <v>88</v>
      </c>
      <c r="C428" s="39">
        <v>0.36799999999999999</v>
      </c>
      <c r="D428" s="39">
        <v>3.0000000000000001E-3</v>
      </c>
      <c r="E428" s="39">
        <v>0.36799999999999999</v>
      </c>
      <c r="F428" s="39">
        <v>3.0000000000000001E-3</v>
      </c>
    </row>
    <row r="429" spans="1:6">
      <c r="A429" s="41">
        <v>45156.791666666664</v>
      </c>
      <c r="B429" s="33" t="s">
        <v>88</v>
      </c>
      <c r="C429" s="39">
        <v>0.70799999999999996</v>
      </c>
      <c r="D429" s="39">
        <v>0</v>
      </c>
      <c r="E429" s="39">
        <v>0.70799999999999996</v>
      </c>
      <c r="F429" s="39">
        <v>0</v>
      </c>
    </row>
    <row r="430" spans="1:6">
      <c r="A430" s="42">
        <v>45156.833333333336</v>
      </c>
      <c r="B430" s="35" t="s">
        <v>88</v>
      </c>
      <c r="C430" s="39">
        <v>5.8000000000000003E-2</v>
      </c>
      <c r="D430" s="39">
        <v>7.0999999999999994E-2</v>
      </c>
      <c r="E430" s="39">
        <v>5.8000000000000003E-2</v>
      </c>
      <c r="F430" s="39">
        <v>7.0999999999999994E-2</v>
      </c>
    </row>
    <row r="431" spans="1:6">
      <c r="A431" s="41">
        <v>45156.875</v>
      </c>
      <c r="B431" s="33" t="s">
        <v>88</v>
      </c>
      <c r="C431" s="39">
        <v>2.4239999999999999</v>
      </c>
      <c r="D431" s="39">
        <v>4.1000000000000002E-2</v>
      </c>
      <c r="E431" s="39">
        <v>2.4239999999999999</v>
      </c>
      <c r="F431" s="39">
        <v>4.1000000000000002E-2</v>
      </c>
    </row>
    <row r="432" spans="1:6">
      <c r="A432" s="42">
        <v>45156.916666666664</v>
      </c>
      <c r="B432" s="35" t="s">
        <v>88</v>
      </c>
      <c r="C432" s="39">
        <v>9.1080000000000005</v>
      </c>
      <c r="D432" s="39">
        <v>0</v>
      </c>
      <c r="E432" s="39">
        <v>9.1080000000000005</v>
      </c>
      <c r="F432" s="39">
        <v>0</v>
      </c>
    </row>
    <row r="433" spans="1:6">
      <c r="A433" s="41">
        <v>45156.958333333336</v>
      </c>
      <c r="B433" s="33" t="s">
        <v>88</v>
      </c>
      <c r="C433" s="39">
        <v>10.813000000000001</v>
      </c>
      <c r="D433" s="39">
        <v>0</v>
      </c>
      <c r="E433" s="39">
        <v>10.813000000000001</v>
      </c>
      <c r="F433" s="39">
        <v>0</v>
      </c>
    </row>
    <row r="434" spans="1:6">
      <c r="A434" s="42">
        <v>45157</v>
      </c>
      <c r="B434" s="35" t="s">
        <v>88</v>
      </c>
      <c r="C434" s="39">
        <v>10.954000000000001</v>
      </c>
      <c r="D434" s="39">
        <v>0</v>
      </c>
      <c r="E434" s="39">
        <v>10.954000000000001</v>
      </c>
      <c r="F434" s="39">
        <v>0</v>
      </c>
    </row>
    <row r="435" spans="1:6">
      <c r="A435" s="41">
        <v>45157.041666666664</v>
      </c>
      <c r="B435" s="33" t="s">
        <v>88</v>
      </c>
      <c r="C435" s="39">
        <v>10.233000000000001</v>
      </c>
      <c r="D435" s="39">
        <v>0</v>
      </c>
      <c r="E435" s="39">
        <v>10.233000000000001</v>
      </c>
      <c r="F435" s="39">
        <v>0</v>
      </c>
    </row>
    <row r="436" spans="1:6">
      <c r="A436" s="42">
        <v>45157.083333333336</v>
      </c>
      <c r="B436" s="35" t="s">
        <v>88</v>
      </c>
      <c r="C436" s="39">
        <v>10.353999999999999</v>
      </c>
      <c r="D436" s="39">
        <v>0</v>
      </c>
      <c r="E436" s="39">
        <v>10.353999999999999</v>
      </c>
      <c r="F436" s="39">
        <v>0</v>
      </c>
    </row>
    <row r="437" spans="1:6">
      <c r="A437" s="41">
        <v>45157.125</v>
      </c>
      <c r="B437" s="33" t="s">
        <v>88</v>
      </c>
      <c r="C437" s="39">
        <v>6.7270000000000003</v>
      </c>
      <c r="D437" s="39">
        <v>0</v>
      </c>
      <c r="E437" s="39">
        <v>6.7270000000000003</v>
      </c>
      <c r="F437" s="39">
        <v>0</v>
      </c>
    </row>
    <row r="438" spans="1:6">
      <c r="A438" s="42">
        <v>45157.166666666664</v>
      </c>
      <c r="B438" s="35" t="s">
        <v>88</v>
      </c>
      <c r="C438" s="39">
        <v>2.956</v>
      </c>
      <c r="D438" s="39">
        <v>0</v>
      </c>
      <c r="E438" s="39">
        <v>2.956</v>
      </c>
      <c r="F438" s="39">
        <v>0</v>
      </c>
    </row>
    <row r="439" spans="1:6">
      <c r="A439" s="41">
        <v>45157.208333333336</v>
      </c>
      <c r="B439" s="33" t="s">
        <v>88</v>
      </c>
      <c r="C439" s="39">
        <v>4.6509999999999998</v>
      </c>
      <c r="D439" s="39">
        <v>0</v>
      </c>
      <c r="E439" s="39">
        <v>4.6509999999999998</v>
      </c>
      <c r="F439" s="39">
        <v>0</v>
      </c>
    </row>
    <row r="440" spans="1:6">
      <c r="A440" s="42">
        <v>45157.25</v>
      </c>
      <c r="B440" s="35" t="s">
        <v>88</v>
      </c>
      <c r="C440" s="39">
        <v>5.2619999999999996</v>
      </c>
      <c r="D440" s="39">
        <v>0</v>
      </c>
      <c r="E440" s="39">
        <v>5.2619999999999996</v>
      </c>
      <c r="F440" s="39">
        <v>0</v>
      </c>
    </row>
    <row r="441" spans="1:6">
      <c r="A441" s="41">
        <v>45157.291666666664</v>
      </c>
      <c r="B441" s="33" t="s">
        <v>88</v>
      </c>
      <c r="C441" s="39">
        <v>4.2370000000000001</v>
      </c>
      <c r="D441" s="39">
        <v>0</v>
      </c>
      <c r="E441" s="39">
        <v>4.2370000000000001</v>
      </c>
      <c r="F441" s="39">
        <v>0</v>
      </c>
    </row>
    <row r="442" spans="1:6">
      <c r="A442" s="42">
        <v>45157.333333333336</v>
      </c>
      <c r="B442" s="35" t="s">
        <v>88</v>
      </c>
      <c r="C442" s="39">
        <v>4.6360000000000001</v>
      </c>
      <c r="D442" s="39">
        <v>0</v>
      </c>
      <c r="E442" s="39">
        <v>4.6360000000000001</v>
      </c>
      <c r="F442" s="39">
        <v>0</v>
      </c>
    </row>
    <row r="443" spans="1:6">
      <c r="A443" s="41">
        <v>45157.375</v>
      </c>
      <c r="B443" s="33" t="s">
        <v>88</v>
      </c>
      <c r="C443" s="39">
        <v>3.6480000000000001</v>
      </c>
      <c r="D443" s="39">
        <v>0</v>
      </c>
      <c r="E443" s="39">
        <v>3.6480000000000001</v>
      </c>
      <c r="F443" s="39">
        <v>0</v>
      </c>
    </row>
    <row r="444" spans="1:6">
      <c r="A444" s="42">
        <v>45157.416666666664</v>
      </c>
      <c r="B444" s="35" t="s">
        <v>88</v>
      </c>
      <c r="C444" s="39">
        <v>5.298</v>
      </c>
      <c r="D444" s="39">
        <v>0</v>
      </c>
      <c r="E444" s="39">
        <v>5.298</v>
      </c>
      <c r="F444" s="39">
        <v>0</v>
      </c>
    </row>
    <row r="445" spans="1:6">
      <c r="A445" s="41">
        <v>45157.458333333336</v>
      </c>
      <c r="B445" s="33" t="s">
        <v>88</v>
      </c>
      <c r="C445" s="39">
        <v>3.8180000000000001</v>
      </c>
      <c r="D445" s="39">
        <v>0</v>
      </c>
      <c r="E445" s="39">
        <v>3.8180000000000001</v>
      </c>
      <c r="F445" s="39">
        <v>0</v>
      </c>
    </row>
    <row r="446" spans="1:6">
      <c r="A446" s="42">
        <v>45157.5</v>
      </c>
      <c r="B446" s="35" t="s">
        <v>88</v>
      </c>
      <c r="C446" s="39">
        <v>3.8</v>
      </c>
      <c r="D446" s="39">
        <v>0</v>
      </c>
      <c r="E446" s="39">
        <v>3.8</v>
      </c>
      <c r="F446" s="39">
        <v>0</v>
      </c>
    </row>
    <row r="447" spans="1:6">
      <c r="A447" s="41">
        <v>45157.541666666664</v>
      </c>
      <c r="B447" s="33" t="s">
        <v>88</v>
      </c>
      <c r="C447" s="39">
        <v>2.133</v>
      </c>
      <c r="D447" s="39">
        <v>0</v>
      </c>
      <c r="E447" s="39">
        <v>2.133</v>
      </c>
      <c r="F447" s="39">
        <v>0</v>
      </c>
    </row>
    <row r="448" spans="1:6">
      <c r="A448" s="42">
        <v>45157.583333333336</v>
      </c>
      <c r="B448" s="35" t="s">
        <v>88</v>
      </c>
      <c r="C448" s="39">
        <v>1.6439999999999999</v>
      </c>
      <c r="D448" s="39">
        <v>8.0000000000000002E-3</v>
      </c>
      <c r="E448" s="39">
        <v>1.6439999999999999</v>
      </c>
      <c r="F448" s="39">
        <v>8.0000000000000002E-3</v>
      </c>
    </row>
    <row r="449" spans="1:6">
      <c r="A449" s="41">
        <v>45157.625</v>
      </c>
      <c r="B449" s="33" t="s">
        <v>88</v>
      </c>
      <c r="C449" s="39">
        <v>4.4160000000000004</v>
      </c>
      <c r="D449" s="39">
        <v>0</v>
      </c>
      <c r="E449" s="39">
        <v>4.4160000000000004</v>
      </c>
      <c r="F449" s="39">
        <v>0</v>
      </c>
    </row>
    <row r="450" spans="1:6">
      <c r="A450" s="42">
        <v>45157.666666666664</v>
      </c>
      <c r="B450" s="35" t="s">
        <v>88</v>
      </c>
      <c r="C450" s="39">
        <v>3.444</v>
      </c>
      <c r="D450" s="39">
        <v>0</v>
      </c>
      <c r="E450" s="39">
        <v>3.444</v>
      </c>
      <c r="F450" s="39">
        <v>0</v>
      </c>
    </row>
    <row r="451" spans="1:6">
      <c r="A451" s="41">
        <v>45157.708333333336</v>
      </c>
      <c r="B451" s="33" t="s">
        <v>88</v>
      </c>
      <c r="C451" s="39">
        <v>2.1960000000000002</v>
      </c>
      <c r="D451" s="39">
        <v>0</v>
      </c>
      <c r="E451" s="39">
        <v>2.1960000000000002</v>
      </c>
      <c r="F451" s="39">
        <v>0</v>
      </c>
    </row>
    <row r="452" spans="1:6">
      <c r="A452" s="42">
        <v>45157.75</v>
      </c>
      <c r="B452" s="35" t="s">
        <v>88</v>
      </c>
      <c r="C452" s="39">
        <v>0.16700000000000001</v>
      </c>
      <c r="D452" s="39">
        <v>4.8000000000000001E-2</v>
      </c>
      <c r="E452" s="39">
        <v>0.16700000000000001</v>
      </c>
      <c r="F452" s="39">
        <v>4.8000000000000001E-2</v>
      </c>
    </row>
    <row r="453" spans="1:6">
      <c r="A453" s="41">
        <v>45157.791666666664</v>
      </c>
      <c r="B453" s="33" t="s">
        <v>88</v>
      </c>
      <c r="C453" s="39">
        <v>0.06</v>
      </c>
      <c r="D453" s="39">
        <v>2.1000000000000001E-2</v>
      </c>
      <c r="E453" s="39">
        <v>0.06</v>
      </c>
      <c r="F453" s="39">
        <v>2.1000000000000001E-2</v>
      </c>
    </row>
    <row r="454" spans="1:6">
      <c r="A454" s="42">
        <v>45157.833333333336</v>
      </c>
      <c r="B454" s="35" t="s">
        <v>88</v>
      </c>
      <c r="C454" s="39">
        <v>1.4999999999999999E-2</v>
      </c>
      <c r="D454" s="39">
        <v>7.4999999999999997E-2</v>
      </c>
      <c r="E454" s="39">
        <v>1.4999999999999999E-2</v>
      </c>
      <c r="F454" s="39">
        <v>7.4999999999999997E-2</v>
      </c>
    </row>
    <row r="455" spans="1:6">
      <c r="A455" s="41">
        <v>45157.875</v>
      </c>
      <c r="B455" s="33" t="s">
        <v>88</v>
      </c>
      <c r="C455" s="39">
        <v>7.8769999999999998</v>
      </c>
      <c r="D455" s="39">
        <v>0</v>
      </c>
      <c r="E455" s="39">
        <v>7.8769999999999998</v>
      </c>
      <c r="F455" s="39">
        <v>0</v>
      </c>
    </row>
    <row r="456" spans="1:6">
      <c r="A456" s="42">
        <v>45157.916666666664</v>
      </c>
      <c r="B456" s="35" t="s">
        <v>88</v>
      </c>
      <c r="C456" s="39">
        <v>11.922000000000001</v>
      </c>
      <c r="D456" s="39">
        <v>0</v>
      </c>
      <c r="E456" s="39">
        <v>11.922000000000001</v>
      </c>
      <c r="F456" s="39">
        <v>0</v>
      </c>
    </row>
    <row r="457" spans="1:6">
      <c r="A457" s="41">
        <v>45157.958333333336</v>
      </c>
      <c r="B457" s="33" t="s">
        <v>88</v>
      </c>
      <c r="C457" s="39">
        <v>10.826000000000001</v>
      </c>
      <c r="D457" s="39">
        <v>0</v>
      </c>
      <c r="E457" s="39">
        <v>10.826000000000001</v>
      </c>
      <c r="F457" s="39">
        <v>0</v>
      </c>
    </row>
    <row r="458" spans="1:6">
      <c r="A458" s="42">
        <v>45158</v>
      </c>
      <c r="B458" s="35" t="s">
        <v>88</v>
      </c>
      <c r="C458" s="39">
        <v>9.1080000000000005</v>
      </c>
      <c r="D458" s="39">
        <v>0</v>
      </c>
      <c r="E458" s="39">
        <v>9.1080000000000005</v>
      </c>
      <c r="F458" s="39">
        <v>0</v>
      </c>
    </row>
    <row r="459" spans="1:6">
      <c r="A459" s="41">
        <v>45158.041666666664</v>
      </c>
      <c r="B459" s="33" t="s">
        <v>88</v>
      </c>
      <c r="C459" s="39">
        <v>5.0270000000000001</v>
      </c>
      <c r="D459" s="39">
        <v>0</v>
      </c>
      <c r="E459" s="39">
        <v>5.0270000000000001</v>
      </c>
      <c r="F459" s="39">
        <v>0</v>
      </c>
    </row>
    <row r="460" spans="1:6">
      <c r="A460" s="42">
        <v>45158.083333333336</v>
      </c>
      <c r="B460" s="35" t="s">
        <v>88</v>
      </c>
      <c r="C460" s="39">
        <v>2.2400000000000002</v>
      </c>
      <c r="D460" s="39">
        <v>0</v>
      </c>
      <c r="E460" s="39">
        <v>2.2400000000000002</v>
      </c>
      <c r="F460" s="39">
        <v>0</v>
      </c>
    </row>
    <row r="461" spans="1:6">
      <c r="A461" s="41">
        <v>45158.125</v>
      </c>
      <c r="B461" s="33" t="s">
        <v>88</v>
      </c>
      <c r="C461" s="39">
        <v>2.5649999999999999</v>
      </c>
      <c r="D461" s="39">
        <v>0</v>
      </c>
      <c r="E461" s="39">
        <v>2.5649999999999999</v>
      </c>
      <c r="F461" s="39">
        <v>0</v>
      </c>
    </row>
    <row r="462" spans="1:6">
      <c r="A462" s="42">
        <v>45158.166666666664</v>
      </c>
      <c r="B462" s="35" t="s">
        <v>88</v>
      </c>
      <c r="C462" s="39">
        <v>3.323</v>
      </c>
      <c r="D462" s="39">
        <v>0</v>
      </c>
      <c r="E462" s="39">
        <v>3.323</v>
      </c>
      <c r="F462" s="39">
        <v>0</v>
      </c>
    </row>
    <row r="463" spans="1:6">
      <c r="A463" s="41">
        <v>45158.208333333336</v>
      </c>
      <c r="B463" s="33" t="s">
        <v>88</v>
      </c>
      <c r="C463" s="39">
        <v>3.8010000000000002</v>
      </c>
      <c r="D463" s="39">
        <v>0</v>
      </c>
      <c r="E463" s="39">
        <v>3.8010000000000002</v>
      </c>
      <c r="F463" s="39">
        <v>0</v>
      </c>
    </row>
    <row r="464" spans="1:6">
      <c r="A464" s="42">
        <v>45158.25</v>
      </c>
      <c r="B464" s="35" t="s">
        <v>88</v>
      </c>
      <c r="C464" s="39">
        <v>5.2530000000000001</v>
      </c>
      <c r="D464" s="39">
        <v>0</v>
      </c>
      <c r="E464" s="39">
        <v>5.2530000000000001</v>
      </c>
      <c r="F464" s="39">
        <v>0</v>
      </c>
    </row>
    <row r="465" spans="1:6">
      <c r="A465" s="41">
        <v>45158.291666666664</v>
      </c>
      <c r="B465" s="33" t="s">
        <v>88</v>
      </c>
      <c r="C465" s="39">
        <v>9.3879999999999999</v>
      </c>
      <c r="D465" s="39">
        <v>0</v>
      </c>
      <c r="E465" s="39">
        <v>9.3879999999999999</v>
      </c>
      <c r="F465" s="39">
        <v>0</v>
      </c>
    </row>
    <row r="466" spans="1:6">
      <c r="A466" s="42">
        <v>45158.333333333336</v>
      </c>
      <c r="B466" s="35" t="s">
        <v>88</v>
      </c>
      <c r="C466" s="39">
        <v>11.11</v>
      </c>
      <c r="D466" s="39">
        <v>0</v>
      </c>
      <c r="E466" s="39">
        <v>11.11</v>
      </c>
      <c r="F466" s="39">
        <v>0</v>
      </c>
    </row>
    <row r="467" spans="1:6">
      <c r="A467" s="41">
        <v>45158.375</v>
      </c>
      <c r="B467" s="33" t="s">
        <v>88</v>
      </c>
      <c r="C467" s="39">
        <v>10.353</v>
      </c>
      <c r="D467" s="39">
        <v>0</v>
      </c>
      <c r="E467" s="39">
        <v>10.353</v>
      </c>
      <c r="F467" s="39">
        <v>0</v>
      </c>
    </row>
    <row r="468" spans="1:6">
      <c r="A468" s="42">
        <v>45158.416666666664</v>
      </c>
      <c r="B468" s="35" t="s">
        <v>88</v>
      </c>
      <c r="C468" s="39">
        <v>10.781000000000001</v>
      </c>
      <c r="D468" s="39">
        <v>0</v>
      </c>
      <c r="E468" s="39">
        <v>10.781000000000001</v>
      </c>
      <c r="F468" s="39">
        <v>0</v>
      </c>
    </row>
    <row r="469" spans="1:6">
      <c r="A469" s="41">
        <v>45158.458333333336</v>
      </c>
      <c r="B469" s="33" t="s">
        <v>88</v>
      </c>
      <c r="C469" s="39">
        <v>10.717000000000001</v>
      </c>
      <c r="D469" s="39">
        <v>0</v>
      </c>
      <c r="E469" s="39">
        <v>10.717000000000001</v>
      </c>
      <c r="F469" s="39">
        <v>0</v>
      </c>
    </row>
    <row r="470" spans="1:6">
      <c r="A470" s="42">
        <v>45158.5</v>
      </c>
      <c r="B470" s="35" t="s">
        <v>88</v>
      </c>
      <c r="C470" s="39">
        <v>10.747999999999999</v>
      </c>
      <c r="D470" s="39">
        <v>0</v>
      </c>
      <c r="E470" s="39">
        <v>10.747999999999999</v>
      </c>
      <c r="F470" s="39">
        <v>0</v>
      </c>
    </row>
    <row r="471" spans="1:6">
      <c r="A471" s="41">
        <v>45158.541666666664</v>
      </c>
      <c r="B471" s="33" t="s">
        <v>88</v>
      </c>
      <c r="C471" s="39">
        <v>13.64</v>
      </c>
      <c r="D471" s="39">
        <v>0</v>
      </c>
      <c r="E471" s="39">
        <v>13.64</v>
      </c>
      <c r="F471" s="39">
        <v>0</v>
      </c>
    </row>
    <row r="472" spans="1:6">
      <c r="A472" s="42">
        <v>45158.583333333336</v>
      </c>
      <c r="B472" s="35" t="s">
        <v>88</v>
      </c>
      <c r="C472" s="39">
        <v>13.622999999999999</v>
      </c>
      <c r="D472" s="39">
        <v>0</v>
      </c>
      <c r="E472" s="39">
        <v>13.622999999999999</v>
      </c>
      <c r="F472" s="39">
        <v>0</v>
      </c>
    </row>
    <row r="473" spans="1:6">
      <c r="A473" s="41">
        <v>45158.625</v>
      </c>
      <c r="B473" s="33" t="s">
        <v>88</v>
      </c>
      <c r="C473" s="39">
        <v>13.307</v>
      </c>
      <c r="D473" s="39">
        <v>0</v>
      </c>
      <c r="E473" s="39">
        <v>13.307</v>
      </c>
      <c r="F473" s="39">
        <v>0</v>
      </c>
    </row>
    <row r="474" spans="1:6">
      <c r="A474" s="42">
        <v>45158.666666666664</v>
      </c>
      <c r="B474" s="35" t="s">
        <v>88</v>
      </c>
      <c r="C474" s="39">
        <v>11.082000000000001</v>
      </c>
      <c r="D474" s="39">
        <v>0</v>
      </c>
      <c r="E474" s="39">
        <v>11.082000000000001</v>
      </c>
      <c r="F474" s="39">
        <v>0</v>
      </c>
    </row>
    <row r="475" spans="1:6">
      <c r="A475" s="41">
        <v>45158.708333333336</v>
      </c>
      <c r="B475" s="33" t="s">
        <v>88</v>
      </c>
      <c r="C475" s="39">
        <v>13.878</v>
      </c>
      <c r="D475" s="39">
        <v>0</v>
      </c>
      <c r="E475" s="39">
        <v>13.878</v>
      </c>
      <c r="F475" s="39">
        <v>0</v>
      </c>
    </row>
    <row r="476" spans="1:6">
      <c r="A476" s="42">
        <v>45158.75</v>
      </c>
      <c r="B476" s="35" t="s">
        <v>88</v>
      </c>
      <c r="C476" s="39">
        <v>14.412000000000001</v>
      </c>
      <c r="D476" s="39">
        <v>0</v>
      </c>
      <c r="E476" s="39">
        <v>14.412000000000001</v>
      </c>
      <c r="F476" s="39">
        <v>0</v>
      </c>
    </row>
    <row r="477" spans="1:6">
      <c r="A477" s="41">
        <v>45158.791666666664</v>
      </c>
      <c r="B477" s="33" t="s">
        <v>88</v>
      </c>
      <c r="C477" s="39">
        <v>14.744999999999999</v>
      </c>
      <c r="D477" s="39">
        <v>0</v>
      </c>
      <c r="E477" s="39">
        <v>14.744999999999999</v>
      </c>
      <c r="F477" s="39">
        <v>0</v>
      </c>
    </row>
    <row r="478" spans="1:6">
      <c r="A478" s="42">
        <v>45158.833333333336</v>
      </c>
      <c r="B478" s="35" t="s">
        <v>88</v>
      </c>
      <c r="C478" s="39">
        <v>14.298999999999999</v>
      </c>
      <c r="D478" s="39">
        <v>0</v>
      </c>
      <c r="E478" s="39">
        <v>14.298999999999999</v>
      </c>
      <c r="F478" s="39">
        <v>0</v>
      </c>
    </row>
    <row r="479" spans="1:6">
      <c r="A479" s="41">
        <v>45158.875</v>
      </c>
      <c r="B479" s="33" t="s">
        <v>88</v>
      </c>
      <c r="C479" s="39">
        <v>13.833</v>
      </c>
      <c r="D479" s="39">
        <v>0</v>
      </c>
      <c r="E479" s="39">
        <v>13.833</v>
      </c>
      <c r="F479" s="39">
        <v>0</v>
      </c>
    </row>
    <row r="480" spans="1:6">
      <c r="A480" s="42">
        <v>45158.916666666664</v>
      </c>
      <c r="B480" s="35" t="s">
        <v>88</v>
      </c>
      <c r="C480" s="39">
        <v>13.189</v>
      </c>
      <c r="D480" s="39">
        <v>0</v>
      </c>
      <c r="E480" s="39">
        <v>13.189</v>
      </c>
      <c r="F480" s="39">
        <v>0</v>
      </c>
    </row>
    <row r="481" spans="1:6">
      <c r="A481" s="41">
        <v>45158.958333333336</v>
      </c>
      <c r="B481" s="33" t="s">
        <v>88</v>
      </c>
      <c r="C481" s="39">
        <v>12.025</v>
      </c>
      <c r="D481" s="39">
        <v>0</v>
      </c>
      <c r="E481" s="39">
        <v>12.025</v>
      </c>
      <c r="F481" s="39">
        <v>0</v>
      </c>
    </row>
    <row r="482" spans="1:6">
      <c r="A482" s="42">
        <v>45159</v>
      </c>
      <c r="B482" s="35" t="s">
        <v>88</v>
      </c>
      <c r="C482" s="39">
        <v>11.5</v>
      </c>
      <c r="D482" s="39">
        <v>0</v>
      </c>
      <c r="E482" s="39">
        <v>11.5</v>
      </c>
      <c r="F482" s="39">
        <v>0</v>
      </c>
    </row>
    <row r="483" spans="1:6">
      <c r="A483" s="41">
        <v>45159.041666666664</v>
      </c>
      <c r="B483" s="33" t="s">
        <v>88</v>
      </c>
      <c r="C483" s="39">
        <v>9.0410000000000004</v>
      </c>
      <c r="D483" s="39">
        <v>0</v>
      </c>
      <c r="E483" s="39">
        <v>9.0410000000000004</v>
      </c>
      <c r="F483" s="39">
        <v>0</v>
      </c>
    </row>
    <row r="484" spans="1:6">
      <c r="A484" s="42">
        <v>45159.083333333336</v>
      </c>
      <c r="B484" s="35" t="s">
        <v>88</v>
      </c>
      <c r="C484" s="39">
        <v>11.467000000000001</v>
      </c>
      <c r="D484" s="39">
        <v>0</v>
      </c>
      <c r="E484" s="39">
        <v>11.467000000000001</v>
      </c>
      <c r="F484" s="39">
        <v>0</v>
      </c>
    </row>
    <row r="485" spans="1:6">
      <c r="A485" s="41">
        <v>45159.125</v>
      </c>
      <c r="B485" s="33" t="s">
        <v>88</v>
      </c>
      <c r="C485" s="39">
        <v>12.252000000000001</v>
      </c>
      <c r="D485" s="39">
        <v>0</v>
      </c>
      <c r="E485" s="39">
        <v>12.252000000000001</v>
      </c>
      <c r="F485" s="39">
        <v>0</v>
      </c>
    </row>
    <row r="486" spans="1:6">
      <c r="A486" s="42">
        <v>45159.166666666664</v>
      </c>
      <c r="B486" s="35" t="s">
        <v>88</v>
      </c>
      <c r="C486" s="39">
        <v>11.702</v>
      </c>
      <c r="D486" s="39">
        <v>0</v>
      </c>
      <c r="E486" s="39">
        <v>11.702</v>
      </c>
      <c r="F486" s="39">
        <v>0</v>
      </c>
    </row>
    <row r="487" spans="1:6">
      <c r="A487" s="41">
        <v>45159.208333333336</v>
      </c>
      <c r="B487" s="33" t="s">
        <v>88</v>
      </c>
      <c r="C487" s="39">
        <v>9.77</v>
      </c>
      <c r="D487" s="39">
        <v>0</v>
      </c>
      <c r="E487" s="39">
        <v>9.77</v>
      </c>
      <c r="F487" s="39">
        <v>0</v>
      </c>
    </row>
    <row r="488" spans="1:6">
      <c r="A488" s="42">
        <v>45159.25</v>
      </c>
      <c r="B488" s="35" t="s">
        <v>88</v>
      </c>
      <c r="C488" s="39">
        <v>9.2010000000000005</v>
      </c>
      <c r="D488" s="39">
        <v>0</v>
      </c>
      <c r="E488" s="39">
        <v>9.2010000000000005</v>
      </c>
      <c r="F488" s="39">
        <v>0</v>
      </c>
    </row>
    <row r="489" spans="1:6">
      <c r="A489" s="41">
        <v>45159.291666666664</v>
      </c>
      <c r="B489" s="33" t="s">
        <v>88</v>
      </c>
      <c r="C489" s="39">
        <v>9.7349999999999994</v>
      </c>
      <c r="D489" s="39">
        <v>0</v>
      </c>
      <c r="E489" s="39">
        <v>9.7349999999999994</v>
      </c>
      <c r="F489" s="39">
        <v>0</v>
      </c>
    </row>
    <row r="490" spans="1:6">
      <c r="A490" s="42">
        <v>45159.333333333336</v>
      </c>
      <c r="B490" s="35" t="s">
        <v>88</v>
      </c>
      <c r="C490" s="39">
        <v>9.7219999999999995</v>
      </c>
      <c r="D490" s="39">
        <v>0</v>
      </c>
      <c r="E490" s="39">
        <v>9.7219999999999995</v>
      </c>
      <c r="F490" s="39">
        <v>0</v>
      </c>
    </row>
    <row r="491" spans="1:6">
      <c r="A491" s="41">
        <v>45159.375</v>
      </c>
      <c r="B491" s="33" t="s">
        <v>88</v>
      </c>
      <c r="C491" s="39">
        <v>11.121</v>
      </c>
      <c r="D491" s="39">
        <v>0</v>
      </c>
      <c r="E491" s="39">
        <v>11.121</v>
      </c>
      <c r="F491" s="39">
        <v>0</v>
      </c>
    </row>
    <row r="492" spans="1:6">
      <c r="A492" s="42">
        <v>45159.416666666664</v>
      </c>
      <c r="B492" s="35" t="s">
        <v>88</v>
      </c>
      <c r="C492" s="39">
        <v>12.858000000000001</v>
      </c>
      <c r="D492" s="39">
        <v>0</v>
      </c>
      <c r="E492" s="39">
        <v>12.858000000000001</v>
      </c>
      <c r="F492" s="39">
        <v>0</v>
      </c>
    </row>
    <row r="493" spans="1:6">
      <c r="A493" s="41">
        <v>45159.458333333336</v>
      </c>
      <c r="B493" s="33" t="s">
        <v>88</v>
      </c>
      <c r="C493" s="39">
        <v>14.116</v>
      </c>
      <c r="D493" s="39">
        <v>0</v>
      </c>
      <c r="E493" s="39">
        <v>14.116</v>
      </c>
      <c r="F493" s="39">
        <v>0</v>
      </c>
    </row>
    <row r="494" spans="1:6">
      <c r="A494" s="42">
        <v>45159.5</v>
      </c>
      <c r="B494" s="35" t="s">
        <v>88</v>
      </c>
      <c r="C494" s="39">
        <v>13.95</v>
      </c>
      <c r="D494" s="39">
        <v>0</v>
      </c>
      <c r="E494" s="39">
        <v>13.95</v>
      </c>
      <c r="F494" s="39">
        <v>0</v>
      </c>
    </row>
    <row r="495" spans="1:6">
      <c r="A495" s="41">
        <v>45159.541666666664</v>
      </c>
      <c r="B495" s="33" t="s">
        <v>88</v>
      </c>
      <c r="C495" s="39">
        <v>13.638</v>
      </c>
      <c r="D495" s="39">
        <v>0</v>
      </c>
      <c r="E495" s="39">
        <v>13.638</v>
      </c>
      <c r="F495" s="39">
        <v>0</v>
      </c>
    </row>
    <row r="496" spans="1:6">
      <c r="A496" s="42">
        <v>45159.583333333336</v>
      </c>
      <c r="B496" s="35" t="s">
        <v>88</v>
      </c>
      <c r="C496" s="39">
        <v>12.853</v>
      </c>
      <c r="D496" s="39">
        <v>0</v>
      </c>
      <c r="E496" s="39">
        <v>12.853</v>
      </c>
      <c r="F496" s="39">
        <v>0</v>
      </c>
    </row>
    <row r="497" spans="1:6">
      <c r="A497" s="41">
        <v>45159.625</v>
      </c>
      <c r="B497" s="33" t="s">
        <v>88</v>
      </c>
      <c r="C497" s="39">
        <v>12.292999999999999</v>
      </c>
      <c r="D497" s="39">
        <v>0</v>
      </c>
      <c r="E497" s="39">
        <v>12.292999999999999</v>
      </c>
      <c r="F497" s="39">
        <v>0</v>
      </c>
    </row>
    <row r="498" spans="1:6">
      <c r="A498" s="42">
        <v>45159.666666666664</v>
      </c>
      <c r="B498" s="35" t="s">
        <v>88</v>
      </c>
      <c r="C498" s="39">
        <v>10.824999999999999</v>
      </c>
      <c r="D498" s="39">
        <v>0</v>
      </c>
      <c r="E498" s="39">
        <v>10.824999999999999</v>
      </c>
      <c r="F498" s="39">
        <v>0</v>
      </c>
    </row>
    <row r="499" spans="1:6">
      <c r="A499" s="41">
        <v>45159.708333333336</v>
      </c>
      <c r="B499" s="33" t="s">
        <v>88</v>
      </c>
      <c r="C499" s="39">
        <v>11.401</v>
      </c>
      <c r="D499" s="39">
        <v>0</v>
      </c>
      <c r="E499" s="39">
        <v>11.401</v>
      </c>
      <c r="F499" s="39">
        <v>0</v>
      </c>
    </row>
    <row r="500" spans="1:6">
      <c r="A500" s="42">
        <v>45159.75</v>
      </c>
      <c r="B500" s="35" t="s">
        <v>88</v>
      </c>
      <c r="C500" s="39">
        <v>11.718999999999999</v>
      </c>
      <c r="D500" s="39">
        <v>0</v>
      </c>
      <c r="E500" s="39">
        <v>11.718999999999999</v>
      </c>
      <c r="F500" s="39">
        <v>0</v>
      </c>
    </row>
    <row r="501" spans="1:6">
      <c r="A501" s="41">
        <v>45159.791666666664</v>
      </c>
      <c r="B501" s="33" t="s">
        <v>88</v>
      </c>
      <c r="C501" s="39">
        <v>9.85</v>
      </c>
      <c r="D501" s="39">
        <v>0</v>
      </c>
      <c r="E501" s="39">
        <v>9.85</v>
      </c>
      <c r="F501" s="39">
        <v>0</v>
      </c>
    </row>
    <row r="502" spans="1:6">
      <c r="A502" s="42">
        <v>45159.833333333336</v>
      </c>
      <c r="B502" s="35" t="s">
        <v>88</v>
      </c>
      <c r="C502" s="39">
        <v>11.391999999999999</v>
      </c>
      <c r="D502" s="39">
        <v>0</v>
      </c>
      <c r="E502" s="39">
        <v>11.391999999999999</v>
      </c>
      <c r="F502" s="39">
        <v>0</v>
      </c>
    </row>
    <row r="503" spans="1:6">
      <c r="A503" s="41">
        <v>45159.875</v>
      </c>
      <c r="B503" s="33" t="s">
        <v>88</v>
      </c>
      <c r="C503" s="39">
        <v>12.058999999999999</v>
      </c>
      <c r="D503" s="39">
        <v>0</v>
      </c>
      <c r="E503" s="39">
        <v>12.058999999999999</v>
      </c>
      <c r="F503" s="39">
        <v>0</v>
      </c>
    </row>
    <row r="504" spans="1:6">
      <c r="A504" s="42">
        <v>45159.916666666664</v>
      </c>
      <c r="B504" s="35" t="s">
        <v>88</v>
      </c>
      <c r="C504" s="39">
        <v>13.061999999999999</v>
      </c>
      <c r="D504" s="39">
        <v>0</v>
      </c>
      <c r="E504" s="39">
        <v>13.061999999999999</v>
      </c>
      <c r="F504" s="39">
        <v>0</v>
      </c>
    </row>
    <row r="505" spans="1:6">
      <c r="A505" s="41">
        <v>45159.958333333336</v>
      </c>
      <c r="B505" s="33" t="s">
        <v>88</v>
      </c>
      <c r="C505" s="39">
        <v>13.462</v>
      </c>
      <c r="D505" s="39">
        <v>0</v>
      </c>
      <c r="E505" s="39">
        <v>13.462</v>
      </c>
      <c r="F505" s="39">
        <v>0</v>
      </c>
    </row>
    <row r="506" spans="1:6">
      <c r="A506" s="42">
        <v>45160</v>
      </c>
      <c r="B506" s="35" t="s">
        <v>88</v>
      </c>
      <c r="C506" s="39">
        <v>14.076000000000001</v>
      </c>
      <c r="D506" s="39">
        <v>0</v>
      </c>
      <c r="E506" s="39">
        <v>14.076000000000001</v>
      </c>
      <c r="F506" s="39">
        <v>0</v>
      </c>
    </row>
    <row r="507" spans="1:6">
      <c r="A507" s="41">
        <v>45160.041666666664</v>
      </c>
      <c r="B507" s="33" t="s">
        <v>88</v>
      </c>
      <c r="C507" s="39">
        <v>14.042</v>
      </c>
      <c r="D507" s="39">
        <v>0</v>
      </c>
      <c r="E507" s="39">
        <v>14.042</v>
      </c>
      <c r="F507" s="39">
        <v>0</v>
      </c>
    </row>
    <row r="508" spans="1:6">
      <c r="A508" s="42">
        <v>45160.083333333336</v>
      </c>
      <c r="B508" s="35" t="s">
        <v>88</v>
      </c>
      <c r="C508" s="39">
        <v>14.05</v>
      </c>
      <c r="D508" s="39">
        <v>0</v>
      </c>
      <c r="E508" s="39">
        <v>14.05</v>
      </c>
      <c r="F508" s="39">
        <v>0</v>
      </c>
    </row>
    <row r="509" spans="1:6">
      <c r="A509" s="41">
        <v>45160.125</v>
      </c>
      <c r="B509" s="33" t="s">
        <v>88</v>
      </c>
      <c r="C509" s="39">
        <v>14.053000000000001</v>
      </c>
      <c r="D509" s="39">
        <v>0</v>
      </c>
      <c r="E509" s="39">
        <v>14.053000000000001</v>
      </c>
      <c r="F509" s="39">
        <v>0</v>
      </c>
    </row>
    <row r="510" spans="1:6">
      <c r="A510" s="42">
        <v>45160.166666666664</v>
      </c>
      <c r="B510" s="35" t="s">
        <v>88</v>
      </c>
      <c r="C510" s="39">
        <v>12.055</v>
      </c>
      <c r="D510" s="39">
        <v>0</v>
      </c>
      <c r="E510" s="39">
        <v>12.055</v>
      </c>
      <c r="F510" s="39">
        <v>0</v>
      </c>
    </row>
    <row r="511" spans="1:6">
      <c r="A511" s="41">
        <v>45160.208333333336</v>
      </c>
      <c r="B511" s="33" t="s">
        <v>88</v>
      </c>
      <c r="C511" s="39">
        <v>11.361000000000001</v>
      </c>
      <c r="D511" s="39">
        <v>0</v>
      </c>
      <c r="E511" s="39">
        <v>11.361000000000001</v>
      </c>
      <c r="F511" s="39">
        <v>0</v>
      </c>
    </row>
    <row r="512" spans="1:6">
      <c r="A512" s="42">
        <v>45160.25</v>
      </c>
      <c r="B512" s="35" t="s">
        <v>88</v>
      </c>
      <c r="C512" s="39">
        <v>11.37</v>
      </c>
      <c r="D512" s="39">
        <v>0</v>
      </c>
      <c r="E512" s="39">
        <v>11.37</v>
      </c>
      <c r="F512" s="39">
        <v>0</v>
      </c>
    </row>
    <row r="513" spans="1:6">
      <c r="A513" s="41">
        <v>45160.291666666664</v>
      </c>
      <c r="B513" s="33" t="s">
        <v>88</v>
      </c>
      <c r="C513" s="39">
        <v>11.37</v>
      </c>
      <c r="D513" s="39">
        <v>0</v>
      </c>
      <c r="E513" s="39">
        <v>11.37</v>
      </c>
      <c r="F513" s="39">
        <v>0</v>
      </c>
    </row>
    <row r="514" spans="1:6">
      <c r="A514" s="42">
        <v>45160.333333333336</v>
      </c>
      <c r="B514" s="35" t="s">
        <v>88</v>
      </c>
      <c r="C514" s="39">
        <v>12.007</v>
      </c>
      <c r="D514" s="39">
        <v>0</v>
      </c>
      <c r="E514" s="39">
        <v>12.007</v>
      </c>
      <c r="F514" s="39">
        <v>0</v>
      </c>
    </row>
    <row r="515" spans="1:6">
      <c r="A515" s="41">
        <v>45160.375</v>
      </c>
      <c r="B515" s="33" t="s">
        <v>88</v>
      </c>
      <c r="C515" s="39">
        <v>13.265000000000001</v>
      </c>
      <c r="D515" s="39">
        <v>0</v>
      </c>
      <c r="E515" s="39">
        <v>13.265000000000001</v>
      </c>
      <c r="F515" s="39">
        <v>0</v>
      </c>
    </row>
    <row r="516" spans="1:6">
      <c r="A516" s="42">
        <v>45160.416666666664</v>
      </c>
      <c r="B516" s="35" t="s">
        <v>88</v>
      </c>
      <c r="C516" s="39">
        <v>12.164</v>
      </c>
      <c r="D516" s="39">
        <v>0</v>
      </c>
      <c r="E516" s="39">
        <v>12.164</v>
      </c>
      <c r="F516" s="39">
        <v>0</v>
      </c>
    </row>
    <row r="517" spans="1:6">
      <c r="A517" s="41">
        <v>45160.458333333336</v>
      </c>
      <c r="B517" s="33" t="s">
        <v>88</v>
      </c>
      <c r="C517" s="39">
        <v>12.103</v>
      </c>
      <c r="D517" s="39">
        <v>0</v>
      </c>
      <c r="E517" s="39">
        <v>12.103</v>
      </c>
      <c r="F517" s="39">
        <v>0</v>
      </c>
    </row>
    <row r="518" spans="1:6">
      <c r="A518" s="42">
        <v>45160.5</v>
      </c>
      <c r="B518" s="35" t="s">
        <v>88</v>
      </c>
      <c r="C518" s="39">
        <v>12.885</v>
      </c>
      <c r="D518" s="39">
        <v>0</v>
      </c>
      <c r="E518" s="39">
        <v>12.885</v>
      </c>
      <c r="F518" s="39">
        <v>0</v>
      </c>
    </row>
    <row r="519" spans="1:6">
      <c r="A519" s="41">
        <v>45160.541666666664</v>
      </c>
      <c r="B519" s="33" t="s">
        <v>88</v>
      </c>
      <c r="C519" s="39">
        <v>9.6419999999999995</v>
      </c>
      <c r="D519" s="39">
        <v>0</v>
      </c>
      <c r="E519" s="39">
        <v>9.6419999999999995</v>
      </c>
      <c r="F519" s="39">
        <v>0</v>
      </c>
    </row>
    <row r="520" spans="1:6">
      <c r="A520" s="42">
        <v>45160.583333333336</v>
      </c>
      <c r="B520" s="35" t="s">
        <v>88</v>
      </c>
      <c r="C520" s="39">
        <v>10.882999999999999</v>
      </c>
      <c r="D520" s="39">
        <v>0</v>
      </c>
      <c r="E520" s="39">
        <v>10.882999999999999</v>
      </c>
      <c r="F520" s="39">
        <v>0</v>
      </c>
    </row>
    <row r="521" spans="1:6">
      <c r="A521" s="41">
        <v>45160.625</v>
      </c>
      <c r="B521" s="33" t="s">
        <v>88</v>
      </c>
      <c r="C521" s="39">
        <v>8.9190000000000005</v>
      </c>
      <c r="D521" s="39">
        <v>0</v>
      </c>
      <c r="E521" s="39">
        <v>8.9190000000000005</v>
      </c>
      <c r="F521" s="39">
        <v>0</v>
      </c>
    </row>
    <row r="522" spans="1:6">
      <c r="A522" s="42">
        <v>45160.666666666664</v>
      </c>
      <c r="B522" s="35" t="s">
        <v>88</v>
      </c>
      <c r="C522" s="39">
        <v>6.4589999999999996</v>
      </c>
      <c r="D522" s="39">
        <v>0</v>
      </c>
      <c r="E522" s="39">
        <v>6.4589999999999996</v>
      </c>
      <c r="F522" s="39">
        <v>0</v>
      </c>
    </row>
    <row r="523" spans="1:6">
      <c r="A523" s="41">
        <v>45160.708333333336</v>
      </c>
      <c r="B523" s="33" t="s">
        <v>88</v>
      </c>
      <c r="C523" s="39">
        <v>4.3970000000000002</v>
      </c>
      <c r="D523" s="39">
        <v>0</v>
      </c>
      <c r="E523" s="39">
        <v>4.3970000000000002</v>
      </c>
      <c r="F523" s="39">
        <v>0</v>
      </c>
    </row>
    <row r="524" spans="1:6">
      <c r="A524" s="42">
        <v>45160.75</v>
      </c>
      <c r="B524" s="35" t="s">
        <v>88</v>
      </c>
      <c r="C524" s="39">
        <v>3.8090000000000002</v>
      </c>
      <c r="D524" s="39">
        <v>0</v>
      </c>
      <c r="E524" s="39">
        <v>3.8090000000000002</v>
      </c>
      <c r="F524" s="39">
        <v>0</v>
      </c>
    </row>
    <row r="525" spans="1:6">
      <c r="A525" s="41">
        <v>45160.791666666664</v>
      </c>
      <c r="B525" s="33" t="s">
        <v>88</v>
      </c>
      <c r="C525" s="39">
        <v>9.5589999999999993</v>
      </c>
      <c r="D525" s="39">
        <v>0</v>
      </c>
      <c r="E525" s="39">
        <v>9.5589999999999993</v>
      </c>
      <c r="F525" s="39">
        <v>0</v>
      </c>
    </row>
    <row r="526" spans="1:6">
      <c r="A526" s="42">
        <v>45160.833333333336</v>
      </c>
      <c r="B526" s="35" t="s">
        <v>88</v>
      </c>
      <c r="C526" s="39">
        <v>12.282</v>
      </c>
      <c r="D526" s="39">
        <v>0</v>
      </c>
      <c r="E526" s="39">
        <v>12.282</v>
      </c>
      <c r="F526" s="39">
        <v>0</v>
      </c>
    </row>
    <row r="527" spans="1:6">
      <c r="A527" s="41">
        <v>45160.875</v>
      </c>
      <c r="B527" s="33" t="s">
        <v>88</v>
      </c>
      <c r="C527" s="39">
        <v>12.178000000000001</v>
      </c>
      <c r="D527" s="39">
        <v>0</v>
      </c>
      <c r="E527" s="39">
        <v>12.178000000000001</v>
      </c>
      <c r="F527" s="39">
        <v>0</v>
      </c>
    </row>
    <row r="528" spans="1:6">
      <c r="A528" s="42">
        <v>45160.916666666664</v>
      </c>
      <c r="B528" s="35" t="s">
        <v>88</v>
      </c>
      <c r="C528" s="39">
        <v>10.888999999999999</v>
      </c>
      <c r="D528" s="39">
        <v>0</v>
      </c>
      <c r="E528" s="39">
        <v>10.888999999999999</v>
      </c>
      <c r="F528" s="39">
        <v>0</v>
      </c>
    </row>
    <row r="529" spans="1:6">
      <c r="A529" s="41">
        <v>45160.958333333336</v>
      </c>
      <c r="B529" s="33" t="s">
        <v>88</v>
      </c>
      <c r="C529" s="39">
        <v>9.8800000000000008</v>
      </c>
      <c r="D529" s="39">
        <v>0</v>
      </c>
      <c r="E529" s="39">
        <v>9.8800000000000008</v>
      </c>
      <c r="F529" s="39">
        <v>0</v>
      </c>
    </row>
    <row r="530" spans="1:6">
      <c r="A530" s="42">
        <v>45161</v>
      </c>
      <c r="B530" s="35" t="s">
        <v>88</v>
      </c>
      <c r="C530" s="39">
        <v>7.2480000000000002</v>
      </c>
      <c r="D530" s="39">
        <v>0</v>
      </c>
      <c r="E530" s="39">
        <v>7.2480000000000002</v>
      </c>
      <c r="F530" s="39">
        <v>0</v>
      </c>
    </row>
    <row r="531" spans="1:6">
      <c r="A531" s="41">
        <v>45161.041666666664</v>
      </c>
      <c r="B531" s="33" t="s">
        <v>88</v>
      </c>
      <c r="C531" s="39">
        <v>6.8170000000000002</v>
      </c>
      <c r="D531" s="39">
        <v>0</v>
      </c>
      <c r="E531" s="39">
        <v>6.8170000000000002</v>
      </c>
      <c r="F531" s="39">
        <v>0</v>
      </c>
    </row>
    <row r="532" spans="1:6">
      <c r="A532" s="42">
        <v>45161.083333333336</v>
      </c>
      <c r="B532" s="35" t="s">
        <v>88</v>
      </c>
      <c r="C532" s="39">
        <v>8.2230000000000008</v>
      </c>
      <c r="D532" s="39">
        <v>0</v>
      </c>
      <c r="E532" s="39">
        <v>8.2230000000000008</v>
      </c>
      <c r="F532" s="39">
        <v>0</v>
      </c>
    </row>
    <row r="533" spans="1:6">
      <c r="A533" s="41">
        <v>45161.125</v>
      </c>
      <c r="B533" s="33" t="s">
        <v>88</v>
      </c>
      <c r="C533" s="39">
        <v>8.84</v>
      </c>
      <c r="D533" s="39">
        <v>0</v>
      </c>
      <c r="E533" s="39">
        <v>8.84</v>
      </c>
      <c r="F533" s="39">
        <v>0</v>
      </c>
    </row>
    <row r="534" spans="1:6">
      <c r="A534" s="42">
        <v>45161.166666666664</v>
      </c>
      <c r="B534" s="35" t="s">
        <v>88</v>
      </c>
      <c r="C534" s="39">
        <v>8.3510000000000009</v>
      </c>
      <c r="D534" s="39">
        <v>0</v>
      </c>
      <c r="E534" s="39">
        <v>8.3510000000000009</v>
      </c>
      <c r="F534" s="39">
        <v>0</v>
      </c>
    </row>
    <row r="535" spans="1:6">
      <c r="A535" s="41">
        <v>45161.208333333336</v>
      </c>
      <c r="B535" s="33" t="s">
        <v>88</v>
      </c>
      <c r="C535" s="39">
        <v>9.2490000000000006</v>
      </c>
      <c r="D535" s="39">
        <v>0</v>
      </c>
      <c r="E535" s="39">
        <v>9.2490000000000006</v>
      </c>
      <c r="F535" s="39">
        <v>0</v>
      </c>
    </row>
    <row r="536" spans="1:6">
      <c r="A536" s="42">
        <v>45161.25</v>
      </c>
      <c r="B536" s="35" t="s">
        <v>88</v>
      </c>
      <c r="C536" s="39">
        <v>7.7080000000000002</v>
      </c>
      <c r="D536" s="39">
        <v>0</v>
      </c>
      <c r="E536" s="39">
        <v>7.7080000000000002</v>
      </c>
      <c r="F536" s="39">
        <v>0</v>
      </c>
    </row>
    <row r="537" spans="1:6">
      <c r="A537" s="41">
        <v>45161.291666666664</v>
      </c>
      <c r="B537" s="33" t="s">
        <v>88</v>
      </c>
      <c r="C537" s="39">
        <v>8.4600000000000009</v>
      </c>
      <c r="D537" s="39">
        <v>0</v>
      </c>
      <c r="E537" s="39">
        <v>8.4600000000000009</v>
      </c>
      <c r="F537" s="39">
        <v>0</v>
      </c>
    </row>
    <row r="538" spans="1:6">
      <c r="A538" s="42">
        <v>45161.333333333336</v>
      </c>
      <c r="B538" s="35" t="s">
        <v>88</v>
      </c>
      <c r="C538" s="39">
        <v>9.0280000000000005</v>
      </c>
      <c r="D538" s="39">
        <v>0</v>
      </c>
      <c r="E538" s="39">
        <v>9.0280000000000005</v>
      </c>
      <c r="F538" s="39">
        <v>0</v>
      </c>
    </row>
    <row r="539" spans="1:6">
      <c r="A539" s="41">
        <v>45161.375</v>
      </c>
      <c r="B539" s="33" t="s">
        <v>88</v>
      </c>
      <c r="C539" s="39">
        <v>8.8339999999999996</v>
      </c>
      <c r="D539" s="39">
        <v>0</v>
      </c>
      <c r="E539" s="39">
        <v>8.8339999999999996</v>
      </c>
      <c r="F539" s="39">
        <v>0</v>
      </c>
    </row>
    <row r="540" spans="1:6">
      <c r="A540" s="42">
        <v>45161.416666666664</v>
      </c>
      <c r="B540" s="35" t="s">
        <v>88</v>
      </c>
      <c r="C540" s="39">
        <v>8.1349999999999998</v>
      </c>
      <c r="D540" s="39">
        <v>0</v>
      </c>
      <c r="E540" s="39">
        <v>8.1349999999999998</v>
      </c>
      <c r="F540" s="39">
        <v>0</v>
      </c>
    </row>
    <row r="541" spans="1:6">
      <c r="A541" s="41">
        <v>45161.458333333336</v>
      </c>
      <c r="B541" s="33" t="s">
        <v>88</v>
      </c>
      <c r="C541" s="39">
        <v>8.6989999999999998</v>
      </c>
      <c r="D541" s="39">
        <v>0</v>
      </c>
      <c r="E541" s="39">
        <v>8.6989999999999998</v>
      </c>
      <c r="F541" s="39">
        <v>0</v>
      </c>
    </row>
    <row r="542" spans="1:6">
      <c r="A542" s="42">
        <v>45161.5</v>
      </c>
      <c r="B542" s="35" t="s">
        <v>88</v>
      </c>
      <c r="C542" s="39">
        <v>6.319</v>
      </c>
      <c r="D542" s="39">
        <v>0</v>
      </c>
      <c r="E542" s="39">
        <v>6.319</v>
      </c>
      <c r="F542" s="39">
        <v>0</v>
      </c>
    </row>
    <row r="543" spans="1:6">
      <c r="A543" s="41">
        <v>45161.541666666664</v>
      </c>
      <c r="B543" s="33" t="s">
        <v>88</v>
      </c>
      <c r="C543" s="39">
        <v>4.3920000000000003</v>
      </c>
      <c r="D543" s="39">
        <v>0</v>
      </c>
      <c r="E543" s="39">
        <v>4.3920000000000003</v>
      </c>
      <c r="F543" s="39">
        <v>0</v>
      </c>
    </row>
    <row r="544" spans="1:6">
      <c r="A544" s="42">
        <v>45161.583333333336</v>
      </c>
      <c r="B544" s="35" t="s">
        <v>88</v>
      </c>
      <c r="C544" s="39">
        <v>4.1749999999999998</v>
      </c>
      <c r="D544" s="39">
        <v>0</v>
      </c>
      <c r="E544" s="39">
        <v>4.1749999999999998</v>
      </c>
      <c r="F544" s="39">
        <v>0</v>
      </c>
    </row>
    <row r="545" spans="1:6">
      <c r="A545" s="41">
        <v>45161.625</v>
      </c>
      <c r="B545" s="33" t="s">
        <v>88</v>
      </c>
      <c r="C545" s="39">
        <v>1.764</v>
      </c>
      <c r="D545" s="39">
        <v>0</v>
      </c>
      <c r="E545" s="39">
        <v>1.764</v>
      </c>
      <c r="F545" s="39">
        <v>0</v>
      </c>
    </row>
    <row r="546" spans="1:6">
      <c r="A546" s="42">
        <v>45161.666666666664</v>
      </c>
      <c r="B546" s="35" t="s">
        <v>88</v>
      </c>
      <c r="C546" s="39">
        <v>1.7529999999999999</v>
      </c>
      <c r="D546" s="39">
        <v>0</v>
      </c>
      <c r="E546" s="39">
        <v>1.7529999999999999</v>
      </c>
      <c r="F546" s="39">
        <v>0</v>
      </c>
    </row>
    <row r="547" spans="1:6">
      <c r="A547" s="41">
        <v>45161.708333333336</v>
      </c>
      <c r="B547" s="33" t="s">
        <v>88</v>
      </c>
      <c r="C547" s="39">
        <v>2.1</v>
      </c>
      <c r="D547" s="39">
        <v>0</v>
      </c>
      <c r="E547" s="39">
        <v>2.1</v>
      </c>
      <c r="F547" s="39">
        <v>0</v>
      </c>
    </row>
    <row r="548" spans="1:6">
      <c r="A548" s="42">
        <v>45161.75</v>
      </c>
      <c r="B548" s="35" t="s">
        <v>88</v>
      </c>
      <c r="C548" s="39">
        <v>3.4769999999999999</v>
      </c>
      <c r="D548" s="39">
        <v>0</v>
      </c>
      <c r="E548" s="39">
        <v>3.4769999999999999</v>
      </c>
      <c r="F548" s="39">
        <v>0</v>
      </c>
    </row>
    <row r="549" spans="1:6">
      <c r="A549" s="41">
        <v>45161.791666666664</v>
      </c>
      <c r="B549" s="33" t="s">
        <v>88</v>
      </c>
      <c r="C549" s="39">
        <v>7.431</v>
      </c>
      <c r="D549" s="39">
        <v>0</v>
      </c>
      <c r="E549" s="39">
        <v>7.431</v>
      </c>
      <c r="F549" s="39">
        <v>0</v>
      </c>
    </row>
    <row r="550" spans="1:6">
      <c r="A550" s="42">
        <v>45161.833333333336</v>
      </c>
      <c r="B550" s="35" t="s">
        <v>88</v>
      </c>
      <c r="C550" s="39">
        <v>8.5649999999999995</v>
      </c>
      <c r="D550" s="39">
        <v>0</v>
      </c>
      <c r="E550" s="39">
        <v>8.5649999999999995</v>
      </c>
      <c r="F550" s="39">
        <v>0</v>
      </c>
    </row>
    <row r="551" spans="1:6">
      <c r="A551" s="41">
        <v>45161.875</v>
      </c>
      <c r="B551" s="33" t="s">
        <v>88</v>
      </c>
      <c r="C551" s="39">
        <v>9.0120000000000005</v>
      </c>
      <c r="D551" s="39">
        <v>0</v>
      </c>
      <c r="E551" s="39">
        <v>9.0120000000000005</v>
      </c>
      <c r="F551" s="39">
        <v>0</v>
      </c>
    </row>
    <row r="552" spans="1:6">
      <c r="A552" s="42">
        <v>45161.916666666664</v>
      </c>
      <c r="B552" s="35" t="s">
        <v>88</v>
      </c>
      <c r="C552" s="39">
        <v>8.7370000000000001</v>
      </c>
      <c r="D552" s="39">
        <v>0</v>
      </c>
      <c r="E552" s="39">
        <v>8.7370000000000001</v>
      </c>
      <c r="F552" s="39">
        <v>0</v>
      </c>
    </row>
    <row r="553" spans="1:6">
      <c r="A553" s="41">
        <v>45161.958333333336</v>
      </c>
      <c r="B553" s="33" t="s">
        <v>88</v>
      </c>
      <c r="C553" s="39">
        <v>6.1589999999999998</v>
      </c>
      <c r="D553" s="39">
        <v>0</v>
      </c>
      <c r="E553" s="39">
        <v>6.1589999999999998</v>
      </c>
      <c r="F553" s="39">
        <v>0</v>
      </c>
    </row>
    <row r="554" spans="1:6">
      <c r="A554" s="42">
        <v>45162</v>
      </c>
      <c r="B554" s="35" t="s">
        <v>88</v>
      </c>
      <c r="C554" s="39">
        <v>6.5880000000000001</v>
      </c>
      <c r="D554" s="39">
        <v>0</v>
      </c>
      <c r="E554" s="39">
        <v>6.5880000000000001</v>
      </c>
      <c r="F554" s="39">
        <v>0</v>
      </c>
    </row>
    <row r="555" spans="1:6">
      <c r="A555" s="41">
        <v>45162.041666666664</v>
      </c>
      <c r="B555" s="33" t="s">
        <v>88</v>
      </c>
      <c r="C555" s="39">
        <v>7.101</v>
      </c>
      <c r="D555" s="39">
        <v>0</v>
      </c>
      <c r="E555" s="39">
        <v>7.101</v>
      </c>
      <c r="F555" s="39">
        <v>0</v>
      </c>
    </row>
    <row r="556" spans="1:6">
      <c r="A556" s="42">
        <v>45162.083333333336</v>
      </c>
      <c r="B556" s="35" t="s">
        <v>88</v>
      </c>
      <c r="C556" s="39">
        <v>6.319</v>
      </c>
      <c r="D556" s="39">
        <v>0</v>
      </c>
      <c r="E556" s="39">
        <v>6.319</v>
      </c>
      <c r="F556" s="39">
        <v>0</v>
      </c>
    </row>
    <row r="557" spans="1:6">
      <c r="A557" s="41">
        <v>45162.125</v>
      </c>
      <c r="B557" s="33" t="s">
        <v>88</v>
      </c>
      <c r="C557" s="39">
        <v>6.2430000000000003</v>
      </c>
      <c r="D557" s="39">
        <v>0</v>
      </c>
      <c r="E557" s="39">
        <v>6.2430000000000003</v>
      </c>
      <c r="F557" s="39">
        <v>0</v>
      </c>
    </row>
    <row r="558" spans="1:6">
      <c r="A558" s="42">
        <v>45162.166666666664</v>
      </c>
      <c r="B558" s="35" t="s">
        <v>88</v>
      </c>
      <c r="C558" s="39">
        <v>5.07</v>
      </c>
      <c r="D558" s="39">
        <v>0</v>
      </c>
      <c r="E558" s="39">
        <v>5.07</v>
      </c>
      <c r="F558" s="39">
        <v>0</v>
      </c>
    </row>
    <row r="559" spans="1:6">
      <c r="A559" s="41">
        <v>45162.208333333336</v>
      </c>
      <c r="B559" s="33" t="s">
        <v>88</v>
      </c>
      <c r="C559" s="39">
        <v>4.7930000000000001</v>
      </c>
      <c r="D559" s="39">
        <v>0</v>
      </c>
      <c r="E559" s="39">
        <v>4.7930000000000001</v>
      </c>
      <c r="F559" s="39">
        <v>0</v>
      </c>
    </row>
    <row r="560" spans="1:6">
      <c r="A560" s="42">
        <v>45162.25</v>
      </c>
      <c r="B560" s="35" t="s">
        <v>88</v>
      </c>
      <c r="C560" s="39">
        <v>7.9089999999999998</v>
      </c>
      <c r="D560" s="39">
        <v>0</v>
      </c>
      <c r="E560" s="39">
        <v>7.9089999999999998</v>
      </c>
      <c r="F560" s="39">
        <v>0</v>
      </c>
    </row>
    <row r="561" spans="1:6">
      <c r="A561" s="41">
        <v>45162.291666666664</v>
      </c>
      <c r="B561" s="33" t="s">
        <v>88</v>
      </c>
      <c r="C561" s="39">
        <v>8.3409999999999993</v>
      </c>
      <c r="D561" s="39">
        <v>0</v>
      </c>
      <c r="E561" s="39">
        <v>8.3409999999999993</v>
      </c>
      <c r="F561" s="39">
        <v>0</v>
      </c>
    </row>
    <row r="562" spans="1:6">
      <c r="A562" s="42">
        <v>45162.333333333336</v>
      </c>
      <c r="B562" s="35" t="s">
        <v>88</v>
      </c>
      <c r="C562" s="39">
        <v>7.1959999999999997</v>
      </c>
      <c r="D562" s="39">
        <v>0</v>
      </c>
      <c r="E562" s="39">
        <v>7.1959999999999997</v>
      </c>
      <c r="F562" s="39">
        <v>0</v>
      </c>
    </row>
    <row r="563" spans="1:6">
      <c r="A563" s="41">
        <v>45162.375</v>
      </c>
      <c r="B563" s="33" t="s">
        <v>88</v>
      </c>
      <c r="C563" s="39">
        <v>8.01</v>
      </c>
      <c r="D563" s="39">
        <v>0</v>
      </c>
      <c r="E563" s="39">
        <v>8.01</v>
      </c>
      <c r="F563" s="39">
        <v>0</v>
      </c>
    </row>
    <row r="564" spans="1:6">
      <c r="A564" s="42">
        <v>45162.416666666664</v>
      </c>
      <c r="B564" s="35" t="s">
        <v>88</v>
      </c>
      <c r="C564" s="39">
        <v>7.5860000000000003</v>
      </c>
      <c r="D564" s="39">
        <v>0</v>
      </c>
      <c r="E564" s="39">
        <v>7.5860000000000003</v>
      </c>
      <c r="F564" s="39">
        <v>0</v>
      </c>
    </row>
    <row r="565" spans="1:6">
      <c r="A565" s="41">
        <v>45162.458333333336</v>
      </c>
      <c r="B565" s="33" t="s">
        <v>88</v>
      </c>
      <c r="C565" s="39">
        <v>6.1829999999999998</v>
      </c>
      <c r="D565" s="39">
        <v>0</v>
      </c>
      <c r="E565" s="39">
        <v>6.1829999999999998</v>
      </c>
      <c r="F565" s="39">
        <v>0</v>
      </c>
    </row>
    <row r="566" spans="1:6">
      <c r="A566" s="42">
        <v>45162.5</v>
      </c>
      <c r="B566" s="35" t="s">
        <v>88</v>
      </c>
      <c r="C566" s="39">
        <v>5.0650000000000004</v>
      </c>
      <c r="D566" s="39">
        <v>0</v>
      </c>
      <c r="E566" s="39">
        <v>5.0650000000000004</v>
      </c>
      <c r="F566" s="39">
        <v>0</v>
      </c>
    </row>
    <row r="567" spans="1:6">
      <c r="A567" s="41">
        <v>45162.541666666664</v>
      </c>
      <c r="B567" s="33" t="s">
        <v>88</v>
      </c>
      <c r="C567" s="39">
        <v>5.2569999999999997</v>
      </c>
      <c r="D567" s="39">
        <v>0</v>
      </c>
      <c r="E567" s="39">
        <v>5.2569999999999997</v>
      </c>
      <c r="F567" s="39">
        <v>0</v>
      </c>
    </row>
    <row r="568" spans="1:6">
      <c r="A568" s="42">
        <v>45162.583333333336</v>
      </c>
      <c r="B568" s="35" t="s">
        <v>88</v>
      </c>
      <c r="C568" s="39">
        <v>3.3519999999999999</v>
      </c>
      <c r="D568" s="39">
        <v>0</v>
      </c>
      <c r="E568" s="39">
        <v>3.3519999999999999</v>
      </c>
      <c r="F568" s="39">
        <v>0</v>
      </c>
    </row>
    <row r="569" spans="1:6">
      <c r="A569" s="41">
        <v>45162.625</v>
      </c>
      <c r="B569" s="33" t="s">
        <v>88</v>
      </c>
      <c r="C569" s="39">
        <v>3.0150000000000001</v>
      </c>
      <c r="D569" s="39">
        <v>0</v>
      </c>
      <c r="E569" s="39">
        <v>3.0150000000000001</v>
      </c>
      <c r="F569" s="39">
        <v>0</v>
      </c>
    </row>
    <row r="570" spans="1:6">
      <c r="A570" s="42">
        <v>45162.666666666664</v>
      </c>
      <c r="B570" s="35" t="s">
        <v>88</v>
      </c>
      <c r="C570" s="39">
        <v>5.8529999999999998</v>
      </c>
      <c r="D570" s="39">
        <v>0</v>
      </c>
      <c r="E570" s="39">
        <v>5.8529999999999998</v>
      </c>
      <c r="F570" s="39">
        <v>0</v>
      </c>
    </row>
    <row r="571" spans="1:6">
      <c r="A571" s="41">
        <v>45162.708333333336</v>
      </c>
      <c r="B571" s="33" t="s">
        <v>88</v>
      </c>
      <c r="C571" s="39">
        <v>8.6069999999999993</v>
      </c>
      <c r="D571" s="39">
        <v>0</v>
      </c>
      <c r="E571" s="39">
        <v>8.6069999999999993</v>
      </c>
      <c r="F571" s="39">
        <v>0</v>
      </c>
    </row>
    <row r="572" spans="1:6">
      <c r="A572" s="42">
        <v>45162.75</v>
      </c>
      <c r="B572" s="35" t="s">
        <v>88</v>
      </c>
      <c r="C572" s="39">
        <v>11.989000000000001</v>
      </c>
      <c r="D572" s="39">
        <v>0</v>
      </c>
      <c r="E572" s="39">
        <v>11.989000000000001</v>
      </c>
      <c r="F572" s="39">
        <v>0</v>
      </c>
    </row>
    <row r="573" spans="1:6">
      <c r="A573" s="41">
        <v>45162.791666666664</v>
      </c>
      <c r="B573" s="33" t="s">
        <v>88</v>
      </c>
      <c r="C573" s="39">
        <v>11.978999999999999</v>
      </c>
      <c r="D573" s="39">
        <v>0</v>
      </c>
      <c r="E573" s="39">
        <v>11.978999999999999</v>
      </c>
      <c r="F573" s="39">
        <v>0</v>
      </c>
    </row>
    <row r="574" spans="1:6">
      <c r="A574" s="42">
        <v>45162.833333333336</v>
      </c>
      <c r="B574" s="35" t="s">
        <v>88</v>
      </c>
      <c r="C574" s="39">
        <v>11.371</v>
      </c>
      <c r="D574" s="39">
        <v>0</v>
      </c>
      <c r="E574" s="39">
        <v>11.371</v>
      </c>
      <c r="F574" s="39">
        <v>0</v>
      </c>
    </row>
    <row r="575" spans="1:6">
      <c r="A575" s="41">
        <v>45162.875</v>
      </c>
      <c r="B575" s="33" t="s">
        <v>88</v>
      </c>
      <c r="C575" s="39">
        <v>8.2959999999999994</v>
      </c>
      <c r="D575" s="39">
        <v>0</v>
      </c>
      <c r="E575" s="39">
        <v>8.2959999999999994</v>
      </c>
      <c r="F575" s="39">
        <v>0</v>
      </c>
    </row>
    <row r="576" spans="1:6">
      <c r="A576" s="42">
        <v>45162.916666666664</v>
      </c>
      <c r="B576" s="35" t="s">
        <v>88</v>
      </c>
      <c r="C576" s="39">
        <v>8.3000000000000007</v>
      </c>
      <c r="D576" s="39">
        <v>0</v>
      </c>
      <c r="E576" s="39">
        <v>8.3000000000000007</v>
      </c>
      <c r="F576" s="39">
        <v>0</v>
      </c>
    </row>
    <row r="577" spans="1:6">
      <c r="A577" s="41">
        <v>45162.958333333336</v>
      </c>
      <c r="B577" s="33" t="s">
        <v>88</v>
      </c>
      <c r="C577" s="39">
        <v>11.509</v>
      </c>
      <c r="D577" s="39">
        <v>0</v>
      </c>
      <c r="E577" s="39">
        <v>11.509</v>
      </c>
      <c r="F577" s="39">
        <v>0</v>
      </c>
    </row>
    <row r="578" spans="1:6">
      <c r="A578" s="42">
        <v>45163</v>
      </c>
      <c r="B578" s="35" t="s">
        <v>88</v>
      </c>
      <c r="C578" s="39">
        <v>11.628</v>
      </c>
      <c r="D578" s="39">
        <v>0</v>
      </c>
      <c r="E578" s="39">
        <v>11.628</v>
      </c>
      <c r="F578" s="39">
        <v>0</v>
      </c>
    </row>
    <row r="579" spans="1:6">
      <c r="A579" s="41">
        <v>45163.041666666664</v>
      </c>
      <c r="B579" s="33" t="s">
        <v>88</v>
      </c>
      <c r="C579" s="39">
        <v>9.7110000000000003</v>
      </c>
      <c r="D579" s="39">
        <v>0</v>
      </c>
      <c r="E579" s="39">
        <v>9.7110000000000003</v>
      </c>
      <c r="F579" s="39">
        <v>0</v>
      </c>
    </row>
    <row r="580" spans="1:6">
      <c r="A580" s="42">
        <v>45163.083333333336</v>
      </c>
      <c r="B580" s="35" t="s">
        <v>88</v>
      </c>
      <c r="C580" s="39">
        <v>11.226000000000001</v>
      </c>
      <c r="D580" s="39">
        <v>0</v>
      </c>
      <c r="E580" s="39">
        <v>11.226000000000001</v>
      </c>
      <c r="F580" s="39">
        <v>0</v>
      </c>
    </row>
    <row r="581" spans="1:6">
      <c r="A581" s="41">
        <v>45163.125</v>
      </c>
      <c r="B581" s="33" t="s">
        <v>88</v>
      </c>
      <c r="C581" s="39">
        <v>11.827</v>
      </c>
      <c r="D581" s="39">
        <v>0</v>
      </c>
      <c r="E581" s="39">
        <v>11.827</v>
      </c>
      <c r="F581" s="39">
        <v>0</v>
      </c>
    </row>
    <row r="582" spans="1:6">
      <c r="A582" s="42">
        <v>45163.166666666664</v>
      </c>
      <c r="B582" s="35" t="s">
        <v>88</v>
      </c>
      <c r="C582" s="39">
        <v>10.574999999999999</v>
      </c>
      <c r="D582" s="39">
        <v>0</v>
      </c>
      <c r="E582" s="39">
        <v>10.574999999999999</v>
      </c>
      <c r="F582" s="39">
        <v>0</v>
      </c>
    </row>
    <row r="583" spans="1:6">
      <c r="A583" s="41">
        <v>45163.208333333336</v>
      </c>
      <c r="B583" s="33" t="s">
        <v>88</v>
      </c>
      <c r="C583" s="39">
        <v>11.244</v>
      </c>
      <c r="D583" s="39">
        <v>0</v>
      </c>
      <c r="E583" s="39">
        <v>11.244</v>
      </c>
      <c r="F583" s="39">
        <v>0</v>
      </c>
    </row>
    <row r="584" spans="1:6">
      <c r="A584" s="42">
        <v>45163.25</v>
      </c>
      <c r="B584" s="35" t="s">
        <v>88</v>
      </c>
      <c r="C584" s="39">
        <v>8.7720000000000002</v>
      </c>
      <c r="D584" s="39">
        <v>0</v>
      </c>
      <c r="E584" s="39">
        <v>8.7720000000000002</v>
      </c>
      <c r="F584" s="39">
        <v>0</v>
      </c>
    </row>
    <row r="585" spans="1:6">
      <c r="A585" s="41">
        <v>45163.291666666664</v>
      </c>
      <c r="B585" s="33" t="s">
        <v>88</v>
      </c>
      <c r="C585" s="39">
        <v>9.4220000000000006</v>
      </c>
      <c r="D585" s="39">
        <v>0</v>
      </c>
      <c r="E585" s="39">
        <v>9.4220000000000006</v>
      </c>
      <c r="F585" s="39">
        <v>0</v>
      </c>
    </row>
    <row r="586" spans="1:6">
      <c r="A586" s="42">
        <v>45163.333333333336</v>
      </c>
      <c r="B586" s="35" t="s">
        <v>88</v>
      </c>
      <c r="C586" s="39">
        <v>8.7739999999999991</v>
      </c>
      <c r="D586" s="39">
        <v>0</v>
      </c>
      <c r="E586" s="39">
        <v>8.7739999999999991</v>
      </c>
      <c r="F586" s="39">
        <v>0</v>
      </c>
    </row>
    <row r="587" spans="1:6">
      <c r="A587" s="41">
        <v>45163.375</v>
      </c>
      <c r="B587" s="33" t="s">
        <v>88</v>
      </c>
      <c r="C587" s="39">
        <v>11.170999999999999</v>
      </c>
      <c r="D587" s="39">
        <v>0</v>
      </c>
      <c r="E587" s="39">
        <v>11.170999999999999</v>
      </c>
      <c r="F587" s="39">
        <v>0</v>
      </c>
    </row>
    <row r="588" spans="1:6">
      <c r="A588" s="42">
        <v>45163.416666666664</v>
      </c>
      <c r="B588" s="35" t="s">
        <v>88</v>
      </c>
      <c r="C588" s="39">
        <v>13.13</v>
      </c>
      <c r="D588" s="39">
        <v>0</v>
      </c>
      <c r="E588" s="39">
        <v>13.13</v>
      </c>
      <c r="F588" s="39">
        <v>0</v>
      </c>
    </row>
    <row r="589" spans="1:6">
      <c r="A589" s="41">
        <v>45163.458333333336</v>
      </c>
      <c r="B589" s="33" t="s">
        <v>88</v>
      </c>
      <c r="C589" s="39">
        <v>9.9410000000000007</v>
      </c>
      <c r="D589" s="39">
        <v>0</v>
      </c>
      <c r="E589" s="39">
        <v>9.9410000000000007</v>
      </c>
      <c r="F589" s="39">
        <v>0</v>
      </c>
    </row>
    <row r="590" spans="1:6">
      <c r="A590" s="42">
        <v>45163.5</v>
      </c>
      <c r="B590" s="35" t="s">
        <v>88</v>
      </c>
      <c r="C590" s="39">
        <v>9.9629999999999992</v>
      </c>
      <c r="D590" s="39">
        <v>0</v>
      </c>
      <c r="E590" s="39">
        <v>9.9629999999999992</v>
      </c>
      <c r="F590" s="39">
        <v>0</v>
      </c>
    </row>
    <row r="591" spans="1:6">
      <c r="A591" s="41">
        <v>45163.541666666664</v>
      </c>
      <c r="B591" s="33" t="s">
        <v>88</v>
      </c>
      <c r="C591" s="39">
        <v>4.7889999999999997</v>
      </c>
      <c r="D591" s="39">
        <v>0</v>
      </c>
      <c r="E591" s="39">
        <v>4.7889999999999997</v>
      </c>
      <c r="F591" s="39">
        <v>0</v>
      </c>
    </row>
    <row r="592" spans="1:6">
      <c r="A592" s="42">
        <v>45163.583333333336</v>
      </c>
      <c r="B592" s="35" t="s">
        <v>88</v>
      </c>
      <c r="C592" s="39">
        <v>6.3940000000000001</v>
      </c>
      <c r="D592" s="39">
        <v>0</v>
      </c>
      <c r="E592" s="39">
        <v>6.3940000000000001</v>
      </c>
      <c r="F592" s="39">
        <v>0</v>
      </c>
    </row>
    <row r="593" spans="1:6">
      <c r="A593" s="41">
        <v>45163.625</v>
      </c>
      <c r="B593" s="33" t="s">
        <v>88</v>
      </c>
      <c r="C593" s="39">
        <v>5.5940000000000003</v>
      </c>
      <c r="D593" s="39">
        <v>0</v>
      </c>
      <c r="E593" s="39">
        <v>5.5940000000000003</v>
      </c>
      <c r="F593" s="39">
        <v>0</v>
      </c>
    </row>
    <row r="594" spans="1:6">
      <c r="A594" s="42">
        <v>45163.666666666664</v>
      </c>
      <c r="B594" s="35" t="s">
        <v>88</v>
      </c>
      <c r="C594" s="39">
        <v>6.274</v>
      </c>
      <c r="D594" s="39">
        <v>0</v>
      </c>
      <c r="E594" s="39">
        <v>6.274</v>
      </c>
      <c r="F594" s="39">
        <v>0</v>
      </c>
    </row>
    <row r="595" spans="1:6">
      <c r="A595" s="41">
        <v>45163.708333333336</v>
      </c>
      <c r="B595" s="33" t="s">
        <v>88</v>
      </c>
      <c r="C595" s="39">
        <v>10.074</v>
      </c>
      <c r="D595" s="39">
        <v>0</v>
      </c>
      <c r="E595" s="39">
        <v>10.074</v>
      </c>
      <c r="F595" s="39">
        <v>0</v>
      </c>
    </row>
    <row r="596" spans="1:6">
      <c r="A596" s="42">
        <v>45163.75</v>
      </c>
      <c r="B596" s="35" t="s">
        <v>88</v>
      </c>
      <c r="C596" s="39">
        <v>12.409000000000001</v>
      </c>
      <c r="D596" s="39">
        <v>0</v>
      </c>
      <c r="E596" s="39">
        <v>12.409000000000001</v>
      </c>
      <c r="F596" s="39">
        <v>0</v>
      </c>
    </row>
    <row r="597" spans="1:6">
      <c r="A597" s="41">
        <v>45163.791666666664</v>
      </c>
      <c r="B597" s="33" t="s">
        <v>88</v>
      </c>
      <c r="C597" s="39">
        <v>13.14</v>
      </c>
      <c r="D597" s="39">
        <v>0</v>
      </c>
      <c r="E597" s="39">
        <v>13.14</v>
      </c>
      <c r="F597" s="39">
        <v>0</v>
      </c>
    </row>
    <row r="598" spans="1:6">
      <c r="A598" s="42">
        <v>45163.833333333336</v>
      </c>
      <c r="B598" s="35" t="s">
        <v>88</v>
      </c>
      <c r="C598" s="39">
        <v>13.2</v>
      </c>
      <c r="D598" s="39">
        <v>0</v>
      </c>
      <c r="E598" s="39">
        <v>13.2</v>
      </c>
      <c r="F598" s="39">
        <v>0</v>
      </c>
    </row>
    <row r="599" spans="1:6">
      <c r="A599" s="41">
        <v>45163.875</v>
      </c>
      <c r="B599" s="33" t="s">
        <v>88</v>
      </c>
      <c r="C599" s="39">
        <v>11.58</v>
      </c>
      <c r="D599" s="39">
        <v>0</v>
      </c>
      <c r="E599" s="39">
        <v>11.58</v>
      </c>
      <c r="F599" s="39">
        <v>0</v>
      </c>
    </row>
    <row r="600" spans="1:6">
      <c r="A600" s="42">
        <v>45163.916666666664</v>
      </c>
      <c r="B600" s="35" t="s">
        <v>88</v>
      </c>
      <c r="C600" s="39">
        <v>8.6709999999999994</v>
      </c>
      <c r="D600" s="39">
        <v>0</v>
      </c>
      <c r="E600" s="39">
        <v>8.6709999999999994</v>
      </c>
      <c r="F600" s="39">
        <v>0</v>
      </c>
    </row>
    <row r="601" spans="1:6">
      <c r="A601" s="41">
        <v>45163.958333333336</v>
      </c>
      <c r="B601" s="33" t="s">
        <v>88</v>
      </c>
      <c r="C601" s="39">
        <v>9.7650000000000006</v>
      </c>
      <c r="D601" s="39">
        <v>0</v>
      </c>
      <c r="E601" s="39">
        <v>9.7650000000000006</v>
      </c>
      <c r="F601" s="39">
        <v>0</v>
      </c>
    </row>
    <row r="602" spans="1:6">
      <c r="A602" s="42">
        <v>45164</v>
      </c>
      <c r="B602" s="35" t="s">
        <v>88</v>
      </c>
      <c r="C602" s="39">
        <v>13.250999999999999</v>
      </c>
      <c r="D602" s="39">
        <v>0</v>
      </c>
      <c r="E602" s="39">
        <v>13.250999999999999</v>
      </c>
      <c r="F602" s="39">
        <v>0</v>
      </c>
    </row>
    <row r="603" spans="1:6">
      <c r="A603" s="41">
        <v>45164.041666666664</v>
      </c>
      <c r="B603" s="33" t="s">
        <v>88</v>
      </c>
      <c r="C603" s="39">
        <v>9.0090000000000003</v>
      </c>
      <c r="D603" s="39">
        <v>0</v>
      </c>
      <c r="E603" s="39">
        <v>9.0090000000000003</v>
      </c>
      <c r="F603" s="39">
        <v>0</v>
      </c>
    </row>
    <row r="604" spans="1:6">
      <c r="A604" s="42">
        <v>45164.083333333336</v>
      </c>
      <c r="B604" s="35" t="s">
        <v>88</v>
      </c>
      <c r="C604" s="39">
        <v>8.3770000000000007</v>
      </c>
      <c r="D604" s="39">
        <v>0</v>
      </c>
      <c r="E604" s="39">
        <v>8.3770000000000007</v>
      </c>
      <c r="F604" s="39">
        <v>0</v>
      </c>
    </row>
    <row r="605" spans="1:6">
      <c r="A605" s="41">
        <v>45164.125</v>
      </c>
      <c r="B605" s="33" t="s">
        <v>88</v>
      </c>
      <c r="C605" s="39">
        <v>12.321</v>
      </c>
      <c r="D605" s="39">
        <v>0</v>
      </c>
      <c r="E605" s="39">
        <v>12.321</v>
      </c>
      <c r="F605" s="39">
        <v>0</v>
      </c>
    </row>
    <row r="606" spans="1:6">
      <c r="A606" s="42">
        <v>45164.166666666664</v>
      </c>
      <c r="B606" s="35" t="s">
        <v>88</v>
      </c>
      <c r="C606" s="39">
        <v>12.132999999999999</v>
      </c>
      <c r="D606" s="39">
        <v>0</v>
      </c>
      <c r="E606" s="39">
        <v>12.132999999999999</v>
      </c>
      <c r="F606" s="39">
        <v>0</v>
      </c>
    </row>
    <row r="607" spans="1:6">
      <c r="A607" s="41">
        <v>45164.208333333336</v>
      </c>
      <c r="B607" s="33" t="s">
        <v>88</v>
      </c>
      <c r="C607" s="39">
        <v>15.176</v>
      </c>
      <c r="D607" s="39">
        <v>0</v>
      </c>
      <c r="E607" s="39">
        <v>15.176</v>
      </c>
      <c r="F607" s="39">
        <v>0</v>
      </c>
    </row>
    <row r="608" spans="1:6">
      <c r="A608" s="42">
        <v>45164.25</v>
      </c>
      <c r="B608" s="35" t="s">
        <v>88</v>
      </c>
      <c r="C608" s="39">
        <v>14.912000000000001</v>
      </c>
      <c r="D608" s="39">
        <v>0</v>
      </c>
      <c r="E608" s="39">
        <v>14.912000000000001</v>
      </c>
      <c r="F608" s="39">
        <v>0</v>
      </c>
    </row>
    <row r="609" spans="1:6">
      <c r="A609" s="41">
        <v>45164.291666666664</v>
      </c>
      <c r="B609" s="33" t="s">
        <v>88</v>
      </c>
      <c r="C609" s="39">
        <v>11.204000000000001</v>
      </c>
      <c r="D609" s="39">
        <v>0</v>
      </c>
      <c r="E609" s="39">
        <v>11.204000000000001</v>
      </c>
      <c r="F609" s="39">
        <v>0</v>
      </c>
    </row>
    <row r="610" spans="1:6">
      <c r="A610" s="42">
        <v>45164.333333333336</v>
      </c>
      <c r="B610" s="35" t="s">
        <v>88</v>
      </c>
      <c r="C610" s="39">
        <v>11.12</v>
      </c>
      <c r="D610" s="39">
        <v>0</v>
      </c>
      <c r="E610" s="39">
        <v>11.12</v>
      </c>
      <c r="F610" s="39">
        <v>0</v>
      </c>
    </row>
    <row r="611" spans="1:6">
      <c r="A611" s="41">
        <v>45164.375</v>
      </c>
      <c r="B611" s="33" t="s">
        <v>88</v>
      </c>
      <c r="C611" s="39">
        <v>9.1560000000000006</v>
      </c>
      <c r="D611" s="39">
        <v>0</v>
      </c>
      <c r="E611" s="39">
        <v>9.1560000000000006</v>
      </c>
      <c r="F611" s="39">
        <v>0</v>
      </c>
    </row>
    <row r="612" spans="1:6">
      <c r="A612" s="42">
        <v>45164.416666666664</v>
      </c>
      <c r="B612" s="35" t="s">
        <v>88</v>
      </c>
      <c r="C612" s="39">
        <v>12.646000000000001</v>
      </c>
      <c r="D612" s="39">
        <v>0</v>
      </c>
      <c r="E612" s="39">
        <v>12.646000000000001</v>
      </c>
      <c r="F612" s="39">
        <v>0</v>
      </c>
    </row>
    <row r="613" spans="1:6">
      <c r="A613" s="41">
        <v>45164.458333333336</v>
      </c>
      <c r="B613" s="33" t="s">
        <v>88</v>
      </c>
      <c r="C613" s="39">
        <v>9.7159999999999993</v>
      </c>
      <c r="D613" s="39">
        <v>0</v>
      </c>
      <c r="E613" s="39">
        <v>9.7159999999999993</v>
      </c>
      <c r="F613" s="39">
        <v>0</v>
      </c>
    </row>
    <row r="614" spans="1:6">
      <c r="A614" s="42">
        <v>45164.5</v>
      </c>
      <c r="B614" s="35" t="s">
        <v>88</v>
      </c>
      <c r="C614" s="39">
        <v>7.7279999999999998</v>
      </c>
      <c r="D614" s="39">
        <v>0</v>
      </c>
      <c r="E614" s="39">
        <v>7.7279999999999998</v>
      </c>
      <c r="F614" s="39">
        <v>0</v>
      </c>
    </row>
    <row r="615" spans="1:6">
      <c r="A615" s="41">
        <v>45164.541666666664</v>
      </c>
      <c r="B615" s="33" t="s">
        <v>88</v>
      </c>
      <c r="C615" s="39">
        <v>9.7639999999999993</v>
      </c>
      <c r="D615" s="39">
        <v>0</v>
      </c>
      <c r="E615" s="39">
        <v>9.7639999999999993</v>
      </c>
      <c r="F615" s="39">
        <v>0</v>
      </c>
    </row>
    <row r="616" spans="1:6">
      <c r="A616" s="42">
        <v>45164.583333333336</v>
      </c>
      <c r="B616" s="35" t="s">
        <v>88</v>
      </c>
      <c r="C616" s="39">
        <v>7.3719999999999999</v>
      </c>
      <c r="D616" s="39">
        <v>0</v>
      </c>
      <c r="E616" s="39">
        <v>7.3719999999999999</v>
      </c>
      <c r="F616" s="39">
        <v>0</v>
      </c>
    </row>
    <row r="617" spans="1:6">
      <c r="A617" s="41">
        <v>45164.625</v>
      </c>
      <c r="B617" s="33" t="s">
        <v>88</v>
      </c>
      <c r="C617" s="39">
        <v>0.60599999999999998</v>
      </c>
      <c r="D617" s="39">
        <v>7.0000000000000001E-3</v>
      </c>
      <c r="E617" s="39">
        <v>0.60599999999999998</v>
      </c>
      <c r="F617" s="39">
        <v>7.0000000000000001E-3</v>
      </c>
    </row>
    <row r="618" spans="1:6">
      <c r="A618" s="42">
        <v>45164.666666666664</v>
      </c>
      <c r="B618" s="35" t="s">
        <v>88</v>
      </c>
      <c r="C618" s="39">
        <v>1.554</v>
      </c>
      <c r="D618" s="39">
        <v>1E-3</v>
      </c>
      <c r="E618" s="39">
        <v>1.554</v>
      </c>
      <c r="F618" s="39">
        <v>1E-3</v>
      </c>
    </row>
    <row r="619" spans="1:6">
      <c r="A619" s="41">
        <v>45164.708333333336</v>
      </c>
      <c r="B619" s="33" t="s">
        <v>88</v>
      </c>
      <c r="C619" s="39">
        <v>5.2</v>
      </c>
      <c r="D619" s="39">
        <v>0</v>
      </c>
      <c r="E619" s="39">
        <v>5.2</v>
      </c>
      <c r="F619" s="39">
        <v>0</v>
      </c>
    </row>
    <row r="620" spans="1:6">
      <c r="A620" s="42">
        <v>45164.75</v>
      </c>
      <c r="B620" s="35" t="s">
        <v>88</v>
      </c>
      <c r="C620" s="39">
        <v>9.4629999999999992</v>
      </c>
      <c r="D620" s="39">
        <v>0</v>
      </c>
      <c r="E620" s="39">
        <v>9.4629999999999992</v>
      </c>
      <c r="F620" s="39">
        <v>0</v>
      </c>
    </row>
    <row r="621" spans="1:6">
      <c r="A621" s="41">
        <v>45164.791666666664</v>
      </c>
      <c r="B621" s="33" t="s">
        <v>88</v>
      </c>
      <c r="C621" s="39">
        <v>13.894</v>
      </c>
      <c r="D621" s="39">
        <v>0</v>
      </c>
      <c r="E621" s="39">
        <v>13.894</v>
      </c>
      <c r="F621" s="39">
        <v>0</v>
      </c>
    </row>
    <row r="622" spans="1:6">
      <c r="A622" s="42">
        <v>45164.833333333336</v>
      </c>
      <c r="B622" s="35" t="s">
        <v>88</v>
      </c>
      <c r="C622" s="39">
        <v>14.205</v>
      </c>
      <c r="D622" s="39">
        <v>0</v>
      </c>
      <c r="E622" s="39">
        <v>14.205</v>
      </c>
      <c r="F622" s="39">
        <v>0</v>
      </c>
    </row>
    <row r="623" spans="1:6">
      <c r="A623" s="41">
        <v>45164.875</v>
      </c>
      <c r="B623" s="33" t="s">
        <v>88</v>
      </c>
      <c r="C623" s="39">
        <v>14.747</v>
      </c>
      <c r="D623" s="39">
        <v>0</v>
      </c>
      <c r="E623" s="39">
        <v>14.747</v>
      </c>
      <c r="F623" s="39">
        <v>0</v>
      </c>
    </row>
    <row r="624" spans="1:6">
      <c r="A624" s="42">
        <v>45164.916666666664</v>
      </c>
      <c r="B624" s="35" t="s">
        <v>88</v>
      </c>
      <c r="C624" s="39">
        <v>11.052</v>
      </c>
      <c r="D624" s="39">
        <v>0</v>
      </c>
      <c r="E624" s="39">
        <v>11.052</v>
      </c>
      <c r="F624" s="39">
        <v>0</v>
      </c>
    </row>
    <row r="625" spans="1:6">
      <c r="A625" s="41">
        <v>45164.958333333336</v>
      </c>
      <c r="B625" s="33" t="s">
        <v>88</v>
      </c>
      <c r="C625" s="39">
        <v>9.782</v>
      </c>
      <c r="D625" s="39">
        <v>0</v>
      </c>
      <c r="E625" s="39">
        <v>9.782</v>
      </c>
      <c r="F625" s="39">
        <v>0</v>
      </c>
    </row>
    <row r="626" spans="1:6">
      <c r="A626" s="42">
        <v>45165</v>
      </c>
      <c r="B626" s="35" t="s">
        <v>88</v>
      </c>
      <c r="C626" s="39">
        <v>6.34</v>
      </c>
      <c r="D626" s="39">
        <v>0</v>
      </c>
      <c r="E626" s="39">
        <v>6.34</v>
      </c>
      <c r="F626" s="39">
        <v>0</v>
      </c>
    </row>
    <row r="627" spans="1:6">
      <c r="A627" s="41">
        <v>45165.041666666664</v>
      </c>
      <c r="B627" s="33" t="s">
        <v>88</v>
      </c>
      <c r="C627" s="39">
        <v>5.194</v>
      </c>
      <c r="D627" s="39">
        <v>0</v>
      </c>
      <c r="E627" s="39">
        <v>5.194</v>
      </c>
      <c r="F627" s="39">
        <v>0</v>
      </c>
    </row>
    <row r="628" spans="1:6">
      <c r="A628" s="42">
        <v>45165.083333333336</v>
      </c>
      <c r="B628" s="35" t="s">
        <v>88</v>
      </c>
      <c r="C628" s="39">
        <v>1.075</v>
      </c>
      <c r="D628" s="39">
        <v>0.03</v>
      </c>
      <c r="E628" s="39">
        <v>1.075</v>
      </c>
      <c r="F628" s="39">
        <v>0.03</v>
      </c>
    </row>
    <row r="629" spans="1:6">
      <c r="A629" s="41">
        <v>45165.125</v>
      </c>
      <c r="B629" s="33" t="s">
        <v>88</v>
      </c>
      <c r="C629" s="39">
        <v>4.7169999999999996</v>
      </c>
      <c r="D629" s="39">
        <v>0</v>
      </c>
      <c r="E629" s="39">
        <v>4.7169999999999996</v>
      </c>
      <c r="F629" s="39">
        <v>0</v>
      </c>
    </row>
    <row r="630" spans="1:6">
      <c r="A630" s="42">
        <v>45165.166666666664</v>
      </c>
      <c r="B630" s="35" t="s">
        <v>88</v>
      </c>
      <c r="C630" s="39">
        <v>8.36</v>
      </c>
      <c r="D630" s="39">
        <v>0</v>
      </c>
      <c r="E630" s="39">
        <v>8.36</v>
      </c>
      <c r="F630" s="39">
        <v>0</v>
      </c>
    </row>
    <row r="631" spans="1:6">
      <c r="A631" s="41">
        <v>45165.208333333336</v>
      </c>
      <c r="B631" s="33" t="s">
        <v>88</v>
      </c>
      <c r="C631" s="39">
        <v>14.629</v>
      </c>
      <c r="D631" s="39">
        <v>0</v>
      </c>
      <c r="E631" s="39">
        <v>14.629</v>
      </c>
      <c r="F631" s="39">
        <v>0</v>
      </c>
    </row>
    <row r="632" spans="1:6">
      <c r="A632" s="42">
        <v>45165.25</v>
      </c>
      <c r="B632" s="35" t="s">
        <v>88</v>
      </c>
      <c r="C632" s="39">
        <v>13.5</v>
      </c>
      <c r="D632" s="39">
        <v>0</v>
      </c>
      <c r="E632" s="39">
        <v>13.5</v>
      </c>
      <c r="F632" s="39">
        <v>0</v>
      </c>
    </row>
    <row r="633" spans="1:6">
      <c r="A633" s="41">
        <v>45165.291666666664</v>
      </c>
      <c r="B633" s="33" t="s">
        <v>88</v>
      </c>
      <c r="C633" s="39">
        <v>12.542</v>
      </c>
      <c r="D633" s="39">
        <v>0</v>
      </c>
      <c r="E633" s="39">
        <v>12.542</v>
      </c>
      <c r="F633" s="39">
        <v>0</v>
      </c>
    </row>
    <row r="634" spans="1:6">
      <c r="A634" s="42">
        <v>45165.333333333336</v>
      </c>
      <c r="B634" s="35" t="s">
        <v>88</v>
      </c>
      <c r="C634" s="39">
        <v>11.356</v>
      </c>
      <c r="D634" s="39">
        <v>0</v>
      </c>
      <c r="E634" s="39">
        <v>11.356</v>
      </c>
      <c r="F634" s="39">
        <v>0</v>
      </c>
    </row>
    <row r="635" spans="1:6">
      <c r="A635" s="41">
        <v>45165.375</v>
      </c>
      <c r="B635" s="33" t="s">
        <v>88</v>
      </c>
      <c r="C635" s="39">
        <v>11.563000000000001</v>
      </c>
      <c r="D635" s="39">
        <v>0</v>
      </c>
      <c r="E635" s="39">
        <v>11.563000000000001</v>
      </c>
      <c r="F635" s="39">
        <v>0</v>
      </c>
    </row>
    <row r="636" spans="1:6">
      <c r="A636" s="42">
        <v>45165.416666666664</v>
      </c>
      <c r="B636" s="35" t="s">
        <v>88</v>
      </c>
      <c r="C636" s="39">
        <v>10.577999999999999</v>
      </c>
      <c r="D636" s="39">
        <v>0</v>
      </c>
      <c r="E636" s="39">
        <v>10.577999999999999</v>
      </c>
      <c r="F636" s="39">
        <v>0</v>
      </c>
    </row>
    <row r="637" spans="1:6">
      <c r="A637" s="41">
        <v>45165.458333333336</v>
      </c>
      <c r="B637" s="33" t="s">
        <v>88</v>
      </c>
      <c r="C637" s="39">
        <v>13.752000000000001</v>
      </c>
      <c r="D637" s="39">
        <v>0</v>
      </c>
      <c r="E637" s="39">
        <v>13.752000000000001</v>
      </c>
      <c r="F637" s="39">
        <v>0</v>
      </c>
    </row>
    <row r="638" spans="1:6">
      <c r="A638" s="42">
        <v>45165.5</v>
      </c>
      <c r="B638" s="35" t="s">
        <v>88</v>
      </c>
      <c r="C638" s="39">
        <v>10.557</v>
      </c>
      <c r="D638" s="39">
        <v>0</v>
      </c>
      <c r="E638" s="39">
        <v>10.557</v>
      </c>
      <c r="F638" s="39">
        <v>0</v>
      </c>
    </row>
    <row r="639" spans="1:6">
      <c r="A639" s="41">
        <v>45165.541666666664</v>
      </c>
      <c r="B639" s="33" t="s">
        <v>88</v>
      </c>
      <c r="C639" s="39">
        <v>12.212</v>
      </c>
      <c r="D639" s="39">
        <v>0</v>
      </c>
      <c r="E639" s="39">
        <v>12.212</v>
      </c>
      <c r="F639" s="39">
        <v>0</v>
      </c>
    </row>
    <row r="640" spans="1:6">
      <c r="A640" s="42">
        <v>45165.583333333336</v>
      </c>
      <c r="B640" s="35" t="s">
        <v>88</v>
      </c>
      <c r="C640" s="39">
        <v>7.3860000000000001</v>
      </c>
      <c r="D640" s="39">
        <v>0</v>
      </c>
      <c r="E640" s="39">
        <v>7.3860000000000001</v>
      </c>
      <c r="F640" s="39">
        <v>0</v>
      </c>
    </row>
    <row r="641" spans="1:6">
      <c r="A641" s="41">
        <v>45165.625</v>
      </c>
      <c r="B641" s="33" t="s">
        <v>88</v>
      </c>
      <c r="C641" s="39">
        <v>2.694</v>
      </c>
      <c r="D641" s="39">
        <v>0</v>
      </c>
      <c r="E641" s="39">
        <v>2.694</v>
      </c>
      <c r="F641" s="39">
        <v>0</v>
      </c>
    </row>
    <row r="642" spans="1:6">
      <c r="A642" s="42">
        <v>45165.666666666664</v>
      </c>
      <c r="B642" s="35" t="s">
        <v>88</v>
      </c>
      <c r="C642" s="39">
        <v>1.47</v>
      </c>
      <c r="D642" s="39">
        <v>0</v>
      </c>
      <c r="E642" s="39">
        <v>1.47</v>
      </c>
      <c r="F642" s="39">
        <v>0</v>
      </c>
    </row>
    <row r="643" spans="1:6">
      <c r="A643" s="41">
        <v>45165.708333333336</v>
      </c>
      <c r="B643" s="33" t="s">
        <v>88</v>
      </c>
      <c r="C643" s="39">
        <v>1.2E-2</v>
      </c>
      <c r="D643" s="39">
        <v>8.4000000000000005E-2</v>
      </c>
      <c r="E643" s="39">
        <v>1.2E-2</v>
      </c>
      <c r="F643" s="39">
        <v>8.4000000000000005E-2</v>
      </c>
    </row>
    <row r="644" spans="1:6">
      <c r="A644" s="42">
        <v>45165.75</v>
      </c>
      <c r="B644" s="35" t="s">
        <v>88</v>
      </c>
      <c r="C644" s="39">
        <v>0.45600000000000002</v>
      </c>
      <c r="D644" s="39">
        <v>2.1999999999999999E-2</v>
      </c>
      <c r="E644" s="39">
        <v>0.45600000000000002</v>
      </c>
      <c r="F644" s="39">
        <v>2.1999999999999999E-2</v>
      </c>
    </row>
    <row r="645" spans="1:6">
      <c r="A645" s="41">
        <v>45165.791666666664</v>
      </c>
      <c r="B645" s="33" t="s">
        <v>88</v>
      </c>
      <c r="C645" s="39">
        <v>0.22800000000000001</v>
      </c>
      <c r="D645" s="39">
        <v>5.3999999999999999E-2</v>
      </c>
      <c r="E645" s="39">
        <v>0.22800000000000001</v>
      </c>
      <c r="F645" s="39">
        <v>5.3999999999999999E-2</v>
      </c>
    </row>
    <row r="646" spans="1:6">
      <c r="A646" s="42">
        <v>45165.833333333336</v>
      </c>
      <c r="B646" s="35" t="s">
        <v>88</v>
      </c>
      <c r="C646" s="39">
        <v>7.0229999999999997</v>
      </c>
      <c r="D646" s="39">
        <v>0</v>
      </c>
      <c r="E646" s="39">
        <v>7.0229999999999997</v>
      </c>
      <c r="F646" s="39">
        <v>0</v>
      </c>
    </row>
    <row r="647" spans="1:6">
      <c r="A647" s="41">
        <v>45165.875</v>
      </c>
      <c r="B647" s="33" t="s">
        <v>88</v>
      </c>
      <c r="C647" s="39">
        <v>13.615</v>
      </c>
      <c r="D647" s="39">
        <v>0</v>
      </c>
      <c r="E647" s="39">
        <v>13.615</v>
      </c>
      <c r="F647" s="39">
        <v>0</v>
      </c>
    </row>
    <row r="648" spans="1:6">
      <c r="A648" s="42">
        <v>45165.916666666664</v>
      </c>
      <c r="B648" s="35" t="s">
        <v>88</v>
      </c>
      <c r="C648" s="39">
        <v>11.311999999999999</v>
      </c>
      <c r="D648" s="39">
        <v>0</v>
      </c>
      <c r="E648" s="39">
        <v>11.311999999999999</v>
      </c>
      <c r="F648" s="39">
        <v>0</v>
      </c>
    </row>
    <row r="649" spans="1:6">
      <c r="A649" s="41">
        <v>45165.958333333336</v>
      </c>
      <c r="B649" s="33" t="s">
        <v>88</v>
      </c>
      <c r="C649" s="39">
        <v>7.6120000000000001</v>
      </c>
      <c r="D649" s="39">
        <v>0</v>
      </c>
      <c r="E649" s="39">
        <v>7.6120000000000001</v>
      </c>
      <c r="F649" s="39">
        <v>0</v>
      </c>
    </row>
    <row r="650" spans="1:6">
      <c r="A650" s="42">
        <v>45166</v>
      </c>
      <c r="B650" s="35" t="s">
        <v>88</v>
      </c>
      <c r="C650" s="39">
        <v>7.4630000000000001</v>
      </c>
      <c r="D650" s="39">
        <v>0</v>
      </c>
      <c r="E650" s="39">
        <v>7.4630000000000001</v>
      </c>
      <c r="F650" s="39">
        <v>0</v>
      </c>
    </row>
    <row r="651" spans="1:6">
      <c r="A651" s="41">
        <v>45166.041666666664</v>
      </c>
      <c r="B651" s="33" t="s">
        <v>88</v>
      </c>
      <c r="C651" s="39">
        <v>4.7240000000000002</v>
      </c>
      <c r="D651" s="39">
        <v>0</v>
      </c>
      <c r="E651" s="39">
        <v>4.7240000000000002</v>
      </c>
      <c r="F651" s="39">
        <v>0</v>
      </c>
    </row>
    <row r="652" spans="1:6">
      <c r="A652" s="42">
        <v>45166.083333333336</v>
      </c>
      <c r="B652" s="35" t="s">
        <v>88</v>
      </c>
      <c r="C652" s="39">
        <v>2.7290000000000001</v>
      </c>
      <c r="D652" s="39">
        <v>0</v>
      </c>
      <c r="E652" s="39">
        <v>2.7290000000000001</v>
      </c>
      <c r="F652" s="39">
        <v>0</v>
      </c>
    </row>
    <row r="653" spans="1:6">
      <c r="A653" s="41">
        <v>45166.125</v>
      </c>
      <c r="B653" s="33" t="s">
        <v>88</v>
      </c>
      <c r="C653" s="39">
        <v>2.0590000000000002</v>
      </c>
      <c r="D653" s="39">
        <v>0</v>
      </c>
      <c r="E653" s="39">
        <v>2.0590000000000002</v>
      </c>
      <c r="F653" s="39">
        <v>0</v>
      </c>
    </row>
    <row r="654" spans="1:6">
      <c r="A654" s="42">
        <v>45166.166666666664</v>
      </c>
      <c r="B654" s="35" t="s">
        <v>88</v>
      </c>
      <c r="C654" s="39">
        <v>2.117</v>
      </c>
      <c r="D654" s="39">
        <v>0</v>
      </c>
      <c r="E654" s="39">
        <v>2.117</v>
      </c>
      <c r="F654" s="39">
        <v>0</v>
      </c>
    </row>
    <row r="655" spans="1:6">
      <c r="A655" s="41">
        <v>45166.208333333336</v>
      </c>
      <c r="B655" s="33" t="s">
        <v>88</v>
      </c>
      <c r="C655" s="39">
        <v>2.3519999999999999</v>
      </c>
      <c r="D655" s="39">
        <v>0</v>
      </c>
      <c r="E655" s="39">
        <v>2.3519999999999999</v>
      </c>
      <c r="F655" s="39">
        <v>0</v>
      </c>
    </row>
    <row r="656" spans="1:6">
      <c r="A656" s="42">
        <v>45166.25</v>
      </c>
      <c r="B656" s="35" t="s">
        <v>88</v>
      </c>
      <c r="C656" s="39">
        <v>4.4429999999999996</v>
      </c>
      <c r="D656" s="39">
        <v>0</v>
      </c>
      <c r="E656" s="39">
        <v>4.4429999999999996</v>
      </c>
      <c r="F656" s="39">
        <v>0</v>
      </c>
    </row>
    <row r="657" spans="1:6">
      <c r="A657" s="41">
        <v>45166.291666666664</v>
      </c>
      <c r="B657" s="33" t="s">
        <v>88</v>
      </c>
      <c r="C657" s="39">
        <v>8.7230000000000008</v>
      </c>
      <c r="D657" s="39">
        <v>0</v>
      </c>
      <c r="E657" s="39">
        <v>8.7230000000000008</v>
      </c>
      <c r="F657" s="39">
        <v>0</v>
      </c>
    </row>
    <row r="658" spans="1:6">
      <c r="A658" s="42">
        <v>45166.333333333336</v>
      </c>
      <c r="B658" s="35" t="s">
        <v>88</v>
      </c>
      <c r="C658" s="39">
        <v>10.573</v>
      </c>
      <c r="D658" s="39">
        <v>0</v>
      </c>
      <c r="E658" s="39">
        <v>10.573</v>
      </c>
      <c r="F658" s="39">
        <v>0</v>
      </c>
    </row>
    <row r="659" spans="1:6">
      <c r="A659" s="41">
        <v>45166.375</v>
      </c>
      <c r="B659" s="33" t="s">
        <v>88</v>
      </c>
      <c r="C659" s="39">
        <v>9.3049999999999997</v>
      </c>
      <c r="D659" s="39">
        <v>0</v>
      </c>
      <c r="E659" s="39">
        <v>9.3049999999999997</v>
      </c>
      <c r="F659" s="39">
        <v>0</v>
      </c>
    </row>
    <row r="660" spans="1:6">
      <c r="A660" s="42">
        <v>45166.416666666664</v>
      </c>
      <c r="B660" s="35" t="s">
        <v>88</v>
      </c>
      <c r="C660" s="39">
        <v>8.4589999999999996</v>
      </c>
      <c r="D660" s="39">
        <v>0</v>
      </c>
      <c r="E660" s="39">
        <v>8.4589999999999996</v>
      </c>
      <c r="F660" s="39">
        <v>0</v>
      </c>
    </row>
    <row r="661" spans="1:6">
      <c r="A661" s="41">
        <v>45166.458333333336</v>
      </c>
      <c r="B661" s="33" t="s">
        <v>88</v>
      </c>
      <c r="C661" s="39">
        <v>4.6790000000000003</v>
      </c>
      <c r="D661" s="39">
        <v>0</v>
      </c>
      <c r="E661" s="39">
        <v>4.6790000000000003</v>
      </c>
      <c r="F661" s="39">
        <v>0</v>
      </c>
    </row>
    <row r="662" spans="1:6">
      <c r="A662" s="42">
        <v>45166.5</v>
      </c>
      <c r="B662" s="35" t="s">
        <v>88</v>
      </c>
      <c r="C662" s="39">
        <v>0.878</v>
      </c>
      <c r="D662" s="39">
        <v>0</v>
      </c>
      <c r="E662" s="39">
        <v>0.878</v>
      </c>
      <c r="F662" s="39">
        <v>0</v>
      </c>
    </row>
    <row r="663" spans="1:6">
      <c r="A663" s="41">
        <v>45166.541666666664</v>
      </c>
      <c r="B663" s="33" t="s">
        <v>88</v>
      </c>
      <c r="C663" s="39">
        <v>1.911</v>
      </c>
      <c r="D663" s="39">
        <v>0</v>
      </c>
      <c r="E663" s="39">
        <v>1.911</v>
      </c>
      <c r="F663" s="39">
        <v>0</v>
      </c>
    </row>
    <row r="664" spans="1:6">
      <c r="A664" s="42">
        <v>45166.583333333336</v>
      </c>
      <c r="B664" s="35" t="s">
        <v>88</v>
      </c>
      <c r="C664" s="39">
        <v>4.5650000000000004</v>
      </c>
      <c r="D664" s="39">
        <v>0</v>
      </c>
      <c r="E664" s="39">
        <v>4.5650000000000004</v>
      </c>
      <c r="F664" s="39">
        <v>0</v>
      </c>
    </row>
    <row r="665" spans="1:6">
      <c r="A665" s="41">
        <v>45166.625</v>
      </c>
      <c r="B665" s="33" t="s">
        <v>88</v>
      </c>
      <c r="C665" s="39">
        <v>6.1509999999999998</v>
      </c>
      <c r="D665" s="39">
        <v>0</v>
      </c>
      <c r="E665" s="39">
        <v>6.1509999999999998</v>
      </c>
      <c r="F665" s="39">
        <v>0</v>
      </c>
    </row>
    <row r="666" spans="1:6">
      <c r="A666" s="42">
        <v>45166.666666666664</v>
      </c>
      <c r="B666" s="35" t="s">
        <v>88</v>
      </c>
      <c r="C666" s="39">
        <v>4.3540000000000001</v>
      </c>
      <c r="D666" s="39">
        <v>0</v>
      </c>
      <c r="E666" s="39">
        <v>4.3540000000000001</v>
      </c>
      <c r="F666" s="39">
        <v>0</v>
      </c>
    </row>
    <row r="667" spans="1:6">
      <c r="A667" s="41">
        <v>45166.708333333336</v>
      </c>
      <c r="B667" s="33" t="s">
        <v>88</v>
      </c>
      <c r="C667" s="39">
        <v>3.198</v>
      </c>
      <c r="D667" s="39">
        <v>0</v>
      </c>
      <c r="E667" s="39">
        <v>3.198</v>
      </c>
      <c r="F667" s="39">
        <v>0</v>
      </c>
    </row>
    <row r="668" spans="1:6">
      <c r="A668" s="42">
        <v>45166.75</v>
      </c>
      <c r="B668" s="35" t="s">
        <v>88</v>
      </c>
      <c r="C668" s="39">
        <v>2.4380000000000002</v>
      </c>
      <c r="D668" s="39">
        <v>0</v>
      </c>
      <c r="E668" s="39">
        <v>2.4380000000000002</v>
      </c>
      <c r="F668" s="39">
        <v>0</v>
      </c>
    </row>
    <row r="669" spans="1:6">
      <c r="A669" s="41">
        <v>45166.791666666664</v>
      </c>
      <c r="B669" s="33" t="s">
        <v>88</v>
      </c>
      <c r="C669" s="39">
        <v>1.04</v>
      </c>
      <c r="D669" s="39">
        <v>0</v>
      </c>
      <c r="E669" s="39">
        <v>1.04</v>
      </c>
      <c r="F669" s="39">
        <v>0</v>
      </c>
    </row>
    <row r="670" spans="1:6">
      <c r="A670" s="42">
        <v>45166.833333333336</v>
      </c>
      <c r="B670" s="35" t="s">
        <v>88</v>
      </c>
      <c r="C670" s="39">
        <v>1.7999999999999999E-2</v>
      </c>
      <c r="D670" s="39">
        <v>8.4000000000000005E-2</v>
      </c>
      <c r="E670" s="39">
        <v>1.7999999999999999E-2</v>
      </c>
      <c r="F670" s="39">
        <v>8.4000000000000005E-2</v>
      </c>
    </row>
    <row r="671" spans="1:6">
      <c r="A671" s="41">
        <v>45166.875</v>
      </c>
      <c r="B671" s="33" t="s">
        <v>88</v>
      </c>
      <c r="C671" s="39">
        <v>4.05</v>
      </c>
      <c r="D671" s="39">
        <v>0</v>
      </c>
      <c r="E671" s="39">
        <v>4.05</v>
      </c>
      <c r="F671" s="39">
        <v>0</v>
      </c>
    </row>
    <row r="672" spans="1:6">
      <c r="A672" s="42">
        <v>45166.916666666664</v>
      </c>
      <c r="B672" s="35" t="s">
        <v>88</v>
      </c>
      <c r="C672" s="39">
        <v>9.1669999999999998</v>
      </c>
      <c r="D672" s="39">
        <v>0</v>
      </c>
      <c r="E672" s="39">
        <v>9.1669999999999998</v>
      </c>
      <c r="F672" s="39">
        <v>0</v>
      </c>
    </row>
    <row r="673" spans="1:6">
      <c r="A673" s="41">
        <v>45166.958333333336</v>
      </c>
      <c r="B673" s="33" t="s">
        <v>88</v>
      </c>
      <c r="C673" s="39">
        <v>7.5949999999999998</v>
      </c>
      <c r="D673" s="39">
        <v>0</v>
      </c>
      <c r="E673" s="39">
        <v>7.5949999999999998</v>
      </c>
      <c r="F673" s="39">
        <v>0</v>
      </c>
    </row>
    <row r="674" spans="1:6">
      <c r="A674" s="42">
        <v>45167</v>
      </c>
      <c r="B674" s="35" t="s">
        <v>88</v>
      </c>
      <c r="C674" s="39">
        <v>6.7969999999999997</v>
      </c>
      <c r="D674" s="39">
        <v>0</v>
      </c>
      <c r="E674" s="39">
        <v>6.7969999999999997</v>
      </c>
      <c r="F674" s="39">
        <v>0</v>
      </c>
    </row>
    <row r="675" spans="1:6">
      <c r="A675" s="41">
        <v>45167.041666666664</v>
      </c>
      <c r="B675" s="33" t="s">
        <v>88</v>
      </c>
      <c r="C675" s="39">
        <v>5.32</v>
      </c>
      <c r="D675" s="39">
        <v>0</v>
      </c>
      <c r="E675" s="39">
        <v>5.32</v>
      </c>
      <c r="F675" s="39">
        <v>0</v>
      </c>
    </row>
    <row r="676" spans="1:6">
      <c r="A676" s="42">
        <v>45167.083333333336</v>
      </c>
      <c r="B676" s="35" t="s">
        <v>88</v>
      </c>
      <c r="C676" s="39">
        <v>3.8140000000000001</v>
      </c>
      <c r="D676" s="39">
        <v>0</v>
      </c>
      <c r="E676" s="39">
        <v>3.8140000000000001</v>
      </c>
      <c r="F676" s="39">
        <v>0</v>
      </c>
    </row>
    <row r="677" spans="1:6">
      <c r="A677" s="41">
        <v>45167.125</v>
      </c>
      <c r="B677" s="33" t="s">
        <v>88</v>
      </c>
      <c r="C677" s="39">
        <v>2.6480000000000001</v>
      </c>
      <c r="D677" s="39">
        <v>0</v>
      </c>
      <c r="E677" s="39">
        <v>2.6480000000000001</v>
      </c>
      <c r="F677" s="39">
        <v>0</v>
      </c>
    </row>
    <row r="678" spans="1:6">
      <c r="A678" s="42">
        <v>45167.166666666664</v>
      </c>
      <c r="B678" s="35" t="s">
        <v>88</v>
      </c>
      <c r="C678" s="39">
        <v>4.1269999999999998</v>
      </c>
      <c r="D678" s="39">
        <v>0</v>
      </c>
      <c r="E678" s="39">
        <v>4.1269999999999998</v>
      </c>
      <c r="F678" s="39">
        <v>0</v>
      </c>
    </row>
    <row r="679" spans="1:6">
      <c r="A679" s="41">
        <v>45167.208333333336</v>
      </c>
      <c r="B679" s="33" t="s">
        <v>88</v>
      </c>
      <c r="C679" s="39">
        <v>4.4269999999999996</v>
      </c>
      <c r="D679" s="39">
        <v>0</v>
      </c>
      <c r="E679" s="39">
        <v>4.4269999999999996</v>
      </c>
      <c r="F679" s="39">
        <v>0</v>
      </c>
    </row>
    <row r="680" spans="1:6">
      <c r="A680" s="42">
        <v>45167.25</v>
      </c>
      <c r="B680" s="35" t="s">
        <v>88</v>
      </c>
      <c r="C680" s="39">
        <v>4.0019999999999998</v>
      </c>
      <c r="D680" s="39">
        <v>0</v>
      </c>
      <c r="E680" s="39">
        <v>4.0019999999999998</v>
      </c>
      <c r="F680" s="39">
        <v>0</v>
      </c>
    </row>
    <row r="681" spans="1:6">
      <c r="A681" s="41">
        <v>45167.291666666664</v>
      </c>
      <c r="B681" s="33" t="s">
        <v>88</v>
      </c>
      <c r="C681" s="39">
        <v>3.895</v>
      </c>
      <c r="D681" s="39">
        <v>0</v>
      </c>
      <c r="E681" s="39">
        <v>3.895</v>
      </c>
      <c r="F681" s="39">
        <v>0</v>
      </c>
    </row>
    <row r="682" spans="1:6">
      <c r="A682" s="42">
        <v>45167.333333333336</v>
      </c>
      <c r="B682" s="35" t="s">
        <v>88</v>
      </c>
      <c r="C682" s="39">
        <v>3.8650000000000002</v>
      </c>
      <c r="D682" s="39">
        <v>0</v>
      </c>
      <c r="E682" s="39">
        <v>3.8650000000000002</v>
      </c>
      <c r="F682" s="39">
        <v>0</v>
      </c>
    </row>
    <row r="683" spans="1:6">
      <c r="A683" s="41">
        <v>45167.375</v>
      </c>
      <c r="B683" s="33" t="s">
        <v>88</v>
      </c>
      <c r="C683" s="39">
        <v>2.7559999999999998</v>
      </c>
      <c r="D683" s="39">
        <v>0</v>
      </c>
      <c r="E683" s="39">
        <v>2.7559999999999998</v>
      </c>
      <c r="F683" s="39">
        <v>0</v>
      </c>
    </row>
    <row r="684" spans="1:6">
      <c r="A684" s="42">
        <v>45167.416666666664</v>
      </c>
      <c r="B684" s="35" t="s">
        <v>88</v>
      </c>
      <c r="C684" s="39">
        <v>1.5509999999999999</v>
      </c>
      <c r="D684" s="39">
        <v>0</v>
      </c>
      <c r="E684" s="39">
        <v>1.5509999999999999</v>
      </c>
      <c r="F684" s="39">
        <v>0</v>
      </c>
    </row>
    <row r="685" spans="1:6">
      <c r="A685" s="41">
        <v>45167.458333333336</v>
      </c>
      <c r="B685" s="33" t="s">
        <v>88</v>
      </c>
      <c r="C685" s="39">
        <v>0.19</v>
      </c>
      <c r="D685" s="39">
        <v>0.05</v>
      </c>
      <c r="E685" s="39">
        <v>0.19</v>
      </c>
      <c r="F685" s="39">
        <v>0.05</v>
      </c>
    </row>
    <row r="686" spans="1:6">
      <c r="A686" s="42">
        <v>45167.5</v>
      </c>
      <c r="B686" s="35" t="s">
        <v>88</v>
      </c>
      <c r="C686" s="39">
        <v>0</v>
      </c>
      <c r="D686" s="39">
        <v>0.09</v>
      </c>
      <c r="E686" s="39">
        <v>0</v>
      </c>
      <c r="F686" s="39">
        <v>0.09</v>
      </c>
    </row>
    <row r="687" spans="1:6">
      <c r="A687" s="41">
        <v>45167.541666666664</v>
      </c>
      <c r="B687" s="33" t="s">
        <v>88</v>
      </c>
      <c r="C687" s="39">
        <v>0.41599999999999998</v>
      </c>
      <c r="D687" s="39">
        <v>3.2000000000000001E-2</v>
      </c>
      <c r="E687" s="39">
        <v>0.41599999999999998</v>
      </c>
      <c r="F687" s="39">
        <v>3.2000000000000001E-2</v>
      </c>
    </row>
    <row r="688" spans="1:6">
      <c r="A688" s="42">
        <v>45167.583333333336</v>
      </c>
      <c r="B688" s="35" t="s">
        <v>88</v>
      </c>
      <c r="C688" s="39">
        <v>7.3999999999999996E-2</v>
      </c>
      <c r="D688" s="39">
        <v>6.7000000000000004E-2</v>
      </c>
      <c r="E688" s="39">
        <v>7.3999999999999996E-2</v>
      </c>
      <c r="F688" s="39">
        <v>6.7000000000000004E-2</v>
      </c>
    </row>
    <row r="689" spans="1:6">
      <c r="A689" s="41">
        <v>45167.625</v>
      </c>
      <c r="B689" s="33" t="s">
        <v>88</v>
      </c>
      <c r="C689" s="39">
        <v>2.6309999999999998</v>
      </c>
      <c r="D689" s="39">
        <v>0</v>
      </c>
      <c r="E689" s="39">
        <v>2.6309999999999998</v>
      </c>
      <c r="F689" s="39">
        <v>0</v>
      </c>
    </row>
    <row r="690" spans="1:6">
      <c r="A690" s="42">
        <v>45167.666666666664</v>
      </c>
      <c r="B690" s="35" t="s">
        <v>88</v>
      </c>
      <c r="C690" s="39">
        <v>1.071</v>
      </c>
      <c r="D690" s="39">
        <v>0</v>
      </c>
      <c r="E690" s="39">
        <v>1.071</v>
      </c>
      <c r="F690" s="39">
        <v>0</v>
      </c>
    </row>
    <row r="691" spans="1:6">
      <c r="A691" s="41">
        <v>45167.708333333336</v>
      </c>
      <c r="B691" s="33" t="s">
        <v>88</v>
      </c>
      <c r="C691" s="39">
        <v>0.46899999999999997</v>
      </c>
      <c r="D691" s="39">
        <v>0</v>
      </c>
      <c r="E691" s="39">
        <v>0.46899999999999997</v>
      </c>
      <c r="F691" s="39">
        <v>0</v>
      </c>
    </row>
    <row r="692" spans="1:6">
      <c r="A692" s="42">
        <v>45167.75</v>
      </c>
      <c r="B692" s="35" t="s">
        <v>88</v>
      </c>
      <c r="C692" s="39">
        <v>0.19</v>
      </c>
      <c r="D692" s="39">
        <v>2.7E-2</v>
      </c>
      <c r="E692" s="39">
        <v>0.19</v>
      </c>
      <c r="F692" s="39">
        <v>2.7E-2</v>
      </c>
    </row>
    <row r="693" spans="1:6">
      <c r="A693" s="41">
        <v>45167.791666666664</v>
      </c>
      <c r="B693" s="33" t="s">
        <v>88</v>
      </c>
      <c r="C693" s="39">
        <v>7.0000000000000001E-3</v>
      </c>
      <c r="D693" s="39">
        <v>4.7E-2</v>
      </c>
      <c r="E693" s="39">
        <v>7.0000000000000001E-3</v>
      </c>
      <c r="F693" s="39">
        <v>4.7E-2</v>
      </c>
    </row>
    <row r="694" spans="1:6">
      <c r="A694" s="42">
        <v>45167.833333333336</v>
      </c>
      <c r="B694" s="35" t="s">
        <v>88</v>
      </c>
      <c r="C694" s="39">
        <v>0.26100000000000001</v>
      </c>
      <c r="D694" s="39">
        <v>0</v>
      </c>
      <c r="E694" s="39">
        <v>0.26100000000000001</v>
      </c>
      <c r="F694" s="39">
        <v>0</v>
      </c>
    </row>
    <row r="695" spans="1:6">
      <c r="A695" s="41">
        <v>45167.875</v>
      </c>
      <c r="B695" s="33" t="s">
        <v>88</v>
      </c>
      <c r="C695" s="39">
        <v>1.2E-2</v>
      </c>
      <c r="D695" s="39">
        <v>3.3000000000000002E-2</v>
      </c>
      <c r="E695" s="39">
        <v>1.2E-2</v>
      </c>
      <c r="F695" s="39">
        <v>3.3000000000000002E-2</v>
      </c>
    </row>
    <row r="696" spans="1:6">
      <c r="A696" s="42">
        <v>45167.916666666664</v>
      </c>
      <c r="B696" s="35" t="s">
        <v>88</v>
      </c>
      <c r="C696" s="39">
        <v>2E-3</v>
      </c>
      <c r="D696" s="39">
        <v>6.3E-2</v>
      </c>
      <c r="E696" s="39">
        <v>2E-3</v>
      </c>
      <c r="F696" s="39">
        <v>6.3E-2</v>
      </c>
    </row>
    <row r="697" spans="1:6">
      <c r="A697" s="41">
        <v>45167.958333333336</v>
      </c>
      <c r="B697" s="33" t="s">
        <v>88</v>
      </c>
      <c r="C697" s="39">
        <v>0</v>
      </c>
      <c r="D697" s="39">
        <v>7.9000000000000001E-2</v>
      </c>
      <c r="E697" s="39">
        <v>0</v>
      </c>
      <c r="F697" s="39">
        <v>7.9000000000000001E-2</v>
      </c>
    </row>
    <row r="698" spans="1:6">
      <c r="A698" s="42">
        <v>45168</v>
      </c>
      <c r="B698" s="35" t="s">
        <v>88</v>
      </c>
      <c r="C698" s="39">
        <v>0</v>
      </c>
      <c r="D698" s="39">
        <v>8.6999999999999994E-2</v>
      </c>
      <c r="E698" s="39">
        <v>0</v>
      </c>
      <c r="F698" s="39">
        <v>8.6999999999999994E-2</v>
      </c>
    </row>
    <row r="699" spans="1:6">
      <c r="A699" s="41">
        <v>45168.041666666664</v>
      </c>
      <c r="B699" s="33" t="s">
        <v>88</v>
      </c>
      <c r="C699" s="39">
        <v>0</v>
      </c>
      <c r="D699" s="39">
        <v>0.08</v>
      </c>
      <c r="E699" s="39">
        <v>0</v>
      </c>
      <c r="F699" s="39">
        <v>0.08</v>
      </c>
    </row>
    <row r="700" spans="1:6">
      <c r="A700" s="42">
        <v>45168.083333333336</v>
      </c>
      <c r="B700" s="35" t="s">
        <v>88</v>
      </c>
      <c r="C700" s="39">
        <v>7.0000000000000001E-3</v>
      </c>
      <c r="D700" s="39">
        <v>6.5000000000000002E-2</v>
      </c>
      <c r="E700" s="39">
        <v>7.0000000000000001E-3</v>
      </c>
      <c r="F700" s="39">
        <v>6.5000000000000002E-2</v>
      </c>
    </row>
    <row r="701" spans="1:6">
      <c r="A701" s="41">
        <v>45168.125</v>
      </c>
      <c r="B701" s="33" t="s">
        <v>88</v>
      </c>
      <c r="C701" s="39">
        <v>1.6719999999999999</v>
      </c>
      <c r="D701" s="39">
        <v>0</v>
      </c>
      <c r="E701" s="39">
        <v>1.6719999999999999</v>
      </c>
      <c r="F701" s="39">
        <v>0</v>
      </c>
    </row>
    <row r="702" spans="1:6">
      <c r="A702" s="42">
        <v>45168.166666666664</v>
      </c>
      <c r="B702" s="35" t="s">
        <v>88</v>
      </c>
      <c r="C702" s="39">
        <v>3.46</v>
      </c>
      <c r="D702" s="39">
        <v>0</v>
      </c>
      <c r="E702" s="39">
        <v>3.46</v>
      </c>
      <c r="F702" s="39">
        <v>0</v>
      </c>
    </row>
    <row r="703" spans="1:6">
      <c r="A703" s="41">
        <v>45168.208333333336</v>
      </c>
      <c r="B703" s="33" t="s">
        <v>88</v>
      </c>
      <c r="C703" s="39">
        <v>3.1419999999999999</v>
      </c>
      <c r="D703" s="39">
        <v>0</v>
      </c>
      <c r="E703" s="39">
        <v>3.1419999999999999</v>
      </c>
      <c r="F703" s="39">
        <v>0</v>
      </c>
    </row>
    <row r="704" spans="1:6">
      <c r="A704" s="42">
        <v>45168.25</v>
      </c>
      <c r="B704" s="35" t="s">
        <v>88</v>
      </c>
      <c r="C704" s="39">
        <v>3.0680000000000001</v>
      </c>
      <c r="D704" s="39">
        <v>0</v>
      </c>
      <c r="E704" s="39">
        <v>3.0680000000000001</v>
      </c>
      <c r="F704" s="39">
        <v>0</v>
      </c>
    </row>
    <row r="705" spans="1:6">
      <c r="A705" s="41">
        <v>45168.291666666664</v>
      </c>
      <c r="B705" s="33" t="s">
        <v>88</v>
      </c>
      <c r="C705" s="39">
        <v>0.66600000000000004</v>
      </c>
      <c r="D705" s="39">
        <v>0</v>
      </c>
      <c r="E705" s="39">
        <v>0.66600000000000004</v>
      </c>
      <c r="F705" s="39">
        <v>0</v>
      </c>
    </row>
    <row r="706" spans="1:6">
      <c r="A706" s="42">
        <v>45168.333333333336</v>
      </c>
      <c r="B706" s="35" t="s">
        <v>88</v>
      </c>
      <c r="C706" s="39">
        <v>4.2999999999999997E-2</v>
      </c>
      <c r="D706" s="39">
        <v>2.5000000000000001E-2</v>
      </c>
      <c r="E706" s="39">
        <v>4.2999999999999997E-2</v>
      </c>
      <c r="F706" s="39">
        <v>2.5000000000000001E-2</v>
      </c>
    </row>
    <row r="707" spans="1:6">
      <c r="A707" s="41">
        <v>45168.375</v>
      </c>
      <c r="B707" s="33" t="s">
        <v>88</v>
      </c>
      <c r="C707" s="39">
        <v>0</v>
      </c>
      <c r="D707" s="39">
        <v>9.4E-2</v>
      </c>
      <c r="E707" s="39">
        <v>0</v>
      </c>
      <c r="F707" s="39">
        <v>9.4E-2</v>
      </c>
    </row>
    <row r="708" spans="1:6">
      <c r="A708" s="42">
        <v>45168.416666666664</v>
      </c>
      <c r="B708" s="35" t="s">
        <v>88</v>
      </c>
      <c r="C708" s="39">
        <v>0</v>
      </c>
      <c r="D708" s="39">
        <v>8.5000000000000006E-2</v>
      </c>
      <c r="E708" s="39">
        <v>0</v>
      </c>
      <c r="F708" s="39">
        <v>8.5000000000000006E-2</v>
      </c>
    </row>
    <row r="709" spans="1:6">
      <c r="A709" s="41">
        <v>45168.458333333336</v>
      </c>
      <c r="B709" s="33" t="s">
        <v>88</v>
      </c>
      <c r="C709" s="39">
        <v>0.17799999999999999</v>
      </c>
      <c r="D709" s="39">
        <v>3.7999999999999999E-2</v>
      </c>
      <c r="E709" s="39">
        <v>0.17799999999999999</v>
      </c>
      <c r="F709" s="39">
        <v>3.7999999999999999E-2</v>
      </c>
    </row>
    <row r="710" spans="1:6">
      <c r="A710" s="42">
        <v>45168.5</v>
      </c>
      <c r="B710" s="35" t="s">
        <v>88</v>
      </c>
      <c r="C710" s="39">
        <v>1.798</v>
      </c>
      <c r="D710" s="39">
        <v>0</v>
      </c>
      <c r="E710" s="39">
        <v>1.798</v>
      </c>
      <c r="F710" s="39">
        <v>0</v>
      </c>
    </row>
    <row r="711" spans="1:6">
      <c r="A711" s="41">
        <v>45168.541666666664</v>
      </c>
      <c r="B711" s="33" t="s">
        <v>88</v>
      </c>
      <c r="C711" s="39">
        <v>2.42</v>
      </c>
      <c r="D711" s="39">
        <v>0</v>
      </c>
      <c r="E711" s="39">
        <v>2.42</v>
      </c>
      <c r="F711" s="39">
        <v>0</v>
      </c>
    </row>
    <row r="712" spans="1:6">
      <c r="A712" s="42">
        <v>45168.583333333336</v>
      </c>
      <c r="B712" s="35" t="s">
        <v>88</v>
      </c>
      <c r="C712" s="39">
        <v>4.0579999999999998</v>
      </c>
      <c r="D712" s="39">
        <v>0</v>
      </c>
      <c r="E712" s="39">
        <v>4.0579999999999998</v>
      </c>
      <c r="F712" s="39">
        <v>0</v>
      </c>
    </row>
    <row r="713" spans="1:6">
      <c r="A713" s="41">
        <v>45168.625</v>
      </c>
      <c r="B713" s="33" t="s">
        <v>88</v>
      </c>
      <c r="C713" s="39">
        <v>3.4169999999999998</v>
      </c>
      <c r="D713" s="39">
        <v>0</v>
      </c>
      <c r="E713" s="39">
        <v>3.4169999999999998</v>
      </c>
      <c r="F713" s="39">
        <v>0</v>
      </c>
    </row>
    <row r="714" spans="1:6">
      <c r="A714" s="42">
        <v>45168.666666666664</v>
      </c>
      <c r="B714" s="35" t="s">
        <v>88</v>
      </c>
      <c r="C714" s="39">
        <v>1.8360000000000001</v>
      </c>
      <c r="D714" s="39">
        <v>0</v>
      </c>
      <c r="E714" s="39">
        <v>1.8360000000000001</v>
      </c>
      <c r="F714" s="39">
        <v>0</v>
      </c>
    </row>
    <row r="715" spans="1:6">
      <c r="A715" s="41">
        <v>45168.708333333336</v>
      </c>
      <c r="B715" s="33" t="s">
        <v>88</v>
      </c>
      <c r="C715" s="39">
        <v>0.76400000000000001</v>
      </c>
      <c r="D715" s="39">
        <v>0</v>
      </c>
      <c r="E715" s="39">
        <v>0.76400000000000001</v>
      </c>
      <c r="F715" s="39">
        <v>0</v>
      </c>
    </row>
    <row r="716" spans="1:6">
      <c r="A716" s="42">
        <v>45168.75</v>
      </c>
      <c r="B716" s="35" t="s">
        <v>88</v>
      </c>
      <c r="C716" s="39">
        <v>0.12</v>
      </c>
      <c r="D716" s="39">
        <v>5.3999999999999999E-2</v>
      </c>
      <c r="E716" s="39">
        <v>0.12</v>
      </c>
      <c r="F716" s="39">
        <v>5.3999999999999999E-2</v>
      </c>
    </row>
    <row r="717" spans="1:6">
      <c r="A717" s="41">
        <v>45168.791666666664</v>
      </c>
      <c r="B717" s="33" t="s">
        <v>88</v>
      </c>
      <c r="C717" s="39">
        <v>0.29399999999999998</v>
      </c>
      <c r="D717" s="39">
        <v>5.0000000000000001E-3</v>
      </c>
      <c r="E717" s="39">
        <v>0.29399999999999998</v>
      </c>
      <c r="F717" s="39">
        <v>5.0000000000000001E-3</v>
      </c>
    </row>
    <row r="718" spans="1:6">
      <c r="A718" s="42">
        <v>45168.833333333336</v>
      </c>
      <c r="B718" s="35" t="s">
        <v>88</v>
      </c>
      <c r="C718" s="39">
        <v>0.32</v>
      </c>
      <c r="D718" s="39">
        <v>4.0000000000000001E-3</v>
      </c>
      <c r="E718" s="39">
        <v>0.32</v>
      </c>
      <c r="F718" s="39">
        <v>4.0000000000000001E-3</v>
      </c>
    </row>
    <row r="719" spans="1:6">
      <c r="A719" s="41">
        <v>45168.875</v>
      </c>
      <c r="B719" s="33" t="s">
        <v>88</v>
      </c>
      <c r="C719" s="39">
        <v>0.47399999999999998</v>
      </c>
      <c r="D719" s="39">
        <v>2E-3</v>
      </c>
      <c r="E719" s="39">
        <v>0.47399999999999998</v>
      </c>
      <c r="F719" s="39">
        <v>2E-3</v>
      </c>
    </row>
    <row r="720" spans="1:6">
      <c r="A720" s="42">
        <v>45168.916666666664</v>
      </c>
      <c r="B720" s="35" t="s">
        <v>88</v>
      </c>
      <c r="C720" s="39">
        <v>1.0999999999999999E-2</v>
      </c>
      <c r="D720" s="39">
        <v>0.06</v>
      </c>
      <c r="E720" s="39">
        <v>1.0999999999999999E-2</v>
      </c>
      <c r="F720" s="39">
        <v>0.06</v>
      </c>
    </row>
    <row r="721" spans="1:6">
      <c r="A721" s="41">
        <v>45168.958333333336</v>
      </c>
      <c r="B721" s="33" t="s">
        <v>88</v>
      </c>
      <c r="C721" s="39">
        <v>0</v>
      </c>
      <c r="D721" s="39">
        <v>9.1999999999999998E-2</v>
      </c>
      <c r="E721" s="39">
        <v>0</v>
      </c>
      <c r="F721" s="39">
        <v>9.1999999999999998E-2</v>
      </c>
    </row>
    <row r="722" spans="1:6">
      <c r="A722" s="42">
        <v>45169</v>
      </c>
      <c r="B722" s="35" t="s">
        <v>88</v>
      </c>
      <c r="C722" s="39">
        <v>1E-3</v>
      </c>
      <c r="D722" s="39">
        <v>7.5999999999999998E-2</v>
      </c>
      <c r="E722" s="39">
        <v>1E-3</v>
      </c>
      <c r="F722" s="39">
        <v>7.5999999999999998E-2</v>
      </c>
    </row>
    <row r="723" spans="1:6">
      <c r="A723" s="41">
        <v>45169.041666666664</v>
      </c>
      <c r="B723" s="33" t="s">
        <v>88</v>
      </c>
      <c r="C723" s="39">
        <v>0</v>
      </c>
      <c r="D723" s="39">
        <v>7.9000000000000001E-2</v>
      </c>
      <c r="E723" s="39">
        <v>0</v>
      </c>
      <c r="F723" s="39">
        <v>7.9000000000000001E-2</v>
      </c>
    </row>
    <row r="724" spans="1:6">
      <c r="A724" s="42">
        <v>45169.083333333336</v>
      </c>
      <c r="B724" s="35" t="s">
        <v>88</v>
      </c>
      <c r="C724" s="39">
        <v>0</v>
      </c>
      <c r="D724" s="39">
        <v>7.3999999999999996E-2</v>
      </c>
      <c r="E724" s="39">
        <v>0</v>
      </c>
      <c r="F724" s="39">
        <v>7.3999999999999996E-2</v>
      </c>
    </row>
    <row r="725" spans="1:6">
      <c r="A725" s="41">
        <v>45169.125</v>
      </c>
      <c r="B725" s="33" t="s">
        <v>88</v>
      </c>
      <c r="C725" s="39">
        <v>2E-3</v>
      </c>
      <c r="D725" s="39">
        <v>6.6000000000000003E-2</v>
      </c>
      <c r="E725" s="39">
        <v>2E-3</v>
      </c>
      <c r="F725" s="39">
        <v>6.6000000000000003E-2</v>
      </c>
    </row>
    <row r="726" spans="1:6">
      <c r="A726" s="42">
        <v>45169.166666666664</v>
      </c>
      <c r="B726" s="35" t="s">
        <v>88</v>
      </c>
      <c r="C726" s="39">
        <v>0.42199999999999999</v>
      </c>
      <c r="D726" s="39">
        <v>2E-3</v>
      </c>
      <c r="E726" s="39">
        <v>0.42199999999999999</v>
      </c>
      <c r="F726" s="39">
        <v>2E-3</v>
      </c>
    </row>
    <row r="727" spans="1:6">
      <c r="A727" s="41">
        <v>45169.208333333336</v>
      </c>
      <c r="B727" s="33" t="s">
        <v>88</v>
      </c>
      <c r="C727" s="39">
        <v>1.1599999999999999</v>
      </c>
      <c r="D727" s="39">
        <v>0</v>
      </c>
      <c r="E727" s="39">
        <v>1.1599999999999999</v>
      </c>
      <c r="F727" s="39">
        <v>0</v>
      </c>
    </row>
    <row r="728" spans="1:6">
      <c r="A728" s="42">
        <v>45169.25</v>
      </c>
      <c r="B728" s="35" t="s">
        <v>88</v>
      </c>
      <c r="C728" s="39">
        <v>2.2290000000000001</v>
      </c>
      <c r="D728" s="39">
        <v>0</v>
      </c>
      <c r="E728" s="39">
        <v>2.2290000000000001</v>
      </c>
      <c r="F728" s="39">
        <v>0</v>
      </c>
    </row>
    <row r="729" spans="1:6">
      <c r="A729" s="41">
        <v>45169.291666666664</v>
      </c>
      <c r="B729" s="33" t="s">
        <v>88</v>
      </c>
      <c r="C729" s="39">
        <v>2.923</v>
      </c>
      <c r="D729" s="39">
        <v>0</v>
      </c>
      <c r="E729" s="39">
        <v>2.923</v>
      </c>
      <c r="F729" s="39">
        <v>0</v>
      </c>
    </row>
    <row r="730" spans="1:6">
      <c r="A730" s="42">
        <v>45169.333333333336</v>
      </c>
      <c r="B730" s="35" t="s">
        <v>88</v>
      </c>
      <c r="C730" s="39">
        <v>1.1779999999999999</v>
      </c>
      <c r="D730" s="39">
        <v>0</v>
      </c>
      <c r="E730" s="39">
        <v>1.1779999999999999</v>
      </c>
      <c r="F730" s="39">
        <v>0</v>
      </c>
    </row>
    <row r="731" spans="1:6">
      <c r="A731" s="41">
        <v>45169.375</v>
      </c>
      <c r="B731" s="33" t="s">
        <v>88</v>
      </c>
      <c r="C731" s="39">
        <v>0.155</v>
      </c>
      <c r="D731" s="39">
        <v>5.1999999999999998E-2</v>
      </c>
      <c r="E731" s="39">
        <v>0.155</v>
      </c>
      <c r="F731" s="39">
        <v>5.1999999999999998E-2</v>
      </c>
    </row>
    <row r="732" spans="1:6">
      <c r="A732" s="42">
        <v>45169.416666666664</v>
      </c>
      <c r="B732" s="35" t="s">
        <v>88</v>
      </c>
      <c r="C732" s="39">
        <v>0</v>
      </c>
      <c r="D732" s="39">
        <v>8.5000000000000006E-2</v>
      </c>
      <c r="E732" s="39">
        <v>0</v>
      </c>
      <c r="F732" s="39">
        <v>8.5000000000000006E-2</v>
      </c>
    </row>
    <row r="733" spans="1:6">
      <c r="A733" s="41">
        <v>45169.458333333336</v>
      </c>
      <c r="B733" s="33" t="s">
        <v>88</v>
      </c>
      <c r="C733" s="39">
        <v>0.29399999999999998</v>
      </c>
      <c r="D733" s="39">
        <v>1.7000000000000001E-2</v>
      </c>
      <c r="E733" s="39">
        <v>0.29399999999999998</v>
      </c>
      <c r="F733" s="39">
        <v>1.7000000000000001E-2</v>
      </c>
    </row>
    <row r="734" spans="1:6">
      <c r="A734" s="42">
        <v>45169.5</v>
      </c>
      <c r="B734" s="35" t="s">
        <v>88</v>
      </c>
      <c r="C734" s="39">
        <v>0.65</v>
      </c>
      <c r="D734" s="39">
        <v>0</v>
      </c>
      <c r="E734" s="39">
        <v>0.65</v>
      </c>
      <c r="F734" s="39">
        <v>0</v>
      </c>
    </row>
    <row r="735" spans="1:6">
      <c r="A735" s="41">
        <v>45169.541666666664</v>
      </c>
      <c r="B735" s="33" t="s">
        <v>88</v>
      </c>
      <c r="C735" s="39">
        <v>2.8260000000000001</v>
      </c>
      <c r="D735" s="39">
        <v>0</v>
      </c>
      <c r="E735" s="39">
        <v>2.8260000000000001</v>
      </c>
      <c r="F735" s="39">
        <v>0</v>
      </c>
    </row>
    <row r="736" spans="1:6">
      <c r="A736" s="42">
        <v>45169.583333333336</v>
      </c>
      <c r="B736" s="35" t="s">
        <v>88</v>
      </c>
      <c r="C736" s="39">
        <v>1.889</v>
      </c>
      <c r="D736" s="39">
        <v>0</v>
      </c>
      <c r="E736" s="39">
        <v>1.889</v>
      </c>
      <c r="F736" s="39">
        <v>0</v>
      </c>
    </row>
    <row r="737" spans="1:6">
      <c r="A737" s="41">
        <v>45169.625</v>
      </c>
      <c r="B737" s="33" t="s">
        <v>88</v>
      </c>
      <c r="C737" s="39">
        <v>1.831</v>
      </c>
      <c r="D737" s="39">
        <v>0</v>
      </c>
      <c r="E737" s="39">
        <v>1.831</v>
      </c>
      <c r="F737" s="39">
        <v>0</v>
      </c>
    </row>
    <row r="738" spans="1:6">
      <c r="A738" s="42">
        <v>45169.666666666664</v>
      </c>
      <c r="B738" s="35" t="s">
        <v>88</v>
      </c>
      <c r="C738" s="39">
        <v>3.7480000000000002</v>
      </c>
      <c r="D738" s="39">
        <v>0</v>
      </c>
      <c r="E738" s="39">
        <v>3.7480000000000002</v>
      </c>
      <c r="F738" s="39">
        <v>0</v>
      </c>
    </row>
    <row r="739" spans="1:6">
      <c r="A739" s="41">
        <v>45169.708333333336</v>
      </c>
      <c r="B739" s="33" t="s">
        <v>88</v>
      </c>
      <c r="C739" s="39">
        <v>4.109</v>
      </c>
      <c r="D739" s="39">
        <v>0</v>
      </c>
      <c r="E739" s="39">
        <v>4.109</v>
      </c>
      <c r="F739" s="39">
        <v>0</v>
      </c>
    </row>
    <row r="740" spans="1:6">
      <c r="A740" s="42">
        <v>45169.75</v>
      </c>
      <c r="B740" s="35" t="s">
        <v>88</v>
      </c>
      <c r="C740" s="39">
        <v>3.4260000000000002</v>
      </c>
      <c r="D740" s="39">
        <v>0</v>
      </c>
      <c r="E740" s="39">
        <v>3.4260000000000002</v>
      </c>
      <c r="F740" s="39">
        <v>0</v>
      </c>
    </row>
    <row r="741" spans="1:6">
      <c r="A741" s="41">
        <v>45169.791666666664</v>
      </c>
      <c r="B741" s="33" t="s">
        <v>88</v>
      </c>
      <c r="C741" s="39">
        <v>3.0630000000000002</v>
      </c>
      <c r="D741" s="39">
        <v>0</v>
      </c>
      <c r="E741" s="39">
        <v>3.0630000000000002</v>
      </c>
      <c r="F741" s="39">
        <v>0</v>
      </c>
    </row>
    <row r="742" spans="1:6">
      <c r="A742" s="42">
        <v>45169.833333333336</v>
      </c>
      <c r="B742" s="35" t="s">
        <v>88</v>
      </c>
      <c r="C742" s="39">
        <v>0.28000000000000003</v>
      </c>
      <c r="D742" s="39">
        <v>4.7E-2</v>
      </c>
      <c r="E742" s="39">
        <v>0.28000000000000003</v>
      </c>
      <c r="F742" s="39">
        <v>4.7E-2</v>
      </c>
    </row>
    <row r="743" spans="1:6">
      <c r="A743" s="41">
        <v>45169.875</v>
      </c>
      <c r="B743" s="33" t="s">
        <v>88</v>
      </c>
      <c r="C743" s="39">
        <v>5.7000000000000002E-2</v>
      </c>
      <c r="D743" s="39">
        <v>4.7E-2</v>
      </c>
      <c r="E743" s="39">
        <v>5.7000000000000002E-2</v>
      </c>
      <c r="F743" s="39">
        <v>4.7E-2</v>
      </c>
    </row>
    <row r="744" spans="1:6">
      <c r="A744" s="42">
        <v>45169.916666666664</v>
      </c>
      <c r="B744" s="35" t="s">
        <v>88</v>
      </c>
      <c r="C744" s="39">
        <v>0.104</v>
      </c>
      <c r="D744" s="39">
        <v>1.4999999999999999E-2</v>
      </c>
      <c r="E744" s="39">
        <v>0.104</v>
      </c>
      <c r="F744" s="39">
        <v>1.4999999999999999E-2</v>
      </c>
    </row>
    <row r="745" spans="1:6">
      <c r="A745" s="41">
        <v>45169.958333333336</v>
      </c>
      <c r="B745" s="33" t="s">
        <v>88</v>
      </c>
      <c r="C745" s="39">
        <v>6.0000000000000001E-3</v>
      </c>
      <c r="D745" s="39">
        <v>5.5E-2</v>
      </c>
      <c r="E745" s="39">
        <v>6.0000000000000001E-3</v>
      </c>
      <c r="F745" s="39">
        <v>5.5E-2</v>
      </c>
    </row>
    <row r="746" spans="1:6">
      <c r="C746" s="40">
        <f>SUM(C242:C745)</f>
        <v>3188.5189999999998</v>
      </c>
      <c r="D746" s="40">
        <f>SUM(D242:D745)</f>
        <v>3.7309999999999999</v>
      </c>
      <c r="E746" s="40">
        <f>SUM(E242:E745)</f>
        <v>3188.5189999999998</v>
      </c>
      <c r="F746" s="40">
        <f>SUM(F242:F745)</f>
        <v>3.7309999999999999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4B084-DA5E-4A82-B4FC-DEB98C0C0EE4}">
  <dimension ref="A1:N745"/>
  <sheetViews>
    <sheetView topLeftCell="A10" workbookViewId="0">
      <selection activeCell="Q27" sqref="Q27"/>
    </sheetView>
  </sheetViews>
  <sheetFormatPr defaultRowHeight="14.4"/>
  <cols>
    <col min="1" max="2" width="17.109375" style="32" customWidth="1"/>
    <col min="3" max="3" width="9.109375" style="32" customWidth="1"/>
    <col min="4" max="4" width="20" style="32" customWidth="1"/>
    <col min="5" max="5" width="22.44140625" style="32" customWidth="1"/>
    <col min="6" max="12" width="8.88671875" style="32"/>
    <col min="13" max="13" width="9.33203125" style="32" bestFit="1" customWidth="1"/>
    <col min="14" max="14" width="9.21875" style="32" bestFit="1" customWidth="1"/>
    <col min="15" max="16384" width="8.88671875" style="32"/>
  </cols>
  <sheetData>
    <row r="1" spans="1:14" ht="43.2">
      <c r="A1" s="46" t="s">
        <v>95</v>
      </c>
      <c r="B1" s="38" t="s">
        <v>87</v>
      </c>
      <c r="C1" s="37" t="s">
        <v>94</v>
      </c>
      <c r="D1" s="37" t="s">
        <v>93</v>
      </c>
      <c r="E1" s="37" t="s">
        <v>86</v>
      </c>
      <c r="F1" s="37" t="s">
        <v>85</v>
      </c>
      <c r="G1" s="37" t="s">
        <v>84</v>
      </c>
      <c r="H1" s="37" t="s">
        <v>83</v>
      </c>
      <c r="I1" s="37" t="s">
        <v>82</v>
      </c>
    </row>
    <row r="2" spans="1:14">
      <c r="A2" s="44">
        <v>45870</v>
      </c>
      <c r="B2" s="36">
        <v>45870</v>
      </c>
      <c r="C2" s="35">
        <v>1219047</v>
      </c>
      <c r="D2" s="35" t="s">
        <v>90</v>
      </c>
      <c r="E2" s="35" t="s">
        <v>89</v>
      </c>
      <c r="F2" s="35">
        <v>22.641999999999999</v>
      </c>
      <c r="G2" s="35">
        <v>0</v>
      </c>
      <c r="H2" s="35">
        <v>22.641999999999999</v>
      </c>
      <c r="I2" s="35">
        <v>0</v>
      </c>
    </row>
    <row r="3" spans="1:14">
      <c r="A3" s="43">
        <v>45870</v>
      </c>
      <c r="B3" s="34">
        <v>45870.041666666664</v>
      </c>
      <c r="C3" s="33">
        <v>1219047</v>
      </c>
      <c r="D3" s="33" t="s">
        <v>90</v>
      </c>
      <c r="E3" s="33" t="s">
        <v>89</v>
      </c>
      <c r="F3" s="33">
        <v>15.714</v>
      </c>
      <c r="G3" s="33">
        <v>0</v>
      </c>
      <c r="H3" s="33">
        <v>15.714</v>
      </c>
      <c r="I3" s="33">
        <v>0</v>
      </c>
    </row>
    <row r="4" spans="1:14">
      <c r="A4" s="44">
        <v>45870</v>
      </c>
      <c r="B4" s="36">
        <v>45870.083333333336</v>
      </c>
      <c r="C4" s="35">
        <v>1219047</v>
      </c>
      <c r="D4" s="35" t="s">
        <v>90</v>
      </c>
      <c r="E4" s="35" t="s">
        <v>89</v>
      </c>
      <c r="F4" s="35">
        <v>13.503</v>
      </c>
      <c r="G4" s="35">
        <v>0</v>
      </c>
      <c r="H4" s="35">
        <v>13.503</v>
      </c>
      <c r="I4" s="35">
        <v>0</v>
      </c>
    </row>
    <row r="5" spans="1:14">
      <c r="A5" s="43">
        <v>45870</v>
      </c>
      <c r="B5" s="34">
        <v>45870.125</v>
      </c>
      <c r="C5" s="33">
        <v>1219047</v>
      </c>
      <c r="D5" s="33" t="s">
        <v>90</v>
      </c>
      <c r="E5" s="33" t="s">
        <v>89</v>
      </c>
      <c r="F5" s="33">
        <v>11.702</v>
      </c>
      <c r="G5" s="33">
        <v>0</v>
      </c>
      <c r="H5" s="33">
        <v>11.702</v>
      </c>
      <c r="I5" s="33">
        <v>0</v>
      </c>
    </row>
    <row r="6" spans="1:14">
      <c r="A6" s="44">
        <v>45870</v>
      </c>
      <c r="B6" s="36">
        <v>45870.166666666664</v>
      </c>
      <c r="C6" s="35">
        <v>1219047</v>
      </c>
      <c r="D6" s="35" t="s">
        <v>90</v>
      </c>
      <c r="E6" s="35" t="s">
        <v>89</v>
      </c>
      <c r="F6" s="35">
        <v>7.0659999999999998</v>
      </c>
      <c r="G6" s="35">
        <v>0</v>
      </c>
      <c r="H6" s="35">
        <v>7.0659999999999998</v>
      </c>
      <c r="I6" s="35">
        <v>0</v>
      </c>
    </row>
    <row r="7" spans="1:14">
      <c r="A7" s="43">
        <v>45870</v>
      </c>
      <c r="B7" s="34">
        <v>45870.208333333336</v>
      </c>
      <c r="C7" s="33">
        <v>1219047</v>
      </c>
      <c r="D7" s="33" t="s">
        <v>90</v>
      </c>
      <c r="E7" s="33" t="s">
        <v>89</v>
      </c>
      <c r="F7" s="33">
        <v>10.718</v>
      </c>
      <c r="G7" s="33">
        <v>0</v>
      </c>
      <c r="H7" s="33">
        <v>10.718</v>
      </c>
      <c r="I7" s="33">
        <v>0</v>
      </c>
    </row>
    <row r="8" spans="1:14">
      <c r="A8" s="44">
        <v>45870</v>
      </c>
      <c r="B8" s="36">
        <v>45870.25</v>
      </c>
      <c r="C8" s="35">
        <v>1219047</v>
      </c>
      <c r="D8" s="35" t="s">
        <v>90</v>
      </c>
      <c r="E8" s="35" t="s">
        <v>89</v>
      </c>
      <c r="F8" s="35">
        <v>13.311999999999999</v>
      </c>
      <c r="G8" s="35">
        <v>0</v>
      </c>
      <c r="H8" s="35">
        <v>13.311999999999999</v>
      </c>
      <c r="I8" s="35">
        <v>0</v>
      </c>
    </row>
    <row r="9" spans="1:14">
      <c r="A9" s="43">
        <v>45870</v>
      </c>
      <c r="B9" s="34">
        <v>45870.291666666664</v>
      </c>
      <c r="C9" s="33">
        <v>1219047</v>
      </c>
      <c r="D9" s="33" t="s">
        <v>90</v>
      </c>
      <c r="E9" s="33" t="s">
        <v>89</v>
      </c>
      <c r="F9" s="33">
        <v>17.626999999999999</v>
      </c>
      <c r="G9" s="33">
        <v>0</v>
      </c>
      <c r="H9" s="33">
        <v>17.626999999999999</v>
      </c>
      <c r="I9" s="33">
        <v>0</v>
      </c>
      <c r="M9" s="45">
        <v>45870</v>
      </c>
      <c r="N9" s="45">
        <v>45873</v>
      </c>
    </row>
    <row r="10" spans="1:14">
      <c r="A10" s="44">
        <v>45870</v>
      </c>
      <c r="B10" s="36">
        <v>45870.333333333336</v>
      </c>
      <c r="C10" s="35">
        <v>1219047</v>
      </c>
      <c r="D10" s="35" t="s">
        <v>90</v>
      </c>
      <c r="E10" s="35" t="s">
        <v>89</v>
      </c>
      <c r="F10" s="35">
        <v>22.302</v>
      </c>
      <c r="G10" s="35">
        <v>0</v>
      </c>
      <c r="H10" s="35">
        <v>22.302</v>
      </c>
      <c r="I10" s="35">
        <v>0</v>
      </c>
      <c r="M10" s="32" t="s">
        <v>92</v>
      </c>
      <c r="N10" s="32" t="s">
        <v>91</v>
      </c>
    </row>
    <row r="11" spans="1:14">
      <c r="A11" s="43">
        <v>45870</v>
      </c>
      <c r="B11" s="34">
        <v>45870.375</v>
      </c>
      <c r="C11" s="33">
        <v>1219047</v>
      </c>
      <c r="D11" s="33" t="s">
        <v>90</v>
      </c>
      <c r="E11" s="33" t="s">
        <v>89</v>
      </c>
      <c r="F11" s="33">
        <v>23.881</v>
      </c>
      <c r="G11" s="33">
        <v>0</v>
      </c>
      <c r="H11" s="33">
        <v>23.881</v>
      </c>
      <c r="I11" s="33">
        <v>0</v>
      </c>
      <c r="M11" s="47">
        <f>SUM(F2:F97)</f>
        <v>1348.7910000000006</v>
      </c>
      <c r="N11" s="47">
        <f>SUM(G2:G97)</f>
        <v>0.63100000000000001</v>
      </c>
    </row>
    <row r="12" spans="1:14">
      <c r="A12" s="44">
        <v>45870</v>
      </c>
      <c r="B12" s="36">
        <v>45870.416666666664</v>
      </c>
      <c r="C12" s="35">
        <v>1219047</v>
      </c>
      <c r="D12" s="35" t="s">
        <v>90</v>
      </c>
      <c r="E12" s="35" t="s">
        <v>89</v>
      </c>
      <c r="F12" s="35">
        <v>23.388999999999999</v>
      </c>
      <c r="G12" s="35">
        <v>0</v>
      </c>
      <c r="H12" s="35">
        <v>23.388999999999999</v>
      </c>
      <c r="I12" s="35">
        <v>0</v>
      </c>
    </row>
    <row r="13" spans="1:14">
      <c r="A13" s="43">
        <v>45870</v>
      </c>
      <c r="B13" s="34">
        <v>45870.458333333336</v>
      </c>
      <c r="C13" s="33">
        <v>1219047</v>
      </c>
      <c r="D13" s="33" t="s">
        <v>90</v>
      </c>
      <c r="E13" s="33" t="s">
        <v>89</v>
      </c>
      <c r="F13" s="33">
        <v>24.901</v>
      </c>
      <c r="G13" s="33">
        <v>0</v>
      </c>
      <c r="H13" s="33">
        <v>24.901</v>
      </c>
      <c r="I13" s="33">
        <v>0</v>
      </c>
    </row>
    <row r="14" spans="1:14">
      <c r="A14" s="44">
        <v>45870</v>
      </c>
      <c r="B14" s="36">
        <v>45870.5</v>
      </c>
      <c r="C14" s="35">
        <v>1219047</v>
      </c>
      <c r="D14" s="35" t="s">
        <v>90</v>
      </c>
      <c r="E14" s="35" t="s">
        <v>89</v>
      </c>
      <c r="F14" s="35">
        <v>24.876000000000001</v>
      </c>
      <c r="G14" s="35">
        <v>0</v>
      </c>
      <c r="H14" s="35">
        <v>24.876000000000001</v>
      </c>
      <c r="I14" s="35">
        <v>0</v>
      </c>
    </row>
    <row r="15" spans="1:14">
      <c r="A15" s="43">
        <v>45870</v>
      </c>
      <c r="B15" s="34">
        <v>45870.541666666664</v>
      </c>
      <c r="C15" s="33">
        <v>1219047</v>
      </c>
      <c r="D15" s="33" t="s">
        <v>90</v>
      </c>
      <c r="E15" s="33" t="s">
        <v>89</v>
      </c>
      <c r="F15" s="33">
        <v>24.469000000000001</v>
      </c>
      <c r="G15" s="33">
        <v>0</v>
      </c>
      <c r="H15" s="33">
        <v>24.469000000000001</v>
      </c>
      <c r="I15" s="33">
        <v>0</v>
      </c>
    </row>
    <row r="16" spans="1:14">
      <c r="A16" s="44">
        <v>45870</v>
      </c>
      <c r="B16" s="36">
        <v>45870.583333333336</v>
      </c>
      <c r="C16" s="35">
        <v>1219047</v>
      </c>
      <c r="D16" s="35" t="s">
        <v>90</v>
      </c>
      <c r="E16" s="35" t="s">
        <v>89</v>
      </c>
      <c r="F16" s="35">
        <v>24.893999999999998</v>
      </c>
      <c r="G16" s="35">
        <v>0</v>
      </c>
      <c r="H16" s="35">
        <v>24.893999999999998</v>
      </c>
      <c r="I16" s="35">
        <v>0</v>
      </c>
    </row>
    <row r="17" spans="1:9">
      <c r="A17" s="43">
        <v>45870</v>
      </c>
      <c r="B17" s="34">
        <v>45870.625</v>
      </c>
      <c r="C17" s="33">
        <v>1219047</v>
      </c>
      <c r="D17" s="33" t="s">
        <v>90</v>
      </c>
      <c r="E17" s="33" t="s">
        <v>89</v>
      </c>
      <c r="F17" s="33">
        <v>25.274000000000001</v>
      </c>
      <c r="G17" s="33">
        <v>0</v>
      </c>
      <c r="H17" s="33">
        <v>25.274000000000001</v>
      </c>
      <c r="I17" s="33">
        <v>0</v>
      </c>
    </row>
    <row r="18" spans="1:9">
      <c r="A18" s="44">
        <v>45870</v>
      </c>
      <c r="B18" s="36">
        <v>45870.666666666664</v>
      </c>
      <c r="C18" s="35">
        <v>1219047</v>
      </c>
      <c r="D18" s="35" t="s">
        <v>90</v>
      </c>
      <c r="E18" s="35" t="s">
        <v>89</v>
      </c>
      <c r="F18" s="35">
        <v>24.76</v>
      </c>
      <c r="G18" s="35">
        <v>0</v>
      </c>
      <c r="H18" s="35">
        <v>24.76</v>
      </c>
      <c r="I18" s="35">
        <v>0</v>
      </c>
    </row>
    <row r="19" spans="1:9">
      <c r="A19" s="43">
        <v>45870</v>
      </c>
      <c r="B19" s="34">
        <v>45870.708333333336</v>
      </c>
      <c r="C19" s="33">
        <v>1219047</v>
      </c>
      <c r="D19" s="33" t="s">
        <v>90</v>
      </c>
      <c r="E19" s="33" t="s">
        <v>89</v>
      </c>
      <c r="F19" s="33">
        <v>24.558</v>
      </c>
      <c r="G19" s="33">
        <v>0</v>
      </c>
      <c r="H19" s="33">
        <v>24.558</v>
      </c>
      <c r="I19" s="33">
        <v>0</v>
      </c>
    </row>
    <row r="20" spans="1:9">
      <c r="A20" s="44">
        <v>45870</v>
      </c>
      <c r="B20" s="36">
        <v>45870.75</v>
      </c>
      <c r="C20" s="35">
        <v>1219047</v>
      </c>
      <c r="D20" s="35" t="s">
        <v>90</v>
      </c>
      <c r="E20" s="35" t="s">
        <v>89</v>
      </c>
      <c r="F20" s="35">
        <v>24.6</v>
      </c>
      <c r="G20" s="35">
        <v>0</v>
      </c>
      <c r="H20" s="35">
        <v>24.6</v>
      </c>
      <c r="I20" s="35">
        <v>0</v>
      </c>
    </row>
    <row r="21" spans="1:9">
      <c r="A21" s="43">
        <v>45870</v>
      </c>
      <c r="B21" s="34">
        <v>45870.791666666664</v>
      </c>
      <c r="C21" s="33">
        <v>1219047</v>
      </c>
      <c r="D21" s="33" t="s">
        <v>90</v>
      </c>
      <c r="E21" s="33" t="s">
        <v>89</v>
      </c>
      <c r="F21" s="33">
        <v>25.292999999999999</v>
      </c>
      <c r="G21" s="33">
        <v>0</v>
      </c>
      <c r="H21" s="33">
        <v>25.292999999999999</v>
      </c>
      <c r="I21" s="33">
        <v>0</v>
      </c>
    </row>
    <row r="22" spans="1:9">
      <c r="A22" s="44">
        <v>45870</v>
      </c>
      <c r="B22" s="36">
        <v>45870.833333333336</v>
      </c>
      <c r="C22" s="35">
        <v>1219047</v>
      </c>
      <c r="D22" s="35" t="s">
        <v>90</v>
      </c>
      <c r="E22" s="35" t="s">
        <v>89</v>
      </c>
      <c r="F22" s="35">
        <v>23.346</v>
      </c>
      <c r="G22" s="35">
        <v>0</v>
      </c>
      <c r="H22" s="35">
        <v>23.346</v>
      </c>
      <c r="I22" s="35">
        <v>0</v>
      </c>
    </row>
    <row r="23" spans="1:9">
      <c r="A23" s="43">
        <v>45870</v>
      </c>
      <c r="B23" s="34">
        <v>45870.875</v>
      </c>
      <c r="C23" s="33">
        <v>1219047</v>
      </c>
      <c r="D23" s="33" t="s">
        <v>90</v>
      </c>
      <c r="E23" s="33" t="s">
        <v>89</v>
      </c>
      <c r="F23" s="33">
        <v>21.998999999999999</v>
      </c>
      <c r="G23" s="33">
        <v>0</v>
      </c>
      <c r="H23" s="33">
        <v>21.998999999999999</v>
      </c>
      <c r="I23" s="33">
        <v>0</v>
      </c>
    </row>
    <row r="24" spans="1:9">
      <c r="A24" s="44">
        <v>45870</v>
      </c>
      <c r="B24" s="36">
        <v>45870.916666666664</v>
      </c>
      <c r="C24" s="35">
        <v>1219047</v>
      </c>
      <c r="D24" s="35" t="s">
        <v>90</v>
      </c>
      <c r="E24" s="35" t="s">
        <v>89</v>
      </c>
      <c r="F24" s="35">
        <v>21.349</v>
      </c>
      <c r="G24" s="35">
        <v>0</v>
      </c>
      <c r="H24" s="35">
        <v>21.349</v>
      </c>
      <c r="I24" s="35">
        <v>0</v>
      </c>
    </row>
    <row r="25" spans="1:9">
      <c r="A25" s="43">
        <v>45870</v>
      </c>
      <c r="B25" s="34">
        <v>45870.958333333336</v>
      </c>
      <c r="C25" s="33">
        <v>1219047</v>
      </c>
      <c r="D25" s="33" t="s">
        <v>90</v>
      </c>
      <c r="E25" s="33" t="s">
        <v>89</v>
      </c>
      <c r="F25" s="33">
        <v>21.550999999999998</v>
      </c>
      <c r="G25" s="33">
        <v>0</v>
      </c>
      <c r="H25" s="33">
        <v>21.550999999999998</v>
      </c>
      <c r="I25" s="33">
        <v>0</v>
      </c>
    </row>
    <row r="26" spans="1:9">
      <c r="A26" s="44">
        <v>45870</v>
      </c>
      <c r="B26" s="36">
        <v>45871</v>
      </c>
      <c r="C26" s="35">
        <v>1219047</v>
      </c>
      <c r="D26" s="35" t="s">
        <v>90</v>
      </c>
      <c r="E26" s="35" t="s">
        <v>89</v>
      </c>
      <c r="F26" s="35">
        <v>21.067</v>
      </c>
      <c r="G26" s="35">
        <v>0</v>
      </c>
      <c r="H26" s="35">
        <v>21.067</v>
      </c>
      <c r="I26" s="35">
        <v>0</v>
      </c>
    </row>
    <row r="27" spans="1:9">
      <c r="A27" s="43">
        <v>45870</v>
      </c>
      <c r="B27" s="34">
        <v>45871.041666666664</v>
      </c>
      <c r="C27" s="33">
        <v>1219047</v>
      </c>
      <c r="D27" s="33" t="s">
        <v>90</v>
      </c>
      <c r="E27" s="33" t="s">
        <v>89</v>
      </c>
      <c r="F27" s="33">
        <v>19.713000000000001</v>
      </c>
      <c r="G27" s="33">
        <v>0</v>
      </c>
      <c r="H27" s="33">
        <v>19.713000000000001</v>
      </c>
      <c r="I27" s="33">
        <v>0</v>
      </c>
    </row>
    <row r="28" spans="1:9">
      <c r="A28" s="44">
        <v>45870</v>
      </c>
      <c r="B28" s="36">
        <v>45871.083333333336</v>
      </c>
      <c r="C28" s="35">
        <v>1219047</v>
      </c>
      <c r="D28" s="35" t="s">
        <v>90</v>
      </c>
      <c r="E28" s="35" t="s">
        <v>89</v>
      </c>
      <c r="F28" s="35">
        <v>17.5</v>
      </c>
      <c r="G28" s="35">
        <v>0</v>
      </c>
      <c r="H28" s="35">
        <v>17.5</v>
      </c>
      <c r="I28" s="35">
        <v>0</v>
      </c>
    </row>
    <row r="29" spans="1:9">
      <c r="A29" s="43">
        <v>45870</v>
      </c>
      <c r="B29" s="34">
        <v>45871.125</v>
      </c>
      <c r="C29" s="33">
        <v>1219047</v>
      </c>
      <c r="D29" s="33" t="s">
        <v>90</v>
      </c>
      <c r="E29" s="33" t="s">
        <v>89</v>
      </c>
      <c r="F29" s="33">
        <v>15.657</v>
      </c>
      <c r="G29" s="33">
        <v>0</v>
      </c>
      <c r="H29" s="33">
        <v>15.657</v>
      </c>
      <c r="I29" s="33">
        <v>0</v>
      </c>
    </row>
    <row r="30" spans="1:9">
      <c r="A30" s="44">
        <v>45870</v>
      </c>
      <c r="B30" s="36">
        <v>45871.166666666664</v>
      </c>
      <c r="C30" s="35">
        <v>1219047</v>
      </c>
      <c r="D30" s="35" t="s">
        <v>90</v>
      </c>
      <c r="E30" s="35" t="s">
        <v>89</v>
      </c>
      <c r="F30" s="35">
        <v>15.194000000000001</v>
      </c>
      <c r="G30" s="35">
        <v>0</v>
      </c>
      <c r="H30" s="35">
        <v>15.194000000000001</v>
      </c>
      <c r="I30" s="35">
        <v>0</v>
      </c>
    </row>
    <row r="31" spans="1:9">
      <c r="A31" s="43">
        <v>45870</v>
      </c>
      <c r="B31" s="34">
        <v>45871.208333333336</v>
      </c>
      <c r="C31" s="33">
        <v>1219047</v>
      </c>
      <c r="D31" s="33" t="s">
        <v>90</v>
      </c>
      <c r="E31" s="33" t="s">
        <v>89</v>
      </c>
      <c r="F31" s="33">
        <v>14.047000000000001</v>
      </c>
      <c r="G31" s="33">
        <v>0</v>
      </c>
      <c r="H31" s="33">
        <v>14.047000000000001</v>
      </c>
      <c r="I31" s="33">
        <v>0</v>
      </c>
    </row>
    <row r="32" spans="1:9">
      <c r="A32" s="44">
        <v>45870</v>
      </c>
      <c r="B32" s="36">
        <v>45871.25</v>
      </c>
      <c r="C32" s="35">
        <v>1219047</v>
      </c>
      <c r="D32" s="35" t="s">
        <v>90</v>
      </c>
      <c r="E32" s="35" t="s">
        <v>89</v>
      </c>
      <c r="F32" s="35">
        <v>15.858000000000001</v>
      </c>
      <c r="G32" s="35">
        <v>0</v>
      </c>
      <c r="H32" s="35">
        <v>15.858000000000001</v>
      </c>
      <c r="I32" s="35">
        <v>0</v>
      </c>
    </row>
    <row r="33" spans="1:9">
      <c r="A33" s="43">
        <v>45870</v>
      </c>
      <c r="B33" s="34">
        <v>45871.291666666664</v>
      </c>
      <c r="C33" s="33">
        <v>1219047</v>
      </c>
      <c r="D33" s="33" t="s">
        <v>90</v>
      </c>
      <c r="E33" s="33" t="s">
        <v>89</v>
      </c>
      <c r="F33" s="33">
        <v>17.632000000000001</v>
      </c>
      <c r="G33" s="33">
        <v>0</v>
      </c>
      <c r="H33" s="33">
        <v>17.632000000000001</v>
      </c>
      <c r="I33" s="33">
        <v>0</v>
      </c>
    </row>
    <row r="34" spans="1:9">
      <c r="A34" s="44">
        <v>45870</v>
      </c>
      <c r="B34" s="36">
        <v>45871.333333333336</v>
      </c>
      <c r="C34" s="35">
        <v>1219047</v>
      </c>
      <c r="D34" s="35" t="s">
        <v>90</v>
      </c>
      <c r="E34" s="35" t="s">
        <v>89</v>
      </c>
      <c r="F34" s="35">
        <v>20.613</v>
      </c>
      <c r="G34" s="35">
        <v>0</v>
      </c>
      <c r="H34" s="35">
        <v>20.613</v>
      </c>
      <c r="I34" s="35">
        <v>0</v>
      </c>
    </row>
    <row r="35" spans="1:9">
      <c r="A35" s="43">
        <v>45870</v>
      </c>
      <c r="B35" s="34">
        <v>45871.375</v>
      </c>
      <c r="C35" s="33">
        <v>1219047</v>
      </c>
      <c r="D35" s="33" t="s">
        <v>90</v>
      </c>
      <c r="E35" s="33" t="s">
        <v>89</v>
      </c>
      <c r="F35" s="33">
        <v>24.196000000000002</v>
      </c>
      <c r="G35" s="33">
        <v>0</v>
      </c>
      <c r="H35" s="33">
        <v>24.196000000000002</v>
      </c>
      <c r="I35" s="33">
        <v>0</v>
      </c>
    </row>
    <row r="36" spans="1:9">
      <c r="A36" s="44">
        <v>45870</v>
      </c>
      <c r="B36" s="36">
        <v>45871.416666666664</v>
      </c>
      <c r="C36" s="35">
        <v>1219047</v>
      </c>
      <c r="D36" s="35" t="s">
        <v>90</v>
      </c>
      <c r="E36" s="35" t="s">
        <v>89</v>
      </c>
      <c r="F36" s="35">
        <v>24.826000000000001</v>
      </c>
      <c r="G36" s="35">
        <v>0</v>
      </c>
      <c r="H36" s="35">
        <v>24.826000000000001</v>
      </c>
      <c r="I36" s="35">
        <v>0</v>
      </c>
    </row>
    <row r="37" spans="1:9">
      <c r="A37" s="43">
        <v>45870</v>
      </c>
      <c r="B37" s="34">
        <v>45871.458333333336</v>
      </c>
      <c r="C37" s="33">
        <v>1219047</v>
      </c>
      <c r="D37" s="33" t="s">
        <v>90</v>
      </c>
      <c r="E37" s="33" t="s">
        <v>89</v>
      </c>
      <c r="F37" s="33">
        <v>26.344000000000001</v>
      </c>
      <c r="G37" s="33">
        <v>0</v>
      </c>
      <c r="H37" s="33">
        <v>26.344000000000001</v>
      </c>
      <c r="I37" s="33">
        <v>0</v>
      </c>
    </row>
    <row r="38" spans="1:9">
      <c r="A38" s="44">
        <v>45870</v>
      </c>
      <c r="B38" s="36">
        <v>45871.5</v>
      </c>
      <c r="C38" s="35">
        <v>1219047</v>
      </c>
      <c r="D38" s="35" t="s">
        <v>90</v>
      </c>
      <c r="E38" s="35" t="s">
        <v>89</v>
      </c>
      <c r="F38" s="35">
        <v>23.207999999999998</v>
      </c>
      <c r="G38" s="35">
        <v>0</v>
      </c>
      <c r="H38" s="35">
        <v>23.207999999999998</v>
      </c>
      <c r="I38" s="35">
        <v>0</v>
      </c>
    </row>
    <row r="39" spans="1:9">
      <c r="A39" s="43">
        <v>45870</v>
      </c>
      <c r="B39" s="34">
        <v>45871.541666666664</v>
      </c>
      <c r="C39" s="33">
        <v>1219047</v>
      </c>
      <c r="D39" s="33" t="s">
        <v>90</v>
      </c>
      <c r="E39" s="33" t="s">
        <v>89</v>
      </c>
      <c r="F39" s="33">
        <v>20.381</v>
      </c>
      <c r="G39" s="33">
        <v>0</v>
      </c>
      <c r="H39" s="33">
        <v>20.381</v>
      </c>
      <c r="I39" s="33">
        <v>0</v>
      </c>
    </row>
    <row r="40" spans="1:9">
      <c r="A40" s="44">
        <v>45870</v>
      </c>
      <c r="B40" s="36">
        <v>45871.583333333336</v>
      </c>
      <c r="C40" s="35">
        <v>1219047</v>
      </c>
      <c r="D40" s="35" t="s">
        <v>90</v>
      </c>
      <c r="E40" s="35" t="s">
        <v>89</v>
      </c>
      <c r="F40" s="35">
        <v>22.905000000000001</v>
      </c>
      <c r="G40" s="35">
        <v>0</v>
      </c>
      <c r="H40" s="35">
        <v>22.905000000000001</v>
      </c>
      <c r="I40" s="35">
        <v>0</v>
      </c>
    </row>
    <row r="41" spans="1:9">
      <c r="A41" s="43">
        <v>45870</v>
      </c>
      <c r="B41" s="34">
        <v>45871.625</v>
      </c>
      <c r="C41" s="33">
        <v>1219047</v>
      </c>
      <c r="D41" s="33" t="s">
        <v>90</v>
      </c>
      <c r="E41" s="33" t="s">
        <v>89</v>
      </c>
      <c r="F41" s="33">
        <v>20.446999999999999</v>
      </c>
      <c r="G41" s="33">
        <v>0</v>
      </c>
      <c r="H41" s="33">
        <v>20.446999999999999</v>
      </c>
      <c r="I41" s="33">
        <v>0</v>
      </c>
    </row>
    <row r="42" spans="1:9">
      <c r="A42" s="44">
        <v>45870</v>
      </c>
      <c r="B42" s="36">
        <v>45871.666666666664</v>
      </c>
      <c r="C42" s="35">
        <v>1219047</v>
      </c>
      <c r="D42" s="35" t="s">
        <v>90</v>
      </c>
      <c r="E42" s="35" t="s">
        <v>89</v>
      </c>
      <c r="F42" s="35">
        <v>17.135999999999999</v>
      </c>
      <c r="G42" s="35">
        <v>0</v>
      </c>
      <c r="H42" s="35">
        <v>17.135999999999999</v>
      </c>
      <c r="I42" s="35">
        <v>0</v>
      </c>
    </row>
    <row r="43" spans="1:9">
      <c r="A43" s="43">
        <v>45870</v>
      </c>
      <c r="B43" s="34">
        <v>45871.708333333336</v>
      </c>
      <c r="C43" s="33">
        <v>1219047</v>
      </c>
      <c r="D43" s="33" t="s">
        <v>90</v>
      </c>
      <c r="E43" s="33" t="s">
        <v>89</v>
      </c>
      <c r="F43" s="33">
        <v>20.048999999999999</v>
      </c>
      <c r="G43" s="33">
        <v>0</v>
      </c>
      <c r="H43" s="33">
        <v>20.048999999999999</v>
      </c>
      <c r="I43" s="33">
        <v>0</v>
      </c>
    </row>
    <row r="44" spans="1:9">
      <c r="A44" s="44">
        <v>45870</v>
      </c>
      <c r="B44" s="36">
        <v>45871.75</v>
      </c>
      <c r="C44" s="35">
        <v>1219047</v>
      </c>
      <c r="D44" s="35" t="s">
        <v>90</v>
      </c>
      <c r="E44" s="35" t="s">
        <v>89</v>
      </c>
      <c r="F44" s="35">
        <v>20.495000000000001</v>
      </c>
      <c r="G44" s="35">
        <v>0</v>
      </c>
      <c r="H44" s="35">
        <v>20.495000000000001</v>
      </c>
      <c r="I44" s="35">
        <v>0</v>
      </c>
    </row>
    <row r="45" spans="1:9">
      <c r="A45" s="43">
        <v>45870</v>
      </c>
      <c r="B45" s="34">
        <v>45871.791666666664</v>
      </c>
      <c r="C45" s="33">
        <v>1219047</v>
      </c>
      <c r="D45" s="33" t="s">
        <v>90</v>
      </c>
      <c r="E45" s="33" t="s">
        <v>89</v>
      </c>
      <c r="F45" s="33">
        <v>20.85</v>
      </c>
      <c r="G45" s="33">
        <v>0</v>
      </c>
      <c r="H45" s="33">
        <v>20.85</v>
      </c>
      <c r="I45" s="33">
        <v>0</v>
      </c>
    </row>
    <row r="46" spans="1:9">
      <c r="A46" s="44">
        <v>45870</v>
      </c>
      <c r="B46" s="36">
        <v>45871.833333333336</v>
      </c>
      <c r="C46" s="35">
        <v>1219047</v>
      </c>
      <c r="D46" s="35" t="s">
        <v>90</v>
      </c>
      <c r="E46" s="35" t="s">
        <v>89</v>
      </c>
      <c r="F46" s="35">
        <v>18.765000000000001</v>
      </c>
      <c r="G46" s="35">
        <v>0</v>
      </c>
      <c r="H46" s="35">
        <v>18.765000000000001</v>
      </c>
      <c r="I46" s="35">
        <v>0</v>
      </c>
    </row>
    <row r="47" spans="1:9">
      <c r="A47" s="43">
        <v>45870</v>
      </c>
      <c r="B47" s="34">
        <v>45871.875</v>
      </c>
      <c r="C47" s="33">
        <v>1219047</v>
      </c>
      <c r="D47" s="33" t="s">
        <v>90</v>
      </c>
      <c r="E47" s="33" t="s">
        <v>89</v>
      </c>
      <c r="F47" s="33">
        <v>20.789000000000001</v>
      </c>
      <c r="G47" s="33">
        <v>0</v>
      </c>
      <c r="H47" s="33">
        <v>20.789000000000001</v>
      </c>
      <c r="I47" s="33">
        <v>0</v>
      </c>
    </row>
    <row r="48" spans="1:9">
      <c r="A48" s="44">
        <v>45870</v>
      </c>
      <c r="B48" s="36">
        <v>45871.916666666664</v>
      </c>
      <c r="C48" s="35">
        <v>1219047</v>
      </c>
      <c r="D48" s="35" t="s">
        <v>90</v>
      </c>
      <c r="E48" s="35" t="s">
        <v>89</v>
      </c>
      <c r="F48" s="35">
        <v>19.167000000000002</v>
      </c>
      <c r="G48" s="35">
        <v>0</v>
      </c>
      <c r="H48" s="35">
        <v>19.167000000000002</v>
      </c>
      <c r="I48" s="35">
        <v>0</v>
      </c>
    </row>
    <row r="49" spans="1:9">
      <c r="A49" s="43">
        <v>45870</v>
      </c>
      <c r="B49" s="34">
        <v>45871.958333333336</v>
      </c>
      <c r="C49" s="33">
        <v>1219047</v>
      </c>
      <c r="D49" s="33" t="s">
        <v>90</v>
      </c>
      <c r="E49" s="33" t="s">
        <v>89</v>
      </c>
      <c r="F49" s="33">
        <v>13.973000000000001</v>
      </c>
      <c r="G49" s="33">
        <v>0</v>
      </c>
      <c r="H49" s="33">
        <v>13.973000000000001</v>
      </c>
      <c r="I49" s="33">
        <v>0</v>
      </c>
    </row>
    <row r="50" spans="1:9">
      <c r="A50" s="44">
        <v>45870</v>
      </c>
      <c r="B50" s="36">
        <v>45872</v>
      </c>
      <c r="C50" s="35">
        <v>1219047</v>
      </c>
      <c r="D50" s="35" t="s">
        <v>90</v>
      </c>
      <c r="E50" s="35" t="s">
        <v>89</v>
      </c>
      <c r="F50" s="35">
        <v>16.013999999999999</v>
      </c>
      <c r="G50" s="35">
        <v>0</v>
      </c>
      <c r="H50" s="35">
        <v>16.013999999999999</v>
      </c>
      <c r="I50" s="35">
        <v>0</v>
      </c>
    </row>
    <row r="51" spans="1:9">
      <c r="A51" s="43">
        <v>45870</v>
      </c>
      <c r="B51" s="34">
        <v>45872.041666666664</v>
      </c>
      <c r="C51" s="33">
        <v>1219047</v>
      </c>
      <c r="D51" s="33" t="s">
        <v>90</v>
      </c>
      <c r="E51" s="33" t="s">
        <v>89</v>
      </c>
      <c r="F51" s="33">
        <v>15.433999999999999</v>
      </c>
      <c r="G51" s="33">
        <v>0</v>
      </c>
      <c r="H51" s="33">
        <v>15.433999999999999</v>
      </c>
      <c r="I51" s="33">
        <v>0</v>
      </c>
    </row>
    <row r="52" spans="1:9">
      <c r="A52" s="44">
        <v>45870</v>
      </c>
      <c r="B52" s="36">
        <v>45872.083333333336</v>
      </c>
      <c r="C52" s="35">
        <v>1219047</v>
      </c>
      <c r="D52" s="35" t="s">
        <v>90</v>
      </c>
      <c r="E52" s="35" t="s">
        <v>89</v>
      </c>
      <c r="F52" s="35">
        <v>14.007999999999999</v>
      </c>
      <c r="G52" s="35">
        <v>0</v>
      </c>
      <c r="H52" s="35">
        <v>14.007999999999999</v>
      </c>
      <c r="I52" s="35">
        <v>0</v>
      </c>
    </row>
    <row r="53" spans="1:9">
      <c r="A53" s="43">
        <v>45870</v>
      </c>
      <c r="B53" s="34">
        <v>45872.125</v>
      </c>
      <c r="C53" s="33">
        <v>1219047</v>
      </c>
      <c r="D53" s="33" t="s">
        <v>90</v>
      </c>
      <c r="E53" s="33" t="s">
        <v>89</v>
      </c>
      <c r="F53" s="33">
        <v>13.534000000000001</v>
      </c>
      <c r="G53" s="33">
        <v>0</v>
      </c>
      <c r="H53" s="33">
        <v>13.534000000000001</v>
      </c>
      <c r="I53" s="33">
        <v>0</v>
      </c>
    </row>
    <row r="54" spans="1:9">
      <c r="A54" s="44">
        <v>45870</v>
      </c>
      <c r="B54" s="36">
        <v>45872.166666666664</v>
      </c>
      <c r="C54" s="35">
        <v>1219047</v>
      </c>
      <c r="D54" s="35" t="s">
        <v>90</v>
      </c>
      <c r="E54" s="35" t="s">
        <v>89</v>
      </c>
      <c r="F54" s="35">
        <v>12.489000000000001</v>
      </c>
      <c r="G54" s="35">
        <v>0</v>
      </c>
      <c r="H54" s="35">
        <v>12.489000000000001</v>
      </c>
      <c r="I54" s="35">
        <v>0</v>
      </c>
    </row>
    <row r="55" spans="1:9">
      <c r="A55" s="43">
        <v>45870</v>
      </c>
      <c r="B55" s="34">
        <v>45872.208333333336</v>
      </c>
      <c r="C55" s="33">
        <v>1219047</v>
      </c>
      <c r="D55" s="33" t="s">
        <v>90</v>
      </c>
      <c r="E55" s="33" t="s">
        <v>89</v>
      </c>
      <c r="F55" s="33">
        <v>12.536</v>
      </c>
      <c r="G55" s="33">
        <v>0</v>
      </c>
      <c r="H55" s="33">
        <v>12.536</v>
      </c>
      <c r="I55" s="33">
        <v>0</v>
      </c>
    </row>
    <row r="56" spans="1:9">
      <c r="A56" s="44">
        <v>45870</v>
      </c>
      <c r="B56" s="36">
        <v>45872.25</v>
      </c>
      <c r="C56" s="35">
        <v>1219047</v>
      </c>
      <c r="D56" s="35" t="s">
        <v>90</v>
      </c>
      <c r="E56" s="35" t="s">
        <v>89</v>
      </c>
      <c r="F56" s="35">
        <v>9.4390000000000001</v>
      </c>
      <c r="G56" s="35">
        <v>0</v>
      </c>
      <c r="H56" s="35">
        <v>9.4390000000000001</v>
      </c>
      <c r="I56" s="35">
        <v>0</v>
      </c>
    </row>
    <row r="57" spans="1:9">
      <c r="A57" s="43">
        <v>45870</v>
      </c>
      <c r="B57" s="34">
        <v>45872.291666666664</v>
      </c>
      <c r="C57" s="33">
        <v>1219047</v>
      </c>
      <c r="D57" s="33" t="s">
        <v>90</v>
      </c>
      <c r="E57" s="33" t="s">
        <v>89</v>
      </c>
      <c r="F57" s="33">
        <v>10.616</v>
      </c>
      <c r="G57" s="33">
        <v>0</v>
      </c>
      <c r="H57" s="33">
        <v>10.616</v>
      </c>
      <c r="I57" s="33">
        <v>0</v>
      </c>
    </row>
    <row r="58" spans="1:9">
      <c r="A58" s="44">
        <v>45870</v>
      </c>
      <c r="B58" s="36">
        <v>45872.333333333336</v>
      </c>
      <c r="C58" s="35">
        <v>1219047</v>
      </c>
      <c r="D58" s="35" t="s">
        <v>90</v>
      </c>
      <c r="E58" s="35" t="s">
        <v>89</v>
      </c>
      <c r="F58" s="35">
        <v>11.116</v>
      </c>
      <c r="G58" s="35">
        <v>0</v>
      </c>
      <c r="H58" s="35">
        <v>11.116</v>
      </c>
      <c r="I58" s="35">
        <v>0</v>
      </c>
    </row>
    <row r="59" spans="1:9">
      <c r="A59" s="43">
        <v>45870</v>
      </c>
      <c r="B59" s="34">
        <v>45872.375</v>
      </c>
      <c r="C59" s="33">
        <v>1219047</v>
      </c>
      <c r="D59" s="33" t="s">
        <v>90</v>
      </c>
      <c r="E59" s="33" t="s">
        <v>89</v>
      </c>
      <c r="F59" s="33">
        <v>13.355</v>
      </c>
      <c r="G59" s="33">
        <v>0</v>
      </c>
      <c r="H59" s="33">
        <v>13.355</v>
      </c>
      <c r="I59" s="33">
        <v>0</v>
      </c>
    </row>
    <row r="60" spans="1:9">
      <c r="A60" s="44">
        <v>45870</v>
      </c>
      <c r="B60" s="36">
        <v>45872.416666666664</v>
      </c>
      <c r="C60" s="35">
        <v>1219047</v>
      </c>
      <c r="D60" s="35" t="s">
        <v>90</v>
      </c>
      <c r="E60" s="35" t="s">
        <v>89</v>
      </c>
      <c r="F60" s="35">
        <v>15.134</v>
      </c>
      <c r="G60" s="35">
        <v>0</v>
      </c>
      <c r="H60" s="35">
        <v>15.134</v>
      </c>
      <c r="I60" s="35">
        <v>0</v>
      </c>
    </row>
    <row r="61" spans="1:9">
      <c r="A61" s="43">
        <v>45870</v>
      </c>
      <c r="B61" s="34">
        <v>45872.458333333336</v>
      </c>
      <c r="C61" s="33">
        <v>1219047</v>
      </c>
      <c r="D61" s="33" t="s">
        <v>90</v>
      </c>
      <c r="E61" s="33" t="s">
        <v>89</v>
      </c>
      <c r="F61" s="33">
        <v>14.444000000000001</v>
      </c>
      <c r="G61" s="33">
        <v>0</v>
      </c>
      <c r="H61" s="33">
        <v>14.444000000000001</v>
      </c>
      <c r="I61" s="33">
        <v>0</v>
      </c>
    </row>
    <row r="62" spans="1:9">
      <c r="A62" s="44">
        <v>45870</v>
      </c>
      <c r="B62" s="36">
        <v>45872.5</v>
      </c>
      <c r="C62" s="35">
        <v>1219047</v>
      </c>
      <c r="D62" s="35" t="s">
        <v>90</v>
      </c>
      <c r="E62" s="35" t="s">
        <v>89</v>
      </c>
      <c r="F62" s="35">
        <v>13.314</v>
      </c>
      <c r="G62" s="35">
        <v>0</v>
      </c>
      <c r="H62" s="35">
        <v>13.314</v>
      </c>
      <c r="I62" s="35">
        <v>0</v>
      </c>
    </row>
    <row r="63" spans="1:9">
      <c r="A63" s="43">
        <v>45870</v>
      </c>
      <c r="B63" s="34">
        <v>45872.541666666664</v>
      </c>
      <c r="C63" s="33">
        <v>1219047</v>
      </c>
      <c r="D63" s="33" t="s">
        <v>90</v>
      </c>
      <c r="E63" s="33" t="s">
        <v>89</v>
      </c>
      <c r="F63" s="33">
        <v>11.558</v>
      </c>
      <c r="G63" s="33">
        <v>0</v>
      </c>
      <c r="H63" s="33">
        <v>11.558</v>
      </c>
      <c r="I63" s="33">
        <v>0</v>
      </c>
    </row>
    <row r="64" spans="1:9">
      <c r="A64" s="44">
        <v>45870</v>
      </c>
      <c r="B64" s="36">
        <v>45872.583333333336</v>
      </c>
      <c r="C64" s="35">
        <v>1219047</v>
      </c>
      <c r="D64" s="35" t="s">
        <v>90</v>
      </c>
      <c r="E64" s="35" t="s">
        <v>89</v>
      </c>
      <c r="F64" s="35">
        <v>3.7669999999999999</v>
      </c>
      <c r="G64" s="35">
        <v>0</v>
      </c>
      <c r="H64" s="35">
        <v>3.7669999999999999</v>
      </c>
      <c r="I64" s="35">
        <v>0</v>
      </c>
    </row>
    <row r="65" spans="1:9">
      <c r="A65" s="43">
        <v>45870</v>
      </c>
      <c r="B65" s="34">
        <v>45872.625</v>
      </c>
      <c r="C65" s="33">
        <v>1219047</v>
      </c>
      <c r="D65" s="33" t="s">
        <v>90</v>
      </c>
      <c r="E65" s="33" t="s">
        <v>89</v>
      </c>
      <c r="F65" s="33">
        <v>4.8609999999999998</v>
      </c>
      <c r="G65" s="33">
        <v>0</v>
      </c>
      <c r="H65" s="33">
        <v>4.8609999999999998</v>
      </c>
      <c r="I65" s="33">
        <v>0</v>
      </c>
    </row>
    <row r="66" spans="1:9">
      <c r="A66" s="44">
        <v>45870</v>
      </c>
      <c r="B66" s="36">
        <v>45872.666666666664</v>
      </c>
      <c r="C66" s="35">
        <v>1219047</v>
      </c>
      <c r="D66" s="35" t="s">
        <v>90</v>
      </c>
      <c r="E66" s="35" t="s">
        <v>89</v>
      </c>
      <c r="F66" s="35">
        <v>8.3949999999999996</v>
      </c>
      <c r="G66" s="35">
        <v>0</v>
      </c>
      <c r="H66" s="35">
        <v>8.3949999999999996</v>
      </c>
      <c r="I66" s="35">
        <v>0</v>
      </c>
    </row>
    <row r="67" spans="1:9">
      <c r="A67" s="43">
        <v>45870</v>
      </c>
      <c r="B67" s="34">
        <v>45872.708333333336</v>
      </c>
      <c r="C67" s="33">
        <v>1219047</v>
      </c>
      <c r="D67" s="33" t="s">
        <v>90</v>
      </c>
      <c r="E67" s="33" t="s">
        <v>89</v>
      </c>
      <c r="F67" s="33">
        <v>5.17</v>
      </c>
      <c r="G67" s="33">
        <v>0</v>
      </c>
      <c r="H67" s="33">
        <v>5.17</v>
      </c>
      <c r="I67" s="33">
        <v>0</v>
      </c>
    </row>
    <row r="68" spans="1:9">
      <c r="A68" s="44">
        <v>45870</v>
      </c>
      <c r="B68" s="36">
        <v>45872.75</v>
      </c>
      <c r="C68" s="35">
        <v>1219047</v>
      </c>
      <c r="D68" s="35" t="s">
        <v>90</v>
      </c>
      <c r="E68" s="35" t="s">
        <v>89</v>
      </c>
      <c r="F68" s="35">
        <v>0.151</v>
      </c>
      <c r="G68" s="35">
        <v>0.16300000000000001</v>
      </c>
      <c r="H68" s="35">
        <v>0.151</v>
      </c>
      <c r="I68" s="35">
        <v>0.16300000000000001</v>
      </c>
    </row>
    <row r="69" spans="1:9">
      <c r="A69" s="43">
        <v>45870</v>
      </c>
      <c r="B69" s="34">
        <v>45872.791666666664</v>
      </c>
      <c r="C69" s="33">
        <v>1219047</v>
      </c>
      <c r="D69" s="33" t="s">
        <v>90</v>
      </c>
      <c r="E69" s="33" t="s">
        <v>89</v>
      </c>
      <c r="F69" s="33">
        <v>11.603</v>
      </c>
      <c r="G69" s="33">
        <v>0</v>
      </c>
      <c r="H69" s="33">
        <v>11.603</v>
      </c>
      <c r="I69" s="33">
        <v>0</v>
      </c>
    </row>
    <row r="70" spans="1:9">
      <c r="A70" s="44">
        <v>45870</v>
      </c>
      <c r="B70" s="36">
        <v>45872.833333333336</v>
      </c>
      <c r="C70" s="35">
        <v>1219047</v>
      </c>
      <c r="D70" s="35" t="s">
        <v>90</v>
      </c>
      <c r="E70" s="35" t="s">
        <v>89</v>
      </c>
      <c r="F70" s="35">
        <v>13.199</v>
      </c>
      <c r="G70" s="35">
        <v>0</v>
      </c>
      <c r="H70" s="35">
        <v>13.199</v>
      </c>
      <c r="I70" s="35">
        <v>0</v>
      </c>
    </row>
    <row r="71" spans="1:9">
      <c r="A71" s="43">
        <v>45870</v>
      </c>
      <c r="B71" s="34">
        <v>45872.875</v>
      </c>
      <c r="C71" s="33">
        <v>1219047</v>
      </c>
      <c r="D71" s="33" t="s">
        <v>90</v>
      </c>
      <c r="E71" s="33" t="s">
        <v>89</v>
      </c>
      <c r="F71" s="33">
        <v>13.21</v>
      </c>
      <c r="G71" s="33">
        <v>0</v>
      </c>
      <c r="H71" s="33">
        <v>13.21</v>
      </c>
      <c r="I71" s="33">
        <v>0</v>
      </c>
    </row>
    <row r="72" spans="1:9">
      <c r="A72" s="44">
        <v>45870</v>
      </c>
      <c r="B72" s="36">
        <v>45872.916666666664</v>
      </c>
      <c r="C72" s="35">
        <v>1219047</v>
      </c>
      <c r="D72" s="35" t="s">
        <v>90</v>
      </c>
      <c r="E72" s="35" t="s">
        <v>89</v>
      </c>
      <c r="F72" s="35">
        <v>18.657</v>
      </c>
      <c r="G72" s="35">
        <v>0</v>
      </c>
      <c r="H72" s="35">
        <v>18.657</v>
      </c>
      <c r="I72" s="35">
        <v>0</v>
      </c>
    </row>
    <row r="73" spans="1:9">
      <c r="A73" s="43">
        <v>45870</v>
      </c>
      <c r="B73" s="34">
        <v>45872.958333333336</v>
      </c>
      <c r="C73" s="33">
        <v>1219047</v>
      </c>
      <c r="D73" s="33" t="s">
        <v>90</v>
      </c>
      <c r="E73" s="33" t="s">
        <v>89</v>
      </c>
      <c r="F73" s="33">
        <v>19.466000000000001</v>
      </c>
      <c r="G73" s="33">
        <v>0</v>
      </c>
      <c r="H73" s="33">
        <v>19.466000000000001</v>
      </c>
      <c r="I73" s="33">
        <v>0</v>
      </c>
    </row>
    <row r="74" spans="1:9">
      <c r="A74" s="44">
        <v>45870</v>
      </c>
      <c r="B74" s="36">
        <v>45873</v>
      </c>
      <c r="C74" s="35">
        <v>1219047</v>
      </c>
      <c r="D74" s="35" t="s">
        <v>90</v>
      </c>
      <c r="E74" s="35" t="s">
        <v>89</v>
      </c>
      <c r="F74" s="35">
        <v>10.093999999999999</v>
      </c>
      <c r="G74" s="35">
        <v>0</v>
      </c>
      <c r="H74" s="35">
        <v>10.093999999999999</v>
      </c>
      <c r="I74" s="35">
        <v>0</v>
      </c>
    </row>
    <row r="75" spans="1:9">
      <c r="A75" s="43">
        <v>45870</v>
      </c>
      <c r="B75" s="34">
        <v>45873.041666666664</v>
      </c>
      <c r="C75" s="33">
        <v>1219047</v>
      </c>
      <c r="D75" s="33" t="s">
        <v>90</v>
      </c>
      <c r="E75" s="33" t="s">
        <v>89</v>
      </c>
      <c r="F75" s="33">
        <v>7.4829999999999997</v>
      </c>
      <c r="G75" s="33">
        <v>0</v>
      </c>
      <c r="H75" s="33">
        <v>7.4829999999999997</v>
      </c>
      <c r="I75" s="33">
        <v>0</v>
      </c>
    </row>
    <row r="76" spans="1:9">
      <c r="A76" s="44">
        <v>45870</v>
      </c>
      <c r="B76" s="36">
        <v>45873.083333333336</v>
      </c>
      <c r="C76" s="35">
        <v>1219047</v>
      </c>
      <c r="D76" s="35" t="s">
        <v>90</v>
      </c>
      <c r="E76" s="35" t="s">
        <v>89</v>
      </c>
      <c r="F76" s="35">
        <v>4.2460000000000004</v>
      </c>
      <c r="G76" s="35">
        <v>0</v>
      </c>
      <c r="H76" s="35">
        <v>4.2460000000000004</v>
      </c>
      <c r="I76" s="35">
        <v>0</v>
      </c>
    </row>
    <row r="77" spans="1:9">
      <c r="A77" s="43">
        <v>45870</v>
      </c>
      <c r="B77" s="34">
        <v>45873.125</v>
      </c>
      <c r="C77" s="33">
        <v>1219047</v>
      </c>
      <c r="D77" s="33" t="s">
        <v>90</v>
      </c>
      <c r="E77" s="33" t="s">
        <v>89</v>
      </c>
      <c r="F77" s="33">
        <v>3.9220000000000002</v>
      </c>
      <c r="G77" s="33">
        <v>0</v>
      </c>
      <c r="H77" s="33">
        <v>3.9220000000000002</v>
      </c>
      <c r="I77" s="33">
        <v>0</v>
      </c>
    </row>
    <row r="78" spans="1:9">
      <c r="A78" s="44">
        <v>45870</v>
      </c>
      <c r="B78" s="36">
        <v>45873.166666666664</v>
      </c>
      <c r="C78" s="35">
        <v>1219047</v>
      </c>
      <c r="D78" s="35" t="s">
        <v>90</v>
      </c>
      <c r="E78" s="35" t="s">
        <v>89</v>
      </c>
      <c r="F78" s="35">
        <v>5.0110000000000001</v>
      </c>
      <c r="G78" s="35">
        <v>0</v>
      </c>
      <c r="H78" s="35">
        <v>5.0110000000000001</v>
      </c>
      <c r="I78" s="35">
        <v>0</v>
      </c>
    </row>
    <row r="79" spans="1:9">
      <c r="A79" s="43">
        <v>45870</v>
      </c>
      <c r="B79" s="34">
        <v>45873.208333333336</v>
      </c>
      <c r="C79" s="33">
        <v>1219047</v>
      </c>
      <c r="D79" s="33" t="s">
        <v>90</v>
      </c>
      <c r="E79" s="33" t="s">
        <v>89</v>
      </c>
      <c r="F79" s="33">
        <v>7.3070000000000004</v>
      </c>
      <c r="G79" s="33">
        <v>0</v>
      </c>
      <c r="H79" s="33">
        <v>7.3070000000000004</v>
      </c>
      <c r="I79" s="33">
        <v>0</v>
      </c>
    </row>
    <row r="80" spans="1:9">
      <c r="A80" s="44">
        <v>45870</v>
      </c>
      <c r="B80" s="36">
        <v>45873.25</v>
      </c>
      <c r="C80" s="35">
        <v>1219047</v>
      </c>
      <c r="D80" s="35" t="s">
        <v>90</v>
      </c>
      <c r="E80" s="35" t="s">
        <v>89</v>
      </c>
      <c r="F80" s="35">
        <v>5.8479999999999999</v>
      </c>
      <c r="G80" s="35">
        <v>0</v>
      </c>
      <c r="H80" s="35">
        <v>5.8479999999999999</v>
      </c>
      <c r="I80" s="35">
        <v>0</v>
      </c>
    </row>
    <row r="81" spans="1:9">
      <c r="A81" s="43">
        <v>45870</v>
      </c>
      <c r="B81" s="34">
        <v>45873.291666666664</v>
      </c>
      <c r="C81" s="33">
        <v>1219047</v>
      </c>
      <c r="D81" s="33" t="s">
        <v>90</v>
      </c>
      <c r="E81" s="33" t="s">
        <v>89</v>
      </c>
      <c r="F81" s="33">
        <v>5.077</v>
      </c>
      <c r="G81" s="33">
        <v>0</v>
      </c>
      <c r="H81" s="33">
        <v>5.077</v>
      </c>
      <c r="I81" s="33">
        <v>0</v>
      </c>
    </row>
    <row r="82" spans="1:9">
      <c r="A82" s="44">
        <v>45870</v>
      </c>
      <c r="B82" s="36">
        <v>45873.333333333336</v>
      </c>
      <c r="C82" s="35">
        <v>1219047</v>
      </c>
      <c r="D82" s="35" t="s">
        <v>90</v>
      </c>
      <c r="E82" s="35" t="s">
        <v>89</v>
      </c>
      <c r="F82" s="35">
        <v>2.9630000000000001</v>
      </c>
      <c r="G82" s="35">
        <v>0</v>
      </c>
      <c r="H82" s="35">
        <v>2.9630000000000001</v>
      </c>
      <c r="I82" s="35">
        <v>0</v>
      </c>
    </row>
    <row r="83" spans="1:9">
      <c r="A83" s="43">
        <v>45870</v>
      </c>
      <c r="B83" s="34">
        <v>45873.375</v>
      </c>
      <c r="C83" s="33">
        <v>1219047</v>
      </c>
      <c r="D83" s="33" t="s">
        <v>90</v>
      </c>
      <c r="E83" s="33" t="s">
        <v>89</v>
      </c>
      <c r="F83" s="33">
        <v>3.2530000000000001</v>
      </c>
      <c r="G83" s="33">
        <v>0</v>
      </c>
      <c r="H83" s="33">
        <v>3.2530000000000001</v>
      </c>
      <c r="I83" s="33">
        <v>0</v>
      </c>
    </row>
    <row r="84" spans="1:9">
      <c r="A84" s="44">
        <v>45870</v>
      </c>
      <c r="B84" s="36">
        <v>45873.416666666664</v>
      </c>
      <c r="C84" s="35">
        <v>1219047</v>
      </c>
      <c r="D84" s="35" t="s">
        <v>90</v>
      </c>
      <c r="E84" s="35" t="s">
        <v>89</v>
      </c>
      <c r="F84" s="35">
        <v>2.145</v>
      </c>
      <c r="G84" s="35">
        <v>0</v>
      </c>
      <c r="H84" s="35">
        <v>2.145</v>
      </c>
      <c r="I84" s="35">
        <v>0</v>
      </c>
    </row>
    <row r="85" spans="1:9">
      <c r="A85" s="43">
        <v>45870</v>
      </c>
      <c r="B85" s="34">
        <v>45873.458333333336</v>
      </c>
      <c r="C85" s="33">
        <v>1219047</v>
      </c>
      <c r="D85" s="33" t="s">
        <v>90</v>
      </c>
      <c r="E85" s="33" t="s">
        <v>89</v>
      </c>
      <c r="F85" s="33">
        <v>1.794</v>
      </c>
      <c r="G85" s="33">
        <v>0</v>
      </c>
      <c r="H85" s="33">
        <v>1.794</v>
      </c>
      <c r="I85" s="33">
        <v>0</v>
      </c>
    </row>
    <row r="86" spans="1:9">
      <c r="A86" s="44">
        <v>45870</v>
      </c>
      <c r="B86" s="36">
        <v>45873.5</v>
      </c>
      <c r="C86" s="35">
        <v>1219047</v>
      </c>
      <c r="D86" s="35" t="s">
        <v>90</v>
      </c>
      <c r="E86" s="35" t="s">
        <v>89</v>
      </c>
      <c r="F86" s="35">
        <v>0.14000000000000001</v>
      </c>
      <c r="G86" s="35">
        <v>0.16900000000000001</v>
      </c>
      <c r="H86" s="35">
        <v>0.14000000000000001</v>
      </c>
      <c r="I86" s="35">
        <v>0.16900000000000001</v>
      </c>
    </row>
    <row r="87" spans="1:9">
      <c r="A87" s="43">
        <v>45870</v>
      </c>
      <c r="B87" s="34">
        <v>45873.541666666664</v>
      </c>
      <c r="C87" s="33">
        <v>1219047</v>
      </c>
      <c r="D87" s="33" t="s">
        <v>90</v>
      </c>
      <c r="E87" s="33" t="s">
        <v>89</v>
      </c>
      <c r="F87" s="33">
        <v>1.04</v>
      </c>
      <c r="G87" s="33">
        <v>0.104</v>
      </c>
      <c r="H87" s="33">
        <v>1.04</v>
      </c>
      <c r="I87" s="33">
        <v>0.104</v>
      </c>
    </row>
    <row r="88" spans="1:9">
      <c r="A88" s="44">
        <v>45870</v>
      </c>
      <c r="B88" s="36">
        <v>45873.583333333336</v>
      </c>
      <c r="C88" s="35">
        <v>1219047</v>
      </c>
      <c r="D88" s="35" t="s">
        <v>90</v>
      </c>
      <c r="E88" s="35" t="s">
        <v>89</v>
      </c>
      <c r="F88" s="35">
        <v>5.968</v>
      </c>
      <c r="G88" s="35">
        <v>0</v>
      </c>
      <c r="H88" s="35">
        <v>5.968</v>
      </c>
      <c r="I88" s="35">
        <v>0</v>
      </c>
    </row>
    <row r="89" spans="1:9">
      <c r="A89" s="43">
        <v>45870</v>
      </c>
      <c r="B89" s="34">
        <v>45873.625</v>
      </c>
      <c r="C89" s="33">
        <v>1219047</v>
      </c>
      <c r="D89" s="33" t="s">
        <v>90</v>
      </c>
      <c r="E89" s="33" t="s">
        <v>89</v>
      </c>
      <c r="F89" s="33">
        <v>8.5129999999999999</v>
      </c>
      <c r="G89" s="33">
        <v>0</v>
      </c>
      <c r="H89" s="33">
        <v>8.5129999999999999</v>
      </c>
      <c r="I89" s="33">
        <v>0</v>
      </c>
    </row>
    <row r="90" spans="1:9">
      <c r="A90" s="44">
        <v>45870</v>
      </c>
      <c r="B90" s="36">
        <v>45873.666666666664</v>
      </c>
      <c r="C90" s="35">
        <v>1219047</v>
      </c>
      <c r="D90" s="35" t="s">
        <v>90</v>
      </c>
      <c r="E90" s="35" t="s">
        <v>89</v>
      </c>
      <c r="F90" s="35">
        <v>10.082000000000001</v>
      </c>
      <c r="G90" s="35">
        <v>0</v>
      </c>
      <c r="H90" s="35">
        <v>10.082000000000001</v>
      </c>
      <c r="I90" s="35">
        <v>0</v>
      </c>
    </row>
    <row r="91" spans="1:9">
      <c r="A91" s="43">
        <v>45870</v>
      </c>
      <c r="B91" s="34">
        <v>45873.708333333336</v>
      </c>
      <c r="C91" s="33">
        <v>1219047</v>
      </c>
      <c r="D91" s="33" t="s">
        <v>90</v>
      </c>
      <c r="E91" s="33" t="s">
        <v>89</v>
      </c>
      <c r="F91" s="33">
        <v>8.5050000000000008</v>
      </c>
      <c r="G91" s="33">
        <v>0</v>
      </c>
      <c r="H91" s="33">
        <v>8.5050000000000008</v>
      </c>
      <c r="I91" s="33">
        <v>0</v>
      </c>
    </row>
    <row r="92" spans="1:9">
      <c r="A92" s="44">
        <v>45870</v>
      </c>
      <c r="B92" s="36">
        <v>45873.75</v>
      </c>
      <c r="C92" s="35">
        <v>1219047</v>
      </c>
      <c r="D92" s="35" t="s">
        <v>90</v>
      </c>
      <c r="E92" s="35" t="s">
        <v>89</v>
      </c>
      <c r="F92" s="35">
        <v>5.3049999999999997</v>
      </c>
      <c r="G92" s="35">
        <v>0</v>
      </c>
      <c r="H92" s="35">
        <v>5.3049999999999997</v>
      </c>
      <c r="I92" s="35">
        <v>0</v>
      </c>
    </row>
    <row r="93" spans="1:9">
      <c r="A93" s="43">
        <v>45870</v>
      </c>
      <c r="B93" s="34">
        <v>45873.791666666664</v>
      </c>
      <c r="C93" s="33">
        <v>1219047</v>
      </c>
      <c r="D93" s="33" t="s">
        <v>90</v>
      </c>
      <c r="E93" s="33" t="s">
        <v>89</v>
      </c>
      <c r="F93" s="33">
        <v>1.778</v>
      </c>
      <c r="G93" s="33">
        <v>3.3000000000000002E-2</v>
      </c>
      <c r="H93" s="33">
        <v>1.778</v>
      </c>
      <c r="I93" s="33">
        <v>3.3000000000000002E-2</v>
      </c>
    </row>
    <row r="94" spans="1:9">
      <c r="A94" s="44">
        <v>45870</v>
      </c>
      <c r="B94" s="36">
        <v>45873.833333333336</v>
      </c>
      <c r="C94" s="35">
        <v>1219047</v>
      </c>
      <c r="D94" s="35" t="s">
        <v>90</v>
      </c>
      <c r="E94" s="35" t="s">
        <v>89</v>
      </c>
      <c r="F94" s="35">
        <v>0.192</v>
      </c>
      <c r="G94" s="35">
        <v>7.0000000000000007E-2</v>
      </c>
      <c r="H94" s="35">
        <v>0.192</v>
      </c>
      <c r="I94" s="35">
        <v>7.0000000000000007E-2</v>
      </c>
    </row>
    <row r="95" spans="1:9">
      <c r="A95" s="43">
        <v>45870</v>
      </c>
      <c r="B95" s="34">
        <v>45873.875</v>
      </c>
      <c r="C95" s="33">
        <v>1219047</v>
      </c>
      <c r="D95" s="33" t="s">
        <v>90</v>
      </c>
      <c r="E95" s="33" t="s">
        <v>89</v>
      </c>
      <c r="F95" s="33">
        <v>0.98699999999999999</v>
      </c>
      <c r="G95" s="33">
        <v>0</v>
      </c>
      <c r="H95" s="33">
        <v>0.98699999999999999</v>
      </c>
      <c r="I95" s="33">
        <v>0</v>
      </c>
    </row>
    <row r="96" spans="1:9">
      <c r="A96" s="44">
        <v>45870</v>
      </c>
      <c r="B96" s="36">
        <v>45873.916666666664</v>
      </c>
      <c r="C96" s="35">
        <v>1219047</v>
      </c>
      <c r="D96" s="35" t="s">
        <v>90</v>
      </c>
      <c r="E96" s="35" t="s">
        <v>89</v>
      </c>
      <c r="F96" s="35">
        <v>5.8999999999999997E-2</v>
      </c>
      <c r="G96" s="35">
        <v>6.2E-2</v>
      </c>
      <c r="H96" s="35">
        <v>5.8999999999999997E-2</v>
      </c>
      <c r="I96" s="35">
        <v>6.2E-2</v>
      </c>
    </row>
    <row r="97" spans="1:9">
      <c r="A97" s="43">
        <v>45870</v>
      </c>
      <c r="B97" s="34">
        <v>45873.958333333336</v>
      </c>
      <c r="C97" s="33">
        <v>1219047</v>
      </c>
      <c r="D97" s="33" t="s">
        <v>90</v>
      </c>
      <c r="E97" s="33" t="s">
        <v>89</v>
      </c>
      <c r="F97" s="33">
        <v>1.071</v>
      </c>
      <c r="G97" s="33">
        <v>0.03</v>
      </c>
      <c r="H97" s="33">
        <v>1.071</v>
      </c>
      <c r="I97" s="33">
        <v>0.03</v>
      </c>
    </row>
    <row r="98" spans="1:9">
      <c r="A98" s="44">
        <v>45870</v>
      </c>
      <c r="B98" s="36">
        <v>45874</v>
      </c>
      <c r="C98" s="35">
        <v>1219047</v>
      </c>
      <c r="D98" s="35" t="s">
        <v>90</v>
      </c>
      <c r="E98" s="35" t="s">
        <v>89</v>
      </c>
      <c r="F98" s="35">
        <v>7.7629999999999999</v>
      </c>
      <c r="G98" s="35">
        <v>0</v>
      </c>
      <c r="H98" s="35">
        <v>7.7629999999999999</v>
      </c>
      <c r="I98" s="35">
        <v>0</v>
      </c>
    </row>
    <row r="99" spans="1:9">
      <c r="A99" s="43">
        <v>45870</v>
      </c>
      <c r="B99" s="34">
        <v>45874.041666666664</v>
      </c>
      <c r="C99" s="33">
        <v>1219047</v>
      </c>
      <c r="D99" s="33" t="s">
        <v>90</v>
      </c>
      <c r="E99" s="33" t="s">
        <v>89</v>
      </c>
      <c r="F99" s="33">
        <v>9.0250000000000004</v>
      </c>
      <c r="G99" s="33">
        <v>0</v>
      </c>
      <c r="H99" s="33">
        <v>9.0250000000000004</v>
      </c>
      <c r="I99" s="33">
        <v>0</v>
      </c>
    </row>
    <row r="100" spans="1:9">
      <c r="A100" s="44">
        <v>45870</v>
      </c>
      <c r="B100" s="36">
        <v>45874.083333333336</v>
      </c>
      <c r="C100" s="35">
        <v>1219047</v>
      </c>
      <c r="D100" s="35" t="s">
        <v>90</v>
      </c>
      <c r="E100" s="35" t="s">
        <v>89</v>
      </c>
      <c r="F100" s="35">
        <v>6.3079999999999998</v>
      </c>
      <c r="G100" s="35">
        <v>0</v>
      </c>
      <c r="H100" s="35">
        <v>6.3079999999999998</v>
      </c>
      <c r="I100" s="35">
        <v>0</v>
      </c>
    </row>
    <row r="101" spans="1:9">
      <c r="A101" s="43">
        <v>45870</v>
      </c>
      <c r="B101" s="34">
        <v>45874.125</v>
      </c>
      <c r="C101" s="33">
        <v>1219047</v>
      </c>
      <c r="D101" s="33" t="s">
        <v>90</v>
      </c>
      <c r="E101" s="33" t="s">
        <v>89</v>
      </c>
      <c r="F101" s="33">
        <v>4.0179999999999998</v>
      </c>
      <c r="G101" s="33">
        <v>0</v>
      </c>
      <c r="H101" s="33">
        <v>4.0179999999999998</v>
      </c>
      <c r="I101" s="33">
        <v>0</v>
      </c>
    </row>
    <row r="102" spans="1:9">
      <c r="A102" s="44">
        <v>45870</v>
      </c>
      <c r="B102" s="36">
        <v>45874.166666666664</v>
      </c>
      <c r="C102" s="35">
        <v>1219047</v>
      </c>
      <c r="D102" s="35" t="s">
        <v>90</v>
      </c>
      <c r="E102" s="35" t="s">
        <v>89</v>
      </c>
      <c r="F102" s="35">
        <v>5.5830000000000002</v>
      </c>
      <c r="G102" s="35">
        <v>0</v>
      </c>
      <c r="H102" s="35">
        <v>5.5830000000000002</v>
      </c>
      <c r="I102" s="35">
        <v>0</v>
      </c>
    </row>
    <row r="103" spans="1:9">
      <c r="A103" s="43">
        <v>45870</v>
      </c>
      <c r="B103" s="34">
        <v>45874.208333333336</v>
      </c>
      <c r="C103" s="33">
        <v>1219047</v>
      </c>
      <c r="D103" s="33" t="s">
        <v>90</v>
      </c>
      <c r="E103" s="33" t="s">
        <v>89</v>
      </c>
      <c r="F103" s="33">
        <v>7.4589999999999996</v>
      </c>
      <c r="G103" s="33">
        <v>0</v>
      </c>
      <c r="H103" s="33">
        <v>7.4589999999999996</v>
      </c>
      <c r="I103" s="33">
        <v>0</v>
      </c>
    </row>
    <row r="104" spans="1:9">
      <c r="A104" s="44">
        <v>45870</v>
      </c>
      <c r="B104" s="36">
        <v>45874.25</v>
      </c>
      <c r="C104" s="35">
        <v>1219047</v>
      </c>
      <c r="D104" s="35" t="s">
        <v>90</v>
      </c>
      <c r="E104" s="35" t="s">
        <v>89</v>
      </c>
      <c r="F104" s="35">
        <v>8.6999999999999993</v>
      </c>
      <c r="G104" s="35">
        <v>0</v>
      </c>
      <c r="H104" s="35">
        <v>8.6999999999999993</v>
      </c>
      <c r="I104" s="35">
        <v>0</v>
      </c>
    </row>
    <row r="105" spans="1:9">
      <c r="A105" s="43">
        <v>45870</v>
      </c>
      <c r="B105" s="34">
        <v>45874.291666666664</v>
      </c>
      <c r="C105" s="33">
        <v>1219047</v>
      </c>
      <c r="D105" s="33" t="s">
        <v>90</v>
      </c>
      <c r="E105" s="33" t="s">
        <v>89</v>
      </c>
      <c r="F105" s="33">
        <v>9.2149999999999999</v>
      </c>
      <c r="G105" s="33">
        <v>0</v>
      </c>
      <c r="H105" s="33">
        <v>9.2149999999999999</v>
      </c>
      <c r="I105" s="33">
        <v>0</v>
      </c>
    </row>
    <row r="106" spans="1:9">
      <c r="A106" s="44">
        <v>45870</v>
      </c>
      <c r="B106" s="36">
        <v>45874.333333333336</v>
      </c>
      <c r="C106" s="35">
        <v>1219047</v>
      </c>
      <c r="D106" s="35" t="s">
        <v>90</v>
      </c>
      <c r="E106" s="35" t="s">
        <v>89</v>
      </c>
      <c r="F106" s="35">
        <v>8.6050000000000004</v>
      </c>
      <c r="G106" s="35">
        <v>0</v>
      </c>
      <c r="H106" s="35">
        <v>8.6050000000000004</v>
      </c>
      <c r="I106" s="35">
        <v>0</v>
      </c>
    </row>
    <row r="107" spans="1:9">
      <c r="A107" s="43">
        <v>45870</v>
      </c>
      <c r="B107" s="34">
        <v>45874.375</v>
      </c>
      <c r="C107" s="33">
        <v>1219047</v>
      </c>
      <c r="D107" s="33" t="s">
        <v>90</v>
      </c>
      <c r="E107" s="33" t="s">
        <v>89</v>
      </c>
      <c r="F107" s="33">
        <v>7.4729999999999999</v>
      </c>
      <c r="G107" s="33">
        <v>0</v>
      </c>
      <c r="H107" s="33">
        <v>7.4729999999999999</v>
      </c>
      <c r="I107" s="33">
        <v>0</v>
      </c>
    </row>
    <row r="108" spans="1:9">
      <c r="A108" s="44">
        <v>45870</v>
      </c>
      <c r="B108" s="36">
        <v>45874.416666666664</v>
      </c>
      <c r="C108" s="35">
        <v>1219047</v>
      </c>
      <c r="D108" s="35" t="s">
        <v>90</v>
      </c>
      <c r="E108" s="35" t="s">
        <v>89</v>
      </c>
      <c r="F108" s="35">
        <v>12.401</v>
      </c>
      <c r="G108" s="35">
        <v>0</v>
      </c>
      <c r="H108" s="35">
        <v>12.401</v>
      </c>
      <c r="I108" s="35">
        <v>0</v>
      </c>
    </row>
    <row r="109" spans="1:9">
      <c r="A109" s="43">
        <v>45870</v>
      </c>
      <c r="B109" s="34">
        <v>45874.458333333336</v>
      </c>
      <c r="C109" s="33">
        <v>1219047</v>
      </c>
      <c r="D109" s="33" t="s">
        <v>90</v>
      </c>
      <c r="E109" s="33" t="s">
        <v>89</v>
      </c>
      <c r="F109" s="33">
        <v>9.8490000000000002</v>
      </c>
      <c r="G109" s="33">
        <v>0</v>
      </c>
      <c r="H109" s="33">
        <v>9.8490000000000002</v>
      </c>
      <c r="I109" s="33">
        <v>0</v>
      </c>
    </row>
    <row r="110" spans="1:9">
      <c r="A110" s="44">
        <v>45870</v>
      </c>
      <c r="B110" s="36">
        <v>45874.5</v>
      </c>
      <c r="C110" s="35">
        <v>1219047</v>
      </c>
      <c r="D110" s="35" t="s">
        <v>90</v>
      </c>
      <c r="E110" s="35" t="s">
        <v>89</v>
      </c>
      <c r="F110" s="35">
        <v>4.157</v>
      </c>
      <c r="G110" s="35">
        <v>0</v>
      </c>
      <c r="H110" s="35">
        <v>4.157</v>
      </c>
      <c r="I110" s="35">
        <v>0</v>
      </c>
    </row>
    <row r="111" spans="1:9">
      <c r="A111" s="43">
        <v>45870</v>
      </c>
      <c r="B111" s="34">
        <v>45874.541666666664</v>
      </c>
      <c r="C111" s="33">
        <v>1219047</v>
      </c>
      <c r="D111" s="33" t="s">
        <v>90</v>
      </c>
      <c r="E111" s="33" t="s">
        <v>89</v>
      </c>
      <c r="F111" s="33">
        <v>0.54300000000000004</v>
      </c>
      <c r="G111" s="33">
        <v>3.1E-2</v>
      </c>
      <c r="H111" s="33">
        <v>0.54300000000000004</v>
      </c>
      <c r="I111" s="33">
        <v>3.1E-2</v>
      </c>
    </row>
    <row r="112" spans="1:9">
      <c r="A112" s="44">
        <v>45870</v>
      </c>
      <c r="B112" s="36">
        <v>45874.583333333336</v>
      </c>
      <c r="C112" s="35">
        <v>1219047</v>
      </c>
      <c r="D112" s="35" t="s">
        <v>90</v>
      </c>
      <c r="E112" s="35" t="s">
        <v>89</v>
      </c>
      <c r="F112" s="35">
        <v>3.88</v>
      </c>
      <c r="G112" s="35">
        <v>0</v>
      </c>
      <c r="H112" s="35">
        <v>3.88</v>
      </c>
      <c r="I112" s="35">
        <v>0</v>
      </c>
    </row>
    <row r="113" spans="1:9">
      <c r="A113" s="43">
        <v>45870</v>
      </c>
      <c r="B113" s="34">
        <v>45874.625</v>
      </c>
      <c r="C113" s="33">
        <v>1219047</v>
      </c>
      <c r="D113" s="33" t="s">
        <v>90</v>
      </c>
      <c r="E113" s="33" t="s">
        <v>89</v>
      </c>
      <c r="F113" s="33">
        <v>6.6740000000000004</v>
      </c>
      <c r="G113" s="33">
        <v>0</v>
      </c>
      <c r="H113" s="33">
        <v>6.6740000000000004</v>
      </c>
      <c r="I113" s="33">
        <v>0</v>
      </c>
    </row>
    <row r="114" spans="1:9">
      <c r="A114" s="44">
        <v>45870</v>
      </c>
      <c r="B114" s="36">
        <v>45874.666666666664</v>
      </c>
      <c r="C114" s="35">
        <v>1219047</v>
      </c>
      <c r="D114" s="35" t="s">
        <v>90</v>
      </c>
      <c r="E114" s="35" t="s">
        <v>89</v>
      </c>
      <c r="F114" s="35">
        <v>9.5709999999999997</v>
      </c>
      <c r="G114" s="35">
        <v>0</v>
      </c>
      <c r="H114" s="35">
        <v>9.5709999999999997</v>
      </c>
      <c r="I114" s="35">
        <v>0</v>
      </c>
    </row>
    <row r="115" spans="1:9">
      <c r="A115" s="43">
        <v>45870</v>
      </c>
      <c r="B115" s="34">
        <v>45874.708333333336</v>
      </c>
      <c r="C115" s="33">
        <v>1219047</v>
      </c>
      <c r="D115" s="33" t="s">
        <v>90</v>
      </c>
      <c r="E115" s="33" t="s">
        <v>89</v>
      </c>
      <c r="F115" s="33">
        <v>8.1869999999999994</v>
      </c>
      <c r="G115" s="33">
        <v>0</v>
      </c>
      <c r="H115" s="33">
        <v>8.1869999999999994</v>
      </c>
      <c r="I115" s="33">
        <v>0</v>
      </c>
    </row>
    <row r="116" spans="1:9">
      <c r="A116" s="44">
        <v>45870</v>
      </c>
      <c r="B116" s="36">
        <v>45874.75</v>
      </c>
      <c r="C116" s="35">
        <v>1219047</v>
      </c>
      <c r="D116" s="35" t="s">
        <v>90</v>
      </c>
      <c r="E116" s="35" t="s">
        <v>89</v>
      </c>
      <c r="F116" s="35">
        <v>3.4689999999999999</v>
      </c>
      <c r="G116" s="35">
        <v>7.0000000000000001E-3</v>
      </c>
      <c r="H116" s="35">
        <v>3.4689999999999999</v>
      </c>
      <c r="I116" s="35">
        <v>7.0000000000000001E-3</v>
      </c>
    </row>
    <row r="117" spans="1:9">
      <c r="A117" s="43">
        <v>45870</v>
      </c>
      <c r="B117" s="34">
        <v>45874.791666666664</v>
      </c>
      <c r="C117" s="33">
        <v>1219047</v>
      </c>
      <c r="D117" s="33" t="s">
        <v>90</v>
      </c>
      <c r="E117" s="33" t="s">
        <v>89</v>
      </c>
      <c r="F117" s="33">
        <v>0.30399999999999999</v>
      </c>
      <c r="G117" s="33">
        <v>7.1999999999999995E-2</v>
      </c>
      <c r="H117" s="33">
        <v>0.30399999999999999</v>
      </c>
      <c r="I117" s="33">
        <v>7.1999999999999995E-2</v>
      </c>
    </row>
    <row r="118" spans="1:9">
      <c r="A118" s="44">
        <v>45870</v>
      </c>
      <c r="B118" s="36">
        <v>45874.833333333336</v>
      </c>
      <c r="C118" s="35">
        <v>1219047</v>
      </c>
      <c r="D118" s="35" t="s">
        <v>90</v>
      </c>
      <c r="E118" s="35" t="s">
        <v>89</v>
      </c>
      <c r="F118" s="35">
        <v>9.2669999999999995</v>
      </c>
      <c r="G118" s="35">
        <v>0</v>
      </c>
      <c r="H118" s="35">
        <v>9.2669999999999995</v>
      </c>
      <c r="I118" s="35">
        <v>0</v>
      </c>
    </row>
    <row r="119" spans="1:9">
      <c r="A119" s="43">
        <v>45870</v>
      </c>
      <c r="B119" s="34">
        <v>45874.875</v>
      </c>
      <c r="C119" s="33">
        <v>1219047</v>
      </c>
      <c r="D119" s="33" t="s">
        <v>90</v>
      </c>
      <c r="E119" s="33" t="s">
        <v>89</v>
      </c>
      <c r="F119" s="33">
        <v>21.513999999999999</v>
      </c>
      <c r="G119" s="33">
        <v>0</v>
      </c>
      <c r="H119" s="33">
        <v>21.513999999999999</v>
      </c>
      <c r="I119" s="33">
        <v>0</v>
      </c>
    </row>
    <row r="120" spans="1:9">
      <c r="A120" s="44">
        <v>45870</v>
      </c>
      <c r="B120" s="36">
        <v>45874.916666666664</v>
      </c>
      <c r="C120" s="35">
        <v>1219047</v>
      </c>
      <c r="D120" s="35" t="s">
        <v>90</v>
      </c>
      <c r="E120" s="35" t="s">
        <v>89</v>
      </c>
      <c r="F120" s="35">
        <v>21.756</v>
      </c>
      <c r="G120" s="35">
        <v>0</v>
      </c>
      <c r="H120" s="35">
        <v>21.756</v>
      </c>
      <c r="I120" s="35">
        <v>0</v>
      </c>
    </row>
    <row r="121" spans="1:9">
      <c r="A121" s="43">
        <v>45870</v>
      </c>
      <c r="B121" s="34">
        <v>45874.958333333336</v>
      </c>
      <c r="C121" s="33">
        <v>1219047</v>
      </c>
      <c r="D121" s="33" t="s">
        <v>90</v>
      </c>
      <c r="E121" s="33" t="s">
        <v>89</v>
      </c>
      <c r="F121" s="33">
        <v>17.216999999999999</v>
      </c>
      <c r="G121" s="33">
        <v>0</v>
      </c>
      <c r="H121" s="33">
        <v>17.216999999999999</v>
      </c>
      <c r="I121" s="33">
        <v>0</v>
      </c>
    </row>
    <row r="122" spans="1:9">
      <c r="A122" s="44">
        <v>45870</v>
      </c>
      <c r="B122" s="36">
        <v>45875</v>
      </c>
      <c r="C122" s="35">
        <v>1219047</v>
      </c>
      <c r="D122" s="35" t="s">
        <v>90</v>
      </c>
      <c r="E122" s="35" t="s">
        <v>89</v>
      </c>
      <c r="F122" s="35">
        <v>18.829000000000001</v>
      </c>
      <c r="G122" s="35">
        <v>0</v>
      </c>
      <c r="H122" s="35">
        <v>18.829000000000001</v>
      </c>
      <c r="I122" s="35">
        <v>0</v>
      </c>
    </row>
    <row r="123" spans="1:9">
      <c r="A123" s="43">
        <v>45870</v>
      </c>
      <c r="B123" s="34">
        <v>45875.041666666664</v>
      </c>
      <c r="C123" s="33">
        <v>1219047</v>
      </c>
      <c r="D123" s="33" t="s">
        <v>90</v>
      </c>
      <c r="E123" s="33" t="s">
        <v>89</v>
      </c>
      <c r="F123" s="33">
        <v>13.911</v>
      </c>
      <c r="G123" s="33">
        <v>0</v>
      </c>
      <c r="H123" s="33">
        <v>13.911</v>
      </c>
      <c r="I123" s="33">
        <v>0</v>
      </c>
    </row>
    <row r="124" spans="1:9">
      <c r="A124" s="44">
        <v>45870</v>
      </c>
      <c r="B124" s="36">
        <v>45875.083333333336</v>
      </c>
      <c r="C124" s="35">
        <v>1219047</v>
      </c>
      <c r="D124" s="35" t="s">
        <v>90</v>
      </c>
      <c r="E124" s="35" t="s">
        <v>89</v>
      </c>
      <c r="F124" s="35">
        <v>12.507</v>
      </c>
      <c r="G124" s="35">
        <v>0</v>
      </c>
      <c r="H124" s="35">
        <v>12.507</v>
      </c>
      <c r="I124" s="35">
        <v>0</v>
      </c>
    </row>
    <row r="125" spans="1:9">
      <c r="A125" s="43">
        <v>45870</v>
      </c>
      <c r="B125" s="34">
        <v>45875.125</v>
      </c>
      <c r="C125" s="33">
        <v>1219047</v>
      </c>
      <c r="D125" s="33" t="s">
        <v>90</v>
      </c>
      <c r="E125" s="33" t="s">
        <v>89</v>
      </c>
      <c r="F125" s="33">
        <v>9.9390000000000001</v>
      </c>
      <c r="G125" s="33">
        <v>0</v>
      </c>
      <c r="H125" s="33">
        <v>9.9390000000000001</v>
      </c>
      <c r="I125" s="33">
        <v>0</v>
      </c>
    </row>
    <row r="126" spans="1:9">
      <c r="A126" s="44">
        <v>45870</v>
      </c>
      <c r="B126" s="36">
        <v>45875.166666666664</v>
      </c>
      <c r="C126" s="35">
        <v>1219047</v>
      </c>
      <c r="D126" s="35" t="s">
        <v>90</v>
      </c>
      <c r="E126" s="35" t="s">
        <v>89</v>
      </c>
      <c r="F126" s="35">
        <v>7.516</v>
      </c>
      <c r="G126" s="35">
        <v>0</v>
      </c>
      <c r="H126" s="35">
        <v>7.516</v>
      </c>
      <c r="I126" s="35">
        <v>0</v>
      </c>
    </row>
    <row r="127" spans="1:9">
      <c r="A127" s="43">
        <v>45870</v>
      </c>
      <c r="B127" s="34">
        <v>45875.208333333336</v>
      </c>
      <c r="C127" s="33">
        <v>1219047</v>
      </c>
      <c r="D127" s="33" t="s">
        <v>90</v>
      </c>
      <c r="E127" s="33" t="s">
        <v>89</v>
      </c>
      <c r="F127" s="33">
        <v>10.706</v>
      </c>
      <c r="G127" s="33">
        <v>0</v>
      </c>
      <c r="H127" s="33">
        <v>10.706</v>
      </c>
      <c r="I127" s="33">
        <v>0</v>
      </c>
    </row>
    <row r="128" spans="1:9">
      <c r="A128" s="44">
        <v>45870</v>
      </c>
      <c r="B128" s="36">
        <v>45875.25</v>
      </c>
      <c r="C128" s="35">
        <v>1219047</v>
      </c>
      <c r="D128" s="35" t="s">
        <v>90</v>
      </c>
      <c r="E128" s="35" t="s">
        <v>89</v>
      </c>
      <c r="F128" s="35">
        <v>7.117</v>
      </c>
      <c r="G128" s="35">
        <v>0</v>
      </c>
      <c r="H128" s="35">
        <v>7.117</v>
      </c>
      <c r="I128" s="35">
        <v>0</v>
      </c>
    </row>
    <row r="129" spans="1:9">
      <c r="A129" s="43">
        <v>45870</v>
      </c>
      <c r="B129" s="34">
        <v>45875.291666666664</v>
      </c>
      <c r="C129" s="33">
        <v>1219047</v>
      </c>
      <c r="D129" s="33" t="s">
        <v>90</v>
      </c>
      <c r="E129" s="33" t="s">
        <v>89</v>
      </c>
      <c r="F129" s="33">
        <v>6.9340000000000002</v>
      </c>
      <c r="G129" s="33">
        <v>0</v>
      </c>
      <c r="H129" s="33">
        <v>6.9340000000000002</v>
      </c>
      <c r="I129" s="33">
        <v>0</v>
      </c>
    </row>
    <row r="130" spans="1:9">
      <c r="A130" s="44">
        <v>45870</v>
      </c>
      <c r="B130" s="36">
        <v>45875.333333333336</v>
      </c>
      <c r="C130" s="35">
        <v>1219047</v>
      </c>
      <c r="D130" s="35" t="s">
        <v>90</v>
      </c>
      <c r="E130" s="35" t="s">
        <v>89</v>
      </c>
      <c r="F130" s="35">
        <v>4.3579999999999997</v>
      </c>
      <c r="G130" s="35">
        <v>0</v>
      </c>
      <c r="H130" s="35">
        <v>4.3579999999999997</v>
      </c>
      <c r="I130" s="35">
        <v>0</v>
      </c>
    </row>
    <row r="131" spans="1:9">
      <c r="A131" s="43">
        <v>45870</v>
      </c>
      <c r="B131" s="34">
        <v>45875.375</v>
      </c>
      <c r="C131" s="33">
        <v>1219047</v>
      </c>
      <c r="D131" s="33" t="s">
        <v>90</v>
      </c>
      <c r="E131" s="33" t="s">
        <v>89</v>
      </c>
      <c r="F131" s="33">
        <v>5.9180000000000001</v>
      </c>
      <c r="G131" s="33">
        <v>0</v>
      </c>
      <c r="H131" s="33">
        <v>5.9180000000000001</v>
      </c>
      <c r="I131" s="33">
        <v>0</v>
      </c>
    </row>
    <row r="132" spans="1:9">
      <c r="A132" s="44">
        <v>45870</v>
      </c>
      <c r="B132" s="36">
        <v>45875.416666666664</v>
      </c>
      <c r="C132" s="35">
        <v>1219047</v>
      </c>
      <c r="D132" s="35" t="s">
        <v>90</v>
      </c>
      <c r="E132" s="35" t="s">
        <v>89</v>
      </c>
      <c r="F132" s="35">
        <v>4.7240000000000002</v>
      </c>
      <c r="G132" s="35">
        <v>0</v>
      </c>
      <c r="H132" s="35">
        <v>4.7240000000000002</v>
      </c>
      <c r="I132" s="35">
        <v>0</v>
      </c>
    </row>
    <row r="133" spans="1:9">
      <c r="A133" s="43">
        <v>45870</v>
      </c>
      <c r="B133" s="34">
        <v>45875.458333333336</v>
      </c>
      <c r="C133" s="33">
        <v>1219047</v>
      </c>
      <c r="D133" s="33" t="s">
        <v>90</v>
      </c>
      <c r="E133" s="33" t="s">
        <v>89</v>
      </c>
      <c r="F133" s="33">
        <v>8.4469999999999992</v>
      </c>
      <c r="G133" s="33">
        <v>0</v>
      </c>
      <c r="H133" s="33">
        <v>8.4469999999999992</v>
      </c>
      <c r="I133" s="33">
        <v>0</v>
      </c>
    </row>
    <row r="134" spans="1:9">
      <c r="A134" s="44">
        <v>45870</v>
      </c>
      <c r="B134" s="36">
        <v>45875.5</v>
      </c>
      <c r="C134" s="35">
        <v>1219047</v>
      </c>
      <c r="D134" s="35" t="s">
        <v>90</v>
      </c>
      <c r="E134" s="35" t="s">
        <v>89</v>
      </c>
      <c r="F134" s="35">
        <v>7.7539999999999996</v>
      </c>
      <c r="G134" s="35">
        <v>0</v>
      </c>
      <c r="H134" s="35">
        <v>7.7539999999999996</v>
      </c>
      <c r="I134" s="35">
        <v>0</v>
      </c>
    </row>
    <row r="135" spans="1:9">
      <c r="A135" s="43">
        <v>45870</v>
      </c>
      <c r="B135" s="34">
        <v>45875.541666666664</v>
      </c>
      <c r="C135" s="33">
        <v>1219047</v>
      </c>
      <c r="D135" s="33" t="s">
        <v>90</v>
      </c>
      <c r="E135" s="33" t="s">
        <v>89</v>
      </c>
      <c r="F135" s="33">
        <v>8.1859999999999999</v>
      </c>
      <c r="G135" s="33">
        <v>0</v>
      </c>
      <c r="H135" s="33">
        <v>8.1859999999999999</v>
      </c>
      <c r="I135" s="33">
        <v>0</v>
      </c>
    </row>
    <row r="136" spans="1:9">
      <c r="A136" s="44">
        <v>45870</v>
      </c>
      <c r="B136" s="36">
        <v>45875.583333333336</v>
      </c>
      <c r="C136" s="35">
        <v>1219047</v>
      </c>
      <c r="D136" s="35" t="s">
        <v>90</v>
      </c>
      <c r="E136" s="35" t="s">
        <v>89</v>
      </c>
      <c r="F136" s="35">
        <v>3.8639999999999999</v>
      </c>
      <c r="G136" s="35">
        <v>0</v>
      </c>
      <c r="H136" s="35">
        <v>3.8639999999999999</v>
      </c>
      <c r="I136" s="35">
        <v>0</v>
      </c>
    </row>
    <row r="137" spans="1:9">
      <c r="A137" s="43">
        <v>45870</v>
      </c>
      <c r="B137" s="34">
        <v>45875.625</v>
      </c>
      <c r="C137" s="33">
        <v>1219047</v>
      </c>
      <c r="D137" s="33" t="s">
        <v>90</v>
      </c>
      <c r="E137" s="33" t="s">
        <v>89</v>
      </c>
      <c r="F137" s="33">
        <v>7.7759999999999998</v>
      </c>
      <c r="G137" s="33">
        <v>0</v>
      </c>
      <c r="H137" s="33">
        <v>7.7759999999999998</v>
      </c>
      <c r="I137" s="33">
        <v>0</v>
      </c>
    </row>
    <row r="138" spans="1:9">
      <c r="A138" s="44">
        <v>45870</v>
      </c>
      <c r="B138" s="36">
        <v>45875.666666666664</v>
      </c>
      <c r="C138" s="35">
        <v>1219047</v>
      </c>
      <c r="D138" s="35" t="s">
        <v>90</v>
      </c>
      <c r="E138" s="35" t="s">
        <v>89</v>
      </c>
      <c r="F138" s="35">
        <v>10.178000000000001</v>
      </c>
      <c r="G138" s="35">
        <v>0</v>
      </c>
      <c r="H138" s="35">
        <v>10.178000000000001</v>
      </c>
      <c r="I138" s="35">
        <v>0</v>
      </c>
    </row>
    <row r="139" spans="1:9">
      <c r="A139" s="43">
        <v>45870</v>
      </c>
      <c r="B139" s="34">
        <v>45875.708333333336</v>
      </c>
      <c r="C139" s="33">
        <v>1219047</v>
      </c>
      <c r="D139" s="33" t="s">
        <v>90</v>
      </c>
      <c r="E139" s="33" t="s">
        <v>89</v>
      </c>
      <c r="F139" s="33">
        <v>9.6769999999999996</v>
      </c>
      <c r="G139" s="33">
        <v>0</v>
      </c>
      <c r="H139" s="33">
        <v>9.6769999999999996</v>
      </c>
      <c r="I139" s="33">
        <v>0</v>
      </c>
    </row>
    <row r="140" spans="1:9">
      <c r="A140" s="44">
        <v>45870</v>
      </c>
      <c r="B140" s="36">
        <v>45875.75</v>
      </c>
      <c r="C140" s="35">
        <v>1219047</v>
      </c>
      <c r="D140" s="35" t="s">
        <v>90</v>
      </c>
      <c r="E140" s="35" t="s">
        <v>89</v>
      </c>
      <c r="F140" s="35">
        <v>11.016999999999999</v>
      </c>
      <c r="G140" s="35">
        <v>0</v>
      </c>
      <c r="H140" s="35">
        <v>11.016999999999999</v>
      </c>
      <c r="I140" s="35">
        <v>0</v>
      </c>
    </row>
    <row r="141" spans="1:9">
      <c r="A141" s="43">
        <v>45870</v>
      </c>
      <c r="B141" s="34">
        <v>45875.791666666664</v>
      </c>
      <c r="C141" s="33">
        <v>1219047</v>
      </c>
      <c r="D141" s="33" t="s">
        <v>90</v>
      </c>
      <c r="E141" s="33" t="s">
        <v>89</v>
      </c>
      <c r="F141" s="33">
        <v>6.9740000000000002</v>
      </c>
      <c r="G141" s="33">
        <v>5.0000000000000001E-3</v>
      </c>
      <c r="H141" s="33">
        <v>6.9740000000000002</v>
      </c>
      <c r="I141" s="33">
        <v>5.0000000000000001E-3</v>
      </c>
    </row>
    <row r="142" spans="1:9">
      <c r="A142" s="44">
        <v>45870</v>
      </c>
      <c r="B142" s="36">
        <v>45875.833333333336</v>
      </c>
      <c r="C142" s="35">
        <v>1219047</v>
      </c>
      <c r="D142" s="35" t="s">
        <v>90</v>
      </c>
      <c r="E142" s="35" t="s">
        <v>89</v>
      </c>
      <c r="F142" s="35">
        <v>2.5960000000000001</v>
      </c>
      <c r="G142" s="35">
        <v>9.7000000000000003E-2</v>
      </c>
      <c r="H142" s="35">
        <v>2.5960000000000001</v>
      </c>
      <c r="I142" s="35">
        <v>9.7000000000000003E-2</v>
      </c>
    </row>
    <row r="143" spans="1:9">
      <c r="A143" s="43">
        <v>45870</v>
      </c>
      <c r="B143" s="34">
        <v>45875.875</v>
      </c>
      <c r="C143" s="33">
        <v>1219047</v>
      </c>
      <c r="D143" s="33" t="s">
        <v>90</v>
      </c>
      <c r="E143" s="33" t="s">
        <v>89</v>
      </c>
      <c r="F143" s="33">
        <v>17.231000000000002</v>
      </c>
      <c r="G143" s="33">
        <v>0</v>
      </c>
      <c r="H143" s="33">
        <v>17.231000000000002</v>
      </c>
      <c r="I143" s="33">
        <v>0</v>
      </c>
    </row>
    <row r="144" spans="1:9">
      <c r="A144" s="44">
        <v>45870</v>
      </c>
      <c r="B144" s="36">
        <v>45875.916666666664</v>
      </c>
      <c r="C144" s="35">
        <v>1219047</v>
      </c>
      <c r="D144" s="35" t="s">
        <v>90</v>
      </c>
      <c r="E144" s="35" t="s">
        <v>89</v>
      </c>
      <c r="F144" s="35">
        <v>22.573</v>
      </c>
      <c r="G144" s="35">
        <v>0</v>
      </c>
      <c r="H144" s="35">
        <v>22.573</v>
      </c>
      <c r="I144" s="35">
        <v>0</v>
      </c>
    </row>
    <row r="145" spans="1:9">
      <c r="A145" s="43">
        <v>45870</v>
      </c>
      <c r="B145" s="34">
        <v>45875.958333333336</v>
      </c>
      <c r="C145" s="33">
        <v>1219047</v>
      </c>
      <c r="D145" s="33" t="s">
        <v>90</v>
      </c>
      <c r="E145" s="33" t="s">
        <v>89</v>
      </c>
      <c r="F145" s="33">
        <v>24.16</v>
      </c>
      <c r="G145" s="33">
        <v>0</v>
      </c>
      <c r="H145" s="33">
        <v>24.16</v>
      </c>
      <c r="I145" s="33">
        <v>0</v>
      </c>
    </row>
    <row r="146" spans="1:9">
      <c r="A146" s="44">
        <v>45870</v>
      </c>
      <c r="B146" s="36">
        <v>45876</v>
      </c>
      <c r="C146" s="35">
        <v>1219047</v>
      </c>
      <c r="D146" s="35" t="s">
        <v>90</v>
      </c>
      <c r="E146" s="35" t="s">
        <v>89</v>
      </c>
      <c r="F146" s="35">
        <v>24.381</v>
      </c>
      <c r="G146" s="35">
        <v>0</v>
      </c>
      <c r="H146" s="35">
        <v>24.381</v>
      </c>
      <c r="I146" s="35">
        <v>0</v>
      </c>
    </row>
    <row r="147" spans="1:9">
      <c r="A147" s="43">
        <v>45870</v>
      </c>
      <c r="B147" s="34">
        <v>45876.041666666664</v>
      </c>
      <c r="C147" s="33">
        <v>1219047</v>
      </c>
      <c r="D147" s="33" t="s">
        <v>90</v>
      </c>
      <c r="E147" s="33" t="s">
        <v>89</v>
      </c>
      <c r="F147" s="33">
        <v>24.442</v>
      </c>
      <c r="G147" s="33">
        <v>0</v>
      </c>
      <c r="H147" s="33">
        <v>24.442</v>
      </c>
      <c r="I147" s="33">
        <v>0</v>
      </c>
    </row>
    <row r="148" spans="1:9">
      <c r="A148" s="44">
        <v>45870</v>
      </c>
      <c r="B148" s="36">
        <v>45876.083333333336</v>
      </c>
      <c r="C148" s="35">
        <v>1219047</v>
      </c>
      <c r="D148" s="35" t="s">
        <v>90</v>
      </c>
      <c r="E148" s="35" t="s">
        <v>89</v>
      </c>
      <c r="F148" s="35">
        <v>23.053999999999998</v>
      </c>
      <c r="G148" s="35">
        <v>0</v>
      </c>
      <c r="H148" s="35">
        <v>23.053999999999998</v>
      </c>
      <c r="I148" s="35">
        <v>0</v>
      </c>
    </row>
    <row r="149" spans="1:9">
      <c r="A149" s="43">
        <v>45870</v>
      </c>
      <c r="B149" s="34">
        <v>45876.125</v>
      </c>
      <c r="C149" s="33">
        <v>1219047</v>
      </c>
      <c r="D149" s="33" t="s">
        <v>90</v>
      </c>
      <c r="E149" s="33" t="s">
        <v>89</v>
      </c>
      <c r="F149" s="33">
        <v>22.268000000000001</v>
      </c>
      <c r="G149" s="33">
        <v>0</v>
      </c>
      <c r="H149" s="33">
        <v>22.268000000000001</v>
      </c>
      <c r="I149" s="33">
        <v>0</v>
      </c>
    </row>
    <row r="150" spans="1:9">
      <c r="A150" s="44">
        <v>45870</v>
      </c>
      <c r="B150" s="36">
        <v>45876.166666666664</v>
      </c>
      <c r="C150" s="35">
        <v>1219047</v>
      </c>
      <c r="D150" s="35" t="s">
        <v>90</v>
      </c>
      <c r="E150" s="35" t="s">
        <v>89</v>
      </c>
      <c r="F150" s="35">
        <v>23.771000000000001</v>
      </c>
      <c r="G150" s="35">
        <v>0</v>
      </c>
      <c r="H150" s="35">
        <v>23.771000000000001</v>
      </c>
      <c r="I150" s="35">
        <v>0</v>
      </c>
    </row>
    <row r="151" spans="1:9">
      <c r="A151" s="43">
        <v>45870</v>
      </c>
      <c r="B151" s="34">
        <v>45876.208333333336</v>
      </c>
      <c r="C151" s="33">
        <v>1219047</v>
      </c>
      <c r="D151" s="33" t="s">
        <v>90</v>
      </c>
      <c r="E151" s="33" t="s">
        <v>89</v>
      </c>
      <c r="F151" s="33">
        <v>22.878</v>
      </c>
      <c r="G151" s="33">
        <v>0</v>
      </c>
      <c r="H151" s="33">
        <v>22.878</v>
      </c>
      <c r="I151" s="33">
        <v>0</v>
      </c>
    </row>
    <row r="152" spans="1:9">
      <c r="A152" s="44">
        <v>45870</v>
      </c>
      <c r="B152" s="36">
        <v>45876.25</v>
      </c>
      <c r="C152" s="35">
        <v>1219047</v>
      </c>
      <c r="D152" s="35" t="s">
        <v>90</v>
      </c>
      <c r="E152" s="35" t="s">
        <v>89</v>
      </c>
      <c r="F152" s="35">
        <v>21.448</v>
      </c>
      <c r="G152" s="35">
        <v>0</v>
      </c>
      <c r="H152" s="35">
        <v>21.448</v>
      </c>
      <c r="I152" s="35">
        <v>0</v>
      </c>
    </row>
    <row r="153" spans="1:9">
      <c r="A153" s="43">
        <v>45870</v>
      </c>
      <c r="B153" s="34">
        <v>45876.291666666664</v>
      </c>
      <c r="C153" s="33">
        <v>1219047</v>
      </c>
      <c r="D153" s="33" t="s">
        <v>90</v>
      </c>
      <c r="E153" s="33" t="s">
        <v>89</v>
      </c>
      <c r="F153" s="33">
        <v>18.965</v>
      </c>
      <c r="G153" s="33">
        <v>0</v>
      </c>
      <c r="H153" s="33">
        <v>18.965</v>
      </c>
      <c r="I153" s="33">
        <v>0</v>
      </c>
    </row>
    <row r="154" spans="1:9">
      <c r="A154" s="44">
        <v>45870</v>
      </c>
      <c r="B154" s="36">
        <v>45876.333333333336</v>
      </c>
      <c r="C154" s="35">
        <v>1219047</v>
      </c>
      <c r="D154" s="35" t="s">
        <v>90</v>
      </c>
      <c r="E154" s="35" t="s">
        <v>89</v>
      </c>
      <c r="F154" s="35">
        <v>21.693999999999999</v>
      </c>
      <c r="G154" s="35">
        <v>0</v>
      </c>
      <c r="H154" s="35">
        <v>21.693999999999999</v>
      </c>
      <c r="I154" s="35">
        <v>0</v>
      </c>
    </row>
    <row r="155" spans="1:9">
      <c r="A155" s="43">
        <v>45870</v>
      </c>
      <c r="B155" s="34">
        <v>45876.375</v>
      </c>
      <c r="C155" s="33">
        <v>1219047</v>
      </c>
      <c r="D155" s="33" t="s">
        <v>90</v>
      </c>
      <c r="E155" s="33" t="s">
        <v>89</v>
      </c>
      <c r="F155" s="33">
        <v>21.495999999999999</v>
      </c>
      <c r="G155" s="33">
        <v>0</v>
      </c>
      <c r="H155" s="33">
        <v>21.495999999999999</v>
      </c>
      <c r="I155" s="33">
        <v>0</v>
      </c>
    </row>
    <row r="156" spans="1:9">
      <c r="A156" s="44">
        <v>45870</v>
      </c>
      <c r="B156" s="36">
        <v>45876.416666666664</v>
      </c>
      <c r="C156" s="35">
        <v>1219047</v>
      </c>
      <c r="D156" s="35" t="s">
        <v>90</v>
      </c>
      <c r="E156" s="35" t="s">
        <v>89</v>
      </c>
      <c r="F156" s="35">
        <v>22.486000000000001</v>
      </c>
      <c r="G156" s="35">
        <v>0</v>
      </c>
      <c r="H156" s="35">
        <v>22.486000000000001</v>
      </c>
      <c r="I156" s="35">
        <v>0</v>
      </c>
    </row>
    <row r="157" spans="1:9">
      <c r="A157" s="43">
        <v>45870</v>
      </c>
      <c r="B157" s="34">
        <v>45876.458333333336</v>
      </c>
      <c r="C157" s="33">
        <v>1219047</v>
      </c>
      <c r="D157" s="33" t="s">
        <v>90</v>
      </c>
      <c r="E157" s="33" t="s">
        <v>89</v>
      </c>
      <c r="F157" s="33">
        <v>21.657</v>
      </c>
      <c r="G157" s="33">
        <v>0</v>
      </c>
      <c r="H157" s="33">
        <v>21.657</v>
      </c>
      <c r="I157" s="33">
        <v>0</v>
      </c>
    </row>
    <row r="158" spans="1:9">
      <c r="A158" s="44">
        <v>45870</v>
      </c>
      <c r="B158" s="36">
        <v>45876.5</v>
      </c>
      <c r="C158" s="35">
        <v>1219047</v>
      </c>
      <c r="D158" s="35" t="s">
        <v>90</v>
      </c>
      <c r="E158" s="35" t="s">
        <v>89</v>
      </c>
      <c r="F158" s="35">
        <v>20.395</v>
      </c>
      <c r="G158" s="35">
        <v>0</v>
      </c>
      <c r="H158" s="35">
        <v>20.395</v>
      </c>
      <c r="I158" s="35">
        <v>0</v>
      </c>
    </row>
    <row r="159" spans="1:9">
      <c r="A159" s="43">
        <v>45870</v>
      </c>
      <c r="B159" s="34">
        <v>45876.541666666664</v>
      </c>
      <c r="C159" s="33">
        <v>1219047</v>
      </c>
      <c r="D159" s="33" t="s">
        <v>90</v>
      </c>
      <c r="E159" s="33" t="s">
        <v>89</v>
      </c>
      <c r="F159" s="33">
        <v>20.62</v>
      </c>
      <c r="G159" s="33">
        <v>0</v>
      </c>
      <c r="H159" s="33">
        <v>20.62</v>
      </c>
      <c r="I159" s="33">
        <v>0</v>
      </c>
    </row>
    <row r="160" spans="1:9">
      <c r="A160" s="44">
        <v>45870</v>
      </c>
      <c r="B160" s="36">
        <v>45876.583333333336</v>
      </c>
      <c r="C160" s="35">
        <v>1219047</v>
      </c>
      <c r="D160" s="35" t="s">
        <v>90</v>
      </c>
      <c r="E160" s="35" t="s">
        <v>89</v>
      </c>
      <c r="F160" s="35">
        <v>22.899000000000001</v>
      </c>
      <c r="G160" s="35">
        <v>0</v>
      </c>
      <c r="H160" s="35">
        <v>22.899000000000001</v>
      </c>
      <c r="I160" s="35">
        <v>0</v>
      </c>
    </row>
    <row r="161" spans="1:9">
      <c r="A161" s="43">
        <v>45870</v>
      </c>
      <c r="B161" s="34">
        <v>45876.625</v>
      </c>
      <c r="C161" s="33">
        <v>1219047</v>
      </c>
      <c r="D161" s="33" t="s">
        <v>90</v>
      </c>
      <c r="E161" s="33" t="s">
        <v>89</v>
      </c>
      <c r="F161" s="33">
        <v>24.399000000000001</v>
      </c>
      <c r="G161" s="33">
        <v>0</v>
      </c>
      <c r="H161" s="33">
        <v>24.399000000000001</v>
      </c>
      <c r="I161" s="33">
        <v>0</v>
      </c>
    </row>
    <row r="162" spans="1:9">
      <c r="A162" s="44">
        <v>45870</v>
      </c>
      <c r="B162" s="36">
        <v>45876.666666666664</v>
      </c>
      <c r="C162" s="35">
        <v>1219047</v>
      </c>
      <c r="D162" s="35" t="s">
        <v>90</v>
      </c>
      <c r="E162" s="35" t="s">
        <v>89</v>
      </c>
      <c r="F162" s="35">
        <v>22.809000000000001</v>
      </c>
      <c r="G162" s="35">
        <v>0</v>
      </c>
      <c r="H162" s="35">
        <v>22.809000000000001</v>
      </c>
      <c r="I162" s="35">
        <v>0</v>
      </c>
    </row>
    <row r="163" spans="1:9">
      <c r="A163" s="43">
        <v>45870</v>
      </c>
      <c r="B163" s="34">
        <v>45876.708333333336</v>
      </c>
      <c r="C163" s="33">
        <v>1219047</v>
      </c>
      <c r="D163" s="33" t="s">
        <v>90</v>
      </c>
      <c r="E163" s="33" t="s">
        <v>89</v>
      </c>
      <c r="F163" s="33">
        <v>24.059000000000001</v>
      </c>
      <c r="G163" s="33">
        <v>0</v>
      </c>
      <c r="H163" s="33">
        <v>24.059000000000001</v>
      </c>
      <c r="I163" s="33">
        <v>0</v>
      </c>
    </row>
    <row r="164" spans="1:9">
      <c r="A164" s="44">
        <v>45870</v>
      </c>
      <c r="B164" s="36">
        <v>45876.75</v>
      </c>
      <c r="C164" s="35">
        <v>1219047</v>
      </c>
      <c r="D164" s="35" t="s">
        <v>90</v>
      </c>
      <c r="E164" s="35" t="s">
        <v>89</v>
      </c>
      <c r="F164" s="35">
        <v>24.356000000000002</v>
      </c>
      <c r="G164" s="35">
        <v>0</v>
      </c>
      <c r="H164" s="35">
        <v>24.356000000000002</v>
      </c>
      <c r="I164" s="35">
        <v>0</v>
      </c>
    </row>
    <row r="165" spans="1:9">
      <c r="A165" s="43">
        <v>45870</v>
      </c>
      <c r="B165" s="34">
        <v>45876.791666666664</v>
      </c>
      <c r="C165" s="33">
        <v>1219047</v>
      </c>
      <c r="D165" s="33" t="s">
        <v>90</v>
      </c>
      <c r="E165" s="33" t="s">
        <v>89</v>
      </c>
      <c r="F165" s="33">
        <v>25.396000000000001</v>
      </c>
      <c r="G165" s="33">
        <v>0</v>
      </c>
      <c r="H165" s="33">
        <v>25.396000000000001</v>
      </c>
      <c r="I165" s="33">
        <v>0</v>
      </c>
    </row>
    <row r="166" spans="1:9">
      <c r="A166" s="44">
        <v>45870</v>
      </c>
      <c r="B166" s="36">
        <v>45876.833333333336</v>
      </c>
      <c r="C166" s="35">
        <v>1219047</v>
      </c>
      <c r="D166" s="35" t="s">
        <v>90</v>
      </c>
      <c r="E166" s="35" t="s">
        <v>89</v>
      </c>
      <c r="F166" s="35">
        <v>25.425999999999998</v>
      </c>
      <c r="G166" s="35">
        <v>0</v>
      </c>
      <c r="H166" s="35">
        <v>25.425999999999998</v>
      </c>
      <c r="I166" s="35">
        <v>0</v>
      </c>
    </row>
    <row r="167" spans="1:9">
      <c r="A167" s="43">
        <v>45870</v>
      </c>
      <c r="B167" s="34">
        <v>45876.875</v>
      </c>
      <c r="C167" s="33">
        <v>1219047</v>
      </c>
      <c r="D167" s="33" t="s">
        <v>90</v>
      </c>
      <c r="E167" s="33" t="s">
        <v>89</v>
      </c>
      <c r="F167" s="33">
        <v>25.523</v>
      </c>
      <c r="G167" s="33">
        <v>0</v>
      </c>
      <c r="H167" s="33">
        <v>25.523</v>
      </c>
      <c r="I167" s="33">
        <v>0</v>
      </c>
    </row>
    <row r="168" spans="1:9">
      <c r="A168" s="44">
        <v>45870</v>
      </c>
      <c r="B168" s="36">
        <v>45876.916666666664</v>
      </c>
      <c r="C168" s="35">
        <v>1219047</v>
      </c>
      <c r="D168" s="35" t="s">
        <v>90</v>
      </c>
      <c r="E168" s="35" t="s">
        <v>89</v>
      </c>
      <c r="F168" s="35">
        <v>25.079000000000001</v>
      </c>
      <c r="G168" s="35">
        <v>0</v>
      </c>
      <c r="H168" s="35">
        <v>25.079000000000001</v>
      </c>
      <c r="I168" s="35">
        <v>0</v>
      </c>
    </row>
    <row r="169" spans="1:9">
      <c r="A169" s="43">
        <v>45870</v>
      </c>
      <c r="B169" s="34">
        <v>45876.958333333336</v>
      </c>
      <c r="C169" s="33">
        <v>1219047</v>
      </c>
      <c r="D169" s="33" t="s">
        <v>90</v>
      </c>
      <c r="E169" s="33" t="s">
        <v>89</v>
      </c>
      <c r="F169" s="33">
        <v>25.007999999999999</v>
      </c>
      <c r="G169" s="33">
        <v>0</v>
      </c>
      <c r="H169" s="33">
        <v>25.007999999999999</v>
      </c>
      <c r="I169" s="33">
        <v>0</v>
      </c>
    </row>
    <row r="170" spans="1:9">
      <c r="A170" s="44">
        <v>45870</v>
      </c>
      <c r="B170" s="36">
        <v>45877</v>
      </c>
      <c r="C170" s="35">
        <v>1219047</v>
      </c>
      <c r="D170" s="35" t="s">
        <v>90</v>
      </c>
      <c r="E170" s="35" t="s">
        <v>89</v>
      </c>
      <c r="F170" s="35">
        <v>24.49</v>
      </c>
      <c r="G170" s="35">
        <v>0</v>
      </c>
      <c r="H170" s="35">
        <v>24.49</v>
      </c>
      <c r="I170" s="35">
        <v>0</v>
      </c>
    </row>
    <row r="171" spans="1:9">
      <c r="A171" s="43">
        <v>45870</v>
      </c>
      <c r="B171" s="34">
        <v>45877.041666666664</v>
      </c>
      <c r="C171" s="33">
        <v>1219047</v>
      </c>
      <c r="D171" s="33" t="s">
        <v>90</v>
      </c>
      <c r="E171" s="33" t="s">
        <v>89</v>
      </c>
      <c r="F171" s="33">
        <v>26.512</v>
      </c>
      <c r="G171" s="33">
        <v>0</v>
      </c>
      <c r="H171" s="33">
        <v>26.512</v>
      </c>
      <c r="I171" s="33">
        <v>0</v>
      </c>
    </row>
    <row r="172" spans="1:9">
      <c r="A172" s="44">
        <v>45870</v>
      </c>
      <c r="B172" s="36">
        <v>45877.083333333336</v>
      </c>
      <c r="C172" s="35">
        <v>1219047</v>
      </c>
      <c r="D172" s="35" t="s">
        <v>90</v>
      </c>
      <c r="E172" s="35" t="s">
        <v>89</v>
      </c>
      <c r="F172" s="35">
        <v>25.266999999999999</v>
      </c>
      <c r="G172" s="35">
        <v>0</v>
      </c>
      <c r="H172" s="35">
        <v>25.266999999999999</v>
      </c>
      <c r="I172" s="35">
        <v>0</v>
      </c>
    </row>
    <row r="173" spans="1:9">
      <c r="A173" s="43">
        <v>45870</v>
      </c>
      <c r="B173" s="34">
        <v>45877.125</v>
      </c>
      <c r="C173" s="33">
        <v>1219047</v>
      </c>
      <c r="D173" s="33" t="s">
        <v>90</v>
      </c>
      <c r="E173" s="33" t="s">
        <v>89</v>
      </c>
      <c r="F173" s="33">
        <v>23.744</v>
      </c>
      <c r="G173" s="33">
        <v>0</v>
      </c>
      <c r="H173" s="33">
        <v>23.744</v>
      </c>
      <c r="I173" s="33">
        <v>0</v>
      </c>
    </row>
    <row r="174" spans="1:9">
      <c r="A174" s="44">
        <v>45870</v>
      </c>
      <c r="B174" s="36">
        <v>45877.166666666664</v>
      </c>
      <c r="C174" s="35">
        <v>1219047</v>
      </c>
      <c r="D174" s="35" t="s">
        <v>90</v>
      </c>
      <c r="E174" s="35" t="s">
        <v>89</v>
      </c>
      <c r="F174" s="35">
        <v>25.975000000000001</v>
      </c>
      <c r="G174" s="35">
        <v>0</v>
      </c>
      <c r="H174" s="35">
        <v>25.975000000000001</v>
      </c>
      <c r="I174" s="35">
        <v>0</v>
      </c>
    </row>
    <row r="175" spans="1:9">
      <c r="A175" s="43">
        <v>45870</v>
      </c>
      <c r="B175" s="34">
        <v>45877.208333333336</v>
      </c>
      <c r="C175" s="33">
        <v>1219047</v>
      </c>
      <c r="D175" s="33" t="s">
        <v>90</v>
      </c>
      <c r="E175" s="33" t="s">
        <v>89</v>
      </c>
      <c r="F175" s="33">
        <v>25.978999999999999</v>
      </c>
      <c r="G175" s="33">
        <v>0</v>
      </c>
      <c r="H175" s="33">
        <v>25.978999999999999</v>
      </c>
      <c r="I175" s="33">
        <v>0</v>
      </c>
    </row>
    <row r="176" spans="1:9">
      <c r="A176" s="44">
        <v>45870</v>
      </c>
      <c r="B176" s="36">
        <v>45877.25</v>
      </c>
      <c r="C176" s="35">
        <v>1219047</v>
      </c>
      <c r="D176" s="35" t="s">
        <v>90</v>
      </c>
      <c r="E176" s="35" t="s">
        <v>89</v>
      </c>
      <c r="F176" s="35">
        <v>26.085000000000001</v>
      </c>
      <c r="G176" s="35">
        <v>0</v>
      </c>
      <c r="H176" s="35">
        <v>26.085000000000001</v>
      </c>
      <c r="I176" s="35">
        <v>0</v>
      </c>
    </row>
    <row r="177" spans="1:9">
      <c r="A177" s="43">
        <v>45870</v>
      </c>
      <c r="B177" s="34">
        <v>45877.291666666664</v>
      </c>
      <c r="C177" s="33">
        <v>1219047</v>
      </c>
      <c r="D177" s="33" t="s">
        <v>90</v>
      </c>
      <c r="E177" s="33" t="s">
        <v>89</v>
      </c>
      <c r="F177" s="33">
        <v>24.245999999999999</v>
      </c>
      <c r="G177" s="33">
        <v>0</v>
      </c>
      <c r="H177" s="33">
        <v>24.245999999999999</v>
      </c>
      <c r="I177" s="33">
        <v>0</v>
      </c>
    </row>
    <row r="178" spans="1:9">
      <c r="A178" s="44">
        <v>45870</v>
      </c>
      <c r="B178" s="36">
        <v>45877.333333333336</v>
      </c>
      <c r="C178" s="35">
        <v>1219047</v>
      </c>
      <c r="D178" s="35" t="s">
        <v>90</v>
      </c>
      <c r="E178" s="35" t="s">
        <v>89</v>
      </c>
      <c r="F178" s="35">
        <v>25.907</v>
      </c>
      <c r="G178" s="35">
        <v>0</v>
      </c>
      <c r="H178" s="35">
        <v>25.907</v>
      </c>
      <c r="I178" s="35">
        <v>0</v>
      </c>
    </row>
    <row r="179" spans="1:9">
      <c r="A179" s="43">
        <v>45870</v>
      </c>
      <c r="B179" s="34">
        <v>45877.375</v>
      </c>
      <c r="C179" s="33">
        <v>1219047</v>
      </c>
      <c r="D179" s="33" t="s">
        <v>90</v>
      </c>
      <c r="E179" s="33" t="s">
        <v>89</v>
      </c>
      <c r="F179" s="33">
        <v>23.39</v>
      </c>
      <c r="G179" s="33">
        <v>0</v>
      </c>
      <c r="H179" s="33">
        <v>23.39</v>
      </c>
      <c r="I179" s="33">
        <v>0</v>
      </c>
    </row>
    <row r="180" spans="1:9">
      <c r="A180" s="44">
        <v>45870</v>
      </c>
      <c r="B180" s="36">
        <v>45877.416666666664</v>
      </c>
      <c r="C180" s="35">
        <v>1219047</v>
      </c>
      <c r="D180" s="35" t="s">
        <v>90</v>
      </c>
      <c r="E180" s="35" t="s">
        <v>89</v>
      </c>
      <c r="F180" s="35">
        <v>22.018999999999998</v>
      </c>
      <c r="G180" s="35">
        <v>0</v>
      </c>
      <c r="H180" s="35">
        <v>22.018999999999998</v>
      </c>
      <c r="I180" s="35">
        <v>0</v>
      </c>
    </row>
    <row r="181" spans="1:9">
      <c r="A181" s="43">
        <v>45870</v>
      </c>
      <c r="B181" s="34">
        <v>45877.458333333336</v>
      </c>
      <c r="C181" s="33">
        <v>1219047</v>
      </c>
      <c r="D181" s="33" t="s">
        <v>90</v>
      </c>
      <c r="E181" s="33" t="s">
        <v>89</v>
      </c>
      <c r="F181" s="33">
        <v>21.934999999999999</v>
      </c>
      <c r="G181" s="33">
        <v>0</v>
      </c>
      <c r="H181" s="33">
        <v>21.934999999999999</v>
      </c>
      <c r="I181" s="33">
        <v>0</v>
      </c>
    </row>
    <row r="182" spans="1:9">
      <c r="A182" s="44">
        <v>45870</v>
      </c>
      <c r="B182" s="36">
        <v>45877.5</v>
      </c>
      <c r="C182" s="35">
        <v>1219047</v>
      </c>
      <c r="D182" s="35" t="s">
        <v>90</v>
      </c>
      <c r="E182" s="35" t="s">
        <v>89</v>
      </c>
      <c r="F182" s="35">
        <v>21.010999999999999</v>
      </c>
      <c r="G182" s="35">
        <v>0</v>
      </c>
      <c r="H182" s="35">
        <v>21.010999999999999</v>
      </c>
      <c r="I182" s="35">
        <v>0</v>
      </c>
    </row>
    <row r="183" spans="1:9">
      <c r="A183" s="43">
        <v>45870</v>
      </c>
      <c r="B183" s="34">
        <v>45877.541666666664</v>
      </c>
      <c r="C183" s="33">
        <v>1219047</v>
      </c>
      <c r="D183" s="33" t="s">
        <v>90</v>
      </c>
      <c r="E183" s="33" t="s">
        <v>89</v>
      </c>
      <c r="F183" s="33">
        <v>21.673999999999999</v>
      </c>
      <c r="G183" s="33">
        <v>0</v>
      </c>
      <c r="H183" s="33">
        <v>21.673999999999999</v>
      </c>
      <c r="I183" s="33">
        <v>0</v>
      </c>
    </row>
    <row r="184" spans="1:9">
      <c r="A184" s="44">
        <v>45870</v>
      </c>
      <c r="B184" s="36">
        <v>45877.583333333336</v>
      </c>
      <c r="C184" s="35">
        <v>1219047</v>
      </c>
      <c r="D184" s="35" t="s">
        <v>90</v>
      </c>
      <c r="E184" s="35" t="s">
        <v>89</v>
      </c>
      <c r="F184" s="35">
        <v>21.375</v>
      </c>
      <c r="G184" s="35">
        <v>0</v>
      </c>
      <c r="H184" s="35">
        <v>21.375</v>
      </c>
      <c r="I184" s="35">
        <v>0</v>
      </c>
    </row>
    <row r="185" spans="1:9">
      <c r="A185" s="43">
        <v>45870</v>
      </c>
      <c r="B185" s="34">
        <v>45877.625</v>
      </c>
      <c r="C185" s="33">
        <v>1219047</v>
      </c>
      <c r="D185" s="33" t="s">
        <v>90</v>
      </c>
      <c r="E185" s="33" t="s">
        <v>89</v>
      </c>
      <c r="F185" s="33">
        <v>19.997</v>
      </c>
      <c r="G185" s="33">
        <v>0</v>
      </c>
      <c r="H185" s="33">
        <v>19.997</v>
      </c>
      <c r="I185" s="33">
        <v>0</v>
      </c>
    </row>
    <row r="186" spans="1:9">
      <c r="A186" s="44">
        <v>45870</v>
      </c>
      <c r="B186" s="36">
        <v>45877.666666666664</v>
      </c>
      <c r="C186" s="35">
        <v>1219047</v>
      </c>
      <c r="D186" s="35" t="s">
        <v>90</v>
      </c>
      <c r="E186" s="35" t="s">
        <v>89</v>
      </c>
      <c r="F186" s="35">
        <v>20.11</v>
      </c>
      <c r="G186" s="35">
        <v>0</v>
      </c>
      <c r="H186" s="35">
        <v>20.11</v>
      </c>
      <c r="I186" s="35">
        <v>0</v>
      </c>
    </row>
    <row r="187" spans="1:9">
      <c r="A187" s="43">
        <v>45870</v>
      </c>
      <c r="B187" s="34">
        <v>45877.708333333336</v>
      </c>
      <c r="C187" s="33">
        <v>1219047</v>
      </c>
      <c r="D187" s="33" t="s">
        <v>90</v>
      </c>
      <c r="E187" s="33" t="s">
        <v>89</v>
      </c>
      <c r="F187" s="33">
        <v>18.709</v>
      </c>
      <c r="G187" s="33">
        <v>0</v>
      </c>
      <c r="H187" s="33">
        <v>18.709</v>
      </c>
      <c r="I187" s="33">
        <v>0</v>
      </c>
    </row>
    <row r="188" spans="1:9">
      <c r="A188" s="44">
        <v>45870</v>
      </c>
      <c r="B188" s="36">
        <v>45877.75</v>
      </c>
      <c r="C188" s="35">
        <v>1219047</v>
      </c>
      <c r="D188" s="35" t="s">
        <v>90</v>
      </c>
      <c r="E188" s="35" t="s">
        <v>89</v>
      </c>
      <c r="F188" s="35">
        <v>21.768999999999998</v>
      </c>
      <c r="G188" s="35">
        <v>0</v>
      </c>
      <c r="H188" s="35">
        <v>21.768999999999998</v>
      </c>
      <c r="I188" s="35">
        <v>0</v>
      </c>
    </row>
    <row r="189" spans="1:9">
      <c r="A189" s="43">
        <v>45870</v>
      </c>
      <c r="B189" s="34">
        <v>45877.791666666664</v>
      </c>
      <c r="C189" s="33">
        <v>1219047</v>
      </c>
      <c r="D189" s="33" t="s">
        <v>90</v>
      </c>
      <c r="E189" s="33" t="s">
        <v>89</v>
      </c>
      <c r="F189" s="33">
        <v>21.509</v>
      </c>
      <c r="G189" s="33">
        <v>0</v>
      </c>
      <c r="H189" s="33">
        <v>21.509</v>
      </c>
      <c r="I189" s="33">
        <v>0</v>
      </c>
    </row>
    <row r="190" spans="1:9">
      <c r="A190" s="44">
        <v>45870</v>
      </c>
      <c r="B190" s="36">
        <v>45877.833333333336</v>
      </c>
      <c r="C190" s="35">
        <v>1219047</v>
      </c>
      <c r="D190" s="35" t="s">
        <v>90</v>
      </c>
      <c r="E190" s="35" t="s">
        <v>89</v>
      </c>
      <c r="F190" s="35">
        <v>22.567</v>
      </c>
      <c r="G190" s="35">
        <v>0</v>
      </c>
      <c r="H190" s="35">
        <v>22.567</v>
      </c>
      <c r="I190" s="35">
        <v>0</v>
      </c>
    </row>
    <row r="191" spans="1:9">
      <c r="A191" s="43">
        <v>45870</v>
      </c>
      <c r="B191" s="34">
        <v>45877.875</v>
      </c>
      <c r="C191" s="33">
        <v>1219047</v>
      </c>
      <c r="D191" s="33" t="s">
        <v>90</v>
      </c>
      <c r="E191" s="33" t="s">
        <v>89</v>
      </c>
      <c r="F191" s="33">
        <v>22.431000000000001</v>
      </c>
      <c r="G191" s="33">
        <v>0</v>
      </c>
      <c r="H191" s="33">
        <v>22.431000000000001</v>
      </c>
      <c r="I191" s="33">
        <v>0</v>
      </c>
    </row>
    <row r="192" spans="1:9">
      <c r="A192" s="44">
        <v>45870</v>
      </c>
      <c r="B192" s="36">
        <v>45877.916666666664</v>
      </c>
      <c r="C192" s="35">
        <v>1219047</v>
      </c>
      <c r="D192" s="35" t="s">
        <v>90</v>
      </c>
      <c r="E192" s="35" t="s">
        <v>89</v>
      </c>
      <c r="F192" s="35">
        <v>21.763999999999999</v>
      </c>
      <c r="G192" s="35">
        <v>0</v>
      </c>
      <c r="H192" s="35">
        <v>21.763999999999999</v>
      </c>
      <c r="I192" s="35">
        <v>0</v>
      </c>
    </row>
    <row r="193" spans="1:9">
      <c r="A193" s="43">
        <v>45870</v>
      </c>
      <c r="B193" s="34">
        <v>45877.958333333336</v>
      </c>
      <c r="C193" s="33">
        <v>1219047</v>
      </c>
      <c r="D193" s="33" t="s">
        <v>90</v>
      </c>
      <c r="E193" s="33" t="s">
        <v>89</v>
      </c>
      <c r="F193" s="33">
        <v>22.356000000000002</v>
      </c>
      <c r="G193" s="33">
        <v>0</v>
      </c>
      <c r="H193" s="33">
        <v>22.356000000000002</v>
      </c>
      <c r="I193" s="33">
        <v>0</v>
      </c>
    </row>
    <row r="194" spans="1:9">
      <c r="A194" s="44">
        <v>45870</v>
      </c>
      <c r="B194" s="36">
        <v>45878</v>
      </c>
      <c r="C194" s="35">
        <v>1219047</v>
      </c>
      <c r="D194" s="35" t="s">
        <v>90</v>
      </c>
      <c r="E194" s="35" t="s">
        <v>89</v>
      </c>
      <c r="F194" s="35">
        <v>22.201000000000001</v>
      </c>
      <c r="G194" s="35">
        <v>0</v>
      </c>
      <c r="H194" s="35">
        <v>22.201000000000001</v>
      </c>
      <c r="I194" s="35">
        <v>0</v>
      </c>
    </row>
    <row r="195" spans="1:9">
      <c r="A195" s="43">
        <v>45870</v>
      </c>
      <c r="B195" s="34">
        <v>45878.041666666664</v>
      </c>
      <c r="C195" s="33">
        <v>1219047</v>
      </c>
      <c r="D195" s="33" t="s">
        <v>90</v>
      </c>
      <c r="E195" s="33" t="s">
        <v>89</v>
      </c>
      <c r="F195" s="33">
        <v>22.02</v>
      </c>
      <c r="G195" s="33">
        <v>0</v>
      </c>
      <c r="H195" s="33">
        <v>22.02</v>
      </c>
      <c r="I195" s="33">
        <v>0</v>
      </c>
    </row>
    <row r="196" spans="1:9">
      <c r="A196" s="44">
        <v>45870</v>
      </c>
      <c r="B196" s="36">
        <v>45878.083333333336</v>
      </c>
      <c r="C196" s="35">
        <v>1219047</v>
      </c>
      <c r="D196" s="35" t="s">
        <v>90</v>
      </c>
      <c r="E196" s="35" t="s">
        <v>89</v>
      </c>
      <c r="F196" s="35">
        <v>22.417999999999999</v>
      </c>
      <c r="G196" s="35">
        <v>0</v>
      </c>
      <c r="H196" s="35">
        <v>22.417999999999999</v>
      </c>
      <c r="I196" s="35">
        <v>0</v>
      </c>
    </row>
    <row r="197" spans="1:9">
      <c r="A197" s="43">
        <v>45870</v>
      </c>
      <c r="B197" s="34">
        <v>45878.125</v>
      </c>
      <c r="C197" s="33">
        <v>1219047</v>
      </c>
      <c r="D197" s="33" t="s">
        <v>90</v>
      </c>
      <c r="E197" s="33" t="s">
        <v>89</v>
      </c>
      <c r="F197" s="33">
        <v>21.515000000000001</v>
      </c>
      <c r="G197" s="33">
        <v>0</v>
      </c>
      <c r="H197" s="33">
        <v>21.515000000000001</v>
      </c>
      <c r="I197" s="33">
        <v>0</v>
      </c>
    </row>
    <row r="198" spans="1:9">
      <c r="A198" s="44">
        <v>45870</v>
      </c>
      <c r="B198" s="36">
        <v>45878.166666666664</v>
      </c>
      <c r="C198" s="35">
        <v>1219047</v>
      </c>
      <c r="D198" s="35" t="s">
        <v>90</v>
      </c>
      <c r="E198" s="35" t="s">
        <v>89</v>
      </c>
      <c r="F198" s="35">
        <v>21.498999999999999</v>
      </c>
      <c r="G198" s="35">
        <v>0</v>
      </c>
      <c r="H198" s="35">
        <v>21.498999999999999</v>
      </c>
      <c r="I198" s="35">
        <v>0</v>
      </c>
    </row>
    <row r="199" spans="1:9">
      <c r="A199" s="43">
        <v>45870</v>
      </c>
      <c r="B199" s="34">
        <v>45878.208333333336</v>
      </c>
      <c r="C199" s="33">
        <v>1219047</v>
      </c>
      <c r="D199" s="33" t="s">
        <v>90</v>
      </c>
      <c r="E199" s="33" t="s">
        <v>89</v>
      </c>
      <c r="F199" s="33">
        <v>21.449000000000002</v>
      </c>
      <c r="G199" s="33">
        <v>0</v>
      </c>
      <c r="H199" s="33">
        <v>21.449000000000002</v>
      </c>
      <c r="I199" s="33">
        <v>0</v>
      </c>
    </row>
    <row r="200" spans="1:9">
      <c r="A200" s="44">
        <v>45870</v>
      </c>
      <c r="B200" s="36">
        <v>45878.25</v>
      </c>
      <c r="C200" s="35">
        <v>1219047</v>
      </c>
      <c r="D200" s="35" t="s">
        <v>90</v>
      </c>
      <c r="E200" s="35" t="s">
        <v>89</v>
      </c>
      <c r="F200" s="35">
        <v>21.132000000000001</v>
      </c>
      <c r="G200" s="35">
        <v>0</v>
      </c>
      <c r="H200" s="35">
        <v>21.132000000000001</v>
      </c>
      <c r="I200" s="35">
        <v>0</v>
      </c>
    </row>
    <row r="201" spans="1:9">
      <c r="A201" s="43">
        <v>45870</v>
      </c>
      <c r="B201" s="34">
        <v>45878.291666666664</v>
      </c>
      <c r="C201" s="33">
        <v>1219047</v>
      </c>
      <c r="D201" s="33" t="s">
        <v>90</v>
      </c>
      <c r="E201" s="33" t="s">
        <v>89</v>
      </c>
      <c r="F201" s="33">
        <v>21.7</v>
      </c>
      <c r="G201" s="33">
        <v>0</v>
      </c>
      <c r="H201" s="33">
        <v>21.7</v>
      </c>
      <c r="I201" s="33">
        <v>0</v>
      </c>
    </row>
    <row r="202" spans="1:9">
      <c r="A202" s="44">
        <v>45870</v>
      </c>
      <c r="B202" s="36">
        <v>45878.333333333336</v>
      </c>
      <c r="C202" s="35">
        <v>1219047</v>
      </c>
      <c r="D202" s="35" t="s">
        <v>90</v>
      </c>
      <c r="E202" s="35" t="s">
        <v>89</v>
      </c>
      <c r="F202" s="35">
        <v>22.158999999999999</v>
      </c>
      <c r="G202" s="35">
        <v>0</v>
      </c>
      <c r="H202" s="35">
        <v>22.158999999999999</v>
      </c>
      <c r="I202" s="35">
        <v>0</v>
      </c>
    </row>
    <row r="203" spans="1:9">
      <c r="A203" s="43">
        <v>45870</v>
      </c>
      <c r="B203" s="34">
        <v>45878.375</v>
      </c>
      <c r="C203" s="33">
        <v>1219047</v>
      </c>
      <c r="D203" s="33" t="s">
        <v>90</v>
      </c>
      <c r="E203" s="33" t="s">
        <v>89</v>
      </c>
      <c r="F203" s="33">
        <v>22.277000000000001</v>
      </c>
      <c r="G203" s="33">
        <v>0</v>
      </c>
      <c r="H203" s="33">
        <v>22.277000000000001</v>
      </c>
      <c r="I203" s="33">
        <v>0</v>
      </c>
    </row>
    <row r="204" spans="1:9">
      <c r="A204" s="44">
        <v>45870</v>
      </c>
      <c r="B204" s="36">
        <v>45878.416666666664</v>
      </c>
      <c r="C204" s="35">
        <v>1219047</v>
      </c>
      <c r="D204" s="35" t="s">
        <v>90</v>
      </c>
      <c r="E204" s="35" t="s">
        <v>89</v>
      </c>
      <c r="F204" s="35">
        <v>21.901</v>
      </c>
      <c r="G204" s="35">
        <v>0</v>
      </c>
      <c r="H204" s="35">
        <v>21.901</v>
      </c>
      <c r="I204" s="35">
        <v>0</v>
      </c>
    </row>
    <row r="205" spans="1:9">
      <c r="A205" s="43">
        <v>45870</v>
      </c>
      <c r="B205" s="34">
        <v>45878.458333333336</v>
      </c>
      <c r="C205" s="33">
        <v>1219047</v>
      </c>
      <c r="D205" s="33" t="s">
        <v>90</v>
      </c>
      <c r="E205" s="33" t="s">
        <v>89</v>
      </c>
      <c r="F205" s="33">
        <v>21.643000000000001</v>
      </c>
      <c r="G205" s="33">
        <v>0</v>
      </c>
      <c r="H205" s="33">
        <v>21.643000000000001</v>
      </c>
      <c r="I205" s="33">
        <v>0</v>
      </c>
    </row>
    <row r="206" spans="1:9">
      <c r="A206" s="44">
        <v>45870</v>
      </c>
      <c r="B206" s="36">
        <v>45878.5</v>
      </c>
      <c r="C206" s="35">
        <v>1219047</v>
      </c>
      <c r="D206" s="35" t="s">
        <v>90</v>
      </c>
      <c r="E206" s="35" t="s">
        <v>89</v>
      </c>
      <c r="F206" s="35">
        <v>19.388000000000002</v>
      </c>
      <c r="G206" s="35">
        <v>0</v>
      </c>
      <c r="H206" s="35">
        <v>19.388000000000002</v>
      </c>
      <c r="I206" s="35">
        <v>0</v>
      </c>
    </row>
    <row r="207" spans="1:9">
      <c r="A207" s="43">
        <v>45870</v>
      </c>
      <c r="B207" s="34">
        <v>45878.541666666664</v>
      </c>
      <c r="C207" s="33">
        <v>1219047</v>
      </c>
      <c r="D207" s="33" t="s">
        <v>90</v>
      </c>
      <c r="E207" s="33" t="s">
        <v>89</v>
      </c>
      <c r="F207" s="33">
        <v>18.225000000000001</v>
      </c>
      <c r="G207" s="33">
        <v>0</v>
      </c>
      <c r="H207" s="33">
        <v>18.225000000000001</v>
      </c>
      <c r="I207" s="33">
        <v>0</v>
      </c>
    </row>
    <row r="208" spans="1:9">
      <c r="A208" s="44">
        <v>45870</v>
      </c>
      <c r="B208" s="36">
        <v>45878.583333333336</v>
      </c>
      <c r="C208" s="35">
        <v>1219047</v>
      </c>
      <c r="D208" s="35" t="s">
        <v>90</v>
      </c>
      <c r="E208" s="35" t="s">
        <v>89</v>
      </c>
      <c r="F208" s="35">
        <v>19.640999999999998</v>
      </c>
      <c r="G208" s="35">
        <v>0</v>
      </c>
      <c r="H208" s="35">
        <v>19.640999999999998</v>
      </c>
      <c r="I208" s="35">
        <v>0</v>
      </c>
    </row>
    <row r="209" spans="1:9">
      <c r="A209" s="43">
        <v>45870</v>
      </c>
      <c r="B209" s="34">
        <v>45878.625</v>
      </c>
      <c r="C209" s="33">
        <v>1219047</v>
      </c>
      <c r="D209" s="33" t="s">
        <v>90</v>
      </c>
      <c r="E209" s="33" t="s">
        <v>89</v>
      </c>
      <c r="F209" s="33">
        <v>18.248999999999999</v>
      </c>
      <c r="G209" s="33">
        <v>0</v>
      </c>
      <c r="H209" s="33">
        <v>18.248999999999999</v>
      </c>
      <c r="I209" s="33">
        <v>0</v>
      </c>
    </row>
    <row r="210" spans="1:9">
      <c r="A210" s="44">
        <v>45870</v>
      </c>
      <c r="B210" s="36">
        <v>45878.666666666664</v>
      </c>
      <c r="C210" s="35">
        <v>1219047</v>
      </c>
      <c r="D210" s="35" t="s">
        <v>90</v>
      </c>
      <c r="E210" s="35" t="s">
        <v>89</v>
      </c>
      <c r="F210" s="35">
        <v>16.547999999999998</v>
      </c>
      <c r="G210" s="35">
        <v>0</v>
      </c>
      <c r="H210" s="35">
        <v>16.547999999999998</v>
      </c>
      <c r="I210" s="35">
        <v>0</v>
      </c>
    </row>
    <row r="211" spans="1:9">
      <c r="A211" s="43">
        <v>45870</v>
      </c>
      <c r="B211" s="34">
        <v>45878.708333333336</v>
      </c>
      <c r="C211" s="33">
        <v>1219047</v>
      </c>
      <c r="D211" s="33" t="s">
        <v>90</v>
      </c>
      <c r="E211" s="33" t="s">
        <v>89</v>
      </c>
      <c r="F211" s="33">
        <v>16.782</v>
      </c>
      <c r="G211" s="33">
        <v>0</v>
      </c>
      <c r="H211" s="33">
        <v>16.782</v>
      </c>
      <c r="I211" s="33">
        <v>0</v>
      </c>
    </row>
    <row r="212" spans="1:9">
      <c r="A212" s="44">
        <v>45870</v>
      </c>
      <c r="B212" s="36">
        <v>45878.75</v>
      </c>
      <c r="C212" s="35">
        <v>1219047</v>
      </c>
      <c r="D212" s="35" t="s">
        <v>90</v>
      </c>
      <c r="E212" s="35" t="s">
        <v>89</v>
      </c>
      <c r="F212" s="35">
        <v>21.192</v>
      </c>
      <c r="G212" s="35">
        <v>0</v>
      </c>
      <c r="H212" s="35">
        <v>21.192</v>
      </c>
      <c r="I212" s="35">
        <v>0</v>
      </c>
    </row>
    <row r="213" spans="1:9">
      <c r="A213" s="43">
        <v>45870</v>
      </c>
      <c r="B213" s="34">
        <v>45878.791666666664</v>
      </c>
      <c r="C213" s="33">
        <v>1219047</v>
      </c>
      <c r="D213" s="33" t="s">
        <v>90</v>
      </c>
      <c r="E213" s="33" t="s">
        <v>89</v>
      </c>
      <c r="F213" s="33">
        <v>22.138999999999999</v>
      </c>
      <c r="G213" s="33">
        <v>0</v>
      </c>
      <c r="H213" s="33">
        <v>22.138999999999999</v>
      </c>
      <c r="I213" s="33">
        <v>0</v>
      </c>
    </row>
    <row r="214" spans="1:9">
      <c r="A214" s="44">
        <v>45870</v>
      </c>
      <c r="B214" s="36">
        <v>45878.833333333336</v>
      </c>
      <c r="C214" s="35">
        <v>1219047</v>
      </c>
      <c r="D214" s="35" t="s">
        <v>90</v>
      </c>
      <c r="E214" s="35" t="s">
        <v>89</v>
      </c>
      <c r="F214" s="35">
        <v>21.507999999999999</v>
      </c>
      <c r="G214" s="35">
        <v>0</v>
      </c>
      <c r="H214" s="35">
        <v>21.507999999999999</v>
      </c>
      <c r="I214" s="35">
        <v>0</v>
      </c>
    </row>
    <row r="215" spans="1:9">
      <c r="A215" s="43">
        <v>45870</v>
      </c>
      <c r="B215" s="34">
        <v>45878.875</v>
      </c>
      <c r="C215" s="33">
        <v>1219047</v>
      </c>
      <c r="D215" s="33" t="s">
        <v>90</v>
      </c>
      <c r="E215" s="33" t="s">
        <v>89</v>
      </c>
      <c r="F215" s="33">
        <v>20.795000000000002</v>
      </c>
      <c r="G215" s="33">
        <v>0</v>
      </c>
      <c r="H215" s="33">
        <v>20.795000000000002</v>
      </c>
      <c r="I215" s="33">
        <v>0</v>
      </c>
    </row>
    <row r="216" spans="1:9">
      <c r="A216" s="44">
        <v>45870</v>
      </c>
      <c r="B216" s="36">
        <v>45878.916666666664</v>
      </c>
      <c r="C216" s="35">
        <v>1219047</v>
      </c>
      <c r="D216" s="35" t="s">
        <v>90</v>
      </c>
      <c r="E216" s="35" t="s">
        <v>89</v>
      </c>
      <c r="F216" s="35">
        <v>22.568999999999999</v>
      </c>
      <c r="G216" s="35">
        <v>0</v>
      </c>
      <c r="H216" s="35">
        <v>22.568999999999999</v>
      </c>
      <c r="I216" s="35">
        <v>0</v>
      </c>
    </row>
    <row r="217" spans="1:9">
      <c r="A217" s="43">
        <v>45870</v>
      </c>
      <c r="B217" s="34">
        <v>45878.958333333336</v>
      </c>
      <c r="C217" s="33">
        <v>1219047</v>
      </c>
      <c r="D217" s="33" t="s">
        <v>90</v>
      </c>
      <c r="E217" s="33" t="s">
        <v>89</v>
      </c>
      <c r="F217" s="33">
        <v>22.376000000000001</v>
      </c>
      <c r="G217" s="33">
        <v>0</v>
      </c>
      <c r="H217" s="33">
        <v>22.376000000000001</v>
      </c>
      <c r="I217" s="33">
        <v>0</v>
      </c>
    </row>
    <row r="218" spans="1:9">
      <c r="A218" s="44">
        <v>45870</v>
      </c>
      <c r="B218" s="36">
        <v>45879</v>
      </c>
      <c r="C218" s="35">
        <v>1219047</v>
      </c>
      <c r="D218" s="35" t="s">
        <v>90</v>
      </c>
      <c r="E218" s="35" t="s">
        <v>89</v>
      </c>
      <c r="F218" s="35">
        <v>22.4</v>
      </c>
      <c r="G218" s="35">
        <v>0</v>
      </c>
      <c r="H218" s="35">
        <v>22.4</v>
      </c>
      <c r="I218" s="35">
        <v>0</v>
      </c>
    </row>
    <row r="219" spans="1:9">
      <c r="A219" s="43">
        <v>45870</v>
      </c>
      <c r="B219" s="34">
        <v>45879.041666666664</v>
      </c>
      <c r="C219" s="33">
        <v>1219047</v>
      </c>
      <c r="D219" s="33" t="s">
        <v>90</v>
      </c>
      <c r="E219" s="33" t="s">
        <v>89</v>
      </c>
      <c r="F219" s="33">
        <v>22.431000000000001</v>
      </c>
      <c r="G219" s="33">
        <v>0</v>
      </c>
      <c r="H219" s="33">
        <v>22.431000000000001</v>
      </c>
      <c r="I219" s="33">
        <v>0</v>
      </c>
    </row>
    <row r="220" spans="1:9">
      <c r="A220" s="44">
        <v>45870</v>
      </c>
      <c r="B220" s="36">
        <v>45879.083333333336</v>
      </c>
      <c r="C220" s="35">
        <v>1219047</v>
      </c>
      <c r="D220" s="35" t="s">
        <v>90</v>
      </c>
      <c r="E220" s="35" t="s">
        <v>89</v>
      </c>
      <c r="F220" s="35">
        <v>22.024000000000001</v>
      </c>
      <c r="G220" s="35">
        <v>0</v>
      </c>
      <c r="H220" s="35">
        <v>22.024000000000001</v>
      </c>
      <c r="I220" s="35">
        <v>0</v>
      </c>
    </row>
    <row r="221" spans="1:9">
      <c r="A221" s="43">
        <v>45870</v>
      </c>
      <c r="B221" s="34">
        <v>45879.125</v>
      </c>
      <c r="C221" s="33">
        <v>1219047</v>
      </c>
      <c r="D221" s="33" t="s">
        <v>90</v>
      </c>
      <c r="E221" s="33" t="s">
        <v>89</v>
      </c>
      <c r="F221" s="33">
        <v>22.23</v>
      </c>
      <c r="G221" s="33">
        <v>0</v>
      </c>
      <c r="H221" s="33">
        <v>22.23</v>
      </c>
      <c r="I221" s="33">
        <v>0</v>
      </c>
    </row>
    <row r="222" spans="1:9">
      <c r="A222" s="44">
        <v>45870</v>
      </c>
      <c r="B222" s="36">
        <v>45879.166666666664</v>
      </c>
      <c r="C222" s="35">
        <v>1219047</v>
      </c>
      <c r="D222" s="35" t="s">
        <v>90</v>
      </c>
      <c r="E222" s="35" t="s">
        <v>89</v>
      </c>
      <c r="F222" s="35">
        <v>22.431999999999999</v>
      </c>
      <c r="G222" s="35">
        <v>0</v>
      </c>
      <c r="H222" s="35">
        <v>22.431999999999999</v>
      </c>
      <c r="I222" s="35">
        <v>0</v>
      </c>
    </row>
    <row r="223" spans="1:9">
      <c r="A223" s="43">
        <v>45870</v>
      </c>
      <c r="B223" s="34">
        <v>45879.208333333336</v>
      </c>
      <c r="C223" s="33">
        <v>1219047</v>
      </c>
      <c r="D223" s="33" t="s">
        <v>90</v>
      </c>
      <c r="E223" s="33" t="s">
        <v>89</v>
      </c>
      <c r="F223" s="33">
        <v>22.22</v>
      </c>
      <c r="G223" s="33">
        <v>0</v>
      </c>
      <c r="H223" s="33">
        <v>22.22</v>
      </c>
      <c r="I223" s="33">
        <v>0</v>
      </c>
    </row>
    <row r="224" spans="1:9">
      <c r="A224" s="44">
        <v>45870</v>
      </c>
      <c r="B224" s="36">
        <v>45879.25</v>
      </c>
      <c r="C224" s="35">
        <v>1219047</v>
      </c>
      <c r="D224" s="35" t="s">
        <v>90</v>
      </c>
      <c r="E224" s="35" t="s">
        <v>89</v>
      </c>
      <c r="F224" s="35">
        <v>22.184000000000001</v>
      </c>
      <c r="G224" s="35">
        <v>0</v>
      </c>
      <c r="H224" s="35">
        <v>22.184000000000001</v>
      </c>
      <c r="I224" s="35">
        <v>0</v>
      </c>
    </row>
    <row r="225" spans="1:9">
      <c r="A225" s="43">
        <v>45870</v>
      </c>
      <c r="B225" s="34">
        <v>45879.291666666664</v>
      </c>
      <c r="C225" s="33">
        <v>1219047</v>
      </c>
      <c r="D225" s="33" t="s">
        <v>90</v>
      </c>
      <c r="E225" s="33" t="s">
        <v>89</v>
      </c>
      <c r="F225" s="33">
        <v>21.957000000000001</v>
      </c>
      <c r="G225" s="33">
        <v>0</v>
      </c>
      <c r="H225" s="33">
        <v>21.957000000000001</v>
      </c>
      <c r="I225" s="33">
        <v>0</v>
      </c>
    </row>
    <row r="226" spans="1:9">
      <c r="A226" s="44">
        <v>45870</v>
      </c>
      <c r="B226" s="36">
        <v>45879.333333333336</v>
      </c>
      <c r="C226" s="35">
        <v>1219047</v>
      </c>
      <c r="D226" s="35" t="s">
        <v>90</v>
      </c>
      <c r="E226" s="35" t="s">
        <v>89</v>
      </c>
      <c r="F226" s="35">
        <v>22.033000000000001</v>
      </c>
      <c r="G226" s="35">
        <v>0</v>
      </c>
      <c r="H226" s="35">
        <v>22.033000000000001</v>
      </c>
      <c r="I226" s="35">
        <v>0</v>
      </c>
    </row>
    <row r="227" spans="1:9">
      <c r="A227" s="43">
        <v>45870</v>
      </c>
      <c r="B227" s="34">
        <v>45879.375</v>
      </c>
      <c r="C227" s="33">
        <v>1219047</v>
      </c>
      <c r="D227" s="33" t="s">
        <v>90</v>
      </c>
      <c r="E227" s="33" t="s">
        <v>89</v>
      </c>
      <c r="F227" s="33">
        <v>22.178999999999998</v>
      </c>
      <c r="G227" s="33">
        <v>0</v>
      </c>
      <c r="H227" s="33">
        <v>22.178999999999998</v>
      </c>
      <c r="I227" s="33">
        <v>0</v>
      </c>
    </row>
    <row r="228" spans="1:9">
      <c r="A228" s="44">
        <v>45870</v>
      </c>
      <c r="B228" s="36">
        <v>45879.416666666664</v>
      </c>
      <c r="C228" s="35">
        <v>1219047</v>
      </c>
      <c r="D228" s="35" t="s">
        <v>90</v>
      </c>
      <c r="E228" s="35" t="s">
        <v>89</v>
      </c>
      <c r="F228" s="35">
        <v>22.099</v>
      </c>
      <c r="G228" s="35">
        <v>0</v>
      </c>
      <c r="H228" s="35">
        <v>22.099</v>
      </c>
      <c r="I228" s="35">
        <v>0</v>
      </c>
    </row>
    <row r="229" spans="1:9">
      <c r="A229" s="43">
        <v>45870</v>
      </c>
      <c r="B229" s="34">
        <v>45879.458333333336</v>
      </c>
      <c r="C229" s="33">
        <v>1219047</v>
      </c>
      <c r="D229" s="33" t="s">
        <v>90</v>
      </c>
      <c r="E229" s="33" t="s">
        <v>89</v>
      </c>
      <c r="F229" s="33">
        <v>21.109000000000002</v>
      </c>
      <c r="G229" s="33">
        <v>0</v>
      </c>
      <c r="H229" s="33">
        <v>21.109000000000002</v>
      </c>
      <c r="I229" s="33">
        <v>0</v>
      </c>
    </row>
    <row r="230" spans="1:9">
      <c r="A230" s="44">
        <v>45870</v>
      </c>
      <c r="B230" s="36">
        <v>45879.5</v>
      </c>
      <c r="C230" s="35">
        <v>1219047</v>
      </c>
      <c r="D230" s="35" t="s">
        <v>90</v>
      </c>
      <c r="E230" s="35" t="s">
        <v>89</v>
      </c>
      <c r="F230" s="35">
        <v>20.224</v>
      </c>
      <c r="G230" s="35">
        <v>0</v>
      </c>
      <c r="H230" s="35">
        <v>20.224</v>
      </c>
      <c r="I230" s="35">
        <v>0</v>
      </c>
    </row>
    <row r="231" spans="1:9">
      <c r="A231" s="43">
        <v>45870</v>
      </c>
      <c r="B231" s="34">
        <v>45879.541666666664</v>
      </c>
      <c r="C231" s="33">
        <v>1219047</v>
      </c>
      <c r="D231" s="33" t="s">
        <v>90</v>
      </c>
      <c r="E231" s="33" t="s">
        <v>89</v>
      </c>
      <c r="F231" s="33">
        <v>15.993</v>
      </c>
      <c r="G231" s="33">
        <v>0</v>
      </c>
      <c r="H231" s="33">
        <v>15.993</v>
      </c>
      <c r="I231" s="33">
        <v>0</v>
      </c>
    </row>
    <row r="232" spans="1:9">
      <c r="A232" s="44">
        <v>45870</v>
      </c>
      <c r="B232" s="36">
        <v>45879.583333333336</v>
      </c>
      <c r="C232" s="35">
        <v>1219047</v>
      </c>
      <c r="D232" s="35" t="s">
        <v>90</v>
      </c>
      <c r="E232" s="35" t="s">
        <v>89</v>
      </c>
      <c r="F232" s="35">
        <v>16.484999999999999</v>
      </c>
      <c r="G232" s="35">
        <v>0</v>
      </c>
      <c r="H232" s="35">
        <v>16.484999999999999</v>
      </c>
      <c r="I232" s="35">
        <v>0</v>
      </c>
    </row>
    <row r="233" spans="1:9">
      <c r="A233" s="43">
        <v>45870</v>
      </c>
      <c r="B233" s="34">
        <v>45879.625</v>
      </c>
      <c r="C233" s="33">
        <v>1219047</v>
      </c>
      <c r="D233" s="33" t="s">
        <v>90</v>
      </c>
      <c r="E233" s="33" t="s">
        <v>89</v>
      </c>
      <c r="F233" s="33">
        <v>17.602</v>
      </c>
      <c r="G233" s="33">
        <v>0</v>
      </c>
      <c r="H233" s="33">
        <v>17.602</v>
      </c>
      <c r="I233" s="33">
        <v>0</v>
      </c>
    </row>
    <row r="234" spans="1:9">
      <c r="A234" s="44">
        <v>45870</v>
      </c>
      <c r="B234" s="36">
        <v>45879.666666666664</v>
      </c>
      <c r="C234" s="35">
        <v>1219047</v>
      </c>
      <c r="D234" s="35" t="s">
        <v>90</v>
      </c>
      <c r="E234" s="35" t="s">
        <v>89</v>
      </c>
      <c r="F234" s="35">
        <v>18.122</v>
      </c>
      <c r="G234" s="35">
        <v>0</v>
      </c>
      <c r="H234" s="35">
        <v>18.122</v>
      </c>
      <c r="I234" s="35">
        <v>0</v>
      </c>
    </row>
    <row r="235" spans="1:9">
      <c r="A235" s="43">
        <v>45870</v>
      </c>
      <c r="B235" s="34">
        <v>45879.708333333336</v>
      </c>
      <c r="C235" s="33">
        <v>1219047</v>
      </c>
      <c r="D235" s="33" t="s">
        <v>90</v>
      </c>
      <c r="E235" s="33" t="s">
        <v>89</v>
      </c>
      <c r="F235" s="33">
        <v>16.234999999999999</v>
      </c>
      <c r="G235" s="33">
        <v>0</v>
      </c>
      <c r="H235" s="33">
        <v>16.234999999999999</v>
      </c>
      <c r="I235" s="33">
        <v>0</v>
      </c>
    </row>
    <row r="236" spans="1:9">
      <c r="A236" s="44">
        <v>45870</v>
      </c>
      <c r="B236" s="36">
        <v>45879.75</v>
      </c>
      <c r="C236" s="35">
        <v>1219047</v>
      </c>
      <c r="D236" s="35" t="s">
        <v>90</v>
      </c>
      <c r="E236" s="35" t="s">
        <v>89</v>
      </c>
      <c r="F236" s="35">
        <v>16.294</v>
      </c>
      <c r="G236" s="35">
        <v>0</v>
      </c>
      <c r="H236" s="35">
        <v>16.294</v>
      </c>
      <c r="I236" s="35">
        <v>0</v>
      </c>
    </row>
    <row r="237" spans="1:9">
      <c r="A237" s="43">
        <v>45870</v>
      </c>
      <c r="B237" s="34">
        <v>45879.791666666664</v>
      </c>
      <c r="C237" s="33">
        <v>1219047</v>
      </c>
      <c r="D237" s="33" t="s">
        <v>90</v>
      </c>
      <c r="E237" s="33" t="s">
        <v>89</v>
      </c>
      <c r="F237" s="33">
        <v>18.367999999999999</v>
      </c>
      <c r="G237" s="33">
        <v>0</v>
      </c>
      <c r="H237" s="33">
        <v>18.367999999999999</v>
      </c>
      <c r="I237" s="33">
        <v>0</v>
      </c>
    </row>
    <row r="238" spans="1:9">
      <c r="A238" s="44">
        <v>45870</v>
      </c>
      <c r="B238" s="36">
        <v>45879.833333333336</v>
      </c>
      <c r="C238" s="35">
        <v>1219047</v>
      </c>
      <c r="D238" s="35" t="s">
        <v>90</v>
      </c>
      <c r="E238" s="35" t="s">
        <v>89</v>
      </c>
      <c r="F238" s="35">
        <v>16.387</v>
      </c>
      <c r="G238" s="35">
        <v>0</v>
      </c>
      <c r="H238" s="35">
        <v>16.387</v>
      </c>
      <c r="I238" s="35">
        <v>0</v>
      </c>
    </row>
    <row r="239" spans="1:9">
      <c r="A239" s="43">
        <v>45870</v>
      </c>
      <c r="B239" s="34">
        <v>45879.875</v>
      </c>
      <c r="C239" s="33">
        <v>1219047</v>
      </c>
      <c r="D239" s="33" t="s">
        <v>90</v>
      </c>
      <c r="E239" s="33" t="s">
        <v>89</v>
      </c>
      <c r="F239" s="33">
        <v>15.68</v>
      </c>
      <c r="G239" s="33">
        <v>0</v>
      </c>
      <c r="H239" s="33">
        <v>15.68</v>
      </c>
      <c r="I239" s="33">
        <v>0</v>
      </c>
    </row>
    <row r="240" spans="1:9">
      <c r="A240" s="44">
        <v>45870</v>
      </c>
      <c r="B240" s="36">
        <v>45879.916666666664</v>
      </c>
      <c r="C240" s="35">
        <v>1219047</v>
      </c>
      <c r="D240" s="35" t="s">
        <v>90</v>
      </c>
      <c r="E240" s="35" t="s">
        <v>89</v>
      </c>
      <c r="F240" s="35">
        <v>16.177</v>
      </c>
      <c r="G240" s="35">
        <v>0</v>
      </c>
      <c r="H240" s="35">
        <v>16.177</v>
      </c>
      <c r="I240" s="35">
        <v>0</v>
      </c>
    </row>
    <row r="241" spans="1:9">
      <c r="A241" s="43">
        <v>45870</v>
      </c>
      <c r="B241" s="34">
        <v>45879.958333333336</v>
      </c>
      <c r="C241" s="33">
        <v>1219047</v>
      </c>
      <c r="D241" s="33" t="s">
        <v>90</v>
      </c>
      <c r="E241" s="33" t="s">
        <v>89</v>
      </c>
      <c r="F241" s="33">
        <v>15.512</v>
      </c>
      <c r="G241" s="33">
        <v>0</v>
      </c>
      <c r="H241" s="33">
        <v>15.512</v>
      </c>
      <c r="I241" s="33">
        <v>0</v>
      </c>
    </row>
    <row r="242" spans="1:9">
      <c r="A242" s="44">
        <v>45870</v>
      </c>
      <c r="B242" s="36">
        <v>45880</v>
      </c>
      <c r="C242" s="35">
        <v>1219047</v>
      </c>
      <c r="D242" s="35" t="s">
        <v>90</v>
      </c>
      <c r="E242" s="35" t="s">
        <v>89</v>
      </c>
      <c r="F242" s="35">
        <v>15.771000000000001</v>
      </c>
      <c r="G242" s="35">
        <v>0</v>
      </c>
      <c r="H242" s="35">
        <v>15.771000000000001</v>
      </c>
      <c r="I242" s="35">
        <v>0</v>
      </c>
    </row>
    <row r="243" spans="1:9">
      <c r="A243" s="43">
        <v>45870</v>
      </c>
      <c r="B243" s="34">
        <v>45880.041666666664</v>
      </c>
      <c r="C243" s="33">
        <v>1219047</v>
      </c>
      <c r="D243" s="33" t="s">
        <v>90</v>
      </c>
      <c r="E243" s="33" t="s">
        <v>89</v>
      </c>
      <c r="F243" s="33">
        <v>15.628</v>
      </c>
      <c r="G243" s="33">
        <v>0</v>
      </c>
      <c r="H243" s="33">
        <v>15.628</v>
      </c>
      <c r="I243" s="33">
        <v>0</v>
      </c>
    </row>
    <row r="244" spans="1:9">
      <c r="A244" s="44">
        <v>45870</v>
      </c>
      <c r="B244" s="36">
        <v>45880.083333333336</v>
      </c>
      <c r="C244" s="35">
        <v>1219047</v>
      </c>
      <c r="D244" s="35" t="s">
        <v>90</v>
      </c>
      <c r="E244" s="35" t="s">
        <v>89</v>
      </c>
      <c r="F244" s="35">
        <v>15.903</v>
      </c>
      <c r="G244" s="35">
        <v>0</v>
      </c>
      <c r="H244" s="35">
        <v>15.903</v>
      </c>
      <c r="I244" s="35">
        <v>0</v>
      </c>
    </row>
    <row r="245" spans="1:9">
      <c r="A245" s="43">
        <v>45870</v>
      </c>
      <c r="B245" s="34">
        <v>45880.125</v>
      </c>
      <c r="C245" s="33">
        <v>1219047</v>
      </c>
      <c r="D245" s="33" t="s">
        <v>90</v>
      </c>
      <c r="E245" s="33" t="s">
        <v>89</v>
      </c>
      <c r="F245" s="33">
        <v>15.911</v>
      </c>
      <c r="G245" s="33">
        <v>0</v>
      </c>
      <c r="H245" s="33">
        <v>15.911</v>
      </c>
      <c r="I245" s="33">
        <v>0</v>
      </c>
    </row>
    <row r="246" spans="1:9">
      <c r="A246" s="44">
        <v>45870</v>
      </c>
      <c r="B246" s="36">
        <v>45880.166666666664</v>
      </c>
      <c r="C246" s="35">
        <v>1219047</v>
      </c>
      <c r="D246" s="35" t="s">
        <v>90</v>
      </c>
      <c r="E246" s="35" t="s">
        <v>89</v>
      </c>
      <c r="F246" s="35">
        <v>15.72</v>
      </c>
      <c r="G246" s="35">
        <v>0</v>
      </c>
      <c r="H246" s="35">
        <v>15.72</v>
      </c>
      <c r="I246" s="35">
        <v>0</v>
      </c>
    </row>
    <row r="247" spans="1:9">
      <c r="A247" s="43">
        <v>45870</v>
      </c>
      <c r="B247" s="34">
        <v>45880.208333333336</v>
      </c>
      <c r="C247" s="33">
        <v>1219047</v>
      </c>
      <c r="D247" s="33" t="s">
        <v>90</v>
      </c>
      <c r="E247" s="33" t="s">
        <v>89</v>
      </c>
      <c r="F247" s="33">
        <v>15.605</v>
      </c>
      <c r="G247" s="33">
        <v>0</v>
      </c>
      <c r="H247" s="33">
        <v>15.605</v>
      </c>
      <c r="I247" s="33">
        <v>0</v>
      </c>
    </row>
    <row r="248" spans="1:9">
      <c r="A248" s="44">
        <v>45870</v>
      </c>
      <c r="B248" s="36">
        <v>45880.25</v>
      </c>
      <c r="C248" s="35">
        <v>1219047</v>
      </c>
      <c r="D248" s="35" t="s">
        <v>90</v>
      </c>
      <c r="E248" s="35" t="s">
        <v>89</v>
      </c>
      <c r="F248" s="35">
        <v>15.502000000000001</v>
      </c>
      <c r="G248" s="35">
        <v>0</v>
      </c>
      <c r="H248" s="35">
        <v>15.502000000000001</v>
      </c>
      <c r="I248" s="35">
        <v>0</v>
      </c>
    </row>
    <row r="249" spans="1:9">
      <c r="A249" s="43">
        <v>45870</v>
      </c>
      <c r="B249" s="34">
        <v>45880.291666666664</v>
      </c>
      <c r="C249" s="33">
        <v>1219047</v>
      </c>
      <c r="D249" s="33" t="s">
        <v>90</v>
      </c>
      <c r="E249" s="33" t="s">
        <v>89</v>
      </c>
      <c r="F249" s="33">
        <v>14.768000000000001</v>
      </c>
      <c r="G249" s="33">
        <v>0</v>
      </c>
      <c r="H249" s="33">
        <v>14.768000000000001</v>
      </c>
      <c r="I249" s="33">
        <v>0</v>
      </c>
    </row>
    <row r="250" spans="1:9">
      <c r="A250" s="44">
        <v>45870</v>
      </c>
      <c r="B250" s="36">
        <v>45880.333333333336</v>
      </c>
      <c r="C250" s="35">
        <v>1219047</v>
      </c>
      <c r="D250" s="35" t="s">
        <v>90</v>
      </c>
      <c r="E250" s="35" t="s">
        <v>89</v>
      </c>
      <c r="F250" s="35">
        <v>15.179</v>
      </c>
      <c r="G250" s="35">
        <v>0</v>
      </c>
      <c r="H250" s="35">
        <v>15.179</v>
      </c>
      <c r="I250" s="35">
        <v>0</v>
      </c>
    </row>
    <row r="251" spans="1:9">
      <c r="A251" s="43">
        <v>45870</v>
      </c>
      <c r="B251" s="34">
        <v>45880.375</v>
      </c>
      <c r="C251" s="33">
        <v>1219047</v>
      </c>
      <c r="D251" s="33" t="s">
        <v>90</v>
      </c>
      <c r="E251" s="33" t="s">
        <v>89</v>
      </c>
      <c r="F251" s="33">
        <v>18.007999999999999</v>
      </c>
      <c r="G251" s="33">
        <v>0</v>
      </c>
      <c r="H251" s="33">
        <v>18.007999999999999</v>
      </c>
      <c r="I251" s="33">
        <v>0</v>
      </c>
    </row>
    <row r="252" spans="1:9">
      <c r="A252" s="44">
        <v>45870</v>
      </c>
      <c r="B252" s="36">
        <v>45880.416666666664</v>
      </c>
      <c r="C252" s="35">
        <v>1219047</v>
      </c>
      <c r="D252" s="35" t="s">
        <v>90</v>
      </c>
      <c r="E252" s="35" t="s">
        <v>89</v>
      </c>
      <c r="F252" s="35">
        <v>17.068999999999999</v>
      </c>
      <c r="G252" s="35">
        <v>0</v>
      </c>
      <c r="H252" s="35">
        <v>17.068999999999999</v>
      </c>
      <c r="I252" s="35">
        <v>0</v>
      </c>
    </row>
    <row r="253" spans="1:9">
      <c r="A253" s="43">
        <v>45870</v>
      </c>
      <c r="B253" s="34">
        <v>45880.458333333336</v>
      </c>
      <c r="C253" s="33">
        <v>1219047</v>
      </c>
      <c r="D253" s="33" t="s">
        <v>90</v>
      </c>
      <c r="E253" s="33" t="s">
        <v>89</v>
      </c>
      <c r="F253" s="33">
        <v>16.494</v>
      </c>
      <c r="G253" s="33">
        <v>0</v>
      </c>
      <c r="H253" s="33">
        <v>16.494</v>
      </c>
      <c r="I253" s="33">
        <v>0</v>
      </c>
    </row>
    <row r="254" spans="1:9">
      <c r="A254" s="44">
        <v>45870</v>
      </c>
      <c r="B254" s="36">
        <v>45880.5</v>
      </c>
      <c r="C254" s="35">
        <v>1219047</v>
      </c>
      <c r="D254" s="35" t="s">
        <v>90</v>
      </c>
      <c r="E254" s="35" t="s">
        <v>89</v>
      </c>
      <c r="F254" s="35">
        <v>15.752000000000001</v>
      </c>
      <c r="G254" s="35">
        <v>0</v>
      </c>
      <c r="H254" s="35">
        <v>15.752000000000001</v>
      </c>
      <c r="I254" s="35">
        <v>0</v>
      </c>
    </row>
    <row r="255" spans="1:9">
      <c r="A255" s="43">
        <v>45870</v>
      </c>
      <c r="B255" s="34">
        <v>45880.541666666664</v>
      </c>
      <c r="C255" s="33">
        <v>1219047</v>
      </c>
      <c r="D255" s="33" t="s">
        <v>90</v>
      </c>
      <c r="E255" s="33" t="s">
        <v>89</v>
      </c>
      <c r="F255" s="33">
        <v>16.434000000000001</v>
      </c>
      <c r="G255" s="33">
        <v>0</v>
      </c>
      <c r="H255" s="33">
        <v>16.434000000000001</v>
      </c>
      <c r="I255" s="33">
        <v>0</v>
      </c>
    </row>
    <row r="256" spans="1:9">
      <c r="A256" s="44">
        <v>45870</v>
      </c>
      <c r="B256" s="36">
        <v>45880.583333333336</v>
      </c>
      <c r="C256" s="35">
        <v>1219047</v>
      </c>
      <c r="D256" s="35" t="s">
        <v>90</v>
      </c>
      <c r="E256" s="35" t="s">
        <v>89</v>
      </c>
      <c r="F256" s="35">
        <v>17.356999999999999</v>
      </c>
      <c r="G256" s="35">
        <v>0</v>
      </c>
      <c r="H256" s="35">
        <v>17.356999999999999</v>
      </c>
      <c r="I256" s="35">
        <v>0</v>
      </c>
    </row>
    <row r="257" spans="1:9">
      <c r="A257" s="43">
        <v>45870</v>
      </c>
      <c r="B257" s="34">
        <v>45880.625</v>
      </c>
      <c r="C257" s="33">
        <v>1219047</v>
      </c>
      <c r="D257" s="33" t="s">
        <v>90</v>
      </c>
      <c r="E257" s="33" t="s">
        <v>89</v>
      </c>
      <c r="F257" s="33">
        <v>17.760000000000002</v>
      </c>
      <c r="G257" s="33">
        <v>0</v>
      </c>
      <c r="H257" s="33">
        <v>17.760000000000002</v>
      </c>
      <c r="I257" s="33">
        <v>0</v>
      </c>
    </row>
    <row r="258" spans="1:9">
      <c r="A258" s="44">
        <v>45870</v>
      </c>
      <c r="B258" s="36">
        <v>45880.666666666664</v>
      </c>
      <c r="C258" s="35">
        <v>1219047</v>
      </c>
      <c r="D258" s="35" t="s">
        <v>90</v>
      </c>
      <c r="E258" s="35" t="s">
        <v>89</v>
      </c>
      <c r="F258" s="35">
        <v>17.890999999999998</v>
      </c>
      <c r="G258" s="35">
        <v>0</v>
      </c>
      <c r="H258" s="35">
        <v>17.890999999999998</v>
      </c>
      <c r="I258" s="35">
        <v>0</v>
      </c>
    </row>
    <row r="259" spans="1:9">
      <c r="A259" s="43">
        <v>45870</v>
      </c>
      <c r="B259" s="34">
        <v>45880.708333333336</v>
      </c>
      <c r="C259" s="33">
        <v>1219047</v>
      </c>
      <c r="D259" s="33" t="s">
        <v>90</v>
      </c>
      <c r="E259" s="33" t="s">
        <v>89</v>
      </c>
      <c r="F259" s="33">
        <v>19.541</v>
      </c>
      <c r="G259" s="33">
        <v>0</v>
      </c>
      <c r="H259" s="33">
        <v>19.541</v>
      </c>
      <c r="I259" s="33">
        <v>0</v>
      </c>
    </row>
    <row r="260" spans="1:9">
      <c r="A260" s="44">
        <v>45870</v>
      </c>
      <c r="B260" s="36">
        <v>45880.75</v>
      </c>
      <c r="C260" s="35">
        <v>1219047</v>
      </c>
      <c r="D260" s="35" t="s">
        <v>90</v>
      </c>
      <c r="E260" s="35" t="s">
        <v>89</v>
      </c>
      <c r="F260" s="35">
        <v>18.515999999999998</v>
      </c>
      <c r="G260" s="35">
        <v>0</v>
      </c>
      <c r="H260" s="35">
        <v>18.515999999999998</v>
      </c>
      <c r="I260" s="35">
        <v>0</v>
      </c>
    </row>
    <row r="261" spans="1:9">
      <c r="A261" s="43">
        <v>45870</v>
      </c>
      <c r="B261" s="34">
        <v>45880.791666666664</v>
      </c>
      <c r="C261" s="33">
        <v>1219047</v>
      </c>
      <c r="D261" s="33" t="s">
        <v>90</v>
      </c>
      <c r="E261" s="33" t="s">
        <v>89</v>
      </c>
      <c r="F261" s="33">
        <v>20.337</v>
      </c>
      <c r="G261" s="33">
        <v>0</v>
      </c>
      <c r="H261" s="33">
        <v>20.337</v>
      </c>
      <c r="I261" s="33">
        <v>0</v>
      </c>
    </row>
    <row r="262" spans="1:9">
      <c r="A262" s="44">
        <v>45870</v>
      </c>
      <c r="B262" s="36">
        <v>45880.833333333336</v>
      </c>
      <c r="C262" s="35">
        <v>1219047</v>
      </c>
      <c r="D262" s="35" t="s">
        <v>90</v>
      </c>
      <c r="E262" s="35" t="s">
        <v>89</v>
      </c>
      <c r="F262" s="35">
        <v>22.055</v>
      </c>
      <c r="G262" s="35">
        <v>0</v>
      </c>
      <c r="H262" s="35">
        <v>22.055</v>
      </c>
      <c r="I262" s="35">
        <v>0</v>
      </c>
    </row>
    <row r="263" spans="1:9">
      <c r="A263" s="43">
        <v>45870</v>
      </c>
      <c r="B263" s="34">
        <v>45880.875</v>
      </c>
      <c r="C263" s="33">
        <v>1219047</v>
      </c>
      <c r="D263" s="33" t="s">
        <v>90</v>
      </c>
      <c r="E263" s="33" t="s">
        <v>89</v>
      </c>
      <c r="F263" s="33">
        <v>22.123999999999999</v>
      </c>
      <c r="G263" s="33">
        <v>0</v>
      </c>
      <c r="H263" s="33">
        <v>22.123999999999999</v>
      </c>
      <c r="I263" s="33">
        <v>0</v>
      </c>
    </row>
    <row r="264" spans="1:9">
      <c r="A264" s="44">
        <v>45870</v>
      </c>
      <c r="B264" s="36">
        <v>45880.916666666664</v>
      </c>
      <c r="C264" s="35">
        <v>1219047</v>
      </c>
      <c r="D264" s="35" t="s">
        <v>90</v>
      </c>
      <c r="E264" s="35" t="s">
        <v>89</v>
      </c>
      <c r="F264" s="35">
        <v>21.928000000000001</v>
      </c>
      <c r="G264" s="35">
        <v>0</v>
      </c>
      <c r="H264" s="35">
        <v>21.928000000000001</v>
      </c>
      <c r="I264" s="35">
        <v>0</v>
      </c>
    </row>
    <row r="265" spans="1:9">
      <c r="A265" s="43">
        <v>45870</v>
      </c>
      <c r="B265" s="34">
        <v>45880.958333333336</v>
      </c>
      <c r="C265" s="33">
        <v>1219047</v>
      </c>
      <c r="D265" s="33" t="s">
        <v>90</v>
      </c>
      <c r="E265" s="33" t="s">
        <v>89</v>
      </c>
      <c r="F265" s="33">
        <v>22.141999999999999</v>
      </c>
      <c r="G265" s="33">
        <v>0</v>
      </c>
      <c r="H265" s="33">
        <v>22.141999999999999</v>
      </c>
      <c r="I265" s="33">
        <v>0</v>
      </c>
    </row>
    <row r="266" spans="1:9">
      <c r="A266" s="44">
        <v>45870</v>
      </c>
      <c r="B266" s="36">
        <v>45881</v>
      </c>
      <c r="C266" s="35">
        <v>1219047</v>
      </c>
      <c r="D266" s="35" t="s">
        <v>90</v>
      </c>
      <c r="E266" s="35" t="s">
        <v>89</v>
      </c>
      <c r="F266" s="35">
        <v>20.658999999999999</v>
      </c>
      <c r="G266" s="35">
        <v>0</v>
      </c>
      <c r="H266" s="35">
        <v>20.658999999999999</v>
      </c>
      <c r="I266" s="35">
        <v>0</v>
      </c>
    </row>
    <row r="267" spans="1:9">
      <c r="A267" s="43">
        <v>45870</v>
      </c>
      <c r="B267" s="34">
        <v>45881.041666666664</v>
      </c>
      <c r="C267" s="33">
        <v>1219047</v>
      </c>
      <c r="D267" s="33" t="s">
        <v>90</v>
      </c>
      <c r="E267" s="33" t="s">
        <v>89</v>
      </c>
      <c r="F267" s="33">
        <v>19.678999999999998</v>
      </c>
      <c r="G267" s="33">
        <v>0</v>
      </c>
      <c r="H267" s="33">
        <v>19.678999999999998</v>
      </c>
      <c r="I267" s="33">
        <v>0</v>
      </c>
    </row>
    <row r="268" spans="1:9">
      <c r="A268" s="44">
        <v>45870</v>
      </c>
      <c r="B268" s="36">
        <v>45881.083333333336</v>
      </c>
      <c r="C268" s="35">
        <v>1219047</v>
      </c>
      <c r="D268" s="35" t="s">
        <v>90</v>
      </c>
      <c r="E268" s="35" t="s">
        <v>89</v>
      </c>
      <c r="F268" s="35">
        <v>19.623999999999999</v>
      </c>
      <c r="G268" s="35">
        <v>0</v>
      </c>
      <c r="H268" s="35">
        <v>19.623999999999999</v>
      </c>
      <c r="I268" s="35">
        <v>0</v>
      </c>
    </row>
    <row r="269" spans="1:9">
      <c r="A269" s="43">
        <v>45870</v>
      </c>
      <c r="B269" s="34">
        <v>45881.125</v>
      </c>
      <c r="C269" s="33">
        <v>1219047</v>
      </c>
      <c r="D269" s="33" t="s">
        <v>90</v>
      </c>
      <c r="E269" s="33" t="s">
        <v>89</v>
      </c>
      <c r="F269" s="33">
        <v>19.434000000000001</v>
      </c>
      <c r="G269" s="33">
        <v>0</v>
      </c>
      <c r="H269" s="33">
        <v>19.434000000000001</v>
      </c>
      <c r="I269" s="33">
        <v>0</v>
      </c>
    </row>
    <row r="270" spans="1:9">
      <c r="A270" s="44">
        <v>45870</v>
      </c>
      <c r="B270" s="36">
        <v>45881.166666666664</v>
      </c>
      <c r="C270" s="35">
        <v>1219047</v>
      </c>
      <c r="D270" s="35" t="s">
        <v>90</v>
      </c>
      <c r="E270" s="35" t="s">
        <v>89</v>
      </c>
      <c r="F270" s="35">
        <v>19.516999999999999</v>
      </c>
      <c r="G270" s="35">
        <v>0</v>
      </c>
      <c r="H270" s="35">
        <v>19.516999999999999</v>
      </c>
      <c r="I270" s="35">
        <v>0</v>
      </c>
    </row>
    <row r="271" spans="1:9">
      <c r="A271" s="43">
        <v>45870</v>
      </c>
      <c r="B271" s="34">
        <v>45881.208333333336</v>
      </c>
      <c r="C271" s="33">
        <v>1219047</v>
      </c>
      <c r="D271" s="33" t="s">
        <v>90</v>
      </c>
      <c r="E271" s="33" t="s">
        <v>89</v>
      </c>
      <c r="F271" s="33">
        <v>19.524999999999999</v>
      </c>
      <c r="G271" s="33">
        <v>0</v>
      </c>
      <c r="H271" s="33">
        <v>19.524999999999999</v>
      </c>
      <c r="I271" s="33">
        <v>0</v>
      </c>
    </row>
    <row r="272" spans="1:9">
      <c r="A272" s="44">
        <v>45870</v>
      </c>
      <c r="B272" s="36">
        <v>45881.25</v>
      </c>
      <c r="C272" s="35">
        <v>1219047</v>
      </c>
      <c r="D272" s="35" t="s">
        <v>90</v>
      </c>
      <c r="E272" s="35" t="s">
        <v>89</v>
      </c>
      <c r="F272" s="35">
        <v>19.111000000000001</v>
      </c>
      <c r="G272" s="35">
        <v>0</v>
      </c>
      <c r="H272" s="35">
        <v>19.111000000000001</v>
      </c>
      <c r="I272" s="35">
        <v>0</v>
      </c>
    </row>
    <row r="273" spans="1:9">
      <c r="A273" s="43">
        <v>45870</v>
      </c>
      <c r="B273" s="34">
        <v>45881.291666666664</v>
      </c>
      <c r="C273" s="33">
        <v>1219047</v>
      </c>
      <c r="D273" s="33" t="s">
        <v>90</v>
      </c>
      <c r="E273" s="33" t="s">
        <v>89</v>
      </c>
      <c r="F273" s="33">
        <v>19.177</v>
      </c>
      <c r="G273" s="33">
        <v>0</v>
      </c>
      <c r="H273" s="33">
        <v>19.177</v>
      </c>
      <c r="I273" s="33">
        <v>0</v>
      </c>
    </row>
    <row r="274" spans="1:9">
      <c r="A274" s="44">
        <v>45870</v>
      </c>
      <c r="B274" s="36">
        <v>45881.333333333336</v>
      </c>
      <c r="C274" s="35">
        <v>1219047</v>
      </c>
      <c r="D274" s="35" t="s">
        <v>90</v>
      </c>
      <c r="E274" s="35" t="s">
        <v>89</v>
      </c>
      <c r="F274" s="35">
        <v>21.445</v>
      </c>
      <c r="G274" s="35">
        <v>0</v>
      </c>
      <c r="H274" s="35">
        <v>21.445</v>
      </c>
      <c r="I274" s="35">
        <v>0</v>
      </c>
    </row>
    <row r="275" spans="1:9">
      <c r="A275" s="43">
        <v>45870</v>
      </c>
      <c r="B275" s="34">
        <v>45881.375</v>
      </c>
      <c r="C275" s="33">
        <v>1219047</v>
      </c>
      <c r="D275" s="33" t="s">
        <v>90</v>
      </c>
      <c r="E275" s="33" t="s">
        <v>89</v>
      </c>
      <c r="F275" s="33">
        <v>21.23</v>
      </c>
      <c r="G275" s="33">
        <v>0</v>
      </c>
      <c r="H275" s="33">
        <v>21.23</v>
      </c>
      <c r="I275" s="33">
        <v>0</v>
      </c>
    </row>
    <row r="276" spans="1:9">
      <c r="A276" s="44">
        <v>45870</v>
      </c>
      <c r="B276" s="36">
        <v>45881.416666666664</v>
      </c>
      <c r="C276" s="35">
        <v>1219047</v>
      </c>
      <c r="D276" s="35" t="s">
        <v>90</v>
      </c>
      <c r="E276" s="35" t="s">
        <v>89</v>
      </c>
      <c r="F276" s="35">
        <v>21.292000000000002</v>
      </c>
      <c r="G276" s="35">
        <v>0</v>
      </c>
      <c r="H276" s="35">
        <v>21.292000000000002</v>
      </c>
      <c r="I276" s="35">
        <v>0</v>
      </c>
    </row>
    <row r="277" spans="1:9">
      <c r="A277" s="43">
        <v>45870</v>
      </c>
      <c r="B277" s="34">
        <v>45881.458333333336</v>
      </c>
      <c r="C277" s="33">
        <v>1219047</v>
      </c>
      <c r="D277" s="33" t="s">
        <v>90</v>
      </c>
      <c r="E277" s="33" t="s">
        <v>89</v>
      </c>
      <c r="F277" s="33">
        <v>21.852</v>
      </c>
      <c r="G277" s="33">
        <v>0</v>
      </c>
      <c r="H277" s="33">
        <v>21.852</v>
      </c>
      <c r="I277" s="33">
        <v>0</v>
      </c>
    </row>
    <row r="278" spans="1:9">
      <c r="A278" s="44">
        <v>45870</v>
      </c>
      <c r="B278" s="36">
        <v>45881.5</v>
      </c>
      <c r="C278" s="35">
        <v>1219047</v>
      </c>
      <c r="D278" s="35" t="s">
        <v>90</v>
      </c>
      <c r="E278" s="35" t="s">
        <v>89</v>
      </c>
      <c r="F278" s="35">
        <v>22.231999999999999</v>
      </c>
      <c r="G278" s="35">
        <v>0</v>
      </c>
      <c r="H278" s="35">
        <v>22.231999999999999</v>
      </c>
      <c r="I278" s="35">
        <v>0</v>
      </c>
    </row>
    <row r="279" spans="1:9">
      <c r="A279" s="43">
        <v>45870</v>
      </c>
      <c r="B279" s="34">
        <v>45881.541666666664</v>
      </c>
      <c r="C279" s="33">
        <v>1219047</v>
      </c>
      <c r="D279" s="33" t="s">
        <v>90</v>
      </c>
      <c r="E279" s="33" t="s">
        <v>89</v>
      </c>
      <c r="F279" s="33">
        <v>20.518000000000001</v>
      </c>
      <c r="G279" s="33">
        <v>0</v>
      </c>
      <c r="H279" s="33">
        <v>20.518000000000001</v>
      </c>
      <c r="I279" s="33">
        <v>0</v>
      </c>
    </row>
    <row r="280" spans="1:9">
      <c r="A280" s="44">
        <v>45870</v>
      </c>
      <c r="B280" s="36">
        <v>45881.583333333336</v>
      </c>
      <c r="C280" s="35">
        <v>1219047</v>
      </c>
      <c r="D280" s="35" t="s">
        <v>90</v>
      </c>
      <c r="E280" s="35" t="s">
        <v>89</v>
      </c>
      <c r="F280" s="35">
        <v>17.268000000000001</v>
      </c>
      <c r="G280" s="35">
        <v>0</v>
      </c>
      <c r="H280" s="35">
        <v>17.268000000000001</v>
      </c>
      <c r="I280" s="35">
        <v>0</v>
      </c>
    </row>
    <row r="281" spans="1:9">
      <c r="A281" s="43">
        <v>45870</v>
      </c>
      <c r="B281" s="34">
        <v>45881.625</v>
      </c>
      <c r="C281" s="33">
        <v>1219047</v>
      </c>
      <c r="D281" s="33" t="s">
        <v>90</v>
      </c>
      <c r="E281" s="33" t="s">
        <v>89</v>
      </c>
      <c r="F281" s="33">
        <v>21.766999999999999</v>
      </c>
      <c r="G281" s="33">
        <v>0</v>
      </c>
      <c r="H281" s="33">
        <v>21.766999999999999</v>
      </c>
      <c r="I281" s="33">
        <v>0</v>
      </c>
    </row>
    <row r="282" spans="1:9">
      <c r="A282" s="44">
        <v>45870</v>
      </c>
      <c r="B282" s="36">
        <v>45881.666666666664</v>
      </c>
      <c r="C282" s="35">
        <v>1219047</v>
      </c>
      <c r="D282" s="35" t="s">
        <v>90</v>
      </c>
      <c r="E282" s="35" t="s">
        <v>89</v>
      </c>
      <c r="F282" s="35">
        <v>19.733000000000001</v>
      </c>
      <c r="G282" s="35">
        <v>0</v>
      </c>
      <c r="H282" s="35">
        <v>19.733000000000001</v>
      </c>
      <c r="I282" s="35">
        <v>0</v>
      </c>
    </row>
    <row r="283" spans="1:9">
      <c r="A283" s="43">
        <v>45870</v>
      </c>
      <c r="B283" s="34">
        <v>45881.708333333336</v>
      </c>
      <c r="C283" s="33">
        <v>1219047</v>
      </c>
      <c r="D283" s="33" t="s">
        <v>90</v>
      </c>
      <c r="E283" s="33" t="s">
        <v>89</v>
      </c>
      <c r="F283" s="33">
        <v>16.228000000000002</v>
      </c>
      <c r="G283" s="33">
        <v>0</v>
      </c>
      <c r="H283" s="33">
        <v>16.228000000000002</v>
      </c>
      <c r="I283" s="33">
        <v>0</v>
      </c>
    </row>
    <row r="284" spans="1:9">
      <c r="A284" s="44">
        <v>45870</v>
      </c>
      <c r="B284" s="36">
        <v>45881.75</v>
      </c>
      <c r="C284" s="35">
        <v>1219047</v>
      </c>
      <c r="D284" s="35" t="s">
        <v>90</v>
      </c>
      <c r="E284" s="35" t="s">
        <v>89</v>
      </c>
      <c r="F284" s="35">
        <v>17.934000000000001</v>
      </c>
      <c r="G284" s="35">
        <v>0</v>
      </c>
      <c r="H284" s="35">
        <v>17.934000000000001</v>
      </c>
      <c r="I284" s="35">
        <v>0</v>
      </c>
    </row>
    <row r="285" spans="1:9">
      <c r="A285" s="43">
        <v>45870</v>
      </c>
      <c r="B285" s="34">
        <v>45881.791666666664</v>
      </c>
      <c r="C285" s="33">
        <v>1219047</v>
      </c>
      <c r="D285" s="33" t="s">
        <v>90</v>
      </c>
      <c r="E285" s="33" t="s">
        <v>89</v>
      </c>
      <c r="F285" s="33">
        <v>20.128</v>
      </c>
      <c r="G285" s="33">
        <v>0</v>
      </c>
      <c r="H285" s="33">
        <v>20.128</v>
      </c>
      <c r="I285" s="33">
        <v>0</v>
      </c>
    </row>
    <row r="286" spans="1:9">
      <c r="A286" s="44">
        <v>45870</v>
      </c>
      <c r="B286" s="36">
        <v>45881.833333333336</v>
      </c>
      <c r="C286" s="35">
        <v>1219047</v>
      </c>
      <c r="D286" s="35" t="s">
        <v>90</v>
      </c>
      <c r="E286" s="35" t="s">
        <v>89</v>
      </c>
      <c r="F286" s="35">
        <v>20.204999999999998</v>
      </c>
      <c r="G286" s="35">
        <v>0</v>
      </c>
      <c r="H286" s="35">
        <v>20.204999999999998</v>
      </c>
      <c r="I286" s="35">
        <v>0</v>
      </c>
    </row>
    <row r="287" spans="1:9">
      <c r="A287" s="43">
        <v>45870</v>
      </c>
      <c r="B287" s="34">
        <v>45881.875</v>
      </c>
      <c r="C287" s="33">
        <v>1219047</v>
      </c>
      <c r="D287" s="33" t="s">
        <v>90</v>
      </c>
      <c r="E287" s="33" t="s">
        <v>89</v>
      </c>
      <c r="F287" s="33">
        <v>20.187000000000001</v>
      </c>
      <c r="G287" s="33">
        <v>0</v>
      </c>
      <c r="H287" s="33">
        <v>20.187000000000001</v>
      </c>
      <c r="I287" s="33">
        <v>0</v>
      </c>
    </row>
    <row r="288" spans="1:9">
      <c r="A288" s="44">
        <v>45870</v>
      </c>
      <c r="B288" s="36">
        <v>45881.916666666664</v>
      </c>
      <c r="C288" s="35">
        <v>1219047</v>
      </c>
      <c r="D288" s="35" t="s">
        <v>90</v>
      </c>
      <c r="E288" s="35" t="s">
        <v>89</v>
      </c>
      <c r="F288" s="35">
        <v>20.129000000000001</v>
      </c>
      <c r="G288" s="35">
        <v>0</v>
      </c>
      <c r="H288" s="35">
        <v>20.129000000000001</v>
      </c>
      <c r="I288" s="35">
        <v>0</v>
      </c>
    </row>
    <row r="289" spans="1:9">
      <c r="A289" s="43">
        <v>45870</v>
      </c>
      <c r="B289" s="34">
        <v>45881.958333333336</v>
      </c>
      <c r="C289" s="33">
        <v>1219047</v>
      </c>
      <c r="D289" s="33" t="s">
        <v>90</v>
      </c>
      <c r="E289" s="33" t="s">
        <v>89</v>
      </c>
      <c r="F289" s="33">
        <v>20.280999999999999</v>
      </c>
      <c r="G289" s="33">
        <v>0</v>
      </c>
      <c r="H289" s="33">
        <v>20.280999999999999</v>
      </c>
      <c r="I289" s="33">
        <v>0</v>
      </c>
    </row>
    <row r="290" spans="1:9">
      <c r="A290" s="44">
        <v>45870</v>
      </c>
      <c r="B290" s="36">
        <v>45882</v>
      </c>
      <c r="C290" s="35">
        <v>1219047</v>
      </c>
      <c r="D290" s="35" t="s">
        <v>90</v>
      </c>
      <c r="E290" s="35" t="s">
        <v>89</v>
      </c>
      <c r="F290" s="35">
        <v>20.163</v>
      </c>
      <c r="G290" s="35">
        <v>0</v>
      </c>
      <c r="H290" s="35">
        <v>20.163</v>
      </c>
      <c r="I290" s="35">
        <v>0</v>
      </c>
    </row>
    <row r="291" spans="1:9">
      <c r="A291" s="43">
        <v>45870</v>
      </c>
      <c r="B291" s="34">
        <v>45882.041666666664</v>
      </c>
      <c r="C291" s="33">
        <v>1219047</v>
      </c>
      <c r="D291" s="33" t="s">
        <v>90</v>
      </c>
      <c r="E291" s="33" t="s">
        <v>89</v>
      </c>
      <c r="F291" s="33">
        <v>20.065000000000001</v>
      </c>
      <c r="G291" s="33">
        <v>0</v>
      </c>
      <c r="H291" s="33">
        <v>20.065000000000001</v>
      </c>
      <c r="I291" s="33">
        <v>0</v>
      </c>
    </row>
    <row r="292" spans="1:9">
      <c r="A292" s="44">
        <v>45870</v>
      </c>
      <c r="B292" s="36">
        <v>45882.083333333336</v>
      </c>
      <c r="C292" s="35">
        <v>1219047</v>
      </c>
      <c r="D292" s="35" t="s">
        <v>90</v>
      </c>
      <c r="E292" s="35" t="s">
        <v>89</v>
      </c>
      <c r="F292" s="35">
        <v>19.843</v>
      </c>
      <c r="G292" s="35">
        <v>0</v>
      </c>
      <c r="H292" s="35">
        <v>19.843</v>
      </c>
      <c r="I292" s="35">
        <v>0</v>
      </c>
    </row>
    <row r="293" spans="1:9">
      <c r="A293" s="43">
        <v>45870</v>
      </c>
      <c r="B293" s="34">
        <v>45882.125</v>
      </c>
      <c r="C293" s="33">
        <v>1219047</v>
      </c>
      <c r="D293" s="33" t="s">
        <v>90</v>
      </c>
      <c r="E293" s="33" t="s">
        <v>89</v>
      </c>
      <c r="F293" s="33">
        <v>20.032</v>
      </c>
      <c r="G293" s="33">
        <v>0</v>
      </c>
      <c r="H293" s="33">
        <v>20.032</v>
      </c>
      <c r="I293" s="33">
        <v>0</v>
      </c>
    </row>
    <row r="294" spans="1:9">
      <c r="A294" s="44">
        <v>45870</v>
      </c>
      <c r="B294" s="36">
        <v>45882.166666666664</v>
      </c>
      <c r="C294" s="35">
        <v>1219047</v>
      </c>
      <c r="D294" s="35" t="s">
        <v>90</v>
      </c>
      <c r="E294" s="35" t="s">
        <v>89</v>
      </c>
      <c r="F294" s="35">
        <v>19.986000000000001</v>
      </c>
      <c r="G294" s="35">
        <v>0</v>
      </c>
      <c r="H294" s="35">
        <v>19.986000000000001</v>
      </c>
      <c r="I294" s="35">
        <v>0</v>
      </c>
    </row>
    <row r="295" spans="1:9">
      <c r="A295" s="43">
        <v>45870</v>
      </c>
      <c r="B295" s="34">
        <v>45882.208333333336</v>
      </c>
      <c r="C295" s="33">
        <v>1219047</v>
      </c>
      <c r="D295" s="33" t="s">
        <v>90</v>
      </c>
      <c r="E295" s="33" t="s">
        <v>89</v>
      </c>
      <c r="F295" s="33">
        <v>19.863</v>
      </c>
      <c r="G295" s="33">
        <v>0</v>
      </c>
      <c r="H295" s="33">
        <v>19.863</v>
      </c>
      <c r="I295" s="33">
        <v>0</v>
      </c>
    </row>
    <row r="296" spans="1:9">
      <c r="A296" s="44">
        <v>45870</v>
      </c>
      <c r="B296" s="36">
        <v>45882.25</v>
      </c>
      <c r="C296" s="35">
        <v>1219047</v>
      </c>
      <c r="D296" s="35" t="s">
        <v>90</v>
      </c>
      <c r="E296" s="35" t="s">
        <v>89</v>
      </c>
      <c r="F296" s="35">
        <v>19.814</v>
      </c>
      <c r="G296" s="35">
        <v>0</v>
      </c>
      <c r="H296" s="35">
        <v>19.814</v>
      </c>
      <c r="I296" s="35">
        <v>0</v>
      </c>
    </row>
    <row r="297" spans="1:9">
      <c r="A297" s="43">
        <v>45870</v>
      </c>
      <c r="B297" s="34">
        <v>45882.291666666664</v>
      </c>
      <c r="C297" s="33">
        <v>1219047</v>
      </c>
      <c r="D297" s="33" t="s">
        <v>90</v>
      </c>
      <c r="E297" s="33" t="s">
        <v>89</v>
      </c>
      <c r="F297" s="33">
        <v>19.652000000000001</v>
      </c>
      <c r="G297" s="33">
        <v>0</v>
      </c>
      <c r="H297" s="33">
        <v>19.652000000000001</v>
      </c>
      <c r="I297" s="33">
        <v>0</v>
      </c>
    </row>
    <row r="298" spans="1:9">
      <c r="A298" s="44">
        <v>45870</v>
      </c>
      <c r="B298" s="36">
        <v>45882.333333333336</v>
      </c>
      <c r="C298" s="35">
        <v>1219047</v>
      </c>
      <c r="D298" s="35" t="s">
        <v>90</v>
      </c>
      <c r="E298" s="35" t="s">
        <v>89</v>
      </c>
      <c r="F298" s="35">
        <v>19.741</v>
      </c>
      <c r="G298" s="35">
        <v>0</v>
      </c>
      <c r="H298" s="35">
        <v>19.741</v>
      </c>
      <c r="I298" s="35">
        <v>0</v>
      </c>
    </row>
    <row r="299" spans="1:9">
      <c r="A299" s="43">
        <v>45870</v>
      </c>
      <c r="B299" s="34">
        <v>45882.375</v>
      </c>
      <c r="C299" s="33">
        <v>1219047</v>
      </c>
      <c r="D299" s="33" t="s">
        <v>90</v>
      </c>
      <c r="E299" s="33" t="s">
        <v>89</v>
      </c>
      <c r="F299" s="33">
        <v>19.041</v>
      </c>
      <c r="G299" s="33">
        <v>0</v>
      </c>
      <c r="H299" s="33">
        <v>19.041</v>
      </c>
      <c r="I299" s="33">
        <v>0</v>
      </c>
    </row>
    <row r="300" spans="1:9">
      <c r="A300" s="44">
        <v>45870</v>
      </c>
      <c r="B300" s="36">
        <v>45882.416666666664</v>
      </c>
      <c r="C300" s="35">
        <v>1219047</v>
      </c>
      <c r="D300" s="35" t="s">
        <v>90</v>
      </c>
      <c r="E300" s="35" t="s">
        <v>89</v>
      </c>
      <c r="F300" s="35">
        <v>19.428999999999998</v>
      </c>
      <c r="G300" s="35">
        <v>0</v>
      </c>
      <c r="H300" s="35">
        <v>19.428999999999998</v>
      </c>
      <c r="I300" s="35">
        <v>0</v>
      </c>
    </row>
    <row r="301" spans="1:9">
      <c r="A301" s="43">
        <v>45870</v>
      </c>
      <c r="B301" s="34">
        <v>45882.458333333336</v>
      </c>
      <c r="C301" s="33">
        <v>1219047</v>
      </c>
      <c r="D301" s="33" t="s">
        <v>90</v>
      </c>
      <c r="E301" s="33" t="s">
        <v>89</v>
      </c>
      <c r="F301" s="33">
        <v>21.486999999999998</v>
      </c>
      <c r="G301" s="33">
        <v>0</v>
      </c>
      <c r="H301" s="33">
        <v>21.486999999999998</v>
      </c>
      <c r="I301" s="33">
        <v>0</v>
      </c>
    </row>
    <row r="302" spans="1:9">
      <c r="A302" s="44">
        <v>45870</v>
      </c>
      <c r="B302" s="36">
        <v>45882.5</v>
      </c>
      <c r="C302" s="35">
        <v>1219047</v>
      </c>
      <c r="D302" s="35" t="s">
        <v>90</v>
      </c>
      <c r="E302" s="35" t="s">
        <v>89</v>
      </c>
      <c r="F302" s="35">
        <v>19.829999999999998</v>
      </c>
      <c r="G302" s="35">
        <v>0</v>
      </c>
      <c r="H302" s="35">
        <v>19.829999999999998</v>
      </c>
      <c r="I302" s="35">
        <v>0</v>
      </c>
    </row>
    <row r="303" spans="1:9">
      <c r="A303" s="43">
        <v>45870</v>
      </c>
      <c r="B303" s="34">
        <v>45882.541666666664</v>
      </c>
      <c r="C303" s="33">
        <v>1219047</v>
      </c>
      <c r="D303" s="33" t="s">
        <v>90</v>
      </c>
      <c r="E303" s="33" t="s">
        <v>89</v>
      </c>
      <c r="F303" s="33">
        <v>18.556000000000001</v>
      </c>
      <c r="G303" s="33">
        <v>0</v>
      </c>
      <c r="H303" s="33">
        <v>18.556000000000001</v>
      </c>
      <c r="I303" s="33">
        <v>0</v>
      </c>
    </row>
    <row r="304" spans="1:9">
      <c r="A304" s="44">
        <v>45870</v>
      </c>
      <c r="B304" s="36">
        <v>45882.583333333336</v>
      </c>
      <c r="C304" s="35">
        <v>1219047</v>
      </c>
      <c r="D304" s="35" t="s">
        <v>90</v>
      </c>
      <c r="E304" s="35" t="s">
        <v>89</v>
      </c>
      <c r="F304" s="35">
        <v>16.155999999999999</v>
      </c>
      <c r="G304" s="35">
        <v>0</v>
      </c>
      <c r="H304" s="35">
        <v>16.155999999999999</v>
      </c>
      <c r="I304" s="35">
        <v>0</v>
      </c>
    </row>
    <row r="305" spans="1:9">
      <c r="A305" s="43">
        <v>45870</v>
      </c>
      <c r="B305" s="34">
        <v>45882.625</v>
      </c>
      <c r="C305" s="33">
        <v>1219047</v>
      </c>
      <c r="D305" s="33" t="s">
        <v>90</v>
      </c>
      <c r="E305" s="33" t="s">
        <v>89</v>
      </c>
      <c r="F305" s="33">
        <v>18.693000000000001</v>
      </c>
      <c r="G305" s="33">
        <v>0</v>
      </c>
      <c r="H305" s="33">
        <v>18.693000000000001</v>
      </c>
      <c r="I305" s="33">
        <v>0</v>
      </c>
    </row>
    <row r="306" spans="1:9">
      <c r="A306" s="44">
        <v>45870</v>
      </c>
      <c r="B306" s="36">
        <v>45882.666666666664</v>
      </c>
      <c r="C306" s="35">
        <v>1219047</v>
      </c>
      <c r="D306" s="35" t="s">
        <v>90</v>
      </c>
      <c r="E306" s="35" t="s">
        <v>89</v>
      </c>
      <c r="F306" s="35">
        <v>16.204000000000001</v>
      </c>
      <c r="G306" s="35">
        <v>0</v>
      </c>
      <c r="H306" s="35">
        <v>16.204000000000001</v>
      </c>
      <c r="I306" s="35">
        <v>0</v>
      </c>
    </row>
    <row r="307" spans="1:9">
      <c r="A307" s="43">
        <v>45870</v>
      </c>
      <c r="B307" s="34">
        <v>45882.708333333336</v>
      </c>
      <c r="C307" s="33">
        <v>1219047</v>
      </c>
      <c r="D307" s="33" t="s">
        <v>90</v>
      </c>
      <c r="E307" s="33" t="s">
        <v>89</v>
      </c>
      <c r="F307" s="33">
        <v>16.984000000000002</v>
      </c>
      <c r="G307" s="33">
        <v>0</v>
      </c>
      <c r="H307" s="33">
        <v>16.984000000000002</v>
      </c>
      <c r="I307" s="33">
        <v>0</v>
      </c>
    </row>
    <row r="308" spans="1:9">
      <c r="A308" s="44">
        <v>45870</v>
      </c>
      <c r="B308" s="36">
        <v>45882.75</v>
      </c>
      <c r="C308" s="35">
        <v>1219047</v>
      </c>
      <c r="D308" s="35" t="s">
        <v>90</v>
      </c>
      <c r="E308" s="35" t="s">
        <v>89</v>
      </c>
      <c r="F308" s="35">
        <v>20.088999999999999</v>
      </c>
      <c r="G308" s="35">
        <v>0</v>
      </c>
      <c r="H308" s="35">
        <v>20.088999999999999</v>
      </c>
      <c r="I308" s="35">
        <v>0</v>
      </c>
    </row>
    <row r="309" spans="1:9">
      <c r="A309" s="43">
        <v>45870</v>
      </c>
      <c r="B309" s="34">
        <v>45882.791666666664</v>
      </c>
      <c r="C309" s="33">
        <v>1219047</v>
      </c>
      <c r="D309" s="33" t="s">
        <v>90</v>
      </c>
      <c r="E309" s="33" t="s">
        <v>89</v>
      </c>
      <c r="F309" s="33">
        <v>21.195</v>
      </c>
      <c r="G309" s="33">
        <v>0</v>
      </c>
      <c r="H309" s="33">
        <v>21.195</v>
      </c>
      <c r="I309" s="33">
        <v>0</v>
      </c>
    </row>
    <row r="310" spans="1:9">
      <c r="A310" s="44">
        <v>45870</v>
      </c>
      <c r="B310" s="36">
        <v>45882.833333333336</v>
      </c>
      <c r="C310" s="35">
        <v>1219047</v>
      </c>
      <c r="D310" s="35" t="s">
        <v>90</v>
      </c>
      <c r="E310" s="35" t="s">
        <v>89</v>
      </c>
      <c r="F310" s="35">
        <v>22.568999999999999</v>
      </c>
      <c r="G310" s="35">
        <v>0</v>
      </c>
      <c r="H310" s="35">
        <v>22.568999999999999</v>
      </c>
      <c r="I310" s="35">
        <v>0</v>
      </c>
    </row>
    <row r="311" spans="1:9">
      <c r="A311" s="43">
        <v>45870</v>
      </c>
      <c r="B311" s="34">
        <v>45882.875</v>
      </c>
      <c r="C311" s="33">
        <v>1219047</v>
      </c>
      <c r="D311" s="33" t="s">
        <v>90</v>
      </c>
      <c r="E311" s="33" t="s">
        <v>89</v>
      </c>
      <c r="F311" s="33">
        <v>23.617000000000001</v>
      </c>
      <c r="G311" s="33">
        <v>0</v>
      </c>
      <c r="H311" s="33">
        <v>23.617000000000001</v>
      </c>
      <c r="I311" s="33">
        <v>0</v>
      </c>
    </row>
    <row r="312" spans="1:9">
      <c r="A312" s="44">
        <v>45870</v>
      </c>
      <c r="B312" s="36">
        <v>45882.916666666664</v>
      </c>
      <c r="C312" s="35">
        <v>1219047</v>
      </c>
      <c r="D312" s="35" t="s">
        <v>90</v>
      </c>
      <c r="E312" s="35" t="s">
        <v>89</v>
      </c>
      <c r="F312" s="35">
        <v>23.992000000000001</v>
      </c>
      <c r="G312" s="35">
        <v>0</v>
      </c>
      <c r="H312" s="35">
        <v>23.992000000000001</v>
      </c>
      <c r="I312" s="35">
        <v>0</v>
      </c>
    </row>
    <row r="313" spans="1:9">
      <c r="A313" s="43">
        <v>45870</v>
      </c>
      <c r="B313" s="34">
        <v>45882.958333333336</v>
      </c>
      <c r="C313" s="33">
        <v>1219047</v>
      </c>
      <c r="D313" s="33" t="s">
        <v>90</v>
      </c>
      <c r="E313" s="33" t="s">
        <v>89</v>
      </c>
      <c r="F313" s="33">
        <v>23.109000000000002</v>
      </c>
      <c r="G313" s="33">
        <v>0</v>
      </c>
      <c r="H313" s="33">
        <v>23.109000000000002</v>
      </c>
      <c r="I313" s="33">
        <v>0</v>
      </c>
    </row>
    <row r="314" spans="1:9">
      <c r="A314" s="44">
        <v>45870</v>
      </c>
      <c r="B314" s="36">
        <v>45883</v>
      </c>
      <c r="C314" s="35">
        <v>1219047</v>
      </c>
      <c r="D314" s="35" t="s">
        <v>90</v>
      </c>
      <c r="E314" s="35" t="s">
        <v>89</v>
      </c>
      <c r="F314" s="35">
        <v>23.573</v>
      </c>
      <c r="G314" s="35">
        <v>0</v>
      </c>
      <c r="H314" s="35">
        <v>23.573</v>
      </c>
      <c r="I314" s="35">
        <v>0</v>
      </c>
    </row>
    <row r="315" spans="1:9">
      <c r="A315" s="43">
        <v>45870</v>
      </c>
      <c r="B315" s="34">
        <v>45883.041666666664</v>
      </c>
      <c r="C315" s="33">
        <v>1219047</v>
      </c>
      <c r="D315" s="33" t="s">
        <v>90</v>
      </c>
      <c r="E315" s="33" t="s">
        <v>89</v>
      </c>
      <c r="F315" s="33">
        <v>22.318000000000001</v>
      </c>
      <c r="G315" s="33">
        <v>0</v>
      </c>
      <c r="H315" s="33">
        <v>22.318000000000001</v>
      </c>
      <c r="I315" s="33">
        <v>0</v>
      </c>
    </row>
    <row r="316" spans="1:9">
      <c r="A316" s="44">
        <v>45870</v>
      </c>
      <c r="B316" s="36">
        <v>45883.083333333336</v>
      </c>
      <c r="C316" s="35">
        <v>1219047</v>
      </c>
      <c r="D316" s="35" t="s">
        <v>90</v>
      </c>
      <c r="E316" s="35" t="s">
        <v>89</v>
      </c>
      <c r="F316" s="35">
        <v>19.081</v>
      </c>
      <c r="G316" s="35">
        <v>0</v>
      </c>
      <c r="H316" s="35">
        <v>19.081</v>
      </c>
      <c r="I316" s="35">
        <v>0</v>
      </c>
    </row>
    <row r="317" spans="1:9">
      <c r="A317" s="43">
        <v>45870</v>
      </c>
      <c r="B317" s="34">
        <v>45883.125</v>
      </c>
      <c r="C317" s="33">
        <v>1219047</v>
      </c>
      <c r="D317" s="33" t="s">
        <v>90</v>
      </c>
      <c r="E317" s="33" t="s">
        <v>89</v>
      </c>
      <c r="F317" s="33">
        <v>15.635999999999999</v>
      </c>
      <c r="G317" s="33">
        <v>0</v>
      </c>
      <c r="H317" s="33">
        <v>15.635999999999999</v>
      </c>
      <c r="I317" s="33">
        <v>0</v>
      </c>
    </row>
    <row r="318" spans="1:9">
      <c r="A318" s="44">
        <v>45870</v>
      </c>
      <c r="B318" s="36">
        <v>45883.166666666664</v>
      </c>
      <c r="C318" s="35">
        <v>1219047</v>
      </c>
      <c r="D318" s="35" t="s">
        <v>90</v>
      </c>
      <c r="E318" s="35" t="s">
        <v>89</v>
      </c>
      <c r="F318" s="35">
        <v>15.286</v>
      </c>
      <c r="G318" s="35">
        <v>0</v>
      </c>
      <c r="H318" s="35">
        <v>15.286</v>
      </c>
      <c r="I318" s="35">
        <v>0</v>
      </c>
    </row>
    <row r="319" spans="1:9">
      <c r="A319" s="43">
        <v>45870</v>
      </c>
      <c r="B319" s="34">
        <v>45883.208333333336</v>
      </c>
      <c r="C319" s="33">
        <v>1219047</v>
      </c>
      <c r="D319" s="33" t="s">
        <v>90</v>
      </c>
      <c r="E319" s="33" t="s">
        <v>89</v>
      </c>
      <c r="F319" s="33">
        <v>14.609</v>
      </c>
      <c r="G319" s="33">
        <v>0</v>
      </c>
      <c r="H319" s="33">
        <v>14.609</v>
      </c>
      <c r="I319" s="33">
        <v>0</v>
      </c>
    </row>
    <row r="320" spans="1:9">
      <c r="A320" s="44">
        <v>45870</v>
      </c>
      <c r="B320" s="36">
        <v>45883.25</v>
      </c>
      <c r="C320" s="35">
        <v>1219047</v>
      </c>
      <c r="D320" s="35" t="s">
        <v>90</v>
      </c>
      <c r="E320" s="35" t="s">
        <v>89</v>
      </c>
      <c r="F320" s="35">
        <v>11.478</v>
      </c>
      <c r="G320" s="35">
        <v>0</v>
      </c>
      <c r="H320" s="35">
        <v>11.478</v>
      </c>
      <c r="I320" s="35">
        <v>0</v>
      </c>
    </row>
    <row r="321" spans="1:9">
      <c r="A321" s="43">
        <v>45870</v>
      </c>
      <c r="B321" s="34">
        <v>45883.291666666664</v>
      </c>
      <c r="C321" s="33">
        <v>1219047</v>
      </c>
      <c r="D321" s="33" t="s">
        <v>90</v>
      </c>
      <c r="E321" s="33" t="s">
        <v>89</v>
      </c>
      <c r="F321" s="33">
        <v>9.6839999999999993</v>
      </c>
      <c r="G321" s="33">
        <v>0</v>
      </c>
      <c r="H321" s="33">
        <v>9.6839999999999993</v>
      </c>
      <c r="I321" s="33">
        <v>0</v>
      </c>
    </row>
    <row r="322" spans="1:9">
      <c r="A322" s="44">
        <v>45870</v>
      </c>
      <c r="B322" s="36">
        <v>45883.333333333336</v>
      </c>
      <c r="C322" s="35">
        <v>1219047</v>
      </c>
      <c r="D322" s="35" t="s">
        <v>90</v>
      </c>
      <c r="E322" s="35" t="s">
        <v>89</v>
      </c>
      <c r="F322" s="35">
        <v>13.429</v>
      </c>
      <c r="G322" s="35">
        <v>0</v>
      </c>
      <c r="H322" s="35">
        <v>13.429</v>
      </c>
      <c r="I322" s="35">
        <v>0</v>
      </c>
    </row>
    <row r="323" spans="1:9">
      <c r="A323" s="43">
        <v>45870</v>
      </c>
      <c r="B323" s="34">
        <v>45883.375</v>
      </c>
      <c r="C323" s="33">
        <v>1219047</v>
      </c>
      <c r="D323" s="33" t="s">
        <v>90</v>
      </c>
      <c r="E323" s="33" t="s">
        <v>89</v>
      </c>
      <c r="F323" s="33">
        <v>16.998000000000001</v>
      </c>
      <c r="G323" s="33">
        <v>0</v>
      </c>
      <c r="H323" s="33">
        <v>16.998000000000001</v>
      </c>
      <c r="I323" s="33">
        <v>0</v>
      </c>
    </row>
    <row r="324" spans="1:9">
      <c r="A324" s="44">
        <v>45870</v>
      </c>
      <c r="B324" s="36">
        <v>45883.416666666664</v>
      </c>
      <c r="C324" s="35">
        <v>1219047</v>
      </c>
      <c r="D324" s="35" t="s">
        <v>90</v>
      </c>
      <c r="E324" s="35" t="s">
        <v>89</v>
      </c>
      <c r="F324" s="35">
        <v>13.708</v>
      </c>
      <c r="G324" s="35">
        <v>0</v>
      </c>
      <c r="H324" s="35">
        <v>13.708</v>
      </c>
      <c r="I324" s="35">
        <v>0</v>
      </c>
    </row>
    <row r="325" spans="1:9">
      <c r="A325" s="43">
        <v>45870</v>
      </c>
      <c r="B325" s="34">
        <v>45883.458333333336</v>
      </c>
      <c r="C325" s="33">
        <v>1219047</v>
      </c>
      <c r="D325" s="33" t="s">
        <v>90</v>
      </c>
      <c r="E325" s="33" t="s">
        <v>89</v>
      </c>
      <c r="F325" s="33">
        <v>9.4990000000000006</v>
      </c>
      <c r="G325" s="33">
        <v>0</v>
      </c>
      <c r="H325" s="33">
        <v>9.4990000000000006</v>
      </c>
      <c r="I325" s="33">
        <v>0</v>
      </c>
    </row>
    <row r="326" spans="1:9">
      <c r="A326" s="44">
        <v>45870</v>
      </c>
      <c r="B326" s="36">
        <v>45883.5</v>
      </c>
      <c r="C326" s="35">
        <v>1219047</v>
      </c>
      <c r="D326" s="35" t="s">
        <v>90</v>
      </c>
      <c r="E326" s="35" t="s">
        <v>89</v>
      </c>
      <c r="F326" s="35">
        <v>3.0110000000000001</v>
      </c>
      <c r="G326" s="35">
        <v>0</v>
      </c>
      <c r="H326" s="35">
        <v>3.0110000000000001</v>
      </c>
      <c r="I326" s="35">
        <v>0</v>
      </c>
    </row>
    <row r="327" spans="1:9">
      <c r="A327" s="43">
        <v>45870</v>
      </c>
      <c r="B327" s="34">
        <v>45883.541666666664</v>
      </c>
      <c r="C327" s="33">
        <v>1219047</v>
      </c>
      <c r="D327" s="33" t="s">
        <v>90</v>
      </c>
      <c r="E327" s="33" t="s">
        <v>89</v>
      </c>
      <c r="F327" s="33">
        <v>8.9999999999999993E-3</v>
      </c>
      <c r="G327" s="33">
        <v>0.20399999999999999</v>
      </c>
      <c r="H327" s="33">
        <v>8.9999999999999993E-3</v>
      </c>
      <c r="I327" s="33">
        <v>0.20399999999999999</v>
      </c>
    </row>
    <row r="328" spans="1:9">
      <c r="A328" s="44">
        <v>45870</v>
      </c>
      <c r="B328" s="36">
        <v>45883.583333333336</v>
      </c>
      <c r="C328" s="35">
        <v>1219047</v>
      </c>
      <c r="D328" s="35" t="s">
        <v>90</v>
      </c>
      <c r="E328" s="35" t="s">
        <v>89</v>
      </c>
      <c r="F328" s="35">
        <v>0</v>
      </c>
      <c r="G328" s="35">
        <v>0.19500000000000001</v>
      </c>
      <c r="H328" s="35">
        <v>0</v>
      </c>
      <c r="I328" s="35">
        <v>0.19500000000000001</v>
      </c>
    </row>
    <row r="329" spans="1:9">
      <c r="A329" s="43">
        <v>45870</v>
      </c>
      <c r="B329" s="34">
        <v>45883.625</v>
      </c>
      <c r="C329" s="33">
        <v>1219047</v>
      </c>
      <c r="D329" s="33" t="s">
        <v>90</v>
      </c>
      <c r="E329" s="33" t="s">
        <v>89</v>
      </c>
      <c r="F329" s="33">
        <v>1.9059999999999999</v>
      </c>
      <c r="G329" s="33">
        <v>0.03</v>
      </c>
      <c r="H329" s="33">
        <v>1.9059999999999999</v>
      </c>
      <c r="I329" s="33">
        <v>0.03</v>
      </c>
    </row>
    <row r="330" spans="1:9">
      <c r="A330" s="44">
        <v>45870</v>
      </c>
      <c r="B330" s="36">
        <v>45883.666666666664</v>
      </c>
      <c r="C330" s="35">
        <v>1219047</v>
      </c>
      <c r="D330" s="35" t="s">
        <v>90</v>
      </c>
      <c r="E330" s="35" t="s">
        <v>89</v>
      </c>
      <c r="F330" s="35">
        <v>3.7370000000000001</v>
      </c>
      <c r="G330" s="35">
        <v>0</v>
      </c>
      <c r="H330" s="35">
        <v>3.7370000000000001</v>
      </c>
      <c r="I330" s="35">
        <v>0</v>
      </c>
    </row>
    <row r="331" spans="1:9">
      <c r="A331" s="43">
        <v>45870</v>
      </c>
      <c r="B331" s="34">
        <v>45883.708333333336</v>
      </c>
      <c r="C331" s="33">
        <v>1219047</v>
      </c>
      <c r="D331" s="33" t="s">
        <v>90</v>
      </c>
      <c r="E331" s="33" t="s">
        <v>89</v>
      </c>
      <c r="F331" s="33">
        <v>3.117</v>
      </c>
      <c r="G331" s="33">
        <v>0</v>
      </c>
      <c r="H331" s="33">
        <v>3.117</v>
      </c>
      <c r="I331" s="33">
        <v>0</v>
      </c>
    </row>
    <row r="332" spans="1:9">
      <c r="A332" s="44">
        <v>45870</v>
      </c>
      <c r="B332" s="36">
        <v>45883.75</v>
      </c>
      <c r="C332" s="35">
        <v>1219047</v>
      </c>
      <c r="D332" s="35" t="s">
        <v>90</v>
      </c>
      <c r="E332" s="35" t="s">
        <v>89</v>
      </c>
      <c r="F332" s="35">
        <v>0.69899999999999995</v>
      </c>
      <c r="G332" s="35">
        <v>1.2999999999999999E-2</v>
      </c>
      <c r="H332" s="35">
        <v>0.69899999999999995</v>
      </c>
      <c r="I332" s="35">
        <v>1.2999999999999999E-2</v>
      </c>
    </row>
    <row r="333" spans="1:9">
      <c r="A333" s="43">
        <v>45870</v>
      </c>
      <c r="B333" s="34">
        <v>45883.791666666664</v>
      </c>
      <c r="C333" s="33">
        <v>1219047</v>
      </c>
      <c r="D333" s="33" t="s">
        <v>90</v>
      </c>
      <c r="E333" s="33" t="s">
        <v>89</v>
      </c>
      <c r="F333" s="33">
        <v>1.3029999999999999</v>
      </c>
      <c r="G333" s="33">
        <v>0</v>
      </c>
      <c r="H333" s="33">
        <v>1.3029999999999999</v>
      </c>
      <c r="I333" s="33">
        <v>0</v>
      </c>
    </row>
    <row r="334" spans="1:9">
      <c r="A334" s="44">
        <v>45870</v>
      </c>
      <c r="B334" s="36">
        <v>45883.833333333336</v>
      </c>
      <c r="C334" s="35">
        <v>1219047</v>
      </c>
      <c r="D334" s="35" t="s">
        <v>90</v>
      </c>
      <c r="E334" s="35" t="s">
        <v>89</v>
      </c>
      <c r="F334" s="35">
        <v>0.46400000000000002</v>
      </c>
      <c r="G334" s="35">
        <v>5.6000000000000001E-2</v>
      </c>
      <c r="H334" s="35">
        <v>0.46400000000000002</v>
      </c>
      <c r="I334" s="35">
        <v>5.6000000000000001E-2</v>
      </c>
    </row>
    <row r="335" spans="1:9">
      <c r="A335" s="43">
        <v>45870</v>
      </c>
      <c r="B335" s="34">
        <v>45883.875</v>
      </c>
      <c r="C335" s="33">
        <v>1219047</v>
      </c>
      <c r="D335" s="33" t="s">
        <v>90</v>
      </c>
      <c r="E335" s="33" t="s">
        <v>89</v>
      </c>
      <c r="F335" s="33">
        <v>7.5540000000000003</v>
      </c>
      <c r="G335" s="33">
        <v>5.8999999999999997E-2</v>
      </c>
      <c r="H335" s="33">
        <v>7.5540000000000003</v>
      </c>
      <c r="I335" s="33">
        <v>5.8999999999999997E-2</v>
      </c>
    </row>
    <row r="336" spans="1:9">
      <c r="A336" s="44">
        <v>45870</v>
      </c>
      <c r="B336" s="36">
        <v>45883.916666666664</v>
      </c>
      <c r="C336" s="35">
        <v>1219047</v>
      </c>
      <c r="D336" s="35" t="s">
        <v>90</v>
      </c>
      <c r="E336" s="35" t="s">
        <v>89</v>
      </c>
      <c r="F336" s="35">
        <v>20.238</v>
      </c>
      <c r="G336" s="35">
        <v>0</v>
      </c>
      <c r="H336" s="35">
        <v>20.238</v>
      </c>
      <c r="I336" s="35">
        <v>0</v>
      </c>
    </row>
    <row r="337" spans="1:9">
      <c r="A337" s="43">
        <v>45870</v>
      </c>
      <c r="B337" s="34">
        <v>45883.958333333336</v>
      </c>
      <c r="C337" s="33">
        <v>1219047</v>
      </c>
      <c r="D337" s="33" t="s">
        <v>90</v>
      </c>
      <c r="E337" s="33" t="s">
        <v>89</v>
      </c>
      <c r="F337" s="33">
        <v>17.963999999999999</v>
      </c>
      <c r="G337" s="33">
        <v>0</v>
      </c>
      <c r="H337" s="33">
        <v>17.963999999999999</v>
      </c>
      <c r="I337" s="33">
        <v>0</v>
      </c>
    </row>
    <row r="338" spans="1:9">
      <c r="A338" s="44">
        <v>45870</v>
      </c>
      <c r="B338" s="36">
        <v>45884</v>
      </c>
      <c r="C338" s="35">
        <v>1219047</v>
      </c>
      <c r="D338" s="35" t="s">
        <v>90</v>
      </c>
      <c r="E338" s="35" t="s">
        <v>89</v>
      </c>
      <c r="F338" s="35">
        <v>16.219000000000001</v>
      </c>
      <c r="G338" s="35">
        <v>0</v>
      </c>
      <c r="H338" s="35">
        <v>16.219000000000001</v>
      </c>
      <c r="I338" s="35">
        <v>0</v>
      </c>
    </row>
    <row r="339" spans="1:9">
      <c r="A339" s="43">
        <v>45870</v>
      </c>
      <c r="B339" s="34">
        <v>45884.041666666664</v>
      </c>
      <c r="C339" s="33">
        <v>1219047</v>
      </c>
      <c r="D339" s="33" t="s">
        <v>90</v>
      </c>
      <c r="E339" s="33" t="s">
        <v>89</v>
      </c>
      <c r="F339" s="33">
        <v>17.914000000000001</v>
      </c>
      <c r="G339" s="33">
        <v>0</v>
      </c>
      <c r="H339" s="33">
        <v>17.914000000000001</v>
      </c>
      <c r="I339" s="33">
        <v>0</v>
      </c>
    </row>
    <row r="340" spans="1:9">
      <c r="A340" s="44">
        <v>45870</v>
      </c>
      <c r="B340" s="36">
        <v>45884.083333333336</v>
      </c>
      <c r="C340" s="35">
        <v>1219047</v>
      </c>
      <c r="D340" s="35" t="s">
        <v>90</v>
      </c>
      <c r="E340" s="35" t="s">
        <v>89</v>
      </c>
      <c r="F340" s="35">
        <v>13.984999999999999</v>
      </c>
      <c r="G340" s="35">
        <v>0</v>
      </c>
      <c r="H340" s="35">
        <v>13.984999999999999</v>
      </c>
      <c r="I340" s="35">
        <v>0</v>
      </c>
    </row>
    <row r="341" spans="1:9">
      <c r="A341" s="43">
        <v>45870</v>
      </c>
      <c r="B341" s="34">
        <v>45884.125</v>
      </c>
      <c r="C341" s="33">
        <v>1219047</v>
      </c>
      <c r="D341" s="33" t="s">
        <v>90</v>
      </c>
      <c r="E341" s="33" t="s">
        <v>89</v>
      </c>
      <c r="F341" s="33">
        <v>12.926</v>
      </c>
      <c r="G341" s="33">
        <v>0</v>
      </c>
      <c r="H341" s="33">
        <v>12.926</v>
      </c>
      <c r="I341" s="33">
        <v>0</v>
      </c>
    </row>
    <row r="342" spans="1:9">
      <c r="A342" s="44">
        <v>45870</v>
      </c>
      <c r="B342" s="36">
        <v>45884.166666666664</v>
      </c>
      <c r="C342" s="35">
        <v>1219047</v>
      </c>
      <c r="D342" s="35" t="s">
        <v>90</v>
      </c>
      <c r="E342" s="35" t="s">
        <v>89</v>
      </c>
      <c r="F342" s="35">
        <v>9.9179999999999993</v>
      </c>
      <c r="G342" s="35">
        <v>0</v>
      </c>
      <c r="H342" s="35">
        <v>9.9179999999999993</v>
      </c>
      <c r="I342" s="35">
        <v>0</v>
      </c>
    </row>
    <row r="343" spans="1:9">
      <c r="A343" s="43">
        <v>45870</v>
      </c>
      <c r="B343" s="34">
        <v>45884.208333333336</v>
      </c>
      <c r="C343" s="33">
        <v>1219047</v>
      </c>
      <c r="D343" s="33" t="s">
        <v>90</v>
      </c>
      <c r="E343" s="33" t="s">
        <v>89</v>
      </c>
      <c r="F343" s="33">
        <v>11.013</v>
      </c>
      <c r="G343" s="33">
        <v>0</v>
      </c>
      <c r="H343" s="33">
        <v>11.013</v>
      </c>
      <c r="I343" s="33">
        <v>0</v>
      </c>
    </row>
    <row r="344" spans="1:9">
      <c r="A344" s="44">
        <v>45870</v>
      </c>
      <c r="B344" s="36">
        <v>45884.25</v>
      </c>
      <c r="C344" s="35">
        <v>1219047</v>
      </c>
      <c r="D344" s="35" t="s">
        <v>90</v>
      </c>
      <c r="E344" s="35" t="s">
        <v>89</v>
      </c>
      <c r="F344" s="35">
        <v>10.375999999999999</v>
      </c>
      <c r="G344" s="35">
        <v>0</v>
      </c>
      <c r="H344" s="35">
        <v>10.375999999999999</v>
      </c>
      <c r="I344" s="35">
        <v>0</v>
      </c>
    </row>
    <row r="345" spans="1:9">
      <c r="A345" s="43">
        <v>45870</v>
      </c>
      <c r="B345" s="34">
        <v>45884.291666666664</v>
      </c>
      <c r="C345" s="33">
        <v>1219047</v>
      </c>
      <c r="D345" s="33" t="s">
        <v>90</v>
      </c>
      <c r="E345" s="33" t="s">
        <v>89</v>
      </c>
      <c r="F345" s="33">
        <v>10.853</v>
      </c>
      <c r="G345" s="33">
        <v>0</v>
      </c>
      <c r="H345" s="33">
        <v>10.853</v>
      </c>
      <c r="I345" s="33">
        <v>0</v>
      </c>
    </row>
    <row r="346" spans="1:9">
      <c r="A346" s="44">
        <v>45870</v>
      </c>
      <c r="B346" s="36">
        <v>45884.333333333336</v>
      </c>
      <c r="C346" s="35">
        <v>1219047</v>
      </c>
      <c r="D346" s="35" t="s">
        <v>90</v>
      </c>
      <c r="E346" s="35" t="s">
        <v>89</v>
      </c>
      <c r="F346" s="35">
        <v>11.778</v>
      </c>
      <c r="G346" s="35">
        <v>0</v>
      </c>
      <c r="H346" s="35">
        <v>11.778</v>
      </c>
      <c r="I346" s="35">
        <v>0</v>
      </c>
    </row>
    <row r="347" spans="1:9">
      <c r="A347" s="43">
        <v>45870</v>
      </c>
      <c r="B347" s="34">
        <v>45884.375</v>
      </c>
      <c r="C347" s="33">
        <v>1219047</v>
      </c>
      <c r="D347" s="33" t="s">
        <v>90</v>
      </c>
      <c r="E347" s="33" t="s">
        <v>89</v>
      </c>
      <c r="F347" s="33">
        <v>13.632999999999999</v>
      </c>
      <c r="G347" s="33">
        <v>0</v>
      </c>
      <c r="H347" s="33">
        <v>13.632999999999999</v>
      </c>
      <c r="I347" s="33">
        <v>0</v>
      </c>
    </row>
    <row r="348" spans="1:9">
      <c r="A348" s="44">
        <v>45870</v>
      </c>
      <c r="B348" s="36">
        <v>45884.416666666664</v>
      </c>
      <c r="C348" s="35">
        <v>1219047</v>
      </c>
      <c r="D348" s="35" t="s">
        <v>90</v>
      </c>
      <c r="E348" s="35" t="s">
        <v>89</v>
      </c>
      <c r="F348" s="35">
        <v>14.202</v>
      </c>
      <c r="G348" s="35">
        <v>0</v>
      </c>
      <c r="H348" s="35">
        <v>14.202</v>
      </c>
      <c r="I348" s="35">
        <v>0</v>
      </c>
    </row>
    <row r="349" spans="1:9">
      <c r="A349" s="43">
        <v>45870</v>
      </c>
      <c r="B349" s="34">
        <v>45884.458333333336</v>
      </c>
      <c r="C349" s="33">
        <v>1219047</v>
      </c>
      <c r="D349" s="33" t="s">
        <v>90</v>
      </c>
      <c r="E349" s="33" t="s">
        <v>89</v>
      </c>
      <c r="F349" s="33">
        <v>13.002000000000001</v>
      </c>
      <c r="G349" s="33">
        <v>0</v>
      </c>
      <c r="H349" s="33">
        <v>13.002000000000001</v>
      </c>
      <c r="I349" s="33">
        <v>0</v>
      </c>
    </row>
    <row r="350" spans="1:9">
      <c r="A350" s="44">
        <v>45870</v>
      </c>
      <c r="B350" s="36">
        <v>45884.5</v>
      </c>
      <c r="C350" s="35">
        <v>1219047</v>
      </c>
      <c r="D350" s="35" t="s">
        <v>90</v>
      </c>
      <c r="E350" s="35" t="s">
        <v>89</v>
      </c>
      <c r="F350" s="35">
        <v>7.8</v>
      </c>
      <c r="G350" s="35">
        <v>0</v>
      </c>
      <c r="H350" s="35">
        <v>7.8</v>
      </c>
      <c r="I350" s="35">
        <v>0</v>
      </c>
    </row>
    <row r="351" spans="1:9">
      <c r="A351" s="43">
        <v>45870</v>
      </c>
      <c r="B351" s="34">
        <v>45884.541666666664</v>
      </c>
      <c r="C351" s="33">
        <v>1219047</v>
      </c>
      <c r="D351" s="33" t="s">
        <v>90</v>
      </c>
      <c r="E351" s="33" t="s">
        <v>89</v>
      </c>
      <c r="F351" s="33">
        <v>3.665</v>
      </c>
      <c r="G351" s="33">
        <v>0</v>
      </c>
      <c r="H351" s="33">
        <v>3.665</v>
      </c>
      <c r="I351" s="33">
        <v>0</v>
      </c>
    </row>
    <row r="352" spans="1:9">
      <c r="A352" s="44">
        <v>45870</v>
      </c>
      <c r="B352" s="36">
        <v>45884.583333333336</v>
      </c>
      <c r="C352" s="35">
        <v>1219047</v>
      </c>
      <c r="D352" s="35" t="s">
        <v>90</v>
      </c>
      <c r="E352" s="35" t="s">
        <v>89</v>
      </c>
      <c r="F352" s="35">
        <v>1.7290000000000001</v>
      </c>
      <c r="G352" s="35">
        <v>0</v>
      </c>
      <c r="H352" s="35">
        <v>1.7290000000000001</v>
      </c>
      <c r="I352" s="35">
        <v>0</v>
      </c>
    </row>
    <row r="353" spans="1:9">
      <c r="A353" s="43">
        <v>45870</v>
      </c>
      <c r="B353" s="34">
        <v>45884.625</v>
      </c>
      <c r="C353" s="33">
        <v>1219047</v>
      </c>
      <c r="D353" s="33" t="s">
        <v>90</v>
      </c>
      <c r="E353" s="33" t="s">
        <v>89</v>
      </c>
      <c r="F353" s="33">
        <v>1.4670000000000001</v>
      </c>
      <c r="G353" s="33">
        <v>3.2000000000000001E-2</v>
      </c>
      <c r="H353" s="33">
        <v>1.4670000000000001</v>
      </c>
      <c r="I353" s="33">
        <v>3.2000000000000001E-2</v>
      </c>
    </row>
    <row r="354" spans="1:9">
      <c r="A354" s="44">
        <v>45870</v>
      </c>
      <c r="B354" s="36">
        <v>45884.666666666664</v>
      </c>
      <c r="C354" s="35">
        <v>1219047</v>
      </c>
      <c r="D354" s="35" t="s">
        <v>90</v>
      </c>
      <c r="E354" s="35" t="s">
        <v>89</v>
      </c>
      <c r="F354" s="35">
        <v>3.48</v>
      </c>
      <c r="G354" s="35">
        <v>0</v>
      </c>
      <c r="H354" s="35">
        <v>3.48</v>
      </c>
      <c r="I354" s="35">
        <v>0</v>
      </c>
    </row>
    <row r="355" spans="1:9">
      <c r="A355" s="43">
        <v>45870</v>
      </c>
      <c r="B355" s="34">
        <v>45884.708333333336</v>
      </c>
      <c r="C355" s="33">
        <v>1219047</v>
      </c>
      <c r="D355" s="33" t="s">
        <v>90</v>
      </c>
      <c r="E355" s="33" t="s">
        <v>89</v>
      </c>
      <c r="F355" s="33">
        <v>0.85899999999999999</v>
      </c>
      <c r="G355" s="33">
        <v>3.2000000000000001E-2</v>
      </c>
      <c r="H355" s="33">
        <v>0.85899999999999999</v>
      </c>
      <c r="I355" s="33">
        <v>3.2000000000000001E-2</v>
      </c>
    </row>
    <row r="356" spans="1:9">
      <c r="A356" s="44">
        <v>45870</v>
      </c>
      <c r="B356" s="36">
        <v>45884.75</v>
      </c>
      <c r="C356" s="35">
        <v>1219047</v>
      </c>
      <c r="D356" s="35" t="s">
        <v>90</v>
      </c>
      <c r="E356" s="35" t="s">
        <v>89</v>
      </c>
      <c r="F356" s="35">
        <v>12.606</v>
      </c>
      <c r="G356" s="35">
        <v>3.0000000000000001E-3</v>
      </c>
      <c r="H356" s="35">
        <v>12.606</v>
      </c>
      <c r="I356" s="35">
        <v>3.0000000000000001E-3</v>
      </c>
    </row>
    <row r="357" spans="1:9">
      <c r="A357" s="43">
        <v>45870</v>
      </c>
      <c r="B357" s="34">
        <v>45884.791666666664</v>
      </c>
      <c r="C357" s="33">
        <v>1219047</v>
      </c>
      <c r="D357" s="33" t="s">
        <v>90</v>
      </c>
      <c r="E357" s="33" t="s">
        <v>89</v>
      </c>
      <c r="F357" s="33">
        <v>20.085000000000001</v>
      </c>
      <c r="G357" s="33">
        <v>0</v>
      </c>
      <c r="H357" s="33">
        <v>20.085000000000001</v>
      </c>
      <c r="I357" s="33">
        <v>0</v>
      </c>
    </row>
    <row r="358" spans="1:9">
      <c r="A358" s="44">
        <v>45870</v>
      </c>
      <c r="B358" s="36">
        <v>45884.833333333336</v>
      </c>
      <c r="C358" s="35">
        <v>1219047</v>
      </c>
      <c r="D358" s="35" t="s">
        <v>90</v>
      </c>
      <c r="E358" s="35" t="s">
        <v>89</v>
      </c>
      <c r="F358" s="35">
        <v>22.463000000000001</v>
      </c>
      <c r="G358" s="35">
        <v>0</v>
      </c>
      <c r="H358" s="35">
        <v>22.463000000000001</v>
      </c>
      <c r="I358" s="35">
        <v>0</v>
      </c>
    </row>
    <row r="359" spans="1:9">
      <c r="A359" s="43">
        <v>45870</v>
      </c>
      <c r="B359" s="34">
        <v>45884.875</v>
      </c>
      <c r="C359" s="33">
        <v>1219047</v>
      </c>
      <c r="D359" s="33" t="s">
        <v>90</v>
      </c>
      <c r="E359" s="33" t="s">
        <v>89</v>
      </c>
      <c r="F359" s="33">
        <v>24.271000000000001</v>
      </c>
      <c r="G359" s="33">
        <v>0</v>
      </c>
      <c r="H359" s="33">
        <v>24.271000000000001</v>
      </c>
      <c r="I359" s="33">
        <v>0</v>
      </c>
    </row>
    <row r="360" spans="1:9">
      <c r="A360" s="44">
        <v>45870</v>
      </c>
      <c r="B360" s="36">
        <v>45884.916666666664</v>
      </c>
      <c r="C360" s="35">
        <v>1219047</v>
      </c>
      <c r="D360" s="35" t="s">
        <v>90</v>
      </c>
      <c r="E360" s="35" t="s">
        <v>89</v>
      </c>
      <c r="F360" s="35">
        <v>25.353999999999999</v>
      </c>
      <c r="G360" s="35">
        <v>0</v>
      </c>
      <c r="H360" s="35">
        <v>25.353999999999999</v>
      </c>
      <c r="I360" s="35">
        <v>0</v>
      </c>
    </row>
    <row r="361" spans="1:9">
      <c r="A361" s="43">
        <v>45870</v>
      </c>
      <c r="B361" s="34">
        <v>45884.958333333336</v>
      </c>
      <c r="C361" s="33">
        <v>1219047</v>
      </c>
      <c r="D361" s="33" t="s">
        <v>90</v>
      </c>
      <c r="E361" s="33" t="s">
        <v>89</v>
      </c>
      <c r="F361" s="33">
        <v>24.713999999999999</v>
      </c>
      <c r="G361" s="33">
        <v>0</v>
      </c>
      <c r="H361" s="33">
        <v>24.713999999999999</v>
      </c>
      <c r="I361" s="33">
        <v>0</v>
      </c>
    </row>
    <row r="362" spans="1:9">
      <c r="A362" s="44">
        <v>45870</v>
      </c>
      <c r="B362" s="36">
        <v>45885</v>
      </c>
      <c r="C362" s="35">
        <v>1219047</v>
      </c>
      <c r="D362" s="35" t="s">
        <v>90</v>
      </c>
      <c r="E362" s="35" t="s">
        <v>89</v>
      </c>
      <c r="F362" s="35">
        <v>24.95</v>
      </c>
      <c r="G362" s="35">
        <v>0</v>
      </c>
      <c r="H362" s="35">
        <v>24.95</v>
      </c>
      <c r="I362" s="35">
        <v>0</v>
      </c>
    </row>
    <row r="363" spans="1:9">
      <c r="A363" s="43">
        <v>45870</v>
      </c>
      <c r="B363" s="34">
        <v>45885.041666666664</v>
      </c>
      <c r="C363" s="33">
        <v>1219047</v>
      </c>
      <c r="D363" s="33" t="s">
        <v>90</v>
      </c>
      <c r="E363" s="33" t="s">
        <v>89</v>
      </c>
      <c r="F363" s="33">
        <v>21.53</v>
      </c>
      <c r="G363" s="33">
        <v>0</v>
      </c>
      <c r="H363" s="33">
        <v>21.53</v>
      </c>
      <c r="I363" s="33">
        <v>0</v>
      </c>
    </row>
    <row r="364" spans="1:9">
      <c r="A364" s="44">
        <v>45870</v>
      </c>
      <c r="B364" s="36">
        <v>45885.083333333336</v>
      </c>
      <c r="C364" s="35">
        <v>1219047</v>
      </c>
      <c r="D364" s="35" t="s">
        <v>90</v>
      </c>
      <c r="E364" s="35" t="s">
        <v>89</v>
      </c>
      <c r="F364" s="35">
        <v>20.96</v>
      </c>
      <c r="G364" s="35">
        <v>0</v>
      </c>
      <c r="H364" s="35">
        <v>20.96</v>
      </c>
      <c r="I364" s="35">
        <v>0</v>
      </c>
    </row>
    <row r="365" spans="1:9">
      <c r="A365" s="43">
        <v>45870</v>
      </c>
      <c r="B365" s="34">
        <v>45885.125</v>
      </c>
      <c r="C365" s="33">
        <v>1219047</v>
      </c>
      <c r="D365" s="33" t="s">
        <v>90</v>
      </c>
      <c r="E365" s="33" t="s">
        <v>89</v>
      </c>
      <c r="F365" s="33">
        <v>20.448</v>
      </c>
      <c r="G365" s="33">
        <v>0</v>
      </c>
      <c r="H365" s="33">
        <v>20.448</v>
      </c>
      <c r="I365" s="33">
        <v>0</v>
      </c>
    </row>
    <row r="366" spans="1:9">
      <c r="A366" s="44">
        <v>45870</v>
      </c>
      <c r="B366" s="36">
        <v>45885.166666666664</v>
      </c>
      <c r="C366" s="35">
        <v>1219047</v>
      </c>
      <c r="D366" s="35" t="s">
        <v>90</v>
      </c>
      <c r="E366" s="35" t="s">
        <v>89</v>
      </c>
      <c r="F366" s="35">
        <v>19.916</v>
      </c>
      <c r="G366" s="35">
        <v>0</v>
      </c>
      <c r="H366" s="35">
        <v>19.916</v>
      </c>
      <c r="I366" s="35">
        <v>0</v>
      </c>
    </row>
    <row r="367" spans="1:9">
      <c r="A367" s="43">
        <v>45870</v>
      </c>
      <c r="B367" s="34">
        <v>45885.208333333336</v>
      </c>
      <c r="C367" s="33">
        <v>1219047</v>
      </c>
      <c r="D367" s="33" t="s">
        <v>90</v>
      </c>
      <c r="E367" s="33" t="s">
        <v>89</v>
      </c>
      <c r="F367" s="33">
        <v>18.587</v>
      </c>
      <c r="G367" s="33">
        <v>0</v>
      </c>
      <c r="H367" s="33">
        <v>18.587</v>
      </c>
      <c r="I367" s="33">
        <v>0</v>
      </c>
    </row>
    <row r="368" spans="1:9">
      <c r="A368" s="44">
        <v>45870</v>
      </c>
      <c r="B368" s="36">
        <v>45885.25</v>
      </c>
      <c r="C368" s="35">
        <v>1219047</v>
      </c>
      <c r="D368" s="35" t="s">
        <v>90</v>
      </c>
      <c r="E368" s="35" t="s">
        <v>89</v>
      </c>
      <c r="F368" s="35">
        <v>18.079999999999998</v>
      </c>
      <c r="G368" s="35">
        <v>0</v>
      </c>
      <c r="H368" s="35">
        <v>18.079999999999998</v>
      </c>
      <c r="I368" s="35">
        <v>0</v>
      </c>
    </row>
    <row r="369" spans="1:9">
      <c r="A369" s="43">
        <v>45870</v>
      </c>
      <c r="B369" s="34">
        <v>45885.291666666664</v>
      </c>
      <c r="C369" s="33">
        <v>1219047</v>
      </c>
      <c r="D369" s="33" t="s">
        <v>90</v>
      </c>
      <c r="E369" s="33" t="s">
        <v>89</v>
      </c>
      <c r="F369" s="33">
        <v>19.202000000000002</v>
      </c>
      <c r="G369" s="33">
        <v>0</v>
      </c>
      <c r="H369" s="33">
        <v>19.202000000000002</v>
      </c>
      <c r="I369" s="33">
        <v>0</v>
      </c>
    </row>
    <row r="370" spans="1:9">
      <c r="A370" s="44">
        <v>45870</v>
      </c>
      <c r="B370" s="36">
        <v>45885.333333333336</v>
      </c>
      <c r="C370" s="35">
        <v>1219047</v>
      </c>
      <c r="D370" s="35" t="s">
        <v>90</v>
      </c>
      <c r="E370" s="35" t="s">
        <v>89</v>
      </c>
      <c r="F370" s="35">
        <v>20.515000000000001</v>
      </c>
      <c r="G370" s="35">
        <v>0</v>
      </c>
      <c r="H370" s="35">
        <v>20.515000000000001</v>
      </c>
      <c r="I370" s="35">
        <v>0</v>
      </c>
    </row>
    <row r="371" spans="1:9">
      <c r="A371" s="43">
        <v>45870</v>
      </c>
      <c r="B371" s="34">
        <v>45885.375</v>
      </c>
      <c r="C371" s="33">
        <v>1219047</v>
      </c>
      <c r="D371" s="33" t="s">
        <v>90</v>
      </c>
      <c r="E371" s="33" t="s">
        <v>89</v>
      </c>
      <c r="F371" s="33">
        <v>18.997</v>
      </c>
      <c r="G371" s="33">
        <v>0</v>
      </c>
      <c r="H371" s="33">
        <v>18.997</v>
      </c>
      <c r="I371" s="33">
        <v>0</v>
      </c>
    </row>
    <row r="372" spans="1:9">
      <c r="A372" s="44">
        <v>45870</v>
      </c>
      <c r="B372" s="36">
        <v>45885.416666666664</v>
      </c>
      <c r="C372" s="35">
        <v>1219047</v>
      </c>
      <c r="D372" s="35" t="s">
        <v>90</v>
      </c>
      <c r="E372" s="35" t="s">
        <v>89</v>
      </c>
      <c r="F372" s="35">
        <v>18.143000000000001</v>
      </c>
      <c r="G372" s="35">
        <v>0</v>
      </c>
      <c r="H372" s="35">
        <v>18.143000000000001</v>
      </c>
      <c r="I372" s="35">
        <v>0</v>
      </c>
    </row>
    <row r="373" spans="1:9">
      <c r="A373" s="43">
        <v>45870</v>
      </c>
      <c r="B373" s="34">
        <v>45885.458333333336</v>
      </c>
      <c r="C373" s="33">
        <v>1219047</v>
      </c>
      <c r="D373" s="33" t="s">
        <v>90</v>
      </c>
      <c r="E373" s="33" t="s">
        <v>89</v>
      </c>
      <c r="F373" s="33">
        <v>16.763000000000002</v>
      </c>
      <c r="G373" s="33">
        <v>0</v>
      </c>
      <c r="H373" s="33">
        <v>16.763000000000002</v>
      </c>
      <c r="I373" s="33">
        <v>0</v>
      </c>
    </row>
    <row r="374" spans="1:9">
      <c r="A374" s="44">
        <v>45870</v>
      </c>
      <c r="B374" s="36">
        <v>45885.5</v>
      </c>
      <c r="C374" s="35">
        <v>1219047</v>
      </c>
      <c r="D374" s="35" t="s">
        <v>90</v>
      </c>
      <c r="E374" s="35" t="s">
        <v>89</v>
      </c>
      <c r="F374" s="35">
        <v>13.343999999999999</v>
      </c>
      <c r="G374" s="35">
        <v>0</v>
      </c>
      <c r="H374" s="35">
        <v>13.343999999999999</v>
      </c>
      <c r="I374" s="35">
        <v>0</v>
      </c>
    </row>
    <row r="375" spans="1:9">
      <c r="A375" s="43">
        <v>45870</v>
      </c>
      <c r="B375" s="34">
        <v>45885.541666666664</v>
      </c>
      <c r="C375" s="33">
        <v>1219047</v>
      </c>
      <c r="D375" s="33" t="s">
        <v>90</v>
      </c>
      <c r="E375" s="33" t="s">
        <v>89</v>
      </c>
      <c r="F375" s="33">
        <v>11.500999999999999</v>
      </c>
      <c r="G375" s="33">
        <v>0</v>
      </c>
      <c r="H375" s="33">
        <v>11.500999999999999</v>
      </c>
      <c r="I375" s="33">
        <v>0</v>
      </c>
    </row>
    <row r="376" spans="1:9">
      <c r="A376" s="44">
        <v>45870</v>
      </c>
      <c r="B376" s="36">
        <v>45885.583333333336</v>
      </c>
      <c r="C376" s="35">
        <v>1219047</v>
      </c>
      <c r="D376" s="35" t="s">
        <v>90</v>
      </c>
      <c r="E376" s="35" t="s">
        <v>89</v>
      </c>
      <c r="F376" s="35">
        <v>12.688000000000001</v>
      </c>
      <c r="G376" s="35">
        <v>0</v>
      </c>
      <c r="H376" s="35">
        <v>12.688000000000001</v>
      </c>
      <c r="I376" s="35">
        <v>0</v>
      </c>
    </row>
    <row r="377" spans="1:9">
      <c r="A377" s="43">
        <v>45870</v>
      </c>
      <c r="B377" s="34">
        <v>45885.625</v>
      </c>
      <c r="C377" s="33">
        <v>1219047</v>
      </c>
      <c r="D377" s="33" t="s">
        <v>90</v>
      </c>
      <c r="E377" s="33" t="s">
        <v>89</v>
      </c>
      <c r="F377" s="33">
        <v>13.925000000000001</v>
      </c>
      <c r="G377" s="33">
        <v>0</v>
      </c>
      <c r="H377" s="33">
        <v>13.925000000000001</v>
      </c>
      <c r="I377" s="33">
        <v>0</v>
      </c>
    </row>
    <row r="378" spans="1:9">
      <c r="A378" s="44">
        <v>45870</v>
      </c>
      <c r="B378" s="36">
        <v>45885.666666666664</v>
      </c>
      <c r="C378" s="35">
        <v>1219047</v>
      </c>
      <c r="D378" s="35" t="s">
        <v>90</v>
      </c>
      <c r="E378" s="35" t="s">
        <v>89</v>
      </c>
      <c r="F378" s="35">
        <v>17.329999999999998</v>
      </c>
      <c r="G378" s="35">
        <v>0</v>
      </c>
      <c r="H378" s="35">
        <v>17.329999999999998</v>
      </c>
      <c r="I378" s="35">
        <v>0</v>
      </c>
    </row>
    <row r="379" spans="1:9">
      <c r="A379" s="43">
        <v>45870</v>
      </c>
      <c r="B379" s="34">
        <v>45885.708333333336</v>
      </c>
      <c r="C379" s="33">
        <v>1219047</v>
      </c>
      <c r="D379" s="33" t="s">
        <v>90</v>
      </c>
      <c r="E379" s="33" t="s">
        <v>89</v>
      </c>
      <c r="F379" s="33">
        <v>19.271000000000001</v>
      </c>
      <c r="G379" s="33">
        <v>0</v>
      </c>
      <c r="H379" s="33">
        <v>19.271000000000001</v>
      </c>
      <c r="I379" s="33">
        <v>0</v>
      </c>
    </row>
    <row r="380" spans="1:9">
      <c r="A380" s="44">
        <v>45870</v>
      </c>
      <c r="B380" s="36">
        <v>45885.75</v>
      </c>
      <c r="C380" s="35">
        <v>1219047</v>
      </c>
      <c r="D380" s="35" t="s">
        <v>90</v>
      </c>
      <c r="E380" s="35" t="s">
        <v>89</v>
      </c>
      <c r="F380" s="35">
        <v>19.238</v>
      </c>
      <c r="G380" s="35">
        <v>0</v>
      </c>
      <c r="H380" s="35">
        <v>19.238</v>
      </c>
      <c r="I380" s="35">
        <v>0</v>
      </c>
    </row>
    <row r="381" spans="1:9">
      <c r="A381" s="43">
        <v>45870</v>
      </c>
      <c r="B381" s="34">
        <v>45885.791666666664</v>
      </c>
      <c r="C381" s="33">
        <v>1219047</v>
      </c>
      <c r="D381" s="33" t="s">
        <v>90</v>
      </c>
      <c r="E381" s="33" t="s">
        <v>89</v>
      </c>
      <c r="F381" s="33">
        <v>19.891999999999999</v>
      </c>
      <c r="G381" s="33">
        <v>0</v>
      </c>
      <c r="H381" s="33">
        <v>19.891999999999999</v>
      </c>
      <c r="I381" s="33">
        <v>0</v>
      </c>
    </row>
    <row r="382" spans="1:9">
      <c r="A382" s="44">
        <v>45870</v>
      </c>
      <c r="B382" s="36">
        <v>45885.833333333336</v>
      </c>
      <c r="C382" s="35">
        <v>1219047</v>
      </c>
      <c r="D382" s="35" t="s">
        <v>90</v>
      </c>
      <c r="E382" s="35" t="s">
        <v>89</v>
      </c>
      <c r="F382" s="35">
        <v>20.350000000000001</v>
      </c>
      <c r="G382" s="35">
        <v>0</v>
      </c>
      <c r="H382" s="35">
        <v>20.350000000000001</v>
      </c>
      <c r="I382" s="35">
        <v>0</v>
      </c>
    </row>
    <row r="383" spans="1:9">
      <c r="A383" s="43">
        <v>45870</v>
      </c>
      <c r="B383" s="34">
        <v>45885.875</v>
      </c>
      <c r="C383" s="33">
        <v>1219047</v>
      </c>
      <c r="D383" s="33" t="s">
        <v>90</v>
      </c>
      <c r="E383" s="33" t="s">
        <v>89</v>
      </c>
      <c r="F383" s="33">
        <v>20.288</v>
      </c>
      <c r="G383" s="33">
        <v>0</v>
      </c>
      <c r="H383" s="33">
        <v>20.288</v>
      </c>
      <c r="I383" s="33">
        <v>0</v>
      </c>
    </row>
    <row r="384" spans="1:9">
      <c r="A384" s="44">
        <v>45870</v>
      </c>
      <c r="B384" s="36">
        <v>45885.916666666664</v>
      </c>
      <c r="C384" s="35">
        <v>1219047</v>
      </c>
      <c r="D384" s="35" t="s">
        <v>90</v>
      </c>
      <c r="E384" s="35" t="s">
        <v>89</v>
      </c>
      <c r="F384" s="35">
        <v>20.016999999999999</v>
      </c>
      <c r="G384" s="35">
        <v>0</v>
      </c>
      <c r="H384" s="35">
        <v>20.016999999999999</v>
      </c>
      <c r="I384" s="35">
        <v>0</v>
      </c>
    </row>
    <row r="385" spans="1:9">
      <c r="A385" s="43">
        <v>45870</v>
      </c>
      <c r="B385" s="34">
        <v>45885.958333333336</v>
      </c>
      <c r="C385" s="33">
        <v>1219047</v>
      </c>
      <c r="D385" s="33" t="s">
        <v>90</v>
      </c>
      <c r="E385" s="33" t="s">
        <v>89</v>
      </c>
      <c r="F385" s="33">
        <v>15.776</v>
      </c>
      <c r="G385" s="33">
        <v>0</v>
      </c>
      <c r="H385" s="33">
        <v>15.776</v>
      </c>
      <c r="I385" s="33">
        <v>0</v>
      </c>
    </row>
    <row r="386" spans="1:9">
      <c r="A386" s="44">
        <v>45870</v>
      </c>
      <c r="B386" s="36">
        <v>45886</v>
      </c>
      <c r="C386" s="35">
        <v>1219047</v>
      </c>
      <c r="D386" s="35" t="s">
        <v>90</v>
      </c>
      <c r="E386" s="35" t="s">
        <v>89</v>
      </c>
      <c r="F386" s="35">
        <v>14.616</v>
      </c>
      <c r="G386" s="35">
        <v>0</v>
      </c>
      <c r="H386" s="35">
        <v>14.616</v>
      </c>
      <c r="I386" s="35">
        <v>0</v>
      </c>
    </row>
    <row r="387" spans="1:9">
      <c r="A387" s="43">
        <v>45870</v>
      </c>
      <c r="B387" s="34">
        <v>45886.041666666664</v>
      </c>
      <c r="C387" s="33">
        <v>1219047</v>
      </c>
      <c r="D387" s="33" t="s">
        <v>90</v>
      </c>
      <c r="E387" s="33" t="s">
        <v>89</v>
      </c>
      <c r="F387" s="33">
        <v>14.624000000000001</v>
      </c>
      <c r="G387" s="33">
        <v>0</v>
      </c>
      <c r="H387" s="33">
        <v>14.624000000000001</v>
      </c>
      <c r="I387" s="33">
        <v>0</v>
      </c>
    </row>
    <row r="388" spans="1:9">
      <c r="A388" s="44">
        <v>45870</v>
      </c>
      <c r="B388" s="36">
        <v>45886.083333333336</v>
      </c>
      <c r="C388" s="35">
        <v>1219047</v>
      </c>
      <c r="D388" s="35" t="s">
        <v>90</v>
      </c>
      <c r="E388" s="35" t="s">
        <v>89</v>
      </c>
      <c r="F388" s="35">
        <v>13.135999999999999</v>
      </c>
      <c r="G388" s="35">
        <v>0</v>
      </c>
      <c r="H388" s="35">
        <v>13.135999999999999</v>
      </c>
      <c r="I388" s="35">
        <v>0</v>
      </c>
    </row>
    <row r="389" spans="1:9">
      <c r="A389" s="43">
        <v>45870</v>
      </c>
      <c r="B389" s="34">
        <v>45886.125</v>
      </c>
      <c r="C389" s="33">
        <v>1219047</v>
      </c>
      <c r="D389" s="33" t="s">
        <v>90</v>
      </c>
      <c r="E389" s="33" t="s">
        <v>89</v>
      </c>
      <c r="F389" s="33">
        <v>10.279</v>
      </c>
      <c r="G389" s="33">
        <v>0</v>
      </c>
      <c r="H389" s="33">
        <v>10.279</v>
      </c>
      <c r="I389" s="33">
        <v>0</v>
      </c>
    </row>
    <row r="390" spans="1:9">
      <c r="A390" s="44">
        <v>45870</v>
      </c>
      <c r="B390" s="36">
        <v>45886.166666666664</v>
      </c>
      <c r="C390" s="35">
        <v>1219047</v>
      </c>
      <c r="D390" s="35" t="s">
        <v>90</v>
      </c>
      <c r="E390" s="35" t="s">
        <v>89</v>
      </c>
      <c r="F390" s="35">
        <v>8.2420000000000009</v>
      </c>
      <c r="G390" s="35">
        <v>0</v>
      </c>
      <c r="H390" s="35">
        <v>8.2420000000000009</v>
      </c>
      <c r="I390" s="35">
        <v>0</v>
      </c>
    </row>
    <row r="391" spans="1:9">
      <c r="A391" s="43">
        <v>45870</v>
      </c>
      <c r="B391" s="34">
        <v>45886.208333333336</v>
      </c>
      <c r="C391" s="33">
        <v>1219047</v>
      </c>
      <c r="D391" s="33" t="s">
        <v>90</v>
      </c>
      <c r="E391" s="33" t="s">
        <v>89</v>
      </c>
      <c r="F391" s="33">
        <v>9.0920000000000005</v>
      </c>
      <c r="G391" s="33">
        <v>0</v>
      </c>
      <c r="H391" s="33">
        <v>9.0920000000000005</v>
      </c>
      <c r="I391" s="33">
        <v>0</v>
      </c>
    </row>
    <row r="392" spans="1:9">
      <c r="A392" s="44">
        <v>45870</v>
      </c>
      <c r="B392" s="36">
        <v>45886.25</v>
      </c>
      <c r="C392" s="35">
        <v>1219047</v>
      </c>
      <c r="D392" s="35" t="s">
        <v>90</v>
      </c>
      <c r="E392" s="35" t="s">
        <v>89</v>
      </c>
      <c r="F392" s="35">
        <v>6.8310000000000004</v>
      </c>
      <c r="G392" s="35">
        <v>0</v>
      </c>
      <c r="H392" s="35">
        <v>6.8310000000000004</v>
      </c>
      <c r="I392" s="35">
        <v>0</v>
      </c>
    </row>
    <row r="393" spans="1:9">
      <c r="A393" s="43">
        <v>45870</v>
      </c>
      <c r="B393" s="34">
        <v>45886.291666666664</v>
      </c>
      <c r="C393" s="33">
        <v>1219047</v>
      </c>
      <c r="D393" s="33" t="s">
        <v>90</v>
      </c>
      <c r="E393" s="33" t="s">
        <v>89</v>
      </c>
      <c r="F393" s="33">
        <v>2.5840000000000001</v>
      </c>
      <c r="G393" s="33">
        <v>0</v>
      </c>
      <c r="H393" s="33">
        <v>2.5840000000000001</v>
      </c>
      <c r="I393" s="33">
        <v>0</v>
      </c>
    </row>
    <row r="394" spans="1:9">
      <c r="A394" s="44">
        <v>45870</v>
      </c>
      <c r="B394" s="36">
        <v>45886.333333333336</v>
      </c>
      <c r="C394" s="35">
        <v>1219047</v>
      </c>
      <c r="D394" s="35" t="s">
        <v>90</v>
      </c>
      <c r="E394" s="35" t="s">
        <v>89</v>
      </c>
      <c r="F394" s="35">
        <v>3.7</v>
      </c>
      <c r="G394" s="35">
        <v>0</v>
      </c>
      <c r="H394" s="35">
        <v>3.7</v>
      </c>
      <c r="I394" s="35">
        <v>0</v>
      </c>
    </row>
    <row r="395" spans="1:9">
      <c r="A395" s="43">
        <v>45870</v>
      </c>
      <c r="B395" s="34">
        <v>45886.375</v>
      </c>
      <c r="C395" s="33">
        <v>1219047</v>
      </c>
      <c r="D395" s="33" t="s">
        <v>90</v>
      </c>
      <c r="E395" s="33" t="s">
        <v>89</v>
      </c>
      <c r="F395" s="33">
        <v>3.73</v>
      </c>
      <c r="G395" s="33">
        <v>0</v>
      </c>
      <c r="H395" s="33">
        <v>3.73</v>
      </c>
      <c r="I395" s="33">
        <v>0</v>
      </c>
    </row>
    <row r="396" spans="1:9">
      <c r="A396" s="44">
        <v>45870</v>
      </c>
      <c r="B396" s="36">
        <v>45886.416666666664</v>
      </c>
      <c r="C396" s="35">
        <v>1219047</v>
      </c>
      <c r="D396" s="35" t="s">
        <v>90</v>
      </c>
      <c r="E396" s="35" t="s">
        <v>89</v>
      </c>
      <c r="F396" s="35">
        <v>3.5369999999999999</v>
      </c>
      <c r="G396" s="35">
        <v>0</v>
      </c>
      <c r="H396" s="35">
        <v>3.5369999999999999</v>
      </c>
      <c r="I396" s="35">
        <v>0</v>
      </c>
    </row>
    <row r="397" spans="1:9">
      <c r="A397" s="43">
        <v>45870</v>
      </c>
      <c r="B397" s="34">
        <v>45886.458333333336</v>
      </c>
      <c r="C397" s="33">
        <v>1219047</v>
      </c>
      <c r="D397" s="33" t="s">
        <v>90</v>
      </c>
      <c r="E397" s="33" t="s">
        <v>89</v>
      </c>
      <c r="F397" s="33">
        <v>2.4620000000000002</v>
      </c>
      <c r="G397" s="33">
        <v>0</v>
      </c>
      <c r="H397" s="33">
        <v>2.4620000000000002</v>
      </c>
      <c r="I397" s="33">
        <v>0</v>
      </c>
    </row>
    <row r="398" spans="1:9">
      <c r="A398" s="44">
        <v>45870</v>
      </c>
      <c r="B398" s="36">
        <v>45886.5</v>
      </c>
      <c r="C398" s="35">
        <v>1219047</v>
      </c>
      <c r="D398" s="35" t="s">
        <v>90</v>
      </c>
      <c r="E398" s="35" t="s">
        <v>89</v>
      </c>
      <c r="F398" s="35">
        <v>1.073</v>
      </c>
      <c r="G398" s="35">
        <v>2.5000000000000001E-2</v>
      </c>
      <c r="H398" s="35">
        <v>1.073</v>
      </c>
      <c r="I398" s="35">
        <v>2.5000000000000001E-2</v>
      </c>
    </row>
    <row r="399" spans="1:9">
      <c r="A399" s="43">
        <v>45870</v>
      </c>
      <c r="B399" s="34">
        <v>45886.541666666664</v>
      </c>
      <c r="C399" s="33">
        <v>1219047</v>
      </c>
      <c r="D399" s="33" t="s">
        <v>90</v>
      </c>
      <c r="E399" s="33" t="s">
        <v>89</v>
      </c>
      <c r="F399" s="33">
        <v>0.41499999999999998</v>
      </c>
      <c r="G399" s="33">
        <v>0.16600000000000001</v>
      </c>
      <c r="H399" s="33">
        <v>0.41499999999999998</v>
      </c>
      <c r="I399" s="33">
        <v>0.16600000000000001</v>
      </c>
    </row>
    <row r="400" spans="1:9">
      <c r="A400" s="44">
        <v>45870</v>
      </c>
      <c r="B400" s="36">
        <v>45886.583333333336</v>
      </c>
      <c r="C400" s="35">
        <v>1219047</v>
      </c>
      <c r="D400" s="35" t="s">
        <v>90</v>
      </c>
      <c r="E400" s="35" t="s">
        <v>89</v>
      </c>
      <c r="F400" s="35">
        <v>4.0330000000000004</v>
      </c>
      <c r="G400" s="35">
        <v>0</v>
      </c>
      <c r="H400" s="35">
        <v>4.0330000000000004</v>
      </c>
      <c r="I400" s="35">
        <v>0</v>
      </c>
    </row>
    <row r="401" spans="1:9">
      <c r="A401" s="43">
        <v>45870</v>
      </c>
      <c r="B401" s="34">
        <v>45886.625</v>
      </c>
      <c r="C401" s="33">
        <v>1219047</v>
      </c>
      <c r="D401" s="33" t="s">
        <v>90</v>
      </c>
      <c r="E401" s="33" t="s">
        <v>89</v>
      </c>
      <c r="F401" s="33">
        <v>3.1059999999999999</v>
      </c>
      <c r="G401" s="33">
        <v>0</v>
      </c>
      <c r="H401" s="33">
        <v>3.1059999999999999</v>
      </c>
      <c r="I401" s="33">
        <v>0</v>
      </c>
    </row>
    <row r="402" spans="1:9">
      <c r="A402" s="44">
        <v>45870</v>
      </c>
      <c r="B402" s="36">
        <v>45886.666666666664</v>
      </c>
      <c r="C402" s="35">
        <v>1219047</v>
      </c>
      <c r="D402" s="35" t="s">
        <v>90</v>
      </c>
      <c r="E402" s="35" t="s">
        <v>89</v>
      </c>
      <c r="F402" s="35">
        <v>2.4260000000000002</v>
      </c>
      <c r="G402" s="35">
        <v>0</v>
      </c>
      <c r="H402" s="35">
        <v>2.4260000000000002</v>
      </c>
      <c r="I402" s="35">
        <v>0</v>
      </c>
    </row>
    <row r="403" spans="1:9">
      <c r="A403" s="43">
        <v>45870</v>
      </c>
      <c r="B403" s="34">
        <v>45886.708333333336</v>
      </c>
      <c r="C403" s="33">
        <v>1219047</v>
      </c>
      <c r="D403" s="33" t="s">
        <v>90</v>
      </c>
      <c r="E403" s="33" t="s">
        <v>89</v>
      </c>
      <c r="F403" s="33">
        <v>2.88</v>
      </c>
      <c r="G403" s="33">
        <v>0</v>
      </c>
      <c r="H403" s="33">
        <v>2.88</v>
      </c>
      <c r="I403" s="33">
        <v>0</v>
      </c>
    </row>
    <row r="404" spans="1:9">
      <c r="A404" s="44">
        <v>45870</v>
      </c>
      <c r="B404" s="36">
        <v>45886.75</v>
      </c>
      <c r="C404" s="35">
        <v>1219047</v>
      </c>
      <c r="D404" s="35" t="s">
        <v>90</v>
      </c>
      <c r="E404" s="35" t="s">
        <v>89</v>
      </c>
      <c r="F404" s="35">
        <v>1.6839999999999999</v>
      </c>
      <c r="G404" s="35">
        <v>3.0000000000000001E-3</v>
      </c>
      <c r="H404" s="35">
        <v>1.6839999999999999</v>
      </c>
      <c r="I404" s="35">
        <v>3.0000000000000001E-3</v>
      </c>
    </row>
    <row r="405" spans="1:9">
      <c r="A405" s="43">
        <v>45870</v>
      </c>
      <c r="B405" s="34">
        <v>45886.791666666664</v>
      </c>
      <c r="C405" s="33">
        <v>1219047</v>
      </c>
      <c r="D405" s="33" t="s">
        <v>90</v>
      </c>
      <c r="E405" s="33" t="s">
        <v>89</v>
      </c>
      <c r="F405" s="33">
        <v>1E-3</v>
      </c>
      <c r="G405" s="33">
        <v>0.21299999999999999</v>
      </c>
      <c r="H405" s="33">
        <v>1E-3</v>
      </c>
      <c r="I405" s="33">
        <v>0.21299999999999999</v>
      </c>
    </row>
    <row r="406" spans="1:9">
      <c r="A406" s="44">
        <v>45870</v>
      </c>
      <c r="B406" s="36">
        <v>45886.833333333336</v>
      </c>
      <c r="C406" s="35">
        <v>1219047</v>
      </c>
      <c r="D406" s="35" t="s">
        <v>90</v>
      </c>
      <c r="E406" s="35" t="s">
        <v>89</v>
      </c>
      <c r="F406" s="35">
        <v>0.76200000000000001</v>
      </c>
      <c r="G406" s="35">
        <v>2E-3</v>
      </c>
      <c r="H406" s="35">
        <v>0.76200000000000001</v>
      </c>
      <c r="I406" s="35">
        <v>2E-3</v>
      </c>
    </row>
    <row r="407" spans="1:9">
      <c r="A407" s="43">
        <v>45870</v>
      </c>
      <c r="B407" s="34">
        <v>45886.875</v>
      </c>
      <c r="C407" s="33">
        <v>1219047</v>
      </c>
      <c r="D407" s="33" t="s">
        <v>90</v>
      </c>
      <c r="E407" s="33" t="s">
        <v>89</v>
      </c>
      <c r="F407" s="33">
        <v>1.532</v>
      </c>
      <c r="G407" s="33">
        <v>0</v>
      </c>
      <c r="H407" s="33">
        <v>1.532</v>
      </c>
      <c r="I407" s="33">
        <v>0</v>
      </c>
    </row>
    <row r="408" spans="1:9">
      <c r="A408" s="44">
        <v>45870</v>
      </c>
      <c r="B408" s="36">
        <v>45886.916666666664</v>
      </c>
      <c r="C408" s="35">
        <v>1219047</v>
      </c>
      <c r="D408" s="35" t="s">
        <v>90</v>
      </c>
      <c r="E408" s="35" t="s">
        <v>89</v>
      </c>
      <c r="F408" s="35">
        <v>2.5019999999999998</v>
      </c>
      <c r="G408" s="35">
        <v>0</v>
      </c>
      <c r="H408" s="35">
        <v>2.5019999999999998</v>
      </c>
      <c r="I408" s="35">
        <v>0</v>
      </c>
    </row>
    <row r="409" spans="1:9">
      <c r="A409" s="43">
        <v>45870</v>
      </c>
      <c r="B409" s="34">
        <v>45886.958333333336</v>
      </c>
      <c r="C409" s="33">
        <v>1219047</v>
      </c>
      <c r="D409" s="33" t="s">
        <v>90</v>
      </c>
      <c r="E409" s="33" t="s">
        <v>89</v>
      </c>
      <c r="F409" s="33">
        <v>1.8420000000000001</v>
      </c>
      <c r="G409" s="33">
        <v>0</v>
      </c>
      <c r="H409" s="33">
        <v>1.8420000000000001</v>
      </c>
      <c r="I409" s="33">
        <v>0</v>
      </c>
    </row>
    <row r="410" spans="1:9">
      <c r="A410" s="44">
        <v>45870</v>
      </c>
      <c r="B410" s="36">
        <v>45887</v>
      </c>
      <c r="C410" s="35">
        <v>1219047</v>
      </c>
      <c r="D410" s="35" t="s">
        <v>90</v>
      </c>
      <c r="E410" s="35" t="s">
        <v>89</v>
      </c>
      <c r="F410" s="35">
        <v>2.093</v>
      </c>
      <c r="G410" s="35">
        <v>0</v>
      </c>
      <c r="H410" s="35">
        <v>2.093</v>
      </c>
      <c r="I410" s="35">
        <v>0</v>
      </c>
    </row>
    <row r="411" spans="1:9">
      <c r="A411" s="43">
        <v>45870</v>
      </c>
      <c r="B411" s="34">
        <v>45887.041666666664</v>
      </c>
      <c r="C411" s="33">
        <v>1219047</v>
      </c>
      <c r="D411" s="33" t="s">
        <v>90</v>
      </c>
      <c r="E411" s="33" t="s">
        <v>89</v>
      </c>
      <c r="F411" s="33">
        <v>0.57099999999999995</v>
      </c>
      <c r="G411" s="33">
        <v>3.5000000000000003E-2</v>
      </c>
      <c r="H411" s="33">
        <v>0.57099999999999995</v>
      </c>
      <c r="I411" s="33">
        <v>3.5000000000000003E-2</v>
      </c>
    </row>
    <row r="412" spans="1:9">
      <c r="A412" s="44">
        <v>45870</v>
      </c>
      <c r="B412" s="36">
        <v>45887.083333333336</v>
      </c>
      <c r="C412" s="35">
        <v>1219047</v>
      </c>
      <c r="D412" s="35" t="s">
        <v>90</v>
      </c>
      <c r="E412" s="35" t="s">
        <v>89</v>
      </c>
      <c r="F412" s="35">
        <v>1E-3</v>
      </c>
      <c r="G412" s="35">
        <v>0.10100000000000001</v>
      </c>
      <c r="H412" s="35">
        <v>1E-3</v>
      </c>
      <c r="I412" s="35">
        <v>0.10100000000000001</v>
      </c>
    </row>
    <row r="413" spans="1:9">
      <c r="A413" s="43">
        <v>45870</v>
      </c>
      <c r="B413" s="34">
        <v>45887.125</v>
      </c>
      <c r="C413" s="33">
        <v>1219047</v>
      </c>
      <c r="D413" s="33" t="s">
        <v>90</v>
      </c>
      <c r="E413" s="33" t="s">
        <v>89</v>
      </c>
      <c r="F413" s="33">
        <v>0</v>
      </c>
      <c r="G413" s="33">
        <v>0.14599999999999999</v>
      </c>
      <c r="H413" s="33">
        <v>0</v>
      </c>
      <c r="I413" s="33">
        <v>0.14599999999999999</v>
      </c>
    </row>
    <row r="414" spans="1:9">
      <c r="A414" s="44">
        <v>45870</v>
      </c>
      <c r="B414" s="36">
        <v>45887.166666666664</v>
      </c>
      <c r="C414" s="35">
        <v>1219047</v>
      </c>
      <c r="D414" s="35" t="s">
        <v>90</v>
      </c>
      <c r="E414" s="35" t="s">
        <v>89</v>
      </c>
      <c r="F414" s="35">
        <v>0</v>
      </c>
      <c r="G414" s="35">
        <v>0.223</v>
      </c>
      <c r="H414" s="35">
        <v>0</v>
      </c>
      <c r="I414" s="35">
        <v>0.223</v>
      </c>
    </row>
    <row r="415" spans="1:9">
      <c r="A415" s="43">
        <v>45870</v>
      </c>
      <c r="B415" s="34">
        <v>45887.208333333336</v>
      </c>
      <c r="C415" s="33">
        <v>1219047</v>
      </c>
      <c r="D415" s="33" t="s">
        <v>90</v>
      </c>
      <c r="E415" s="33" t="s">
        <v>89</v>
      </c>
      <c r="F415" s="33">
        <v>0</v>
      </c>
      <c r="G415" s="33">
        <v>0.21299999999999999</v>
      </c>
      <c r="H415" s="33">
        <v>0</v>
      </c>
      <c r="I415" s="33">
        <v>0.21299999999999999</v>
      </c>
    </row>
    <row r="416" spans="1:9">
      <c r="A416" s="44">
        <v>45870</v>
      </c>
      <c r="B416" s="36">
        <v>45887.25</v>
      </c>
      <c r="C416" s="35">
        <v>1219047</v>
      </c>
      <c r="D416" s="35" t="s">
        <v>90</v>
      </c>
      <c r="E416" s="35" t="s">
        <v>89</v>
      </c>
      <c r="F416" s="35">
        <v>0</v>
      </c>
      <c r="G416" s="35">
        <v>0.20399999999999999</v>
      </c>
      <c r="H416" s="35">
        <v>0</v>
      </c>
      <c r="I416" s="35">
        <v>0.20399999999999999</v>
      </c>
    </row>
    <row r="417" spans="1:9">
      <c r="A417" s="43">
        <v>45870</v>
      </c>
      <c r="B417" s="34">
        <v>45887.291666666664</v>
      </c>
      <c r="C417" s="33">
        <v>1219047</v>
      </c>
      <c r="D417" s="33" t="s">
        <v>90</v>
      </c>
      <c r="E417" s="33" t="s">
        <v>89</v>
      </c>
      <c r="F417" s="33">
        <v>1.2350000000000001</v>
      </c>
      <c r="G417" s="33">
        <v>0.03</v>
      </c>
      <c r="H417" s="33">
        <v>1.2350000000000001</v>
      </c>
      <c r="I417" s="33">
        <v>0.03</v>
      </c>
    </row>
    <row r="418" spans="1:9">
      <c r="A418" s="44">
        <v>45870</v>
      </c>
      <c r="B418" s="36">
        <v>45887.333333333336</v>
      </c>
      <c r="C418" s="35">
        <v>1219047</v>
      </c>
      <c r="D418" s="35" t="s">
        <v>90</v>
      </c>
      <c r="E418" s="35" t="s">
        <v>89</v>
      </c>
      <c r="F418" s="35">
        <v>0.85699999999999998</v>
      </c>
      <c r="G418" s="35">
        <v>0</v>
      </c>
      <c r="H418" s="35">
        <v>0.85699999999999998</v>
      </c>
      <c r="I418" s="35">
        <v>0</v>
      </c>
    </row>
    <row r="419" spans="1:9">
      <c r="A419" s="43">
        <v>45870</v>
      </c>
      <c r="B419" s="34">
        <v>45887.375</v>
      </c>
      <c r="C419" s="33">
        <v>1219047</v>
      </c>
      <c r="D419" s="33" t="s">
        <v>90</v>
      </c>
      <c r="E419" s="33" t="s">
        <v>89</v>
      </c>
      <c r="F419" s="33">
        <v>1E-3</v>
      </c>
      <c r="G419" s="33">
        <v>0.19500000000000001</v>
      </c>
      <c r="H419" s="33">
        <v>1E-3</v>
      </c>
      <c r="I419" s="33">
        <v>0.19500000000000001</v>
      </c>
    </row>
    <row r="420" spans="1:9">
      <c r="A420" s="44">
        <v>45870</v>
      </c>
      <c r="B420" s="36">
        <v>45887.416666666664</v>
      </c>
      <c r="C420" s="35">
        <v>1219047</v>
      </c>
      <c r="D420" s="35" t="s">
        <v>90</v>
      </c>
      <c r="E420" s="35" t="s">
        <v>89</v>
      </c>
      <c r="F420" s="35">
        <v>0</v>
      </c>
      <c r="G420" s="35">
        <v>0.223</v>
      </c>
      <c r="H420" s="35">
        <v>0</v>
      </c>
      <c r="I420" s="35">
        <v>0.223</v>
      </c>
    </row>
    <row r="421" spans="1:9">
      <c r="A421" s="43">
        <v>45870</v>
      </c>
      <c r="B421" s="34">
        <v>45887.458333333336</v>
      </c>
      <c r="C421" s="33">
        <v>1219047</v>
      </c>
      <c r="D421" s="33" t="s">
        <v>90</v>
      </c>
      <c r="E421" s="33" t="s">
        <v>89</v>
      </c>
      <c r="F421" s="33">
        <v>0</v>
      </c>
      <c r="G421" s="33">
        <v>0.22900000000000001</v>
      </c>
      <c r="H421" s="33">
        <v>0</v>
      </c>
      <c r="I421" s="33">
        <v>0.22900000000000001</v>
      </c>
    </row>
    <row r="422" spans="1:9">
      <c r="A422" s="44">
        <v>45870</v>
      </c>
      <c r="B422" s="36">
        <v>45887.5</v>
      </c>
      <c r="C422" s="35">
        <v>1219047</v>
      </c>
      <c r="D422" s="35" t="s">
        <v>90</v>
      </c>
      <c r="E422" s="35" t="s">
        <v>89</v>
      </c>
      <c r="F422" s="35">
        <v>0.14699999999999999</v>
      </c>
      <c r="G422" s="35">
        <v>0.128</v>
      </c>
      <c r="H422" s="35">
        <v>0.14699999999999999</v>
      </c>
      <c r="I422" s="35">
        <v>0.128</v>
      </c>
    </row>
    <row r="423" spans="1:9">
      <c r="A423" s="43">
        <v>45870</v>
      </c>
      <c r="B423" s="34">
        <v>45887.541666666664</v>
      </c>
      <c r="C423" s="33">
        <v>1219047</v>
      </c>
      <c r="D423" s="33" t="s">
        <v>90</v>
      </c>
      <c r="E423" s="33" t="s">
        <v>89</v>
      </c>
      <c r="F423" s="33">
        <v>1.36</v>
      </c>
      <c r="G423" s="33">
        <v>0</v>
      </c>
      <c r="H423" s="33">
        <v>1.36</v>
      </c>
      <c r="I423" s="33">
        <v>0</v>
      </c>
    </row>
    <row r="424" spans="1:9">
      <c r="A424" s="44">
        <v>45870</v>
      </c>
      <c r="B424" s="36">
        <v>45887.583333333336</v>
      </c>
      <c r="C424" s="35">
        <v>1219047</v>
      </c>
      <c r="D424" s="35" t="s">
        <v>90</v>
      </c>
      <c r="E424" s="35" t="s">
        <v>89</v>
      </c>
      <c r="F424" s="35">
        <v>1.3720000000000001</v>
      </c>
      <c r="G424" s="35">
        <v>0</v>
      </c>
      <c r="H424" s="35">
        <v>1.3720000000000001</v>
      </c>
      <c r="I424" s="35">
        <v>0</v>
      </c>
    </row>
    <row r="425" spans="1:9">
      <c r="A425" s="43">
        <v>45870</v>
      </c>
      <c r="B425" s="34">
        <v>45887.625</v>
      </c>
      <c r="C425" s="33">
        <v>1219047</v>
      </c>
      <c r="D425" s="33" t="s">
        <v>90</v>
      </c>
      <c r="E425" s="33" t="s">
        <v>89</v>
      </c>
      <c r="F425" s="33">
        <v>1</v>
      </c>
      <c r="G425" s="33">
        <v>0</v>
      </c>
      <c r="H425" s="33">
        <v>1</v>
      </c>
      <c r="I425" s="33">
        <v>0</v>
      </c>
    </row>
    <row r="426" spans="1:9">
      <c r="A426" s="44">
        <v>45870</v>
      </c>
      <c r="B426" s="36">
        <v>45887.666666666664</v>
      </c>
      <c r="C426" s="35">
        <v>1219047</v>
      </c>
      <c r="D426" s="35" t="s">
        <v>90</v>
      </c>
      <c r="E426" s="35" t="s">
        <v>89</v>
      </c>
      <c r="F426" s="35">
        <v>0.82399999999999995</v>
      </c>
      <c r="G426" s="35">
        <v>0</v>
      </c>
      <c r="H426" s="35">
        <v>0.82399999999999995</v>
      </c>
      <c r="I426" s="35">
        <v>0</v>
      </c>
    </row>
    <row r="427" spans="1:9">
      <c r="A427" s="43">
        <v>45870</v>
      </c>
      <c r="B427" s="34">
        <v>45887.708333333336</v>
      </c>
      <c r="C427" s="33">
        <v>1219047</v>
      </c>
      <c r="D427" s="33" t="s">
        <v>90</v>
      </c>
      <c r="E427" s="33" t="s">
        <v>89</v>
      </c>
      <c r="F427" s="33">
        <v>1.0149999999999999</v>
      </c>
      <c r="G427" s="33">
        <v>0</v>
      </c>
      <c r="H427" s="33">
        <v>1.0149999999999999</v>
      </c>
      <c r="I427" s="33">
        <v>0</v>
      </c>
    </row>
    <row r="428" spans="1:9">
      <c r="A428" s="44">
        <v>45870</v>
      </c>
      <c r="B428" s="36">
        <v>45887.75</v>
      </c>
      <c r="C428" s="35">
        <v>1219047</v>
      </c>
      <c r="D428" s="35" t="s">
        <v>90</v>
      </c>
      <c r="E428" s="35" t="s">
        <v>89</v>
      </c>
      <c r="F428" s="35">
        <v>0.183</v>
      </c>
      <c r="G428" s="35">
        <v>4.9000000000000002E-2</v>
      </c>
      <c r="H428" s="35">
        <v>0.183</v>
      </c>
      <c r="I428" s="35">
        <v>4.9000000000000002E-2</v>
      </c>
    </row>
    <row r="429" spans="1:9">
      <c r="A429" s="43">
        <v>45870</v>
      </c>
      <c r="B429" s="34">
        <v>45887.791666666664</v>
      </c>
      <c r="C429" s="33">
        <v>1219047</v>
      </c>
      <c r="D429" s="33" t="s">
        <v>90</v>
      </c>
      <c r="E429" s="33" t="s">
        <v>89</v>
      </c>
      <c r="F429" s="33">
        <v>7.4999999999999997E-2</v>
      </c>
      <c r="G429" s="33">
        <v>1.0999999999999999E-2</v>
      </c>
      <c r="H429" s="33">
        <v>7.4999999999999997E-2</v>
      </c>
      <c r="I429" s="33">
        <v>1.0999999999999999E-2</v>
      </c>
    </row>
    <row r="430" spans="1:9">
      <c r="A430" s="44">
        <v>45870</v>
      </c>
      <c r="B430" s="36">
        <v>45887.833333333336</v>
      </c>
      <c r="C430" s="35">
        <v>1219047</v>
      </c>
      <c r="D430" s="35" t="s">
        <v>90</v>
      </c>
      <c r="E430" s="35" t="s">
        <v>89</v>
      </c>
      <c r="F430" s="35">
        <v>1.4999999999999999E-2</v>
      </c>
      <c r="G430" s="35">
        <v>5.2999999999999999E-2</v>
      </c>
      <c r="H430" s="35">
        <v>1.4999999999999999E-2</v>
      </c>
      <c r="I430" s="35">
        <v>5.2999999999999999E-2</v>
      </c>
    </row>
    <row r="431" spans="1:9">
      <c r="A431" s="43">
        <v>45870</v>
      </c>
      <c r="B431" s="34">
        <v>45887.875</v>
      </c>
      <c r="C431" s="33">
        <v>1219047</v>
      </c>
      <c r="D431" s="33" t="s">
        <v>90</v>
      </c>
      <c r="E431" s="33" t="s">
        <v>89</v>
      </c>
      <c r="F431" s="33">
        <v>0</v>
      </c>
      <c r="G431" s="33">
        <v>0.22700000000000001</v>
      </c>
      <c r="H431" s="33">
        <v>0</v>
      </c>
      <c r="I431" s="33">
        <v>0.22700000000000001</v>
      </c>
    </row>
    <row r="432" spans="1:9">
      <c r="A432" s="44">
        <v>45870</v>
      </c>
      <c r="B432" s="36">
        <v>45887.916666666664</v>
      </c>
      <c r="C432" s="35">
        <v>1219047</v>
      </c>
      <c r="D432" s="35" t="s">
        <v>90</v>
      </c>
      <c r="E432" s="35" t="s">
        <v>89</v>
      </c>
      <c r="F432" s="35">
        <v>0</v>
      </c>
      <c r="G432" s="35">
        <v>0.222</v>
      </c>
      <c r="H432" s="35">
        <v>0</v>
      </c>
      <c r="I432" s="35">
        <v>0.222</v>
      </c>
    </row>
    <row r="433" spans="1:9">
      <c r="A433" s="43">
        <v>45870</v>
      </c>
      <c r="B433" s="34">
        <v>45887.958333333336</v>
      </c>
      <c r="C433" s="33">
        <v>1219047</v>
      </c>
      <c r="D433" s="33" t="s">
        <v>90</v>
      </c>
      <c r="E433" s="33" t="s">
        <v>89</v>
      </c>
      <c r="F433" s="33">
        <v>0</v>
      </c>
      <c r="G433" s="33">
        <v>0.22900000000000001</v>
      </c>
      <c r="H433" s="33">
        <v>0</v>
      </c>
      <c r="I433" s="33">
        <v>0.22900000000000001</v>
      </c>
    </row>
    <row r="434" spans="1:9">
      <c r="A434" s="44">
        <v>45870</v>
      </c>
      <c r="B434" s="36">
        <v>45888</v>
      </c>
      <c r="C434" s="35">
        <v>1219047</v>
      </c>
      <c r="D434" s="35" t="s">
        <v>90</v>
      </c>
      <c r="E434" s="35" t="s">
        <v>89</v>
      </c>
      <c r="F434" s="35">
        <v>0.64100000000000001</v>
      </c>
      <c r="G434" s="35">
        <v>0.114</v>
      </c>
      <c r="H434" s="35">
        <v>0.64100000000000001</v>
      </c>
      <c r="I434" s="35">
        <v>0.114</v>
      </c>
    </row>
    <row r="435" spans="1:9">
      <c r="A435" s="43">
        <v>45870</v>
      </c>
      <c r="B435" s="34">
        <v>45888.041666666664</v>
      </c>
      <c r="C435" s="33">
        <v>1219047</v>
      </c>
      <c r="D435" s="33" t="s">
        <v>90</v>
      </c>
      <c r="E435" s="33" t="s">
        <v>89</v>
      </c>
      <c r="F435" s="33">
        <v>4.024</v>
      </c>
      <c r="G435" s="33">
        <v>0</v>
      </c>
      <c r="H435" s="33">
        <v>4.024</v>
      </c>
      <c r="I435" s="33">
        <v>0</v>
      </c>
    </row>
    <row r="436" spans="1:9">
      <c r="A436" s="44">
        <v>45870</v>
      </c>
      <c r="B436" s="36">
        <v>45888.083333333336</v>
      </c>
      <c r="C436" s="35">
        <v>1219047</v>
      </c>
      <c r="D436" s="35" t="s">
        <v>90</v>
      </c>
      <c r="E436" s="35" t="s">
        <v>89</v>
      </c>
      <c r="F436" s="35">
        <v>7.3550000000000004</v>
      </c>
      <c r="G436" s="35">
        <v>0</v>
      </c>
      <c r="H436" s="35">
        <v>7.3550000000000004</v>
      </c>
      <c r="I436" s="35">
        <v>0</v>
      </c>
    </row>
    <row r="437" spans="1:9">
      <c r="A437" s="43">
        <v>45870</v>
      </c>
      <c r="B437" s="34">
        <v>45888.125</v>
      </c>
      <c r="C437" s="33">
        <v>1219047</v>
      </c>
      <c r="D437" s="33" t="s">
        <v>90</v>
      </c>
      <c r="E437" s="33" t="s">
        <v>89</v>
      </c>
      <c r="F437" s="33">
        <v>7.3330000000000002</v>
      </c>
      <c r="G437" s="33">
        <v>0</v>
      </c>
      <c r="H437" s="33">
        <v>7.3330000000000002</v>
      </c>
      <c r="I437" s="33">
        <v>0</v>
      </c>
    </row>
    <row r="438" spans="1:9">
      <c r="A438" s="44">
        <v>45870</v>
      </c>
      <c r="B438" s="36">
        <v>45888.166666666664</v>
      </c>
      <c r="C438" s="35">
        <v>1219047</v>
      </c>
      <c r="D438" s="35" t="s">
        <v>90</v>
      </c>
      <c r="E438" s="35" t="s">
        <v>89</v>
      </c>
      <c r="F438" s="35">
        <v>5.1760000000000002</v>
      </c>
      <c r="G438" s="35">
        <v>0</v>
      </c>
      <c r="H438" s="35">
        <v>5.1760000000000002</v>
      </c>
      <c r="I438" s="35">
        <v>0</v>
      </c>
    </row>
    <row r="439" spans="1:9">
      <c r="A439" s="43">
        <v>45870</v>
      </c>
      <c r="B439" s="34">
        <v>45888.208333333336</v>
      </c>
      <c r="C439" s="33">
        <v>1219047</v>
      </c>
      <c r="D439" s="33" t="s">
        <v>90</v>
      </c>
      <c r="E439" s="33" t="s">
        <v>89</v>
      </c>
      <c r="F439" s="33">
        <v>8.7590000000000003</v>
      </c>
      <c r="G439" s="33">
        <v>0</v>
      </c>
      <c r="H439" s="33">
        <v>8.7590000000000003</v>
      </c>
      <c r="I439" s="33">
        <v>0</v>
      </c>
    </row>
    <row r="440" spans="1:9">
      <c r="A440" s="44">
        <v>45870</v>
      </c>
      <c r="B440" s="36">
        <v>45888.25</v>
      </c>
      <c r="C440" s="35">
        <v>1219047</v>
      </c>
      <c r="D440" s="35" t="s">
        <v>90</v>
      </c>
      <c r="E440" s="35" t="s">
        <v>89</v>
      </c>
      <c r="F440" s="35">
        <v>12.615</v>
      </c>
      <c r="G440" s="35">
        <v>0</v>
      </c>
      <c r="H440" s="35">
        <v>12.615</v>
      </c>
      <c r="I440" s="35">
        <v>0</v>
      </c>
    </row>
    <row r="441" spans="1:9">
      <c r="A441" s="43">
        <v>45870</v>
      </c>
      <c r="B441" s="34">
        <v>45888.291666666664</v>
      </c>
      <c r="C441" s="33">
        <v>1219047</v>
      </c>
      <c r="D441" s="33" t="s">
        <v>90</v>
      </c>
      <c r="E441" s="33" t="s">
        <v>89</v>
      </c>
      <c r="F441" s="33">
        <v>12.641999999999999</v>
      </c>
      <c r="G441" s="33">
        <v>0</v>
      </c>
      <c r="H441" s="33">
        <v>12.641999999999999</v>
      </c>
      <c r="I441" s="33">
        <v>0</v>
      </c>
    </row>
    <row r="442" spans="1:9">
      <c r="A442" s="44">
        <v>45870</v>
      </c>
      <c r="B442" s="36">
        <v>45888.333333333336</v>
      </c>
      <c r="C442" s="35">
        <v>1219047</v>
      </c>
      <c r="D442" s="35" t="s">
        <v>90</v>
      </c>
      <c r="E442" s="35" t="s">
        <v>89</v>
      </c>
      <c r="F442" s="35">
        <v>12.236000000000001</v>
      </c>
      <c r="G442" s="35">
        <v>0</v>
      </c>
      <c r="H442" s="35">
        <v>12.236000000000001</v>
      </c>
      <c r="I442" s="35">
        <v>0</v>
      </c>
    </row>
    <row r="443" spans="1:9">
      <c r="A443" s="43">
        <v>45870</v>
      </c>
      <c r="B443" s="34">
        <v>45888.375</v>
      </c>
      <c r="C443" s="33">
        <v>1219047</v>
      </c>
      <c r="D443" s="33" t="s">
        <v>90</v>
      </c>
      <c r="E443" s="33" t="s">
        <v>89</v>
      </c>
      <c r="F443" s="33">
        <v>15.401999999999999</v>
      </c>
      <c r="G443" s="33">
        <v>0</v>
      </c>
      <c r="H443" s="33">
        <v>15.401999999999999</v>
      </c>
      <c r="I443" s="33">
        <v>0</v>
      </c>
    </row>
    <row r="444" spans="1:9">
      <c r="A444" s="44">
        <v>45870</v>
      </c>
      <c r="B444" s="36">
        <v>45888.416666666664</v>
      </c>
      <c r="C444" s="35">
        <v>1219047</v>
      </c>
      <c r="D444" s="35" t="s">
        <v>90</v>
      </c>
      <c r="E444" s="35" t="s">
        <v>89</v>
      </c>
      <c r="F444" s="35">
        <v>12.994</v>
      </c>
      <c r="G444" s="35">
        <v>0</v>
      </c>
      <c r="H444" s="35">
        <v>12.994</v>
      </c>
      <c r="I444" s="35">
        <v>0</v>
      </c>
    </row>
    <row r="445" spans="1:9">
      <c r="A445" s="43">
        <v>45870</v>
      </c>
      <c r="B445" s="34">
        <v>45888.458333333336</v>
      </c>
      <c r="C445" s="33">
        <v>1219047</v>
      </c>
      <c r="D445" s="33" t="s">
        <v>90</v>
      </c>
      <c r="E445" s="33" t="s">
        <v>89</v>
      </c>
      <c r="F445" s="33">
        <v>9.0559999999999992</v>
      </c>
      <c r="G445" s="33">
        <v>0</v>
      </c>
      <c r="H445" s="33">
        <v>9.0559999999999992</v>
      </c>
      <c r="I445" s="33">
        <v>0</v>
      </c>
    </row>
    <row r="446" spans="1:9">
      <c r="A446" s="44">
        <v>45870</v>
      </c>
      <c r="B446" s="36">
        <v>45888.5</v>
      </c>
      <c r="C446" s="35">
        <v>1219047</v>
      </c>
      <c r="D446" s="35" t="s">
        <v>90</v>
      </c>
      <c r="E446" s="35" t="s">
        <v>89</v>
      </c>
      <c r="F446" s="35">
        <v>2.879</v>
      </c>
      <c r="G446" s="35">
        <v>0</v>
      </c>
      <c r="H446" s="35">
        <v>2.879</v>
      </c>
      <c r="I446" s="35">
        <v>0</v>
      </c>
    </row>
    <row r="447" spans="1:9">
      <c r="A447" s="43">
        <v>45870</v>
      </c>
      <c r="B447" s="34">
        <v>45888.541666666664</v>
      </c>
      <c r="C447" s="33">
        <v>1219047</v>
      </c>
      <c r="D447" s="33" t="s">
        <v>90</v>
      </c>
      <c r="E447" s="33" t="s">
        <v>89</v>
      </c>
      <c r="F447" s="33">
        <v>2.2879999999999998</v>
      </c>
      <c r="G447" s="33">
        <v>0</v>
      </c>
      <c r="H447" s="33">
        <v>2.2879999999999998</v>
      </c>
      <c r="I447" s="33">
        <v>0</v>
      </c>
    </row>
    <row r="448" spans="1:9">
      <c r="A448" s="44">
        <v>45870</v>
      </c>
      <c r="B448" s="36">
        <v>45888.583333333336</v>
      </c>
      <c r="C448" s="35">
        <v>1219047</v>
      </c>
      <c r="D448" s="35" t="s">
        <v>90</v>
      </c>
      <c r="E448" s="35" t="s">
        <v>89</v>
      </c>
      <c r="F448" s="35">
        <v>8.9999999999999993E-3</v>
      </c>
      <c r="G448" s="35">
        <v>0.16700000000000001</v>
      </c>
      <c r="H448" s="35">
        <v>8.9999999999999993E-3</v>
      </c>
      <c r="I448" s="35">
        <v>0.16700000000000001</v>
      </c>
    </row>
    <row r="449" spans="1:9">
      <c r="A449" s="43">
        <v>45870</v>
      </c>
      <c r="B449" s="34">
        <v>45888.625</v>
      </c>
      <c r="C449" s="33">
        <v>1219047</v>
      </c>
      <c r="D449" s="33" t="s">
        <v>90</v>
      </c>
      <c r="E449" s="33" t="s">
        <v>89</v>
      </c>
      <c r="F449" s="33">
        <v>1.7270000000000001</v>
      </c>
      <c r="G449" s="33">
        <v>0.11600000000000001</v>
      </c>
      <c r="H449" s="33">
        <v>1.7270000000000001</v>
      </c>
      <c r="I449" s="33">
        <v>0.11600000000000001</v>
      </c>
    </row>
    <row r="450" spans="1:9">
      <c r="A450" s="44">
        <v>45870</v>
      </c>
      <c r="B450" s="36">
        <v>45888.666666666664</v>
      </c>
      <c r="C450" s="35">
        <v>1219047</v>
      </c>
      <c r="D450" s="35" t="s">
        <v>90</v>
      </c>
      <c r="E450" s="35" t="s">
        <v>89</v>
      </c>
      <c r="F450" s="35">
        <v>1.6839999999999999</v>
      </c>
      <c r="G450" s="35">
        <v>0</v>
      </c>
      <c r="H450" s="35">
        <v>1.6839999999999999</v>
      </c>
      <c r="I450" s="35">
        <v>0</v>
      </c>
    </row>
    <row r="451" spans="1:9">
      <c r="A451" s="43">
        <v>45870</v>
      </c>
      <c r="B451" s="34">
        <v>45888.708333333336</v>
      </c>
      <c r="C451" s="33">
        <v>1219047</v>
      </c>
      <c r="D451" s="33" t="s">
        <v>90</v>
      </c>
      <c r="E451" s="33" t="s">
        <v>89</v>
      </c>
      <c r="F451" s="33">
        <v>0.49</v>
      </c>
      <c r="G451" s="33">
        <v>1.4999999999999999E-2</v>
      </c>
      <c r="H451" s="33">
        <v>0.49</v>
      </c>
      <c r="I451" s="33">
        <v>1.4999999999999999E-2</v>
      </c>
    </row>
    <row r="452" spans="1:9">
      <c r="A452" s="44">
        <v>45870</v>
      </c>
      <c r="B452" s="36">
        <v>45888.75</v>
      </c>
      <c r="C452" s="35">
        <v>1219047</v>
      </c>
      <c r="D452" s="35" t="s">
        <v>90</v>
      </c>
      <c r="E452" s="35" t="s">
        <v>89</v>
      </c>
      <c r="F452" s="35">
        <v>0.70799999999999996</v>
      </c>
      <c r="G452" s="35">
        <v>9.6000000000000002E-2</v>
      </c>
      <c r="H452" s="35">
        <v>0.70799999999999996</v>
      </c>
      <c r="I452" s="35">
        <v>9.6000000000000002E-2</v>
      </c>
    </row>
    <row r="453" spans="1:9">
      <c r="A453" s="43">
        <v>45870</v>
      </c>
      <c r="B453" s="34">
        <v>45888.791666666664</v>
      </c>
      <c r="C453" s="33">
        <v>1219047</v>
      </c>
      <c r="D453" s="33" t="s">
        <v>90</v>
      </c>
      <c r="E453" s="33" t="s">
        <v>89</v>
      </c>
      <c r="F453" s="33">
        <v>14.234999999999999</v>
      </c>
      <c r="G453" s="33">
        <v>0</v>
      </c>
      <c r="H453" s="33">
        <v>14.234999999999999</v>
      </c>
      <c r="I453" s="33">
        <v>0</v>
      </c>
    </row>
    <row r="454" spans="1:9">
      <c r="A454" s="44">
        <v>45870</v>
      </c>
      <c r="B454" s="36">
        <v>45888.833333333336</v>
      </c>
      <c r="C454" s="35">
        <v>1219047</v>
      </c>
      <c r="D454" s="35" t="s">
        <v>90</v>
      </c>
      <c r="E454" s="35" t="s">
        <v>89</v>
      </c>
      <c r="F454" s="35">
        <v>18.323</v>
      </c>
      <c r="G454" s="35">
        <v>0</v>
      </c>
      <c r="H454" s="35">
        <v>18.323</v>
      </c>
      <c r="I454" s="35">
        <v>0</v>
      </c>
    </row>
    <row r="455" spans="1:9">
      <c r="A455" s="43">
        <v>45870</v>
      </c>
      <c r="B455" s="34">
        <v>45888.875</v>
      </c>
      <c r="C455" s="33">
        <v>1219047</v>
      </c>
      <c r="D455" s="33" t="s">
        <v>90</v>
      </c>
      <c r="E455" s="33" t="s">
        <v>89</v>
      </c>
      <c r="F455" s="33">
        <v>18.876999999999999</v>
      </c>
      <c r="G455" s="33">
        <v>0</v>
      </c>
      <c r="H455" s="33">
        <v>18.876999999999999</v>
      </c>
      <c r="I455" s="33">
        <v>0</v>
      </c>
    </row>
    <row r="456" spans="1:9">
      <c r="A456" s="44">
        <v>45870</v>
      </c>
      <c r="B456" s="36">
        <v>45888.916666666664</v>
      </c>
      <c r="C456" s="35">
        <v>1219047</v>
      </c>
      <c r="D456" s="35" t="s">
        <v>90</v>
      </c>
      <c r="E456" s="35" t="s">
        <v>89</v>
      </c>
      <c r="F456" s="35">
        <v>20.843</v>
      </c>
      <c r="G456" s="35">
        <v>0</v>
      </c>
      <c r="H456" s="35">
        <v>20.843</v>
      </c>
      <c r="I456" s="35">
        <v>0</v>
      </c>
    </row>
    <row r="457" spans="1:9">
      <c r="A457" s="43">
        <v>45870</v>
      </c>
      <c r="B457" s="34">
        <v>45888.958333333336</v>
      </c>
      <c r="C457" s="33">
        <v>1219047</v>
      </c>
      <c r="D457" s="33" t="s">
        <v>90</v>
      </c>
      <c r="E457" s="33" t="s">
        <v>89</v>
      </c>
      <c r="F457" s="33">
        <v>18.07</v>
      </c>
      <c r="G457" s="33">
        <v>0</v>
      </c>
      <c r="H457" s="33">
        <v>18.07</v>
      </c>
      <c r="I457" s="33">
        <v>0</v>
      </c>
    </row>
    <row r="458" spans="1:9">
      <c r="A458" s="44">
        <v>45870</v>
      </c>
      <c r="B458" s="36">
        <v>45889</v>
      </c>
      <c r="C458" s="35">
        <v>1219047</v>
      </c>
      <c r="D458" s="35" t="s">
        <v>90</v>
      </c>
      <c r="E458" s="35" t="s">
        <v>89</v>
      </c>
      <c r="F458" s="35">
        <v>18.966000000000001</v>
      </c>
      <c r="G458" s="35">
        <v>0</v>
      </c>
      <c r="H458" s="35">
        <v>18.966000000000001</v>
      </c>
      <c r="I458" s="35">
        <v>0</v>
      </c>
    </row>
    <row r="459" spans="1:9">
      <c r="A459" s="43">
        <v>45870</v>
      </c>
      <c r="B459" s="34">
        <v>45889.041666666664</v>
      </c>
      <c r="C459" s="33">
        <v>1219047</v>
      </c>
      <c r="D459" s="33" t="s">
        <v>90</v>
      </c>
      <c r="E459" s="33" t="s">
        <v>89</v>
      </c>
      <c r="F459" s="33">
        <v>13.095000000000001</v>
      </c>
      <c r="G459" s="33">
        <v>0</v>
      </c>
      <c r="H459" s="33">
        <v>13.095000000000001</v>
      </c>
      <c r="I459" s="33">
        <v>0</v>
      </c>
    </row>
    <row r="460" spans="1:9">
      <c r="A460" s="44">
        <v>45870</v>
      </c>
      <c r="B460" s="36">
        <v>45889.083333333336</v>
      </c>
      <c r="C460" s="35">
        <v>1219047</v>
      </c>
      <c r="D460" s="35" t="s">
        <v>90</v>
      </c>
      <c r="E460" s="35" t="s">
        <v>89</v>
      </c>
      <c r="F460" s="35">
        <v>14.321</v>
      </c>
      <c r="G460" s="35">
        <v>0</v>
      </c>
      <c r="H460" s="35">
        <v>14.321</v>
      </c>
      <c r="I460" s="35">
        <v>0</v>
      </c>
    </row>
    <row r="461" spans="1:9">
      <c r="A461" s="43">
        <v>45870</v>
      </c>
      <c r="B461" s="34">
        <v>45889.125</v>
      </c>
      <c r="C461" s="33">
        <v>1219047</v>
      </c>
      <c r="D461" s="33" t="s">
        <v>90</v>
      </c>
      <c r="E461" s="33" t="s">
        <v>89</v>
      </c>
      <c r="F461" s="33">
        <v>12.057</v>
      </c>
      <c r="G461" s="33">
        <v>0</v>
      </c>
      <c r="H461" s="33">
        <v>12.057</v>
      </c>
      <c r="I461" s="33">
        <v>0</v>
      </c>
    </row>
    <row r="462" spans="1:9">
      <c r="A462" s="44">
        <v>45870</v>
      </c>
      <c r="B462" s="36">
        <v>45889.166666666664</v>
      </c>
      <c r="C462" s="35">
        <v>1219047</v>
      </c>
      <c r="D462" s="35" t="s">
        <v>90</v>
      </c>
      <c r="E462" s="35" t="s">
        <v>89</v>
      </c>
      <c r="F462" s="35">
        <v>10.132</v>
      </c>
      <c r="G462" s="35">
        <v>0</v>
      </c>
      <c r="H462" s="35">
        <v>10.132</v>
      </c>
      <c r="I462" s="35">
        <v>0</v>
      </c>
    </row>
    <row r="463" spans="1:9">
      <c r="A463" s="43">
        <v>45870</v>
      </c>
      <c r="B463" s="34">
        <v>45889.208333333336</v>
      </c>
      <c r="C463" s="33">
        <v>1219047</v>
      </c>
      <c r="D463" s="33" t="s">
        <v>90</v>
      </c>
      <c r="E463" s="33" t="s">
        <v>89</v>
      </c>
      <c r="F463" s="33">
        <v>9.4290000000000003</v>
      </c>
      <c r="G463" s="33">
        <v>0</v>
      </c>
      <c r="H463" s="33">
        <v>9.4290000000000003</v>
      </c>
      <c r="I463" s="33">
        <v>0</v>
      </c>
    </row>
    <row r="464" spans="1:9">
      <c r="A464" s="44">
        <v>45870</v>
      </c>
      <c r="B464" s="36">
        <v>45889.25</v>
      </c>
      <c r="C464" s="35">
        <v>1219047</v>
      </c>
      <c r="D464" s="35" t="s">
        <v>90</v>
      </c>
      <c r="E464" s="35" t="s">
        <v>89</v>
      </c>
      <c r="F464" s="35">
        <v>12.351000000000001</v>
      </c>
      <c r="G464" s="35">
        <v>0</v>
      </c>
      <c r="H464" s="35">
        <v>12.351000000000001</v>
      </c>
      <c r="I464" s="35">
        <v>0</v>
      </c>
    </row>
    <row r="465" spans="1:9">
      <c r="A465" s="43">
        <v>45870</v>
      </c>
      <c r="B465" s="34">
        <v>45889.291666666664</v>
      </c>
      <c r="C465" s="33">
        <v>1219047</v>
      </c>
      <c r="D465" s="33" t="s">
        <v>90</v>
      </c>
      <c r="E465" s="33" t="s">
        <v>89</v>
      </c>
      <c r="F465" s="33">
        <v>8.5609999999999999</v>
      </c>
      <c r="G465" s="33">
        <v>0</v>
      </c>
      <c r="H465" s="33">
        <v>8.5609999999999999</v>
      </c>
      <c r="I465" s="33">
        <v>0</v>
      </c>
    </row>
    <row r="466" spans="1:9">
      <c r="A466" s="44">
        <v>45870</v>
      </c>
      <c r="B466" s="36">
        <v>45889.333333333336</v>
      </c>
      <c r="C466" s="35">
        <v>1219047</v>
      </c>
      <c r="D466" s="35" t="s">
        <v>90</v>
      </c>
      <c r="E466" s="35" t="s">
        <v>89</v>
      </c>
      <c r="F466" s="35">
        <v>4.8280000000000003</v>
      </c>
      <c r="G466" s="35">
        <v>0</v>
      </c>
      <c r="H466" s="35">
        <v>4.8280000000000003</v>
      </c>
      <c r="I466" s="35">
        <v>0</v>
      </c>
    </row>
    <row r="467" spans="1:9">
      <c r="A467" s="43">
        <v>45870</v>
      </c>
      <c r="B467" s="34">
        <v>45889.375</v>
      </c>
      <c r="C467" s="33">
        <v>1219047</v>
      </c>
      <c r="D467" s="33" t="s">
        <v>90</v>
      </c>
      <c r="E467" s="33" t="s">
        <v>89</v>
      </c>
      <c r="F467" s="33">
        <v>16.965</v>
      </c>
      <c r="G467" s="33">
        <v>0</v>
      </c>
      <c r="H467" s="33">
        <v>16.965</v>
      </c>
      <c r="I467" s="33">
        <v>0</v>
      </c>
    </row>
    <row r="468" spans="1:9">
      <c r="A468" s="44">
        <v>45870</v>
      </c>
      <c r="B468" s="36">
        <v>45889.416666666664</v>
      </c>
      <c r="C468" s="35">
        <v>1219047</v>
      </c>
      <c r="D468" s="35" t="s">
        <v>90</v>
      </c>
      <c r="E468" s="35" t="s">
        <v>89</v>
      </c>
      <c r="F468" s="35">
        <v>18.882999999999999</v>
      </c>
      <c r="G468" s="35">
        <v>0</v>
      </c>
      <c r="H468" s="35">
        <v>18.882999999999999</v>
      </c>
      <c r="I468" s="35">
        <v>0</v>
      </c>
    </row>
    <row r="469" spans="1:9">
      <c r="A469" s="43">
        <v>45870</v>
      </c>
      <c r="B469" s="34">
        <v>45889.458333333336</v>
      </c>
      <c r="C469" s="33">
        <v>1219047</v>
      </c>
      <c r="D469" s="33" t="s">
        <v>90</v>
      </c>
      <c r="E469" s="33" t="s">
        <v>89</v>
      </c>
      <c r="F469" s="33">
        <v>13.239000000000001</v>
      </c>
      <c r="G469" s="33">
        <v>0</v>
      </c>
      <c r="H469" s="33">
        <v>13.239000000000001</v>
      </c>
      <c r="I469" s="33">
        <v>0</v>
      </c>
    </row>
    <row r="470" spans="1:9">
      <c r="A470" s="44">
        <v>45870</v>
      </c>
      <c r="B470" s="36">
        <v>45889.5</v>
      </c>
      <c r="C470" s="35">
        <v>1219047</v>
      </c>
      <c r="D470" s="35" t="s">
        <v>90</v>
      </c>
      <c r="E470" s="35" t="s">
        <v>89</v>
      </c>
      <c r="F470" s="35">
        <v>2.9239999999999999</v>
      </c>
      <c r="G470" s="35">
        <v>0</v>
      </c>
      <c r="H470" s="35">
        <v>2.9239999999999999</v>
      </c>
      <c r="I470" s="35">
        <v>0</v>
      </c>
    </row>
    <row r="471" spans="1:9">
      <c r="A471" s="43">
        <v>45870</v>
      </c>
      <c r="B471" s="34">
        <v>45889.541666666664</v>
      </c>
      <c r="C471" s="33">
        <v>1219047</v>
      </c>
      <c r="D471" s="33" t="s">
        <v>90</v>
      </c>
      <c r="E471" s="33" t="s">
        <v>89</v>
      </c>
      <c r="F471" s="33">
        <v>0.20499999999999999</v>
      </c>
      <c r="G471" s="33">
        <v>0.121</v>
      </c>
      <c r="H471" s="33">
        <v>0.20499999999999999</v>
      </c>
      <c r="I471" s="33">
        <v>0.121</v>
      </c>
    </row>
    <row r="472" spans="1:9">
      <c r="A472" s="44">
        <v>45870</v>
      </c>
      <c r="B472" s="36">
        <v>45889.583333333336</v>
      </c>
      <c r="C472" s="35">
        <v>1219047</v>
      </c>
      <c r="D472" s="35" t="s">
        <v>90</v>
      </c>
      <c r="E472" s="35" t="s">
        <v>89</v>
      </c>
      <c r="F472" s="35">
        <v>4.6989999999999998</v>
      </c>
      <c r="G472" s="35">
        <v>4.0000000000000001E-3</v>
      </c>
      <c r="H472" s="35">
        <v>4.6989999999999998</v>
      </c>
      <c r="I472" s="35">
        <v>4.0000000000000001E-3</v>
      </c>
    </row>
    <row r="473" spans="1:9">
      <c r="A473" s="43">
        <v>45870</v>
      </c>
      <c r="B473" s="34">
        <v>45889.625</v>
      </c>
      <c r="C473" s="33">
        <v>1219047</v>
      </c>
      <c r="D473" s="33" t="s">
        <v>90</v>
      </c>
      <c r="E473" s="33" t="s">
        <v>89</v>
      </c>
      <c r="F473" s="33">
        <v>11.996</v>
      </c>
      <c r="G473" s="33">
        <v>0</v>
      </c>
      <c r="H473" s="33">
        <v>11.996</v>
      </c>
      <c r="I473" s="33">
        <v>0</v>
      </c>
    </row>
    <row r="474" spans="1:9">
      <c r="A474" s="44">
        <v>45870</v>
      </c>
      <c r="B474" s="36">
        <v>45889.666666666664</v>
      </c>
      <c r="C474" s="35">
        <v>1219047</v>
      </c>
      <c r="D474" s="35" t="s">
        <v>90</v>
      </c>
      <c r="E474" s="35" t="s">
        <v>89</v>
      </c>
      <c r="F474" s="35">
        <v>11.791</v>
      </c>
      <c r="G474" s="35">
        <v>0</v>
      </c>
      <c r="H474" s="35">
        <v>11.791</v>
      </c>
      <c r="I474" s="35">
        <v>0</v>
      </c>
    </row>
    <row r="475" spans="1:9">
      <c r="A475" s="43">
        <v>45870</v>
      </c>
      <c r="B475" s="34">
        <v>45889.708333333336</v>
      </c>
      <c r="C475" s="33">
        <v>1219047</v>
      </c>
      <c r="D475" s="33" t="s">
        <v>90</v>
      </c>
      <c r="E475" s="33" t="s">
        <v>89</v>
      </c>
      <c r="F475" s="33">
        <v>5.7880000000000003</v>
      </c>
      <c r="G475" s="33">
        <v>0</v>
      </c>
      <c r="H475" s="33">
        <v>5.7880000000000003</v>
      </c>
      <c r="I475" s="33">
        <v>0</v>
      </c>
    </row>
    <row r="476" spans="1:9">
      <c r="A476" s="44">
        <v>45870</v>
      </c>
      <c r="B476" s="36">
        <v>45889.75</v>
      </c>
      <c r="C476" s="35">
        <v>1219047</v>
      </c>
      <c r="D476" s="35" t="s">
        <v>90</v>
      </c>
      <c r="E476" s="35" t="s">
        <v>89</v>
      </c>
      <c r="F476" s="35">
        <v>4.9189999999999996</v>
      </c>
      <c r="G476" s="35">
        <v>0</v>
      </c>
      <c r="H476" s="35">
        <v>4.9189999999999996</v>
      </c>
      <c r="I476" s="35">
        <v>0</v>
      </c>
    </row>
    <row r="477" spans="1:9">
      <c r="A477" s="43">
        <v>45870</v>
      </c>
      <c r="B477" s="34">
        <v>45889.791666666664</v>
      </c>
      <c r="C477" s="33">
        <v>1219047</v>
      </c>
      <c r="D477" s="33" t="s">
        <v>90</v>
      </c>
      <c r="E477" s="33" t="s">
        <v>89</v>
      </c>
      <c r="F477" s="33">
        <v>0.53600000000000003</v>
      </c>
      <c r="G477" s="33">
        <v>3.5000000000000003E-2</v>
      </c>
      <c r="H477" s="33">
        <v>0.53600000000000003</v>
      </c>
      <c r="I477" s="33">
        <v>3.5000000000000003E-2</v>
      </c>
    </row>
    <row r="478" spans="1:9">
      <c r="A478" s="44">
        <v>45870</v>
      </c>
      <c r="B478" s="36">
        <v>45889.833333333336</v>
      </c>
      <c r="C478" s="35">
        <v>1219047</v>
      </c>
      <c r="D478" s="35" t="s">
        <v>90</v>
      </c>
      <c r="E478" s="35" t="s">
        <v>89</v>
      </c>
      <c r="F478" s="35">
        <v>6.78</v>
      </c>
      <c r="G478" s="35">
        <v>8.7999999999999995E-2</v>
      </c>
      <c r="H478" s="35">
        <v>6.78</v>
      </c>
      <c r="I478" s="35">
        <v>8.7999999999999995E-2</v>
      </c>
    </row>
    <row r="479" spans="1:9">
      <c r="A479" s="43">
        <v>45870</v>
      </c>
      <c r="B479" s="34">
        <v>45889.875</v>
      </c>
      <c r="C479" s="33">
        <v>1219047</v>
      </c>
      <c r="D479" s="33" t="s">
        <v>90</v>
      </c>
      <c r="E479" s="33" t="s">
        <v>89</v>
      </c>
      <c r="F479" s="33">
        <v>9.6829999999999998</v>
      </c>
      <c r="G479" s="33">
        <v>0</v>
      </c>
      <c r="H479" s="33">
        <v>9.6829999999999998</v>
      </c>
      <c r="I479" s="33">
        <v>0</v>
      </c>
    </row>
    <row r="480" spans="1:9">
      <c r="A480" s="44">
        <v>45870</v>
      </c>
      <c r="B480" s="36">
        <v>45889.916666666664</v>
      </c>
      <c r="C480" s="35">
        <v>1219047</v>
      </c>
      <c r="D480" s="35" t="s">
        <v>90</v>
      </c>
      <c r="E480" s="35" t="s">
        <v>89</v>
      </c>
      <c r="F480" s="35">
        <v>11.337999999999999</v>
      </c>
      <c r="G480" s="35">
        <v>0</v>
      </c>
      <c r="H480" s="35">
        <v>11.337999999999999</v>
      </c>
      <c r="I480" s="35">
        <v>0</v>
      </c>
    </row>
    <row r="481" spans="1:9">
      <c r="A481" s="43">
        <v>45870</v>
      </c>
      <c r="B481" s="34">
        <v>45889.958333333336</v>
      </c>
      <c r="C481" s="33">
        <v>1219047</v>
      </c>
      <c r="D481" s="33" t="s">
        <v>90</v>
      </c>
      <c r="E481" s="33" t="s">
        <v>89</v>
      </c>
      <c r="F481" s="33">
        <v>14.291</v>
      </c>
      <c r="G481" s="33">
        <v>0</v>
      </c>
      <c r="H481" s="33">
        <v>14.291</v>
      </c>
      <c r="I481" s="33">
        <v>0</v>
      </c>
    </row>
    <row r="482" spans="1:9">
      <c r="A482" s="44">
        <v>45870</v>
      </c>
      <c r="B482" s="36">
        <v>45890</v>
      </c>
      <c r="C482" s="35">
        <v>1219047</v>
      </c>
      <c r="D482" s="35" t="s">
        <v>90</v>
      </c>
      <c r="E482" s="35" t="s">
        <v>89</v>
      </c>
      <c r="F482" s="35">
        <v>9.5229999999999997</v>
      </c>
      <c r="G482" s="35">
        <v>0</v>
      </c>
      <c r="H482" s="35">
        <v>9.5229999999999997</v>
      </c>
      <c r="I482" s="35">
        <v>0</v>
      </c>
    </row>
    <row r="483" spans="1:9">
      <c r="A483" s="43">
        <v>45870</v>
      </c>
      <c r="B483" s="34">
        <v>45890.041666666664</v>
      </c>
      <c r="C483" s="33">
        <v>1219047</v>
      </c>
      <c r="D483" s="33" t="s">
        <v>90</v>
      </c>
      <c r="E483" s="33" t="s">
        <v>89</v>
      </c>
      <c r="F483" s="33">
        <v>9.3940000000000001</v>
      </c>
      <c r="G483" s="33">
        <v>0</v>
      </c>
      <c r="H483" s="33">
        <v>9.3940000000000001</v>
      </c>
      <c r="I483" s="33">
        <v>0</v>
      </c>
    </row>
    <row r="484" spans="1:9">
      <c r="A484" s="44">
        <v>45870</v>
      </c>
      <c r="B484" s="36">
        <v>45890.083333333336</v>
      </c>
      <c r="C484" s="35">
        <v>1219047</v>
      </c>
      <c r="D484" s="35" t="s">
        <v>90</v>
      </c>
      <c r="E484" s="35" t="s">
        <v>89</v>
      </c>
      <c r="F484" s="35">
        <v>4.5339999999999998</v>
      </c>
      <c r="G484" s="35">
        <v>0</v>
      </c>
      <c r="H484" s="35">
        <v>4.5339999999999998</v>
      </c>
      <c r="I484" s="35">
        <v>0</v>
      </c>
    </row>
    <row r="485" spans="1:9">
      <c r="A485" s="43">
        <v>45870</v>
      </c>
      <c r="B485" s="34">
        <v>45890.125</v>
      </c>
      <c r="C485" s="33">
        <v>1219047</v>
      </c>
      <c r="D485" s="33" t="s">
        <v>90</v>
      </c>
      <c r="E485" s="33" t="s">
        <v>89</v>
      </c>
      <c r="F485" s="33">
        <v>3.0449999999999999</v>
      </c>
      <c r="G485" s="33">
        <v>0</v>
      </c>
      <c r="H485" s="33">
        <v>3.0449999999999999</v>
      </c>
      <c r="I485" s="33">
        <v>0</v>
      </c>
    </row>
    <row r="486" spans="1:9">
      <c r="A486" s="44">
        <v>45870</v>
      </c>
      <c r="B486" s="36">
        <v>45890.166666666664</v>
      </c>
      <c r="C486" s="35">
        <v>1219047</v>
      </c>
      <c r="D486" s="35" t="s">
        <v>90</v>
      </c>
      <c r="E486" s="35" t="s">
        <v>89</v>
      </c>
      <c r="F486" s="35">
        <v>0.84699999999999998</v>
      </c>
      <c r="G486" s="35">
        <v>1E-3</v>
      </c>
      <c r="H486" s="35">
        <v>0.84699999999999998</v>
      </c>
      <c r="I486" s="35">
        <v>1E-3</v>
      </c>
    </row>
    <row r="487" spans="1:9">
      <c r="A487" s="43">
        <v>45870</v>
      </c>
      <c r="B487" s="34">
        <v>45890.208333333336</v>
      </c>
      <c r="C487" s="33">
        <v>1219047</v>
      </c>
      <c r="D487" s="33" t="s">
        <v>90</v>
      </c>
      <c r="E487" s="33" t="s">
        <v>89</v>
      </c>
      <c r="F487" s="33">
        <v>2.9889999999999999</v>
      </c>
      <c r="G487" s="33">
        <v>0</v>
      </c>
      <c r="H487" s="33">
        <v>2.9889999999999999</v>
      </c>
      <c r="I487" s="33">
        <v>0</v>
      </c>
    </row>
    <row r="488" spans="1:9">
      <c r="A488" s="44">
        <v>45870</v>
      </c>
      <c r="B488" s="36">
        <v>45890.25</v>
      </c>
      <c r="C488" s="35">
        <v>1219047</v>
      </c>
      <c r="D488" s="35" t="s">
        <v>90</v>
      </c>
      <c r="E488" s="35" t="s">
        <v>89</v>
      </c>
      <c r="F488" s="35">
        <v>8.048</v>
      </c>
      <c r="G488" s="35">
        <v>0</v>
      </c>
      <c r="H488" s="35">
        <v>8.048</v>
      </c>
      <c r="I488" s="35">
        <v>0</v>
      </c>
    </row>
    <row r="489" spans="1:9">
      <c r="A489" s="43">
        <v>45870</v>
      </c>
      <c r="B489" s="34">
        <v>45890.291666666664</v>
      </c>
      <c r="C489" s="33">
        <v>1219047</v>
      </c>
      <c r="D489" s="33" t="s">
        <v>90</v>
      </c>
      <c r="E489" s="33" t="s">
        <v>89</v>
      </c>
      <c r="F489" s="33">
        <v>8.8170000000000002</v>
      </c>
      <c r="G489" s="33">
        <v>0</v>
      </c>
      <c r="H489" s="33">
        <v>8.8170000000000002</v>
      </c>
      <c r="I489" s="33">
        <v>0</v>
      </c>
    </row>
    <row r="490" spans="1:9">
      <c r="A490" s="44">
        <v>45870</v>
      </c>
      <c r="B490" s="36">
        <v>45890.333333333336</v>
      </c>
      <c r="C490" s="35">
        <v>1219047</v>
      </c>
      <c r="D490" s="35" t="s">
        <v>90</v>
      </c>
      <c r="E490" s="35" t="s">
        <v>89</v>
      </c>
      <c r="F490" s="35">
        <v>9.5830000000000002</v>
      </c>
      <c r="G490" s="35">
        <v>0</v>
      </c>
      <c r="H490" s="35">
        <v>9.5830000000000002</v>
      </c>
      <c r="I490" s="35">
        <v>0</v>
      </c>
    </row>
    <row r="491" spans="1:9">
      <c r="A491" s="43">
        <v>45870</v>
      </c>
      <c r="B491" s="34">
        <v>45890.375</v>
      </c>
      <c r="C491" s="33">
        <v>1219047</v>
      </c>
      <c r="D491" s="33" t="s">
        <v>90</v>
      </c>
      <c r="E491" s="33" t="s">
        <v>89</v>
      </c>
      <c r="F491" s="33">
        <v>6.4470000000000001</v>
      </c>
      <c r="G491" s="33">
        <v>0</v>
      </c>
      <c r="H491" s="33">
        <v>6.4470000000000001</v>
      </c>
      <c r="I491" s="33">
        <v>0</v>
      </c>
    </row>
    <row r="492" spans="1:9">
      <c r="A492" s="44">
        <v>45870</v>
      </c>
      <c r="B492" s="36">
        <v>45890.416666666664</v>
      </c>
      <c r="C492" s="35">
        <v>1219047</v>
      </c>
      <c r="D492" s="35" t="s">
        <v>90</v>
      </c>
      <c r="E492" s="35" t="s">
        <v>89</v>
      </c>
      <c r="F492" s="35">
        <v>7.0129999999999999</v>
      </c>
      <c r="G492" s="35">
        <v>0</v>
      </c>
      <c r="H492" s="35">
        <v>7.0129999999999999</v>
      </c>
      <c r="I492" s="35">
        <v>0</v>
      </c>
    </row>
    <row r="493" spans="1:9">
      <c r="A493" s="43">
        <v>45870</v>
      </c>
      <c r="B493" s="34">
        <v>45890.458333333336</v>
      </c>
      <c r="C493" s="33">
        <v>1219047</v>
      </c>
      <c r="D493" s="33" t="s">
        <v>90</v>
      </c>
      <c r="E493" s="33" t="s">
        <v>89</v>
      </c>
      <c r="F493" s="33">
        <v>10.109</v>
      </c>
      <c r="G493" s="33">
        <v>0</v>
      </c>
      <c r="H493" s="33">
        <v>10.109</v>
      </c>
      <c r="I493" s="33">
        <v>0</v>
      </c>
    </row>
    <row r="494" spans="1:9">
      <c r="A494" s="44">
        <v>45870</v>
      </c>
      <c r="B494" s="36">
        <v>45890.5</v>
      </c>
      <c r="C494" s="35">
        <v>1219047</v>
      </c>
      <c r="D494" s="35" t="s">
        <v>90</v>
      </c>
      <c r="E494" s="35" t="s">
        <v>89</v>
      </c>
      <c r="F494" s="35">
        <v>4.3179999999999996</v>
      </c>
      <c r="G494" s="35">
        <v>0</v>
      </c>
      <c r="H494" s="35">
        <v>4.3179999999999996</v>
      </c>
      <c r="I494" s="35">
        <v>0</v>
      </c>
    </row>
    <row r="495" spans="1:9">
      <c r="A495" s="43">
        <v>45870</v>
      </c>
      <c r="B495" s="34">
        <v>45890.541666666664</v>
      </c>
      <c r="C495" s="33">
        <v>1219047</v>
      </c>
      <c r="D495" s="33" t="s">
        <v>90</v>
      </c>
      <c r="E495" s="33" t="s">
        <v>89</v>
      </c>
      <c r="F495" s="33">
        <v>0.185</v>
      </c>
      <c r="G495" s="33">
        <v>1.6E-2</v>
      </c>
      <c r="H495" s="33">
        <v>0.185</v>
      </c>
      <c r="I495" s="33">
        <v>1.6E-2</v>
      </c>
    </row>
    <row r="496" spans="1:9">
      <c r="A496" s="44">
        <v>45870</v>
      </c>
      <c r="B496" s="36">
        <v>45890.583333333336</v>
      </c>
      <c r="C496" s="35">
        <v>1219047</v>
      </c>
      <c r="D496" s="35" t="s">
        <v>90</v>
      </c>
      <c r="E496" s="35" t="s">
        <v>89</v>
      </c>
      <c r="F496" s="35">
        <v>0.46300000000000002</v>
      </c>
      <c r="G496" s="35">
        <v>8.0000000000000002E-3</v>
      </c>
      <c r="H496" s="35">
        <v>0.46300000000000002</v>
      </c>
      <c r="I496" s="35">
        <v>8.0000000000000002E-3</v>
      </c>
    </row>
    <row r="497" spans="1:9">
      <c r="A497" s="43">
        <v>45870</v>
      </c>
      <c r="B497" s="34">
        <v>45890.625</v>
      </c>
      <c r="C497" s="33">
        <v>1219047</v>
      </c>
      <c r="D497" s="33" t="s">
        <v>90</v>
      </c>
      <c r="E497" s="33" t="s">
        <v>89</v>
      </c>
      <c r="F497" s="33">
        <v>1.619</v>
      </c>
      <c r="G497" s="33">
        <v>0</v>
      </c>
      <c r="H497" s="33">
        <v>1.619</v>
      </c>
      <c r="I497" s="33">
        <v>0</v>
      </c>
    </row>
    <row r="498" spans="1:9">
      <c r="A498" s="44">
        <v>45870</v>
      </c>
      <c r="B498" s="36">
        <v>45890.666666666664</v>
      </c>
      <c r="C498" s="35">
        <v>1219047</v>
      </c>
      <c r="D498" s="35" t="s">
        <v>90</v>
      </c>
      <c r="E498" s="35" t="s">
        <v>89</v>
      </c>
      <c r="F498" s="35">
        <v>8.4760000000000009</v>
      </c>
      <c r="G498" s="35">
        <v>0</v>
      </c>
      <c r="H498" s="35">
        <v>8.4760000000000009</v>
      </c>
      <c r="I498" s="35">
        <v>0</v>
      </c>
    </row>
    <row r="499" spans="1:9">
      <c r="A499" s="43">
        <v>45870</v>
      </c>
      <c r="B499" s="34">
        <v>45890.708333333336</v>
      </c>
      <c r="C499" s="33">
        <v>1219047</v>
      </c>
      <c r="D499" s="33" t="s">
        <v>90</v>
      </c>
      <c r="E499" s="33" t="s">
        <v>89</v>
      </c>
      <c r="F499" s="33">
        <v>10.472</v>
      </c>
      <c r="G499" s="33">
        <v>0</v>
      </c>
      <c r="H499" s="33">
        <v>10.472</v>
      </c>
      <c r="I499" s="33">
        <v>0</v>
      </c>
    </row>
    <row r="500" spans="1:9">
      <c r="A500" s="44">
        <v>45870</v>
      </c>
      <c r="B500" s="36">
        <v>45890.75</v>
      </c>
      <c r="C500" s="35">
        <v>1219047</v>
      </c>
      <c r="D500" s="35" t="s">
        <v>90</v>
      </c>
      <c r="E500" s="35" t="s">
        <v>89</v>
      </c>
      <c r="F500" s="35">
        <v>6.8529999999999998</v>
      </c>
      <c r="G500" s="35">
        <v>0</v>
      </c>
      <c r="H500" s="35">
        <v>6.8529999999999998</v>
      </c>
      <c r="I500" s="35">
        <v>0</v>
      </c>
    </row>
    <row r="501" spans="1:9">
      <c r="A501" s="43">
        <v>45870</v>
      </c>
      <c r="B501" s="34">
        <v>45890.791666666664</v>
      </c>
      <c r="C501" s="33">
        <v>1219047</v>
      </c>
      <c r="D501" s="33" t="s">
        <v>90</v>
      </c>
      <c r="E501" s="33" t="s">
        <v>89</v>
      </c>
      <c r="F501" s="33">
        <v>3.1459999999999999</v>
      </c>
      <c r="G501" s="33">
        <v>0</v>
      </c>
      <c r="H501" s="33">
        <v>3.1459999999999999</v>
      </c>
      <c r="I501" s="33">
        <v>0</v>
      </c>
    </row>
    <row r="502" spans="1:9">
      <c r="A502" s="44">
        <v>45870</v>
      </c>
      <c r="B502" s="36">
        <v>45890.833333333336</v>
      </c>
      <c r="C502" s="35">
        <v>1219047</v>
      </c>
      <c r="D502" s="35" t="s">
        <v>90</v>
      </c>
      <c r="E502" s="35" t="s">
        <v>89</v>
      </c>
      <c r="F502" s="35">
        <v>1.419</v>
      </c>
      <c r="G502" s="35">
        <v>0.06</v>
      </c>
      <c r="H502" s="35">
        <v>1.419</v>
      </c>
      <c r="I502" s="35">
        <v>0.06</v>
      </c>
    </row>
    <row r="503" spans="1:9">
      <c r="A503" s="43">
        <v>45870</v>
      </c>
      <c r="B503" s="34">
        <v>45890.875</v>
      </c>
      <c r="C503" s="33">
        <v>1219047</v>
      </c>
      <c r="D503" s="33" t="s">
        <v>90</v>
      </c>
      <c r="E503" s="33" t="s">
        <v>89</v>
      </c>
      <c r="F503" s="33">
        <v>1.2999999999999999E-2</v>
      </c>
      <c r="G503" s="33">
        <v>0.189</v>
      </c>
      <c r="H503" s="33">
        <v>1.2999999999999999E-2</v>
      </c>
      <c r="I503" s="33">
        <v>0.189</v>
      </c>
    </row>
    <row r="504" spans="1:9">
      <c r="A504" s="44">
        <v>45870</v>
      </c>
      <c r="B504" s="36">
        <v>45890.916666666664</v>
      </c>
      <c r="C504" s="35">
        <v>1219047</v>
      </c>
      <c r="D504" s="35" t="s">
        <v>90</v>
      </c>
      <c r="E504" s="35" t="s">
        <v>89</v>
      </c>
      <c r="F504" s="35">
        <v>0</v>
      </c>
      <c r="G504" s="35">
        <v>0.22</v>
      </c>
      <c r="H504" s="35">
        <v>0</v>
      </c>
      <c r="I504" s="35">
        <v>0.22</v>
      </c>
    </row>
    <row r="505" spans="1:9">
      <c r="A505" s="43">
        <v>45870</v>
      </c>
      <c r="B505" s="34">
        <v>45890.958333333336</v>
      </c>
      <c r="C505" s="33">
        <v>1219047</v>
      </c>
      <c r="D505" s="33" t="s">
        <v>90</v>
      </c>
      <c r="E505" s="33" t="s">
        <v>89</v>
      </c>
      <c r="F505" s="33">
        <v>3.496</v>
      </c>
      <c r="G505" s="33">
        <v>3.0000000000000001E-3</v>
      </c>
      <c r="H505" s="33">
        <v>3.496</v>
      </c>
      <c r="I505" s="33">
        <v>3.0000000000000001E-3</v>
      </c>
    </row>
    <row r="506" spans="1:9">
      <c r="A506" s="44">
        <v>45870</v>
      </c>
      <c r="B506" s="36">
        <v>45891</v>
      </c>
      <c r="C506" s="35">
        <v>1219047</v>
      </c>
      <c r="D506" s="35" t="s">
        <v>90</v>
      </c>
      <c r="E506" s="35" t="s">
        <v>89</v>
      </c>
      <c r="F506" s="35">
        <v>4.9619999999999997</v>
      </c>
      <c r="G506" s="35">
        <v>0</v>
      </c>
      <c r="H506" s="35">
        <v>4.9619999999999997</v>
      </c>
      <c r="I506" s="35">
        <v>0</v>
      </c>
    </row>
    <row r="507" spans="1:9">
      <c r="A507" s="43">
        <v>45870</v>
      </c>
      <c r="B507" s="34">
        <v>45891.041666666664</v>
      </c>
      <c r="C507" s="33">
        <v>1219047</v>
      </c>
      <c r="D507" s="33" t="s">
        <v>90</v>
      </c>
      <c r="E507" s="33" t="s">
        <v>89</v>
      </c>
      <c r="F507" s="33">
        <v>4.6890000000000001</v>
      </c>
      <c r="G507" s="33">
        <v>0</v>
      </c>
      <c r="H507" s="33">
        <v>4.6890000000000001</v>
      </c>
      <c r="I507" s="33">
        <v>0</v>
      </c>
    </row>
    <row r="508" spans="1:9">
      <c r="A508" s="44">
        <v>45870</v>
      </c>
      <c r="B508" s="36">
        <v>45891.083333333336</v>
      </c>
      <c r="C508" s="35">
        <v>1219047</v>
      </c>
      <c r="D508" s="35" t="s">
        <v>90</v>
      </c>
      <c r="E508" s="35" t="s">
        <v>89</v>
      </c>
      <c r="F508" s="35">
        <v>5.2610000000000001</v>
      </c>
      <c r="G508" s="35">
        <v>0</v>
      </c>
      <c r="H508" s="35">
        <v>5.2610000000000001</v>
      </c>
      <c r="I508" s="35">
        <v>0</v>
      </c>
    </row>
    <row r="509" spans="1:9">
      <c r="A509" s="43">
        <v>45870</v>
      </c>
      <c r="B509" s="34">
        <v>45891.125</v>
      </c>
      <c r="C509" s="33">
        <v>1219047</v>
      </c>
      <c r="D509" s="33" t="s">
        <v>90</v>
      </c>
      <c r="E509" s="33" t="s">
        <v>89</v>
      </c>
      <c r="F509" s="33">
        <v>7.2830000000000004</v>
      </c>
      <c r="G509" s="33">
        <v>0</v>
      </c>
      <c r="H509" s="33">
        <v>7.2830000000000004</v>
      </c>
      <c r="I509" s="33">
        <v>0</v>
      </c>
    </row>
    <row r="510" spans="1:9">
      <c r="A510" s="44">
        <v>45870</v>
      </c>
      <c r="B510" s="36">
        <v>45891.166666666664</v>
      </c>
      <c r="C510" s="35">
        <v>1219047</v>
      </c>
      <c r="D510" s="35" t="s">
        <v>90</v>
      </c>
      <c r="E510" s="35" t="s">
        <v>89</v>
      </c>
      <c r="F510" s="35">
        <v>9.625</v>
      </c>
      <c r="G510" s="35">
        <v>0</v>
      </c>
      <c r="H510" s="35">
        <v>9.625</v>
      </c>
      <c r="I510" s="35">
        <v>0</v>
      </c>
    </row>
    <row r="511" spans="1:9">
      <c r="A511" s="43">
        <v>45870</v>
      </c>
      <c r="B511" s="34">
        <v>45891.208333333336</v>
      </c>
      <c r="C511" s="33">
        <v>1219047</v>
      </c>
      <c r="D511" s="33" t="s">
        <v>90</v>
      </c>
      <c r="E511" s="33" t="s">
        <v>89</v>
      </c>
      <c r="F511" s="33">
        <v>7.5970000000000004</v>
      </c>
      <c r="G511" s="33">
        <v>0</v>
      </c>
      <c r="H511" s="33">
        <v>7.5970000000000004</v>
      </c>
      <c r="I511" s="33">
        <v>0</v>
      </c>
    </row>
    <row r="512" spans="1:9">
      <c r="A512" s="44">
        <v>45870</v>
      </c>
      <c r="B512" s="36">
        <v>45891.25</v>
      </c>
      <c r="C512" s="35">
        <v>1219047</v>
      </c>
      <c r="D512" s="35" t="s">
        <v>90</v>
      </c>
      <c r="E512" s="35" t="s">
        <v>89</v>
      </c>
      <c r="F512" s="35">
        <v>7.81</v>
      </c>
      <c r="G512" s="35">
        <v>0</v>
      </c>
      <c r="H512" s="35">
        <v>7.81</v>
      </c>
      <c r="I512" s="35">
        <v>0</v>
      </c>
    </row>
    <row r="513" spans="1:9">
      <c r="A513" s="43">
        <v>45870</v>
      </c>
      <c r="B513" s="34">
        <v>45891.291666666664</v>
      </c>
      <c r="C513" s="33">
        <v>1219047</v>
      </c>
      <c r="D513" s="33" t="s">
        <v>90</v>
      </c>
      <c r="E513" s="33" t="s">
        <v>89</v>
      </c>
      <c r="F513" s="33">
        <v>8.1</v>
      </c>
      <c r="G513" s="33">
        <v>0</v>
      </c>
      <c r="H513" s="33">
        <v>8.1</v>
      </c>
      <c r="I513" s="33">
        <v>0</v>
      </c>
    </row>
    <row r="514" spans="1:9">
      <c r="A514" s="44">
        <v>45870</v>
      </c>
      <c r="B514" s="36">
        <v>45891.333333333336</v>
      </c>
      <c r="C514" s="35">
        <v>1219047</v>
      </c>
      <c r="D514" s="35" t="s">
        <v>90</v>
      </c>
      <c r="E514" s="35" t="s">
        <v>89</v>
      </c>
      <c r="F514" s="35">
        <v>2.6890000000000001</v>
      </c>
      <c r="G514" s="35">
        <v>2.5999999999999999E-2</v>
      </c>
      <c r="H514" s="35">
        <v>2.6890000000000001</v>
      </c>
      <c r="I514" s="35">
        <v>2.5999999999999999E-2</v>
      </c>
    </row>
    <row r="515" spans="1:9">
      <c r="A515" s="43">
        <v>45870</v>
      </c>
      <c r="B515" s="34">
        <v>45891.375</v>
      </c>
      <c r="C515" s="33">
        <v>1219047</v>
      </c>
      <c r="D515" s="33" t="s">
        <v>90</v>
      </c>
      <c r="E515" s="33" t="s">
        <v>89</v>
      </c>
      <c r="F515" s="33">
        <v>0</v>
      </c>
      <c r="G515" s="33">
        <v>0</v>
      </c>
      <c r="H515" s="33">
        <v>0</v>
      </c>
      <c r="I515" s="33">
        <v>0</v>
      </c>
    </row>
    <row r="516" spans="1:9">
      <c r="A516" s="44">
        <v>45870</v>
      </c>
      <c r="B516" s="36">
        <v>45891.416666666664</v>
      </c>
      <c r="C516" s="35">
        <v>1219047</v>
      </c>
      <c r="D516" s="35" t="s">
        <v>90</v>
      </c>
      <c r="E516" s="35" t="s">
        <v>89</v>
      </c>
      <c r="F516" s="35">
        <v>0</v>
      </c>
      <c r="G516" s="35">
        <v>5.8999999999999997E-2</v>
      </c>
      <c r="H516" s="35">
        <v>0</v>
      </c>
      <c r="I516" s="35">
        <v>5.8999999999999997E-2</v>
      </c>
    </row>
    <row r="517" spans="1:9">
      <c r="A517" s="43">
        <v>45870</v>
      </c>
      <c r="B517" s="34">
        <v>45891.458333333336</v>
      </c>
      <c r="C517" s="33">
        <v>1219047</v>
      </c>
      <c r="D517" s="33" t="s">
        <v>90</v>
      </c>
      <c r="E517" s="33" t="s">
        <v>89</v>
      </c>
      <c r="F517" s="33">
        <v>0</v>
      </c>
      <c r="G517" s="33">
        <v>0.20399999999999999</v>
      </c>
      <c r="H517" s="33">
        <v>0</v>
      </c>
      <c r="I517" s="33">
        <v>0.20399999999999999</v>
      </c>
    </row>
    <row r="518" spans="1:9">
      <c r="A518" s="44">
        <v>45870</v>
      </c>
      <c r="B518" s="36">
        <v>45891.5</v>
      </c>
      <c r="C518" s="35">
        <v>1219047</v>
      </c>
      <c r="D518" s="35" t="s">
        <v>90</v>
      </c>
      <c r="E518" s="35" t="s">
        <v>89</v>
      </c>
      <c r="F518" s="35">
        <v>0</v>
      </c>
      <c r="G518" s="35">
        <v>0.20899999999999999</v>
      </c>
      <c r="H518" s="35">
        <v>0</v>
      </c>
      <c r="I518" s="35">
        <v>0.20899999999999999</v>
      </c>
    </row>
    <row r="519" spans="1:9">
      <c r="A519" s="43">
        <v>45870</v>
      </c>
      <c r="B519" s="34">
        <v>45891.541666666664</v>
      </c>
      <c r="C519" s="33">
        <v>1219047</v>
      </c>
      <c r="D519" s="33" t="s">
        <v>90</v>
      </c>
      <c r="E519" s="33" t="s">
        <v>89</v>
      </c>
      <c r="F519" s="33">
        <v>0</v>
      </c>
      <c r="G519" s="33">
        <v>0.214</v>
      </c>
      <c r="H519" s="33">
        <v>0</v>
      </c>
      <c r="I519" s="33">
        <v>0.214</v>
      </c>
    </row>
    <row r="520" spans="1:9">
      <c r="A520" s="44">
        <v>45870</v>
      </c>
      <c r="B520" s="36">
        <v>45891.583333333336</v>
      </c>
      <c r="C520" s="35">
        <v>1219047</v>
      </c>
      <c r="D520" s="35" t="s">
        <v>90</v>
      </c>
      <c r="E520" s="35" t="s">
        <v>89</v>
      </c>
      <c r="F520" s="35">
        <v>6.6000000000000003E-2</v>
      </c>
      <c r="G520" s="35">
        <v>0.06</v>
      </c>
      <c r="H520" s="35">
        <v>6.6000000000000003E-2</v>
      </c>
      <c r="I520" s="35">
        <v>0.06</v>
      </c>
    </row>
    <row r="521" spans="1:9">
      <c r="A521" s="43">
        <v>45870</v>
      </c>
      <c r="B521" s="34">
        <v>45891.625</v>
      </c>
      <c r="C521" s="33">
        <v>1219047</v>
      </c>
      <c r="D521" s="33" t="s">
        <v>90</v>
      </c>
      <c r="E521" s="33" t="s">
        <v>89</v>
      </c>
      <c r="F521" s="33">
        <v>5.0000000000000001E-3</v>
      </c>
      <c r="G521" s="33">
        <v>0.13800000000000001</v>
      </c>
      <c r="H521" s="33">
        <v>5.0000000000000001E-3</v>
      </c>
      <c r="I521" s="33">
        <v>0.13800000000000001</v>
      </c>
    </row>
    <row r="522" spans="1:9">
      <c r="A522" s="44">
        <v>45870</v>
      </c>
      <c r="B522" s="36">
        <v>45891.666666666664</v>
      </c>
      <c r="C522" s="35">
        <v>1219047</v>
      </c>
      <c r="D522" s="35" t="s">
        <v>90</v>
      </c>
      <c r="E522" s="35" t="s">
        <v>89</v>
      </c>
      <c r="F522" s="35">
        <v>2.5999999999999999E-2</v>
      </c>
      <c r="G522" s="35">
        <v>7.0999999999999994E-2</v>
      </c>
      <c r="H522" s="35">
        <v>2.5999999999999999E-2</v>
      </c>
      <c r="I522" s="35">
        <v>7.0999999999999994E-2</v>
      </c>
    </row>
    <row r="523" spans="1:9">
      <c r="A523" s="43">
        <v>45870</v>
      </c>
      <c r="B523" s="34">
        <v>45891.708333333336</v>
      </c>
      <c r="C523" s="33">
        <v>1219047</v>
      </c>
      <c r="D523" s="33" t="s">
        <v>90</v>
      </c>
      <c r="E523" s="33" t="s">
        <v>89</v>
      </c>
      <c r="F523" s="33">
        <v>2.8000000000000001E-2</v>
      </c>
      <c r="G523" s="33">
        <v>0.104</v>
      </c>
      <c r="H523" s="33">
        <v>2.8000000000000001E-2</v>
      </c>
      <c r="I523" s="33">
        <v>0.104</v>
      </c>
    </row>
    <row r="524" spans="1:9">
      <c r="A524" s="44">
        <v>45870</v>
      </c>
      <c r="B524" s="36">
        <v>45891.75</v>
      </c>
      <c r="C524" s="35">
        <v>1219047</v>
      </c>
      <c r="D524" s="35" t="s">
        <v>90</v>
      </c>
      <c r="E524" s="35" t="s">
        <v>89</v>
      </c>
      <c r="F524" s="35">
        <v>5.1999999999999998E-2</v>
      </c>
      <c r="G524" s="35">
        <v>0.12</v>
      </c>
      <c r="H524" s="35">
        <v>5.1999999999999998E-2</v>
      </c>
      <c r="I524" s="35">
        <v>0.12</v>
      </c>
    </row>
    <row r="525" spans="1:9">
      <c r="A525" s="43">
        <v>45870</v>
      </c>
      <c r="B525" s="34">
        <v>45891.791666666664</v>
      </c>
      <c r="C525" s="33">
        <v>1219047</v>
      </c>
      <c r="D525" s="33" t="s">
        <v>90</v>
      </c>
      <c r="E525" s="33" t="s">
        <v>89</v>
      </c>
      <c r="F525" s="33">
        <v>0</v>
      </c>
      <c r="G525" s="33">
        <v>0.16</v>
      </c>
      <c r="H525" s="33">
        <v>0</v>
      </c>
      <c r="I525" s="33">
        <v>0.16</v>
      </c>
    </row>
    <row r="526" spans="1:9">
      <c r="A526" s="44">
        <v>45870</v>
      </c>
      <c r="B526" s="36">
        <v>45891.833333333336</v>
      </c>
      <c r="C526" s="35">
        <v>1219047</v>
      </c>
      <c r="D526" s="35" t="s">
        <v>90</v>
      </c>
      <c r="E526" s="35" t="s">
        <v>89</v>
      </c>
      <c r="F526" s="35">
        <v>0</v>
      </c>
      <c r="G526" s="35">
        <v>0.24099999999999999</v>
      </c>
      <c r="H526" s="35">
        <v>0</v>
      </c>
      <c r="I526" s="35">
        <v>0.24099999999999999</v>
      </c>
    </row>
    <row r="527" spans="1:9">
      <c r="A527" s="43">
        <v>45870</v>
      </c>
      <c r="B527" s="34">
        <v>45891.875</v>
      </c>
      <c r="C527" s="33">
        <v>1219047</v>
      </c>
      <c r="D527" s="33" t="s">
        <v>90</v>
      </c>
      <c r="E527" s="33" t="s">
        <v>89</v>
      </c>
      <c r="F527" s="33">
        <v>0</v>
      </c>
      <c r="G527" s="33">
        <v>0.22600000000000001</v>
      </c>
      <c r="H527" s="33">
        <v>0</v>
      </c>
      <c r="I527" s="33">
        <v>0.22600000000000001</v>
      </c>
    </row>
    <row r="528" spans="1:9">
      <c r="A528" s="44">
        <v>45870</v>
      </c>
      <c r="B528" s="36">
        <v>45891.916666666664</v>
      </c>
      <c r="C528" s="35">
        <v>1219047</v>
      </c>
      <c r="D528" s="35" t="s">
        <v>90</v>
      </c>
      <c r="E528" s="35" t="s">
        <v>89</v>
      </c>
      <c r="F528" s="35">
        <v>0</v>
      </c>
      <c r="G528" s="35">
        <v>0.218</v>
      </c>
      <c r="H528" s="35">
        <v>0</v>
      </c>
      <c r="I528" s="35">
        <v>0.218</v>
      </c>
    </row>
    <row r="529" spans="1:9">
      <c r="A529" s="43">
        <v>45870</v>
      </c>
      <c r="B529" s="34">
        <v>45891.958333333336</v>
      </c>
      <c r="C529" s="33">
        <v>1219047</v>
      </c>
      <c r="D529" s="33" t="s">
        <v>90</v>
      </c>
      <c r="E529" s="33" t="s">
        <v>89</v>
      </c>
      <c r="F529" s="33">
        <v>0</v>
      </c>
      <c r="G529" s="33">
        <v>0.216</v>
      </c>
      <c r="H529" s="33">
        <v>0</v>
      </c>
      <c r="I529" s="33">
        <v>0.216</v>
      </c>
    </row>
    <row r="530" spans="1:9">
      <c r="A530" s="44">
        <v>45870</v>
      </c>
      <c r="B530" s="36">
        <v>45892</v>
      </c>
      <c r="C530" s="35">
        <v>1219047</v>
      </c>
      <c r="D530" s="35" t="s">
        <v>90</v>
      </c>
      <c r="E530" s="35" t="s">
        <v>89</v>
      </c>
      <c r="F530" s="35">
        <v>0</v>
      </c>
      <c r="G530" s="35">
        <v>0.21199999999999999</v>
      </c>
      <c r="H530" s="35">
        <v>0</v>
      </c>
      <c r="I530" s="35">
        <v>0.21199999999999999</v>
      </c>
    </row>
    <row r="531" spans="1:9">
      <c r="A531" s="43">
        <v>45870</v>
      </c>
      <c r="B531" s="34">
        <v>45892.041666666664</v>
      </c>
      <c r="C531" s="33">
        <v>1219047</v>
      </c>
      <c r="D531" s="33" t="s">
        <v>90</v>
      </c>
      <c r="E531" s="33" t="s">
        <v>89</v>
      </c>
      <c r="F531" s="33">
        <v>0</v>
      </c>
      <c r="G531" s="33">
        <v>0.218</v>
      </c>
      <c r="H531" s="33">
        <v>0</v>
      </c>
      <c r="I531" s="33">
        <v>0.218</v>
      </c>
    </row>
    <row r="532" spans="1:9">
      <c r="A532" s="44">
        <v>45870</v>
      </c>
      <c r="B532" s="36">
        <v>45892.083333333336</v>
      </c>
      <c r="C532" s="35">
        <v>1219047</v>
      </c>
      <c r="D532" s="35" t="s">
        <v>90</v>
      </c>
      <c r="E532" s="35" t="s">
        <v>89</v>
      </c>
      <c r="F532" s="35">
        <v>0.77</v>
      </c>
      <c r="G532" s="35">
        <v>3.7999999999999999E-2</v>
      </c>
      <c r="H532" s="35">
        <v>0.77</v>
      </c>
      <c r="I532" s="35">
        <v>3.7999999999999999E-2</v>
      </c>
    </row>
    <row r="533" spans="1:9">
      <c r="A533" s="43">
        <v>45870</v>
      </c>
      <c r="B533" s="34">
        <v>45892.125</v>
      </c>
      <c r="C533" s="33">
        <v>1219047</v>
      </c>
      <c r="D533" s="33" t="s">
        <v>90</v>
      </c>
      <c r="E533" s="33" t="s">
        <v>89</v>
      </c>
      <c r="F533" s="33">
        <v>0.60299999999999998</v>
      </c>
      <c r="G533" s="33">
        <v>0</v>
      </c>
      <c r="H533" s="33">
        <v>0.60299999999999998</v>
      </c>
      <c r="I533" s="33">
        <v>0</v>
      </c>
    </row>
    <row r="534" spans="1:9">
      <c r="A534" s="44">
        <v>45870</v>
      </c>
      <c r="B534" s="36">
        <v>45892.166666666664</v>
      </c>
      <c r="C534" s="35">
        <v>1219047</v>
      </c>
      <c r="D534" s="35" t="s">
        <v>90</v>
      </c>
      <c r="E534" s="35" t="s">
        <v>89</v>
      </c>
      <c r="F534" s="35">
        <v>0.66700000000000004</v>
      </c>
      <c r="G534" s="35">
        <v>0</v>
      </c>
      <c r="H534" s="35">
        <v>0.66700000000000004</v>
      </c>
      <c r="I534" s="35">
        <v>0</v>
      </c>
    </row>
    <row r="535" spans="1:9">
      <c r="A535" s="43">
        <v>45870</v>
      </c>
      <c r="B535" s="34">
        <v>45892.208333333336</v>
      </c>
      <c r="C535" s="33">
        <v>1219047</v>
      </c>
      <c r="D535" s="33" t="s">
        <v>90</v>
      </c>
      <c r="E535" s="33" t="s">
        <v>89</v>
      </c>
      <c r="F535" s="33">
        <v>2.863</v>
      </c>
      <c r="G535" s="33">
        <v>0</v>
      </c>
      <c r="H535" s="33">
        <v>2.863</v>
      </c>
      <c r="I535" s="33">
        <v>0</v>
      </c>
    </row>
    <row r="536" spans="1:9">
      <c r="A536" s="44">
        <v>45870</v>
      </c>
      <c r="B536" s="36">
        <v>45892.25</v>
      </c>
      <c r="C536" s="35">
        <v>1219047</v>
      </c>
      <c r="D536" s="35" t="s">
        <v>90</v>
      </c>
      <c r="E536" s="35" t="s">
        <v>89</v>
      </c>
      <c r="F536" s="35">
        <v>6.3609999999999998</v>
      </c>
      <c r="G536" s="35">
        <v>0</v>
      </c>
      <c r="H536" s="35">
        <v>6.3609999999999998</v>
      </c>
      <c r="I536" s="35">
        <v>0</v>
      </c>
    </row>
    <row r="537" spans="1:9">
      <c r="A537" s="43">
        <v>45870</v>
      </c>
      <c r="B537" s="34">
        <v>45892.291666666664</v>
      </c>
      <c r="C537" s="33">
        <v>1219047</v>
      </c>
      <c r="D537" s="33" t="s">
        <v>90</v>
      </c>
      <c r="E537" s="33" t="s">
        <v>89</v>
      </c>
      <c r="F537" s="33">
        <v>1.863</v>
      </c>
      <c r="G537" s="33">
        <v>0</v>
      </c>
      <c r="H537" s="33">
        <v>1.863</v>
      </c>
      <c r="I537" s="33">
        <v>0</v>
      </c>
    </row>
    <row r="538" spans="1:9">
      <c r="A538" s="44">
        <v>45870</v>
      </c>
      <c r="B538" s="36">
        <v>45892.333333333336</v>
      </c>
      <c r="C538" s="35">
        <v>1219047</v>
      </c>
      <c r="D538" s="35" t="s">
        <v>90</v>
      </c>
      <c r="E538" s="35" t="s">
        <v>89</v>
      </c>
      <c r="F538" s="35">
        <v>2.9620000000000002</v>
      </c>
      <c r="G538" s="35">
        <v>0</v>
      </c>
      <c r="H538" s="35">
        <v>2.9620000000000002</v>
      </c>
      <c r="I538" s="35">
        <v>0</v>
      </c>
    </row>
    <row r="539" spans="1:9">
      <c r="A539" s="43">
        <v>45870</v>
      </c>
      <c r="B539" s="34">
        <v>45892.375</v>
      </c>
      <c r="C539" s="33">
        <v>1219047</v>
      </c>
      <c r="D539" s="33" t="s">
        <v>90</v>
      </c>
      <c r="E539" s="33" t="s">
        <v>89</v>
      </c>
      <c r="F539" s="33">
        <v>2.5019999999999998</v>
      </c>
      <c r="G539" s="33">
        <v>0</v>
      </c>
      <c r="H539" s="33">
        <v>2.5019999999999998</v>
      </c>
      <c r="I539" s="33">
        <v>0</v>
      </c>
    </row>
    <row r="540" spans="1:9">
      <c r="A540" s="44">
        <v>45870</v>
      </c>
      <c r="B540" s="36">
        <v>45892.416666666664</v>
      </c>
      <c r="C540" s="35">
        <v>1219047</v>
      </c>
      <c r="D540" s="35" t="s">
        <v>90</v>
      </c>
      <c r="E540" s="35" t="s">
        <v>89</v>
      </c>
      <c r="F540" s="35">
        <v>4.0739999999999998</v>
      </c>
      <c r="G540" s="35">
        <v>0</v>
      </c>
      <c r="H540" s="35">
        <v>4.0739999999999998</v>
      </c>
      <c r="I540" s="35">
        <v>0</v>
      </c>
    </row>
    <row r="541" spans="1:9">
      <c r="A541" s="43">
        <v>45870</v>
      </c>
      <c r="B541" s="34">
        <v>45892.458333333336</v>
      </c>
      <c r="C541" s="33">
        <v>1219047</v>
      </c>
      <c r="D541" s="33" t="s">
        <v>90</v>
      </c>
      <c r="E541" s="33" t="s">
        <v>89</v>
      </c>
      <c r="F541" s="33">
        <v>1.9910000000000001</v>
      </c>
      <c r="G541" s="33">
        <v>2E-3</v>
      </c>
      <c r="H541" s="33">
        <v>1.9910000000000001</v>
      </c>
      <c r="I541" s="33">
        <v>2E-3</v>
      </c>
    </row>
    <row r="542" spans="1:9">
      <c r="A542" s="44">
        <v>45870</v>
      </c>
      <c r="B542" s="36">
        <v>45892.5</v>
      </c>
      <c r="C542" s="35">
        <v>1219047</v>
      </c>
      <c r="D542" s="35" t="s">
        <v>90</v>
      </c>
      <c r="E542" s="35" t="s">
        <v>89</v>
      </c>
      <c r="F542" s="35">
        <v>2.395</v>
      </c>
      <c r="G542" s="35">
        <v>7.0000000000000007E-2</v>
      </c>
      <c r="H542" s="35">
        <v>2.395</v>
      </c>
      <c r="I542" s="35">
        <v>7.0000000000000007E-2</v>
      </c>
    </row>
    <row r="543" spans="1:9">
      <c r="A543" s="43">
        <v>45870</v>
      </c>
      <c r="B543" s="34">
        <v>45892.541666666664</v>
      </c>
      <c r="C543" s="33">
        <v>1219047</v>
      </c>
      <c r="D543" s="33" t="s">
        <v>90</v>
      </c>
      <c r="E543" s="33" t="s">
        <v>89</v>
      </c>
      <c r="F543" s="33">
        <v>5.6429999999999998</v>
      </c>
      <c r="G543" s="33">
        <v>0</v>
      </c>
      <c r="H543" s="33">
        <v>5.6429999999999998</v>
      </c>
      <c r="I543" s="33">
        <v>0</v>
      </c>
    </row>
    <row r="544" spans="1:9">
      <c r="A544" s="44">
        <v>45870</v>
      </c>
      <c r="B544" s="36">
        <v>45892.583333333336</v>
      </c>
      <c r="C544" s="35">
        <v>1219047</v>
      </c>
      <c r="D544" s="35" t="s">
        <v>90</v>
      </c>
      <c r="E544" s="35" t="s">
        <v>89</v>
      </c>
      <c r="F544" s="35">
        <v>6.76</v>
      </c>
      <c r="G544" s="35">
        <v>0</v>
      </c>
      <c r="H544" s="35">
        <v>6.76</v>
      </c>
      <c r="I544" s="35">
        <v>0</v>
      </c>
    </row>
    <row r="545" spans="1:9">
      <c r="A545" s="43">
        <v>45870</v>
      </c>
      <c r="B545" s="34">
        <v>45892.625</v>
      </c>
      <c r="C545" s="33">
        <v>1219047</v>
      </c>
      <c r="D545" s="33" t="s">
        <v>90</v>
      </c>
      <c r="E545" s="33" t="s">
        <v>89</v>
      </c>
      <c r="F545" s="33">
        <v>6.9560000000000004</v>
      </c>
      <c r="G545" s="33">
        <v>0</v>
      </c>
      <c r="H545" s="33">
        <v>6.9560000000000004</v>
      </c>
      <c r="I545" s="33">
        <v>0</v>
      </c>
    </row>
    <row r="546" spans="1:9">
      <c r="A546" s="44">
        <v>45870</v>
      </c>
      <c r="B546" s="36">
        <v>45892.666666666664</v>
      </c>
      <c r="C546" s="35">
        <v>1219047</v>
      </c>
      <c r="D546" s="35" t="s">
        <v>90</v>
      </c>
      <c r="E546" s="35" t="s">
        <v>89</v>
      </c>
      <c r="F546" s="35">
        <v>5.6989999999999998</v>
      </c>
      <c r="G546" s="35">
        <v>0</v>
      </c>
      <c r="H546" s="35">
        <v>5.6989999999999998</v>
      </c>
      <c r="I546" s="35">
        <v>0</v>
      </c>
    </row>
    <row r="547" spans="1:9">
      <c r="A547" s="43">
        <v>45870</v>
      </c>
      <c r="B547" s="34">
        <v>45892.708333333336</v>
      </c>
      <c r="C547" s="33">
        <v>1219047</v>
      </c>
      <c r="D547" s="33" t="s">
        <v>90</v>
      </c>
      <c r="E547" s="33" t="s">
        <v>89</v>
      </c>
      <c r="F547" s="33">
        <v>6.5949999999999998</v>
      </c>
      <c r="G547" s="33">
        <v>0</v>
      </c>
      <c r="H547" s="33">
        <v>6.5949999999999998</v>
      </c>
      <c r="I547" s="33">
        <v>0</v>
      </c>
    </row>
    <row r="548" spans="1:9">
      <c r="A548" s="44">
        <v>45870</v>
      </c>
      <c r="B548" s="36">
        <v>45892.75</v>
      </c>
      <c r="C548" s="35">
        <v>1219047</v>
      </c>
      <c r="D548" s="35" t="s">
        <v>90</v>
      </c>
      <c r="E548" s="35" t="s">
        <v>89</v>
      </c>
      <c r="F548" s="35">
        <v>4.3650000000000002</v>
      </c>
      <c r="G548" s="35">
        <v>0</v>
      </c>
      <c r="H548" s="35">
        <v>4.3650000000000002</v>
      </c>
      <c r="I548" s="35">
        <v>0</v>
      </c>
    </row>
    <row r="549" spans="1:9">
      <c r="A549" s="43">
        <v>45870</v>
      </c>
      <c r="B549" s="34">
        <v>45892.791666666664</v>
      </c>
      <c r="C549" s="33">
        <v>1219047</v>
      </c>
      <c r="D549" s="33" t="s">
        <v>90</v>
      </c>
      <c r="E549" s="33" t="s">
        <v>89</v>
      </c>
      <c r="F549" s="33">
        <v>12.577999999999999</v>
      </c>
      <c r="G549" s="33">
        <v>0</v>
      </c>
      <c r="H549" s="33">
        <v>12.577999999999999</v>
      </c>
      <c r="I549" s="33">
        <v>0</v>
      </c>
    </row>
    <row r="550" spans="1:9">
      <c r="A550" s="44">
        <v>45870</v>
      </c>
      <c r="B550" s="36">
        <v>45892.833333333336</v>
      </c>
      <c r="C550" s="35">
        <v>1219047</v>
      </c>
      <c r="D550" s="35" t="s">
        <v>90</v>
      </c>
      <c r="E550" s="35" t="s">
        <v>89</v>
      </c>
      <c r="F550" s="35">
        <v>13.106999999999999</v>
      </c>
      <c r="G550" s="35">
        <v>0</v>
      </c>
      <c r="H550" s="35">
        <v>13.106999999999999</v>
      </c>
      <c r="I550" s="35">
        <v>0</v>
      </c>
    </row>
    <row r="551" spans="1:9">
      <c r="A551" s="43">
        <v>45870</v>
      </c>
      <c r="B551" s="34">
        <v>45892.875</v>
      </c>
      <c r="C551" s="33">
        <v>1219047</v>
      </c>
      <c r="D551" s="33" t="s">
        <v>90</v>
      </c>
      <c r="E551" s="33" t="s">
        <v>89</v>
      </c>
      <c r="F551" s="33">
        <v>1.85</v>
      </c>
      <c r="G551" s="33">
        <v>0.09</v>
      </c>
      <c r="H551" s="33">
        <v>1.85</v>
      </c>
      <c r="I551" s="33">
        <v>0.09</v>
      </c>
    </row>
    <row r="552" spans="1:9">
      <c r="A552" s="44">
        <v>45870</v>
      </c>
      <c r="B552" s="36">
        <v>45892.916666666664</v>
      </c>
      <c r="C552" s="35">
        <v>1219047</v>
      </c>
      <c r="D552" s="35" t="s">
        <v>90</v>
      </c>
      <c r="E552" s="35" t="s">
        <v>89</v>
      </c>
      <c r="F552" s="35">
        <v>0</v>
      </c>
      <c r="G552" s="35">
        <v>0.252</v>
      </c>
      <c r="H552" s="35">
        <v>0</v>
      </c>
      <c r="I552" s="35">
        <v>0.252</v>
      </c>
    </row>
    <row r="553" spans="1:9">
      <c r="A553" s="43">
        <v>45870</v>
      </c>
      <c r="B553" s="34">
        <v>45892.958333333336</v>
      </c>
      <c r="C553" s="33">
        <v>1219047</v>
      </c>
      <c r="D553" s="33" t="s">
        <v>90</v>
      </c>
      <c r="E553" s="33" t="s">
        <v>89</v>
      </c>
      <c r="F553" s="33">
        <v>0</v>
      </c>
      <c r="G553" s="33">
        <v>0.23400000000000001</v>
      </c>
      <c r="H553" s="33">
        <v>0</v>
      </c>
      <c r="I553" s="33">
        <v>0.23400000000000001</v>
      </c>
    </row>
    <row r="554" spans="1:9">
      <c r="A554" s="44">
        <v>45870</v>
      </c>
      <c r="B554" s="36">
        <v>45893</v>
      </c>
      <c r="C554" s="35">
        <v>1219047</v>
      </c>
      <c r="D554" s="35" t="s">
        <v>90</v>
      </c>
      <c r="E554" s="35" t="s">
        <v>89</v>
      </c>
      <c r="F554" s="35">
        <v>0</v>
      </c>
      <c r="G554" s="35">
        <v>0.24399999999999999</v>
      </c>
      <c r="H554" s="35">
        <v>0</v>
      </c>
      <c r="I554" s="35">
        <v>0.24399999999999999</v>
      </c>
    </row>
    <row r="555" spans="1:9">
      <c r="A555" s="43">
        <v>45870</v>
      </c>
      <c r="B555" s="34">
        <v>45893.041666666664</v>
      </c>
      <c r="C555" s="33">
        <v>1219047</v>
      </c>
      <c r="D555" s="33" t="s">
        <v>90</v>
      </c>
      <c r="E555" s="33" t="s">
        <v>89</v>
      </c>
      <c r="F555" s="33">
        <v>0</v>
      </c>
      <c r="G555" s="33">
        <v>0.214</v>
      </c>
      <c r="H555" s="33">
        <v>0</v>
      </c>
      <c r="I555" s="33">
        <v>0.214</v>
      </c>
    </row>
    <row r="556" spans="1:9">
      <c r="A556" s="44">
        <v>45870</v>
      </c>
      <c r="B556" s="36">
        <v>45893.083333333336</v>
      </c>
      <c r="C556" s="35">
        <v>1219047</v>
      </c>
      <c r="D556" s="35" t="s">
        <v>90</v>
      </c>
      <c r="E556" s="35" t="s">
        <v>89</v>
      </c>
      <c r="F556" s="35">
        <v>1.169</v>
      </c>
      <c r="G556" s="35">
        <v>1.4E-2</v>
      </c>
      <c r="H556" s="35">
        <v>1.169</v>
      </c>
      <c r="I556" s="35">
        <v>1.4E-2</v>
      </c>
    </row>
    <row r="557" spans="1:9">
      <c r="A557" s="43">
        <v>45870</v>
      </c>
      <c r="B557" s="34">
        <v>45893.125</v>
      </c>
      <c r="C557" s="33">
        <v>1219047</v>
      </c>
      <c r="D557" s="33" t="s">
        <v>90</v>
      </c>
      <c r="E557" s="33" t="s">
        <v>89</v>
      </c>
      <c r="F557" s="33">
        <v>8.1739999999999995</v>
      </c>
      <c r="G557" s="33">
        <v>0</v>
      </c>
      <c r="H557" s="33">
        <v>8.1739999999999995</v>
      </c>
      <c r="I557" s="33">
        <v>0</v>
      </c>
    </row>
    <row r="558" spans="1:9">
      <c r="A558" s="44">
        <v>45870</v>
      </c>
      <c r="B558" s="36">
        <v>45893.166666666664</v>
      </c>
      <c r="C558" s="35">
        <v>1219047</v>
      </c>
      <c r="D558" s="35" t="s">
        <v>90</v>
      </c>
      <c r="E558" s="35" t="s">
        <v>89</v>
      </c>
      <c r="F558" s="35">
        <v>10.196</v>
      </c>
      <c r="G558" s="35">
        <v>0</v>
      </c>
      <c r="H558" s="35">
        <v>10.196</v>
      </c>
      <c r="I558" s="35">
        <v>0</v>
      </c>
    </row>
    <row r="559" spans="1:9">
      <c r="A559" s="43">
        <v>45870</v>
      </c>
      <c r="B559" s="34">
        <v>45893.208333333336</v>
      </c>
      <c r="C559" s="33">
        <v>1219047</v>
      </c>
      <c r="D559" s="33" t="s">
        <v>90</v>
      </c>
      <c r="E559" s="33" t="s">
        <v>89</v>
      </c>
      <c r="F559" s="33">
        <v>15.254</v>
      </c>
      <c r="G559" s="33">
        <v>0</v>
      </c>
      <c r="H559" s="33">
        <v>15.254</v>
      </c>
      <c r="I559" s="33">
        <v>0</v>
      </c>
    </row>
    <row r="560" spans="1:9">
      <c r="A560" s="44">
        <v>45870</v>
      </c>
      <c r="B560" s="36">
        <v>45893.25</v>
      </c>
      <c r="C560" s="35">
        <v>1219047</v>
      </c>
      <c r="D560" s="35" t="s">
        <v>90</v>
      </c>
      <c r="E560" s="35" t="s">
        <v>89</v>
      </c>
      <c r="F560" s="35">
        <v>11.679</v>
      </c>
      <c r="G560" s="35">
        <v>0</v>
      </c>
      <c r="H560" s="35">
        <v>11.679</v>
      </c>
      <c r="I560" s="35">
        <v>0</v>
      </c>
    </row>
    <row r="561" spans="1:9">
      <c r="A561" s="43">
        <v>45870</v>
      </c>
      <c r="B561" s="34">
        <v>45893.291666666664</v>
      </c>
      <c r="C561" s="33">
        <v>1219047</v>
      </c>
      <c r="D561" s="33" t="s">
        <v>90</v>
      </c>
      <c r="E561" s="33" t="s">
        <v>89</v>
      </c>
      <c r="F561" s="33">
        <v>13.717000000000001</v>
      </c>
      <c r="G561" s="33">
        <v>0</v>
      </c>
      <c r="H561" s="33">
        <v>13.717000000000001</v>
      </c>
      <c r="I561" s="33">
        <v>0</v>
      </c>
    </row>
    <row r="562" spans="1:9">
      <c r="A562" s="44">
        <v>45870</v>
      </c>
      <c r="B562" s="36">
        <v>45893.333333333336</v>
      </c>
      <c r="C562" s="35">
        <v>1219047</v>
      </c>
      <c r="D562" s="35" t="s">
        <v>90</v>
      </c>
      <c r="E562" s="35" t="s">
        <v>89</v>
      </c>
      <c r="F562" s="35">
        <v>14.148999999999999</v>
      </c>
      <c r="G562" s="35">
        <v>0</v>
      </c>
      <c r="H562" s="35">
        <v>14.148999999999999</v>
      </c>
      <c r="I562" s="35">
        <v>0</v>
      </c>
    </row>
    <row r="563" spans="1:9">
      <c r="A563" s="43">
        <v>45870</v>
      </c>
      <c r="B563" s="34">
        <v>45893.375</v>
      </c>
      <c r="C563" s="33">
        <v>1219047</v>
      </c>
      <c r="D563" s="33" t="s">
        <v>90</v>
      </c>
      <c r="E563" s="33" t="s">
        <v>89</v>
      </c>
      <c r="F563" s="33">
        <v>13.691000000000001</v>
      </c>
      <c r="G563" s="33">
        <v>0</v>
      </c>
      <c r="H563" s="33">
        <v>13.691000000000001</v>
      </c>
      <c r="I563" s="33">
        <v>0</v>
      </c>
    </row>
    <row r="564" spans="1:9">
      <c r="A564" s="44">
        <v>45870</v>
      </c>
      <c r="B564" s="36">
        <v>45893.416666666664</v>
      </c>
      <c r="C564" s="35">
        <v>1219047</v>
      </c>
      <c r="D564" s="35" t="s">
        <v>90</v>
      </c>
      <c r="E564" s="35" t="s">
        <v>89</v>
      </c>
      <c r="F564" s="35">
        <v>13.686999999999999</v>
      </c>
      <c r="G564" s="35">
        <v>0</v>
      </c>
      <c r="H564" s="35">
        <v>13.686999999999999</v>
      </c>
      <c r="I564" s="35">
        <v>0</v>
      </c>
    </row>
    <row r="565" spans="1:9">
      <c r="A565" s="43">
        <v>45870</v>
      </c>
      <c r="B565" s="34">
        <v>45893.458333333336</v>
      </c>
      <c r="C565" s="33">
        <v>1219047</v>
      </c>
      <c r="D565" s="33" t="s">
        <v>90</v>
      </c>
      <c r="E565" s="33" t="s">
        <v>89</v>
      </c>
      <c r="F565" s="33">
        <v>19.149000000000001</v>
      </c>
      <c r="G565" s="33">
        <v>0</v>
      </c>
      <c r="H565" s="33">
        <v>19.149000000000001</v>
      </c>
      <c r="I565" s="33">
        <v>0</v>
      </c>
    </row>
    <row r="566" spans="1:9">
      <c r="A566" s="44">
        <v>45870</v>
      </c>
      <c r="B566" s="36">
        <v>45893.5</v>
      </c>
      <c r="C566" s="35">
        <v>1219047</v>
      </c>
      <c r="D566" s="35" t="s">
        <v>90</v>
      </c>
      <c r="E566" s="35" t="s">
        <v>89</v>
      </c>
      <c r="F566" s="35">
        <v>18.731000000000002</v>
      </c>
      <c r="G566" s="35">
        <v>0</v>
      </c>
      <c r="H566" s="35">
        <v>18.731000000000002</v>
      </c>
      <c r="I566" s="35">
        <v>0</v>
      </c>
    </row>
    <row r="567" spans="1:9">
      <c r="A567" s="43">
        <v>45870</v>
      </c>
      <c r="B567" s="34">
        <v>45893.541666666664</v>
      </c>
      <c r="C567" s="33">
        <v>1219047</v>
      </c>
      <c r="D567" s="33" t="s">
        <v>90</v>
      </c>
      <c r="E567" s="33" t="s">
        <v>89</v>
      </c>
      <c r="F567" s="33">
        <v>14.343999999999999</v>
      </c>
      <c r="G567" s="33">
        <v>0</v>
      </c>
      <c r="H567" s="33">
        <v>14.343999999999999</v>
      </c>
      <c r="I567" s="33">
        <v>0</v>
      </c>
    </row>
    <row r="568" spans="1:9">
      <c r="A568" s="44">
        <v>45870</v>
      </c>
      <c r="B568" s="36">
        <v>45893.583333333336</v>
      </c>
      <c r="C568" s="35">
        <v>1219047</v>
      </c>
      <c r="D568" s="35" t="s">
        <v>90</v>
      </c>
      <c r="E568" s="35" t="s">
        <v>89</v>
      </c>
      <c r="F568" s="35">
        <v>10.055</v>
      </c>
      <c r="G568" s="35">
        <v>0</v>
      </c>
      <c r="H568" s="35">
        <v>10.055</v>
      </c>
      <c r="I568" s="35">
        <v>0</v>
      </c>
    </row>
    <row r="569" spans="1:9">
      <c r="A569" s="43">
        <v>45870</v>
      </c>
      <c r="B569" s="34">
        <v>45893.625</v>
      </c>
      <c r="C569" s="33">
        <v>1219047</v>
      </c>
      <c r="D569" s="33" t="s">
        <v>90</v>
      </c>
      <c r="E569" s="33" t="s">
        <v>89</v>
      </c>
      <c r="F569" s="33">
        <v>9.7089999999999996</v>
      </c>
      <c r="G569" s="33">
        <v>0</v>
      </c>
      <c r="H569" s="33">
        <v>9.7089999999999996</v>
      </c>
      <c r="I569" s="33">
        <v>0</v>
      </c>
    </row>
    <row r="570" spans="1:9">
      <c r="A570" s="44">
        <v>45870</v>
      </c>
      <c r="B570" s="36">
        <v>45893.666666666664</v>
      </c>
      <c r="C570" s="35">
        <v>1219047</v>
      </c>
      <c r="D570" s="35" t="s">
        <v>90</v>
      </c>
      <c r="E570" s="35" t="s">
        <v>89</v>
      </c>
      <c r="F570" s="35">
        <v>9.9320000000000004</v>
      </c>
      <c r="G570" s="35">
        <v>0</v>
      </c>
      <c r="H570" s="35">
        <v>9.9320000000000004</v>
      </c>
      <c r="I570" s="35">
        <v>0</v>
      </c>
    </row>
    <row r="571" spans="1:9">
      <c r="A571" s="43">
        <v>45870</v>
      </c>
      <c r="B571" s="34">
        <v>45893.708333333336</v>
      </c>
      <c r="C571" s="33">
        <v>1219047</v>
      </c>
      <c r="D571" s="33" t="s">
        <v>90</v>
      </c>
      <c r="E571" s="33" t="s">
        <v>89</v>
      </c>
      <c r="F571" s="33">
        <v>11.824</v>
      </c>
      <c r="G571" s="33">
        <v>0</v>
      </c>
      <c r="H571" s="33">
        <v>11.824</v>
      </c>
      <c r="I571" s="33">
        <v>0</v>
      </c>
    </row>
    <row r="572" spans="1:9">
      <c r="A572" s="44">
        <v>45870</v>
      </c>
      <c r="B572" s="36">
        <v>45893.75</v>
      </c>
      <c r="C572" s="35">
        <v>1219047</v>
      </c>
      <c r="D572" s="35" t="s">
        <v>90</v>
      </c>
      <c r="E572" s="35" t="s">
        <v>89</v>
      </c>
      <c r="F572" s="35">
        <v>22.864999999999998</v>
      </c>
      <c r="G572" s="35">
        <v>0</v>
      </c>
      <c r="H572" s="35">
        <v>22.864999999999998</v>
      </c>
      <c r="I572" s="35">
        <v>0</v>
      </c>
    </row>
    <row r="573" spans="1:9">
      <c r="A573" s="43">
        <v>45870</v>
      </c>
      <c r="B573" s="34">
        <v>45893.791666666664</v>
      </c>
      <c r="C573" s="33">
        <v>1219047</v>
      </c>
      <c r="D573" s="33" t="s">
        <v>90</v>
      </c>
      <c r="E573" s="33" t="s">
        <v>89</v>
      </c>
      <c r="F573" s="33">
        <v>23.146000000000001</v>
      </c>
      <c r="G573" s="33">
        <v>0</v>
      </c>
      <c r="H573" s="33">
        <v>23.146000000000001</v>
      </c>
      <c r="I573" s="33">
        <v>0</v>
      </c>
    </row>
    <row r="574" spans="1:9">
      <c r="A574" s="44">
        <v>45870</v>
      </c>
      <c r="B574" s="36">
        <v>45893.833333333336</v>
      </c>
      <c r="C574" s="35">
        <v>1219047</v>
      </c>
      <c r="D574" s="35" t="s">
        <v>90</v>
      </c>
      <c r="E574" s="35" t="s">
        <v>89</v>
      </c>
      <c r="F574" s="35">
        <v>18.068000000000001</v>
      </c>
      <c r="G574" s="35">
        <v>0</v>
      </c>
      <c r="H574" s="35">
        <v>18.068000000000001</v>
      </c>
      <c r="I574" s="35">
        <v>0</v>
      </c>
    </row>
    <row r="575" spans="1:9">
      <c r="A575" s="43">
        <v>45870</v>
      </c>
      <c r="B575" s="34">
        <v>45893.875</v>
      </c>
      <c r="C575" s="33">
        <v>1219047</v>
      </c>
      <c r="D575" s="33" t="s">
        <v>90</v>
      </c>
      <c r="E575" s="33" t="s">
        <v>89</v>
      </c>
      <c r="F575" s="33">
        <v>4.2779999999999996</v>
      </c>
      <c r="G575" s="33">
        <v>0</v>
      </c>
      <c r="H575" s="33">
        <v>4.2779999999999996</v>
      </c>
      <c r="I575" s="33">
        <v>0</v>
      </c>
    </row>
    <row r="576" spans="1:9">
      <c r="A576" s="44">
        <v>45870</v>
      </c>
      <c r="B576" s="36">
        <v>45893.916666666664</v>
      </c>
      <c r="C576" s="35">
        <v>1219047</v>
      </c>
      <c r="D576" s="35" t="s">
        <v>90</v>
      </c>
      <c r="E576" s="35" t="s">
        <v>89</v>
      </c>
      <c r="F576" s="35">
        <v>8.9369999999999994</v>
      </c>
      <c r="G576" s="35">
        <v>0</v>
      </c>
      <c r="H576" s="35">
        <v>8.9369999999999994</v>
      </c>
      <c r="I576" s="35">
        <v>0</v>
      </c>
    </row>
    <row r="577" spans="1:9">
      <c r="A577" s="43">
        <v>45870</v>
      </c>
      <c r="B577" s="34">
        <v>45893.958333333336</v>
      </c>
      <c r="C577" s="33">
        <v>1219047</v>
      </c>
      <c r="D577" s="33" t="s">
        <v>90</v>
      </c>
      <c r="E577" s="33" t="s">
        <v>89</v>
      </c>
      <c r="F577" s="33">
        <v>8.5310000000000006</v>
      </c>
      <c r="G577" s="33">
        <v>0</v>
      </c>
      <c r="H577" s="33">
        <v>8.5310000000000006</v>
      </c>
      <c r="I577" s="33">
        <v>0</v>
      </c>
    </row>
    <row r="578" spans="1:9">
      <c r="A578" s="44">
        <v>45870</v>
      </c>
      <c r="B578" s="36">
        <v>45894</v>
      </c>
      <c r="C578" s="35">
        <v>1219047</v>
      </c>
      <c r="D578" s="35" t="s">
        <v>90</v>
      </c>
      <c r="E578" s="35" t="s">
        <v>89</v>
      </c>
      <c r="F578" s="35">
        <v>15.743</v>
      </c>
      <c r="G578" s="35">
        <v>0</v>
      </c>
      <c r="H578" s="35">
        <v>15.743</v>
      </c>
      <c r="I578" s="35">
        <v>0</v>
      </c>
    </row>
    <row r="579" spans="1:9">
      <c r="A579" s="43">
        <v>45870</v>
      </c>
      <c r="B579" s="34">
        <v>45894.041666666664</v>
      </c>
      <c r="C579" s="33">
        <v>1219047</v>
      </c>
      <c r="D579" s="33" t="s">
        <v>90</v>
      </c>
      <c r="E579" s="33" t="s">
        <v>89</v>
      </c>
      <c r="F579" s="33">
        <v>18.126999999999999</v>
      </c>
      <c r="G579" s="33">
        <v>0</v>
      </c>
      <c r="H579" s="33">
        <v>18.126999999999999</v>
      </c>
      <c r="I579" s="33">
        <v>0</v>
      </c>
    </row>
    <row r="580" spans="1:9">
      <c r="A580" s="44">
        <v>45870</v>
      </c>
      <c r="B580" s="36">
        <v>45894.083333333336</v>
      </c>
      <c r="C580" s="35">
        <v>1219047</v>
      </c>
      <c r="D580" s="35" t="s">
        <v>90</v>
      </c>
      <c r="E580" s="35" t="s">
        <v>89</v>
      </c>
      <c r="F580" s="35">
        <v>20.873999999999999</v>
      </c>
      <c r="G580" s="35">
        <v>0</v>
      </c>
      <c r="H580" s="35">
        <v>20.873999999999999</v>
      </c>
      <c r="I580" s="35">
        <v>0</v>
      </c>
    </row>
    <row r="581" spans="1:9">
      <c r="A581" s="43">
        <v>45870</v>
      </c>
      <c r="B581" s="34">
        <v>45894.125</v>
      </c>
      <c r="C581" s="33">
        <v>1219047</v>
      </c>
      <c r="D581" s="33" t="s">
        <v>90</v>
      </c>
      <c r="E581" s="33" t="s">
        <v>89</v>
      </c>
      <c r="F581" s="33">
        <v>21.2</v>
      </c>
      <c r="G581" s="33">
        <v>0</v>
      </c>
      <c r="H581" s="33">
        <v>21.2</v>
      </c>
      <c r="I581" s="33">
        <v>0</v>
      </c>
    </row>
    <row r="582" spans="1:9">
      <c r="A582" s="44">
        <v>45870</v>
      </c>
      <c r="B582" s="36">
        <v>45894.166666666664</v>
      </c>
      <c r="C582" s="35">
        <v>1219047</v>
      </c>
      <c r="D582" s="35" t="s">
        <v>90</v>
      </c>
      <c r="E582" s="35" t="s">
        <v>89</v>
      </c>
      <c r="F582" s="35">
        <v>22.318999999999999</v>
      </c>
      <c r="G582" s="35">
        <v>0</v>
      </c>
      <c r="H582" s="35">
        <v>22.318999999999999</v>
      </c>
      <c r="I582" s="35">
        <v>0</v>
      </c>
    </row>
    <row r="583" spans="1:9">
      <c r="A583" s="43">
        <v>45870</v>
      </c>
      <c r="B583" s="34">
        <v>45894.208333333336</v>
      </c>
      <c r="C583" s="33">
        <v>1219047</v>
      </c>
      <c r="D583" s="33" t="s">
        <v>90</v>
      </c>
      <c r="E583" s="33" t="s">
        <v>89</v>
      </c>
      <c r="F583" s="33">
        <v>26.474</v>
      </c>
      <c r="G583" s="33">
        <v>0</v>
      </c>
      <c r="H583" s="33">
        <v>26.474</v>
      </c>
      <c r="I583" s="33">
        <v>0</v>
      </c>
    </row>
    <row r="584" spans="1:9">
      <c r="A584" s="44">
        <v>45870</v>
      </c>
      <c r="B584" s="36">
        <v>45894.25</v>
      </c>
      <c r="C584" s="35">
        <v>1219047</v>
      </c>
      <c r="D584" s="35" t="s">
        <v>90</v>
      </c>
      <c r="E584" s="35" t="s">
        <v>89</v>
      </c>
      <c r="F584" s="35">
        <v>17.236999999999998</v>
      </c>
      <c r="G584" s="35">
        <v>0</v>
      </c>
      <c r="H584" s="35">
        <v>17.236999999999998</v>
      </c>
      <c r="I584" s="35">
        <v>0</v>
      </c>
    </row>
    <row r="585" spans="1:9">
      <c r="A585" s="43">
        <v>45870</v>
      </c>
      <c r="B585" s="34">
        <v>45894.291666666664</v>
      </c>
      <c r="C585" s="33">
        <v>1219047</v>
      </c>
      <c r="D585" s="33" t="s">
        <v>90</v>
      </c>
      <c r="E585" s="33" t="s">
        <v>89</v>
      </c>
      <c r="F585" s="33">
        <v>13.500999999999999</v>
      </c>
      <c r="G585" s="33">
        <v>0</v>
      </c>
      <c r="H585" s="33">
        <v>13.500999999999999</v>
      </c>
      <c r="I585" s="33">
        <v>0</v>
      </c>
    </row>
    <row r="586" spans="1:9">
      <c r="A586" s="44">
        <v>45870</v>
      </c>
      <c r="B586" s="36">
        <v>45894.333333333336</v>
      </c>
      <c r="C586" s="35">
        <v>1219047</v>
      </c>
      <c r="D586" s="35" t="s">
        <v>90</v>
      </c>
      <c r="E586" s="35" t="s">
        <v>89</v>
      </c>
      <c r="F586" s="35">
        <v>18.210999999999999</v>
      </c>
      <c r="G586" s="35">
        <v>0</v>
      </c>
      <c r="H586" s="35">
        <v>18.210999999999999</v>
      </c>
      <c r="I586" s="35">
        <v>0</v>
      </c>
    </row>
    <row r="587" spans="1:9">
      <c r="A587" s="43">
        <v>45870</v>
      </c>
      <c r="B587" s="34">
        <v>45894.375</v>
      </c>
      <c r="C587" s="33">
        <v>1219047</v>
      </c>
      <c r="D587" s="33" t="s">
        <v>90</v>
      </c>
      <c r="E587" s="33" t="s">
        <v>89</v>
      </c>
      <c r="F587" s="33">
        <v>16.706</v>
      </c>
      <c r="G587" s="33">
        <v>0</v>
      </c>
      <c r="H587" s="33">
        <v>16.706</v>
      </c>
      <c r="I587" s="33">
        <v>0</v>
      </c>
    </row>
    <row r="588" spans="1:9">
      <c r="A588" s="44">
        <v>45870</v>
      </c>
      <c r="B588" s="36">
        <v>45894.416666666664</v>
      </c>
      <c r="C588" s="35">
        <v>1219047</v>
      </c>
      <c r="D588" s="35" t="s">
        <v>90</v>
      </c>
      <c r="E588" s="35" t="s">
        <v>89</v>
      </c>
      <c r="F588" s="35">
        <v>17.73</v>
      </c>
      <c r="G588" s="35">
        <v>0</v>
      </c>
      <c r="H588" s="35">
        <v>17.73</v>
      </c>
      <c r="I588" s="35">
        <v>0</v>
      </c>
    </row>
    <row r="589" spans="1:9">
      <c r="A589" s="43">
        <v>45870</v>
      </c>
      <c r="B589" s="34">
        <v>45894.458333333336</v>
      </c>
      <c r="C589" s="33">
        <v>1219047</v>
      </c>
      <c r="D589" s="33" t="s">
        <v>90</v>
      </c>
      <c r="E589" s="33" t="s">
        <v>89</v>
      </c>
      <c r="F589" s="33">
        <v>16.747</v>
      </c>
      <c r="G589" s="33">
        <v>0</v>
      </c>
      <c r="H589" s="33">
        <v>16.747</v>
      </c>
      <c r="I589" s="33">
        <v>0</v>
      </c>
    </row>
    <row r="590" spans="1:9">
      <c r="A590" s="44">
        <v>45870</v>
      </c>
      <c r="B590" s="36">
        <v>45894.5</v>
      </c>
      <c r="C590" s="35">
        <v>1219047</v>
      </c>
      <c r="D590" s="35" t="s">
        <v>90</v>
      </c>
      <c r="E590" s="35" t="s">
        <v>89</v>
      </c>
      <c r="F590" s="35">
        <v>16.38</v>
      </c>
      <c r="G590" s="35">
        <v>0</v>
      </c>
      <c r="H590" s="35">
        <v>16.38</v>
      </c>
      <c r="I590" s="35">
        <v>0</v>
      </c>
    </row>
    <row r="591" spans="1:9">
      <c r="A591" s="43">
        <v>45870</v>
      </c>
      <c r="B591" s="34">
        <v>45894.541666666664</v>
      </c>
      <c r="C591" s="33">
        <v>1219047</v>
      </c>
      <c r="D591" s="33" t="s">
        <v>90</v>
      </c>
      <c r="E591" s="33" t="s">
        <v>89</v>
      </c>
      <c r="F591" s="33">
        <v>17.984000000000002</v>
      </c>
      <c r="G591" s="33">
        <v>0</v>
      </c>
      <c r="H591" s="33">
        <v>17.984000000000002</v>
      </c>
      <c r="I591" s="33">
        <v>0</v>
      </c>
    </row>
    <row r="592" spans="1:9">
      <c r="A592" s="44">
        <v>45870</v>
      </c>
      <c r="B592" s="36">
        <v>45894.583333333336</v>
      </c>
      <c r="C592" s="35">
        <v>1219047</v>
      </c>
      <c r="D592" s="35" t="s">
        <v>90</v>
      </c>
      <c r="E592" s="35" t="s">
        <v>89</v>
      </c>
      <c r="F592" s="35">
        <v>18.888000000000002</v>
      </c>
      <c r="G592" s="35">
        <v>0</v>
      </c>
      <c r="H592" s="35">
        <v>18.888000000000002</v>
      </c>
      <c r="I592" s="35">
        <v>0</v>
      </c>
    </row>
    <row r="593" spans="1:9">
      <c r="A593" s="43">
        <v>45870</v>
      </c>
      <c r="B593" s="34">
        <v>45894.625</v>
      </c>
      <c r="C593" s="33">
        <v>1219047</v>
      </c>
      <c r="D593" s="33" t="s">
        <v>90</v>
      </c>
      <c r="E593" s="33" t="s">
        <v>89</v>
      </c>
      <c r="F593" s="33">
        <v>18.481000000000002</v>
      </c>
      <c r="G593" s="33">
        <v>0</v>
      </c>
      <c r="H593" s="33">
        <v>18.481000000000002</v>
      </c>
      <c r="I593" s="33">
        <v>0</v>
      </c>
    </row>
    <row r="594" spans="1:9">
      <c r="A594" s="44">
        <v>45870</v>
      </c>
      <c r="B594" s="36">
        <v>45894.666666666664</v>
      </c>
      <c r="C594" s="35">
        <v>1219047</v>
      </c>
      <c r="D594" s="35" t="s">
        <v>90</v>
      </c>
      <c r="E594" s="35" t="s">
        <v>89</v>
      </c>
      <c r="F594" s="35">
        <v>18.998000000000001</v>
      </c>
      <c r="G594" s="35">
        <v>0</v>
      </c>
      <c r="H594" s="35">
        <v>18.998000000000001</v>
      </c>
      <c r="I594" s="35">
        <v>0</v>
      </c>
    </row>
    <row r="595" spans="1:9">
      <c r="A595" s="43">
        <v>45870</v>
      </c>
      <c r="B595" s="34">
        <v>45894.708333333336</v>
      </c>
      <c r="C595" s="33">
        <v>1219047</v>
      </c>
      <c r="D595" s="33" t="s">
        <v>90</v>
      </c>
      <c r="E595" s="33" t="s">
        <v>89</v>
      </c>
      <c r="F595" s="33">
        <v>18.658000000000001</v>
      </c>
      <c r="G595" s="33">
        <v>0</v>
      </c>
      <c r="H595" s="33">
        <v>18.658000000000001</v>
      </c>
      <c r="I595" s="33">
        <v>0</v>
      </c>
    </row>
    <row r="596" spans="1:9">
      <c r="A596" s="44">
        <v>45870</v>
      </c>
      <c r="B596" s="36">
        <v>45894.75</v>
      </c>
      <c r="C596" s="35">
        <v>1219047</v>
      </c>
      <c r="D596" s="35" t="s">
        <v>90</v>
      </c>
      <c r="E596" s="35" t="s">
        <v>89</v>
      </c>
      <c r="F596" s="35">
        <v>23.088000000000001</v>
      </c>
      <c r="G596" s="35">
        <v>0</v>
      </c>
      <c r="H596" s="35">
        <v>23.088000000000001</v>
      </c>
      <c r="I596" s="35">
        <v>0</v>
      </c>
    </row>
    <row r="597" spans="1:9">
      <c r="A597" s="43">
        <v>45870</v>
      </c>
      <c r="B597" s="34">
        <v>45894.791666666664</v>
      </c>
      <c r="C597" s="33">
        <v>1219047</v>
      </c>
      <c r="D597" s="33" t="s">
        <v>90</v>
      </c>
      <c r="E597" s="33" t="s">
        <v>89</v>
      </c>
      <c r="F597" s="33">
        <v>21.262</v>
      </c>
      <c r="G597" s="33">
        <v>0</v>
      </c>
      <c r="H597" s="33">
        <v>21.262</v>
      </c>
      <c r="I597" s="33">
        <v>0</v>
      </c>
    </row>
    <row r="598" spans="1:9">
      <c r="A598" s="44">
        <v>45870</v>
      </c>
      <c r="B598" s="36">
        <v>45894.833333333336</v>
      </c>
      <c r="C598" s="35">
        <v>1219047</v>
      </c>
      <c r="D598" s="35" t="s">
        <v>90</v>
      </c>
      <c r="E598" s="35" t="s">
        <v>89</v>
      </c>
      <c r="F598" s="35">
        <v>17.704999999999998</v>
      </c>
      <c r="G598" s="35">
        <v>0</v>
      </c>
      <c r="H598" s="35">
        <v>17.704999999999998</v>
      </c>
      <c r="I598" s="35">
        <v>0</v>
      </c>
    </row>
    <row r="599" spans="1:9">
      <c r="A599" s="43">
        <v>45870</v>
      </c>
      <c r="B599" s="34">
        <v>45894.875</v>
      </c>
      <c r="C599" s="33">
        <v>1219047</v>
      </c>
      <c r="D599" s="33" t="s">
        <v>90</v>
      </c>
      <c r="E599" s="33" t="s">
        <v>89</v>
      </c>
      <c r="F599" s="33">
        <v>20.413</v>
      </c>
      <c r="G599" s="33">
        <v>0</v>
      </c>
      <c r="H599" s="33">
        <v>20.413</v>
      </c>
      <c r="I599" s="33">
        <v>0</v>
      </c>
    </row>
    <row r="600" spans="1:9">
      <c r="A600" s="44">
        <v>45870</v>
      </c>
      <c r="B600" s="36">
        <v>45894.916666666664</v>
      </c>
      <c r="C600" s="35">
        <v>1219047</v>
      </c>
      <c r="D600" s="35" t="s">
        <v>90</v>
      </c>
      <c r="E600" s="35" t="s">
        <v>89</v>
      </c>
      <c r="F600" s="35">
        <v>22.062000000000001</v>
      </c>
      <c r="G600" s="35">
        <v>0</v>
      </c>
      <c r="H600" s="35">
        <v>22.062000000000001</v>
      </c>
      <c r="I600" s="35">
        <v>0</v>
      </c>
    </row>
    <row r="601" spans="1:9">
      <c r="A601" s="43">
        <v>45870</v>
      </c>
      <c r="B601" s="34">
        <v>45894.958333333336</v>
      </c>
      <c r="C601" s="33">
        <v>1219047</v>
      </c>
      <c r="D601" s="33" t="s">
        <v>90</v>
      </c>
      <c r="E601" s="33" t="s">
        <v>89</v>
      </c>
      <c r="F601" s="33">
        <v>19.327000000000002</v>
      </c>
      <c r="G601" s="33">
        <v>0</v>
      </c>
      <c r="H601" s="33">
        <v>19.327000000000002</v>
      </c>
      <c r="I601" s="33">
        <v>0</v>
      </c>
    </row>
    <row r="602" spans="1:9">
      <c r="A602" s="44">
        <v>45870</v>
      </c>
      <c r="B602" s="36">
        <v>45895</v>
      </c>
      <c r="C602" s="35">
        <v>1219047</v>
      </c>
      <c r="D602" s="35" t="s">
        <v>90</v>
      </c>
      <c r="E602" s="35" t="s">
        <v>89</v>
      </c>
      <c r="F602" s="35">
        <v>19.446000000000002</v>
      </c>
      <c r="G602" s="35">
        <v>0</v>
      </c>
      <c r="H602" s="35">
        <v>19.446000000000002</v>
      </c>
      <c r="I602" s="35">
        <v>0</v>
      </c>
    </row>
    <row r="603" spans="1:9">
      <c r="A603" s="43">
        <v>45870</v>
      </c>
      <c r="B603" s="34">
        <v>45895.041666666664</v>
      </c>
      <c r="C603" s="33">
        <v>1219047</v>
      </c>
      <c r="D603" s="33" t="s">
        <v>90</v>
      </c>
      <c r="E603" s="33" t="s">
        <v>89</v>
      </c>
      <c r="F603" s="33">
        <v>20.233000000000001</v>
      </c>
      <c r="G603" s="33">
        <v>0</v>
      </c>
      <c r="H603" s="33">
        <v>20.233000000000001</v>
      </c>
      <c r="I603" s="33">
        <v>0</v>
      </c>
    </row>
    <row r="604" spans="1:9">
      <c r="A604" s="44">
        <v>45870</v>
      </c>
      <c r="B604" s="36">
        <v>45895.083333333336</v>
      </c>
      <c r="C604" s="35">
        <v>1219047</v>
      </c>
      <c r="D604" s="35" t="s">
        <v>90</v>
      </c>
      <c r="E604" s="35" t="s">
        <v>89</v>
      </c>
      <c r="F604" s="35">
        <v>20.751999999999999</v>
      </c>
      <c r="G604" s="35">
        <v>0</v>
      </c>
      <c r="H604" s="35">
        <v>20.751999999999999</v>
      </c>
      <c r="I604" s="35">
        <v>0</v>
      </c>
    </row>
    <row r="605" spans="1:9">
      <c r="A605" s="43">
        <v>45870</v>
      </c>
      <c r="B605" s="34">
        <v>45895.125</v>
      </c>
      <c r="C605" s="33">
        <v>1219047</v>
      </c>
      <c r="D605" s="33" t="s">
        <v>90</v>
      </c>
      <c r="E605" s="33" t="s">
        <v>89</v>
      </c>
      <c r="F605" s="33">
        <v>18.475999999999999</v>
      </c>
      <c r="G605" s="33">
        <v>0</v>
      </c>
      <c r="H605" s="33">
        <v>18.475999999999999</v>
      </c>
      <c r="I605" s="33">
        <v>0</v>
      </c>
    </row>
    <row r="606" spans="1:9">
      <c r="A606" s="44">
        <v>45870</v>
      </c>
      <c r="B606" s="36">
        <v>45895.166666666664</v>
      </c>
      <c r="C606" s="35">
        <v>1219047</v>
      </c>
      <c r="D606" s="35" t="s">
        <v>90</v>
      </c>
      <c r="E606" s="35" t="s">
        <v>89</v>
      </c>
      <c r="F606" s="35">
        <v>13.805999999999999</v>
      </c>
      <c r="G606" s="35">
        <v>0</v>
      </c>
      <c r="H606" s="35">
        <v>13.805999999999999</v>
      </c>
      <c r="I606" s="35">
        <v>0</v>
      </c>
    </row>
    <row r="607" spans="1:9">
      <c r="A607" s="43">
        <v>45870</v>
      </c>
      <c r="B607" s="34">
        <v>45895.208333333336</v>
      </c>
      <c r="C607" s="33">
        <v>1219047</v>
      </c>
      <c r="D607" s="33" t="s">
        <v>90</v>
      </c>
      <c r="E607" s="33" t="s">
        <v>89</v>
      </c>
      <c r="F607" s="33">
        <v>15.17</v>
      </c>
      <c r="G607" s="33">
        <v>0</v>
      </c>
      <c r="H607" s="33">
        <v>15.17</v>
      </c>
      <c r="I607" s="33">
        <v>0</v>
      </c>
    </row>
    <row r="608" spans="1:9">
      <c r="A608" s="44">
        <v>45870</v>
      </c>
      <c r="B608" s="36">
        <v>45895.25</v>
      </c>
      <c r="C608" s="35">
        <v>1219047</v>
      </c>
      <c r="D608" s="35" t="s">
        <v>90</v>
      </c>
      <c r="E608" s="35" t="s">
        <v>89</v>
      </c>
      <c r="F608" s="35">
        <v>16.556000000000001</v>
      </c>
      <c r="G608" s="35">
        <v>0</v>
      </c>
      <c r="H608" s="35">
        <v>16.556000000000001</v>
      </c>
      <c r="I608" s="35">
        <v>0</v>
      </c>
    </row>
    <row r="609" spans="1:9">
      <c r="A609" s="43">
        <v>45870</v>
      </c>
      <c r="B609" s="34">
        <v>45895.291666666664</v>
      </c>
      <c r="C609" s="33">
        <v>1219047</v>
      </c>
      <c r="D609" s="33" t="s">
        <v>90</v>
      </c>
      <c r="E609" s="33" t="s">
        <v>89</v>
      </c>
      <c r="F609" s="33">
        <v>17.773</v>
      </c>
      <c r="G609" s="33">
        <v>0</v>
      </c>
      <c r="H609" s="33">
        <v>17.773</v>
      </c>
      <c r="I609" s="33">
        <v>0</v>
      </c>
    </row>
    <row r="610" spans="1:9">
      <c r="A610" s="44">
        <v>45870</v>
      </c>
      <c r="B610" s="36">
        <v>45895.333333333336</v>
      </c>
      <c r="C610" s="35">
        <v>1219047</v>
      </c>
      <c r="D610" s="35" t="s">
        <v>90</v>
      </c>
      <c r="E610" s="35" t="s">
        <v>89</v>
      </c>
      <c r="F610" s="35">
        <v>18.858000000000001</v>
      </c>
      <c r="G610" s="35">
        <v>0</v>
      </c>
      <c r="H610" s="35">
        <v>18.858000000000001</v>
      </c>
      <c r="I610" s="35">
        <v>0</v>
      </c>
    </row>
    <row r="611" spans="1:9">
      <c r="A611" s="43">
        <v>45870</v>
      </c>
      <c r="B611" s="34">
        <v>45895.375</v>
      </c>
      <c r="C611" s="33">
        <v>1219047</v>
      </c>
      <c r="D611" s="33" t="s">
        <v>90</v>
      </c>
      <c r="E611" s="33" t="s">
        <v>89</v>
      </c>
      <c r="F611" s="33">
        <v>15.513</v>
      </c>
      <c r="G611" s="33">
        <v>0</v>
      </c>
      <c r="H611" s="33">
        <v>15.513</v>
      </c>
      <c r="I611" s="33">
        <v>0</v>
      </c>
    </row>
    <row r="612" spans="1:9">
      <c r="A612" s="44">
        <v>45870</v>
      </c>
      <c r="B612" s="36">
        <v>45895.416666666664</v>
      </c>
      <c r="C612" s="35">
        <v>1219047</v>
      </c>
      <c r="D612" s="35" t="s">
        <v>90</v>
      </c>
      <c r="E612" s="35" t="s">
        <v>89</v>
      </c>
      <c r="F612" s="35">
        <v>19.204999999999998</v>
      </c>
      <c r="G612" s="35">
        <v>0</v>
      </c>
      <c r="H612" s="35">
        <v>19.204999999999998</v>
      </c>
      <c r="I612" s="35">
        <v>0</v>
      </c>
    </row>
    <row r="613" spans="1:9">
      <c r="A613" s="43">
        <v>45870</v>
      </c>
      <c r="B613" s="34">
        <v>45895.458333333336</v>
      </c>
      <c r="C613" s="33">
        <v>1219047</v>
      </c>
      <c r="D613" s="33" t="s">
        <v>90</v>
      </c>
      <c r="E613" s="33" t="s">
        <v>89</v>
      </c>
      <c r="F613" s="33">
        <v>21.199000000000002</v>
      </c>
      <c r="G613" s="33">
        <v>0</v>
      </c>
      <c r="H613" s="33">
        <v>21.199000000000002</v>
      </c>
      <c r="I613" s="33">
        <v>0</v>
      </c>
    </row>
    <row r="614" spans="1:9">
      <c r="A614" s="44">
        <v>45870</v>
      </c>
      <c r="B614" s="36">
        <v>45895.5</v>
      </c>
      <c r="C614" s="35">
        <v>1219047</v>
      </c>
      <c r="D614" s="35" t="s">
        <v>90</v>
      </c>
      <c r="E614" s="35" t="s">
        <v>89</v>
      </c>
      <c r="F614" s="35">
        <v>21.437000000000001</v>
      </c>
      <c r="G614" s="35">
        <v>0</v>
      </c>
      <c r="H614" s="35">
        <v>21.437000000000001</v>
      </c>
      <c r="I614" s="35">
        <v>0</v>
      </c>
    </row>
    <row r="615" spans="1:9">
      <c r="A615" s="43">
        <v>45870</v>
      </c>
      <c r="B615" s="34">
        <v>45895.541666666664</v>
      </c>
      <c r="C615" s="33">
        <v>1219047</v>
      </c>
      <c r="D615" s="33" t="s">
        <v>90</v>
      </c>
      <c r="E615" s="33" t="s">
        <v>89</v>
      </c>
      <c r="F615" s="33">
        <v>22.454999999999998</v>
      </c>
      <c r="G615" s="33">
        <v>0</v>
      </c>
      <c r="H615" s="33">
        <v>22.454999999999998</v>
      </c>
      <c r="I615" s="33">
        <v>0</v>
      </c>
    </row>
    <row r="616" spans="1:9">
      <c r="A616" s="44">
        <v>45870</v>
      </c>
      <c r="B616" s="36">
        <v>45895.583333333336</v>
      </c>
      <c r="C616" s="35">
        <v>1219047</v>
      </c>
      <c r="D616" s="35" t="s">
        <v>90</v>
      </c>
      <c r="E616" s="35" t="s">
        <v>89</v>
      </c>
      <c r="F616" s="35">
        <v>23.187999999999999</v>
      </c>
      <c r="G616" s="35">
        <v>0</v>
      </c>
      <c r="H616" s="35">
        <v>23.187999999999999</v>
      </c>
      <c r="I616" s="35">
        <v>0</v>
      </c>
    </row>
    <row r="617" spans="1:9">
      <c r="A617" s="43">
        <v>45870</v>
      </c>
      <c r="B617" s="34">
        <v>45895.625</v>
      </c>
      <c r="C617" s="33">
        <v>1219047</v>
      </c>
      <c r="D617" s="33" t="s">
        <v>90</v>
      </c>
      <c r="E617" s="33" t="s">
        <v>89</v>
      </c>
      <c r="F617" s="33">
        <v>23.494</v>
      </c>
      <c r="G617" s="33">
        <v>0</v>
      </c>
      <c r="H617" s="33">
        <v>23.494</v>
      </c>
      <c r="I617" s="33">
        <v>0</v>
      </c>
    </row>
    <row r="618" spans="1:9">
      <c r="A618" s="44">
        <v>45870</v>
      </c>
      <c r="B618" s="36">
        <v>45895.666666666664</v>
      </c>
      <c r="C618" s="35">
        <v>1219047</v>
      </c>
      <c r="D618" s="35" t="s">
        <v>90</v>
      </c>
      <c r="E618" s="35" t="s">
        <v>89</v>
      </c>
      <c r="F618" s="35">
        <v>23.733000000000001</v>
      </c>
      <c r="G618" s="35">
        <v>0</v>
      </c>
      <c r="H618" s="35">
        <v>23.733000000000001</v>
      </c>
      <c r="I618" s="35">
        <v>0</v>
      </c>
    </row>
    <row r="619" spans="1:9">
      <c r="A619" s="43">
        <v>45870</v>
      </c>
      <c r="B619" s="34">
        <v>45895.708333333336</v>
      </c>
      <c r="C619" s="33">
        <v>1219047</v>
      </c>
      <c r="D619" s="33" t="s">
        <v>90</v>
      </c>
      <c r="E619" s="33" t="s">
        <v>89</v>
      </c>
      <c r="F619" s="33">
        <v>25.568999999999999</v>
      </c>
      <c r="G619" s="33">
        <v>0</v>
      </c>
      <c r="H619" s="33">
        <v>25.568999999999999</v>
      </c>
      <c r="I619" s="33">
        <v>0</v>
      </c>
    </row>
    <row r="620" spans="1:9">
      <c r="A620" s="44">
        <v>45870</v>
      </c>
      <c r="B620" s="36">
        <v>45895.75</v>
      </c>
      <c r="C620" s="35">
        <v>1219047</v>
      </c>
      <c r="D620" s="35" t="s">
        <v>90</v>
      </c>
      <c r="E620" s="35" t="s">
        <v>89</v>
      </c>
      <c r="F620" s="35">
        <v>24.341999999999999</v>
      </c>
      <c r="G620" s="35">
        <v>0</v>
      </c>
      <c r="H620" s="35">
        <v>24.341999999999999</v>
      </c>
      <c r="I620" s="35">
        <v>0</v>
      </c>
    </row>
    <row r="621" spans="1:9">
      <c r="A621" s="43">
        <v>45870</v>
      </c>
      <c r="B621" s="34">
        <v>45895.791666666664</v>
      </c>
      <c r="C621" s="33">
        <v>1219047</v>
      </c>
      <c r="D621" s="33" t="s">
        <v>90</v>
      </c>
      <c r="E621" s="33" t="s">
        <v>89</v>
      </c>
      <c r="F621" s="33">
        <v>21.422000000000001</v>
      </c>
      <c r="G621" s="33">
        <v>0</v>
      </c>
      <c r="H621" s="33">
        <v>21.422000000000001</v>
      </c>
      <c r="I621" s="33">
        <v>0</v>
      </c>
    </row>
    <row r="622" spans="1:9">
      <c r="A622" s="44">
        <v>45870</v>
      </c>
      <c r="B622" s="36">
        <v>45895.833333333336</v>
      </c>
      <c r="C622" s="35">
        <v>1219047</v>
      </c>
      <c r="D622" s="35" t="s">
        <v>90</v>
      </c>
      <c r="E622" s="35" t="s">
        <v>89</v>
      </c>
      <c r="F622" s="35">
        <v>17.77</v>
      </c>
      <c r="G622" s="35">
        <v>0</v>
      </c>
      <c r="H622" s="35">
        <v>17.77</v>
      </c>
      <c r="I622" s="35">
        <v>0</v>
      </c>
    </row>
    <row r="623" spans="1:9">
      <c r="A623" s="43">
        <v>45870</v>
      </c>
      <c r="B623" s="34">
        <v>45895.875</v>
      </c>
      <c r="C623" s="33">
        <v>1219047</v>
      </c>
      <c r="D623" s="33" t="s">
        <v>90</v>
      </c>
      <c r="E623" s="33" t="s">
        <v>89</v>
      </c>
      <c r="F623" s="33">
        <v>20.574999999999999</v>
      </c>
      <c r="G623" s="33">
        <v>0</v>
      </c>
      <c r="H623" s="33">
        <v>20.574999999999999</v>
      </c>
      <c r="I623" s="33">
        <v>0</v>
      </c>
    </row>
    <row r="624" spans="1:9">
      <c r="A624" s="44">
        <v>45870</v>
      </c>
      <c r="B624" s="36">
        <v>45895.916666666664</v>
      </c>
      <c r="C624" s="35">
        <v>1219047</v>
      </c>
      <c r="D624" s="35" t="s">
        <v>90</v>
      </c>
      <c r="E624" s="35" t="s">
        <v>89</v>
      </c>
      <c r="F624" s="35">
        <v>20.629000000000001</v>
      </c>
      <c r="G624" s="35">
        <v>0</v>
      </c>
      <c r="H624" s="35">
        <v>20.629000000000001</v>
      </c>
      <c r="I624" s="35">
        <v>0</v>
      </c>
    </row>
    <row r="625" spans="1:9">
      <c r="A625" s="43">
        <v>45870</v>
      </c>
      <c r="B625" s="34">
        <v>45895.958333333336</v>
      </c>
      <c r="C625" s="33">
        <v>1219047</v>
      </c>
      <c r="D625" s="33" t="s">
        <v>90</v>
      </c>
      <c r="E625" s="33" t="s">
        <v>89</v>
      </c>
      <c r="F625" s="33">
        <v>24.548999999999999</v>
      </c>
      <c r="G625" s="33">
        <v>0</v>
      </c>
      <c r="H625" s="33">
        <v>24.548999999999999</v>
      </c>
      <c r="I625" s="33">
        <v>0</v>
      </c>
    </row>
    <row r="626" spans="1:9">
      <c r="A626" s="44">
        <v>45870</v>
      </c>
      <c r="B626" s="36">
        <v>45896</v>
      </c>
      <c r="C626" s="35">
        <v>1219047</v>
      </c>
      <c r="D626" s="35" t="s">
        <v>90</v>
      </c>
      <c r="E626" s="35" t="s">
        <v>89</v>
      </c>
      <c r="F626" s="35">
        <v>25.366</v>
      </c>
      <c r="G626" s="35">
        <v>0</v>
      </c>
      <c r="H626" s="35">
        <v>25.366</v>
      </c>
      <c r="I626" s="35">
        <v>0</v>
      </c>
    </row>
    <row r="627" spans="1:9">
      <c r="A627" s="43">
        <v>45870</v>
      </c>
      <c r="B627" s="34">
        <v>45896.041666666664</v>
      </c>
      <c r="C627" s="33">
        <v>1219047</v>
      </c>
      <c r="D627" s="33" t="s">
        <v>90</v>
      </c>
      <c r="E627" s="33" t="s">
        <v>89</v>
      </c>
      <c r="F627" s="33">
        <v>19.843</v>
      </c>
      <c r="G627" s="33">
        <v>0</v>
      </c>
      <c r="H627" s="33">
        <v>19.843</v>
      </c>
      <c r="I627" s="33">
        <v>0</v>
      </c>
    </row>
    <row r="628" spans="1:9">
      <c r="A628" s="44">
        <v>45870</v>
      </c>
      <c r="B628" s="36">
        <v>45896.083333333336</v>
      </c>
      <c r="C628" s="35">
        <v>1219047</v>
      </c>
      <c r="D628" s="35" t="s">
        <v>90</v>
      </c>
      <c r="E628" s="35" t="s">
        <v>89</v>
      </c>
      <c r="F628" s="35">
        <v>15.875999999999999</v>
      </c>
      <c r="G628" s="35">
        <v>0</v>
      </c>
      <c r="H628" s="35">
        <v>15.875999999999999</v>
      </c>
      <c r="I628" s="35">
        <v>0</v>
      </c>
    </row>
    <row r="629" spans="1:9">
      <c r="A629" s="43">
        <v>45870</v>
      </c>
      <c r="B629" s="34">
        <v>45896.125</v>
      </c>
      <c r="C629" s="33">
        <v>1219047</v>
      </c>
      <c r="D629" s="33" t="s">
        <v>90</v>
      </c>
      <c r="E629" s="33" t="s">
        <v>89</v>
      </c>
      <c r="F629" s="33">
        <v>17.683</v>
      </c>
      <c r="G629" s="33">
        <v>0</v>
      </c>
      <c r="H629" s="33">
        <v>17.683</v>
      </c>
      <c r="I629" s="33">
        <v>0</v>
      </c>
    </row>
    <row r="630" spans="1:9">
      <c r="A630" s="44">
        <v>45870</v>
      </c>
      <c r="B630" s="36">
        <v>45896.166666666664</v>
      </c>
      <c r="C630" s="35">
        <v>1219047</v>
      </c>
      <c r="D630" s="35" t="s">
        <v>90</v>
      </c>
      <c r="E630" s="35" t="s">
        <v>89</v>
      </c>
      <c r="F630" s="35">
        <v>15.366</v>
      </c>
      <c r="G630" s="35">
        <v>0</v>
      </c>
      <c r="H630" s="35">
        <v>15.366</v>
      </c>
      <c r="I630" s="35">
        <v>0</v>
      </c>
    </row>
    <row r="631" spans="1:9">
      <c r="A631" s="43">
        <v>45870</v>
      </c>
      <c r="B631" s="34">
        <v>45896.208333333336</v>
      </c>
      <c r="C631" s="33">
        <v>1219047</v>
      </c>
      <c r="D631" s="33" t="s">
        <v>90</v>
      </c>
      <c r="E631" s="33" t="s">
        <v>89</v>
      </c>
      <c r="F631" s="33">
        <v>15.598000000000001</v>
      </c>
      <c r="G631" s="33">
        <v>0</v>
      </c>
      <c r="H631" s="33">
        <v>15.598000000000001</v>
      </c>
      <c r="I631" s="33">
        <v>0</v>
      </c>
    </row>
    <row r="632" spans="1:9">
      <c r="A632" s="44">
        <v>45870</v>
      </c>
      <c r="B632" s="36">
        <v>45896.25</v>
      </c>
      <c r="C632" s="35">
        <v>1219047</v>
      </c>
      <c r="D632" s="35" t="s">
        <v>90</v>
      </c>
      <c r="E632" s="35" t="s">
        <v>89</v>
      </c>
      <c r="F632" s="35">
        <v>19.449000000000002</v>
      </c>
      <c r="G632" s="35">
        <v>0</v>
      </c>
      <c r="H632" s="35">
        <v>19.449000000000002</v>
      </c>
      <c r="I632" s="35">
        <v>0</v>
      </c>
    </row>
    <row r="633" spans="1:9">
      <c r="A633" s="43">
        <v>45870</v>
      </c>
      <c r="B633" s="34">
        <v>45896.291666666664</v>
      </c>
      <c r="C633" s="33">
        <v>1219047</v>
      </c>
      <c r="D633" s="33" t="s">
        <v>90</v>
      </c>
      <c r="E633" s="33" t="s">
        <v>89</v>
      </c>
      <c r="F633" s="33">
        <v>18.978999999999999</v>
      </c>
      <c r="G633" s="33">
        <v>0</v>
      </c>
      <c r="H633" s="33">
        <v>18.978999999999999</v>
      </c>
      <c r="I633" s="33">
        <v>0</v>
      </c>
    </row>
    <row r="634" spans="1:9">
      <c r="A634" s="44">
        <v>45870</v>
      </c>
      <c r="B634" s="36">
        <v>45896.333333333336</v>
      </c>
      <c r="C634" s="35">
        <v>1219047</v>
      </c>
      <c r="D634" s="35" t="s">
        <v>90</v>
      </c>
      <c r="E634" s="35" t="s">
        <v>89</v>
      </c>
      <c r="F634" s="35">
        <v>19.359000000000002</v>
      </c>
      <c r="G634" s="35">
        <v>0</v>
      </c>
      <c r="H634" s="35">
        <v>19.359000000000002</v>
      </c>
      <c r="I634" s="35">
        <v>0</v>
      </c>
    </row>
    <row r="635" spans="1:9">
      <c r="A635" s="43">
        <v>45870</v>
      </c>
      <c r="B635" s="34">
        <v>45896.375</v>
      </c>
      <c r="C635" s="33">
        <v>1219047</v>
      </c>
      <c r="D635" s="33" t="s">
        <v>90</v>
      </c>
      <c r="E635" s="33" t="s">
        <v>89</v>
      </c>
      <c r="F635" s="33">
        <v>23.968</v>
      </c>
      <c r="G635" s="33">
        <v>0</v>
      </c>
      <c r="H635" s="33">
        <v>23.968</v>
      </c>
      <c r="I635" s="33">
        <v>0</v>
      </c>
    </row>
    <row r="636" spans="1:9">
      <c r="A636" s="44">
        <v>45870</v>
      </c>
      <c r="B636" s="36">
        <v>45896.416666666664</v>
      </c>
      <c r="C636" s="35">
        <v>1219047</v>
      </c>
      <c r="D636" s="35" t="s">
        <v>90</v>
      </c>
      <c r="E636" s="35" t="s">
        <v>89</v>
      </c>
      <c r="F636" s="35">
        <v>24.065999999999999</v>
      </c>
      <c r="G636" s="35">
        <v>0</v>
      </c>
      <c r="H636" s="35">
        <v>24.065999999999999</v>
      </c>
      <c r="I636" s="35">
        <v>0</v>
      </c>
    </row>
    <row r="637" spans="1:9">
      <c r="A637" s="43">
        <v>45870</v>
      </c>
      <c r="B637" s="34">
        <v>45896.458333333336</v>
      </c>
      <c r="C637" s="33">
        <v>1219047</v>
      </c>
      <c r="D637" s="33" t="s">
        <v>90</v>
      </c>
      <c r="E637" s="33" t="s">
        <v>89</v>
      </c>
      <c r="F637" s="33">
        <v>25.113</v>
      </c>
      <c r="G637" s="33">
        <v>0</v>
      </c>
      <c r="H637" s="33">
        <v>25.113</v>
      </c>
      <c r="I637" s="33">
        <v>0</v>
      </c>
    </row>
    <row r="638" spans="1:9">
      <c r="A638" s="44">
        <v>45870</v>
      </c>
      <c r="B638" s="36">
        <v>45896.5</v>
      </c>
      <c r="C638" s="35">
        <v>1219047</v>
      </c>
      <c r="D638" s="35" t="s">
        <v>90</v>
      </c>
      <c r="E638" s="35" t="s">
        <v>89</v>
      </c>
      <c r="F638" s="35">
        <v>26.416</v>
      </c>
      <c r="G638" s="35">
        <v>0</v>
      </c>
      <c r="H638" s="35">
        <v>26.416</v>
      </c>
      <c r="I638" s="35">
        <v>0</v>
      </c>
    </row>
    <row r="639" spans="1:9">
      <c r="A639" s="43">
        <v>45870</v>
      </c>
      <c r="B639" s="34">
        <v>45896.541666666664</v>
      </c>
      <c r="C639" s="33">
        <v>1219047</v>
      </c>
      <c r="D639" s="33" t="s">
        <v>90</v>
      </c>
      <c r="E639" s="33" t="s">
        <v>89</v>
      </c>
      <c r="F639" s="33">
        <v>25.734000000000002</v>
      </c>
      <c r="G639" s="33">
        <v>0</v>
      </c>
      <c r="H639" s="33">
        <v>25.734000000000002</v>
      </c>
      <c r="I639" s="33">
        <v>0</v>
      </c>
    </row>
    <row r="640" spans="1:9">
      <c r="A640" s="44">
        <v>45870</v>
      </c>
      <c r="B640" s="36">
        <v>45896.583333333336</v>
      </c>
      <c r="C640" s="35">
        <v>1219047</v>
      </c>
      <c r="D640" s="35" t="s">
        <v>90</v>
      </c>
      <c r="E640" s="35" t="s">
        <v>89</v>
      </c>
      <c r="F640" s="35">
        <v>23.952000000000002</v>
      </c>
      <c r="G640" s="35">
        <v>0</v>
      </c>
      <c r="H640" s="35">
        <v>23.952000000000002</v>
      </c>
      <c r="I640" s="35">
        <v>0</v>
      </c>
    </row>
    <row r="641" spans="1:9">
      <c r="A641" s="43">
        <v>45870</v>
      </c>
      <c r="B641" s="34">
        <v>45896.625</v>
      </c>
      <c r="C641" s="33">
        <v>1219047</v>
      </c>
      <c r="D641" s="33" t="s">
        <v>90</v>
      </c>
      <c r="E641" s="33" t="s">
        <v>89</v>
      </c>
      <c r="F641" s="33">
        <v>25.631</v>
      </c>
      <c r="G641" s="33">
        <v>0</v>
      </c>
      <c r="H641" s="33">
        <v>25.631</v>
      </c>
      <c r="I641" s="33">
        <v>0</v>
      </c>
    </row>
    <row r="642" spans="1:9">
      <c r="A642" s="44">
        <v>45870</v>
      </c>
      <c r="B642" s="36">
        <v>45896.666666666664</v>
      </c>
      <c r="C642" s="35">
        <v>1219047</v>
      </c>
      <c r="D642" s="35" t="s">
        <v>90</v>
      </c>
      <c r="E642" s="35" t="s">
        <v>89</v>
      </c>
      <c r="F642" s="35">
        <v>25.655999999999999</v>
      </c>
      <c r="G642" s="35">
        <v>0</v>
      </c>
      <c r="H642" s="35">
        <v>25.655999999999999</v>
      </c>
      <c r="I642" s="35">
        <v>0</v>
      </c>
    </row>
    <row r="643" spans="1:9">
      <c r="A643" s="43">
        <v>45870</v>
      </c>
      <c r="B643" s="34">
        <v>45896.708333333336</v>
      </c>
      <c r="C643" s="33">
        <v>1219047</v>
      </c>
      <c r="D643" s="33" t="s">
        <v>90</v>
      </c>
      <c r="E643" s="33" t="s">
        <v>89</v>
      </c>
      <c r="F643" s="33">
        <v>25.692</v>
      </c>
      <c r="G643" s="33">
        <v>0</v>
      </c>
      <c r="H643" s="33">
        <v>25.692</v>
      </c>
      <c r="I643" s="33">
        <v>0</v>
      </c>
    </row>
    <row r="644" spans="1:9">
      <c r="A644" s="44">
        <v>45870</v>
      </c>
      <c r="B644" s="36">
        <v>45896.75</v>
      </c>
      <c r="C644" s="35">
        <v>1219047</v>
      </c>
      <c r="D644" s="35" t="s">
        <v>90</v>
      </c>
      <c r="E644" s="35" t="s">
        <v>89</v>
      </c>
      <c r="F644" s="35">
        <v>27.960999999999999</v>
      </c>
      <c r="G644" s="35">
        <v>0</v>
      </c>
      <c r="H644" s="35">
        <v>27.960999999999999</v>
      </c>
      <c r="I644" s="35">
        <v>0</v>
      </c>
    </row>
    <row r="645" spans="1:9">
      <c r="A645" s="43">
        <v>45870</v>
      </c>
      <c r="B645" s="34">
        <v>45896.791666666664</v>
      </c>
      <c r="C645" s="33">
        <v>1219047</v>
      </c>
      <c r="D645" s="33" t="s">
        <v>90</v>
      </c>
      <c r="E645" s="33" t="s">
        <v>89</v>
      </c>
      <c r="F645" s="33">
        <v>28.388000000000002</v>
      </c>
      <c r="G645" s="33">
        <v>0</v>
      </c>
      <c r="H645" s="33">
        <v>28.388000000000002</v>
      </c>
      <c r="I645" s="33">
        <v>0</v>
      </c>
    </row>
    <row r="646" spans="1:9">
      <c r="A646" s="44">
        <v>45870</v>
      </c>
      <c r="B646" s="36">
        <v>45896.833333333336</v>
      </c>
      <c r="C646" s="35">
        <v>1219047</v>
      </c>
      <c r="D646" s="35" t="s">
        <v>90</v>
      </c>
      <c r="E646" s="35" t="s">
        <v>89</v>
      </c>
      <c r="F646" s="35">
        <v>28.952000000000002</v>
      </c>
      <c r="G646" s="35">
        <v>0</v>
      </c>
      <c r="H646" s="35">
        <v>28.952000000000002</v>
      </c>
      <c r="I646" s="35">
        <v>0</v>
      </c>
    </row>
    <row r="647" spans="1:9">
      <c r="A647" s="43">
        <v>45870</v>
      </c>
      <c r="B647" s="34">
        <v>45896.875</v>
      </c>
      <c r="C647" s="33">
        <v>1219047</v>
      </c>
      <c r="D647" s="33" t="s">
        <v>90</v>
      </c>
      <c r="E647" s="33" t="s">
        <v>89</v>
      </c>
      <c r="F647" s="33">
        <v>28.620999999999999</v>
      </c>
      <c r="G647" s="33">
        <v>0</v>
      </c>
      <c r="H647" s="33">
        <v>28.620999999999999</v>
      </c>
      <c r="I647" s="33">
        <v>0</v>
      </c>
    </row>
    <row r="648" spans="1:9">
      <c r="A648" s="44">
        <v>45870</v>
      </c>
      <c r="B648" s="36">
        <v>45896.916666666664</v>
      </c>
      <c r="C648" s="35">
        <v>1219047</v>
      </c>
      <c r="D648" s="35" t="s">
        <v>90</v>
      </c>
      <c r="E648" s="35" t="s">
        <v>89</v>
      </c>
      <c r="F648" s="35">
        <v>28.562000000000001</v>
      </c>
      <c r="G648" s="35">
        <v>0</v>
      </c>
      <c r="H648" s="35">
        <v>28.562000000000001</v>
      </c>
      <c r="I648" s="35">
        <v>0</v>
      </c>
    </row>
    <row r="649" spans="1:9">
      <c r="A649" s="43">
        <v>45870</v>
      </c>
      <c r="B649" s="34">
        <v>45896.958333333336</v>
      </c>
      <c r="C649" s="33">
        <v>1219047</v>
      </c>
      <c r="D649" s="33" t="s">
        <v>90</v>
      </c>
      <c r="E649" s="33" t="s">
        <v>89</v>
      </c>
      <c r="F649" s="33">
        <v>25.74</v>
      </c>
      <c r="G649" s="33">
        <v>0</v>
      </c>
      <c r="H649" s="33">
        <v>25.74</v>
      </c>
      <c r="I649" s="33">
        <v>0</v>
      </c>
    </row>
    <row r="650" spans="1:9">
      <c r="A650" s="44">
        <v>45870</v>
      </c>
      <c r="B650" s="36">
        <v>45897</v>
      </c>
      <c r="C650" s="35">
        <v>1219047</v>
      </c>
      <c r="D650" s="35" t="s">
        <v>90</v>
      </c>
      <c r="E650" s="35" t="s">
        <v>89</v>
      </c>
      <c r="F650" s="35">
        <v>26.216000000000001</v>
      </c>
      <c r="G650" s="35">
        <v>0</v>
      </c>
      <c r="H650" s="35">
        <v>26.216000000000001</v>
      </c>
      <c r="I650" s="35">
        <v>0</v>
      </c>
    </row>
    <row r="651" spans="1:9">
      <c r="A651" s="43">
        <v>45870</v>
      </c>
      <c r="B651" s="34">
        <v>45897.041666666664</v>
      </c>
      <c r="C651" s="33">
        <v>1219047</v>
      </c>
      <c r="D651" s="33" t="s">
        <v>90</v>
      </c>
      <c r="E651" s="33" t="s">
        <v>89</v>
      </c>
      <c r="F651" s="33">
        <v>27.06</v>
      </c>
      <c r="G651" s="33">
        <v>0</v>
      </c>
      <c r="H651" s="33">
        <v>27.06</v>
      </c>
      <c r="I651" s="33">
        <v>0</v>
      </c>
    </row>
    <row r="652" spans="1:9">
      <c r="A652" s="44">
        <v>45870</v>
      </c>
      <c r="B652" s="36">
        <v>45897.083333333336</v>
      </c>
      <c r="C652" s="35">
        <v>1219047</v>
      </c>
      <c r="D652" s="35" t="s">
        <v>90</v>
      </c>
      <c r="E652" s="35" t="s">
        <v>89</v>
      </c>
      <c r="F652" s="35">
        <v>28.358000000000001</v>
      </c>
      <c r="G652" s="35">
        <v>0</v>
      </c>
      <c r="H652" s="35">
        <v>28.358000000000001</v>
      </c>
      <c r="I652" s="35">
        <v>0</v>
      </c>
    </row>
    <row r="653" spans="1:9">
      <c r="A653" s="43">
        <v>45870</v>
      </c>
      <c r="B653" s="34">
        <v>45897.125</v>
      </c>
      <c r="C653" s="33">
        <v>1219047</v>
      </c>
      <c r="D653" s="33" t="s">
        <v>90</v>
      </c>
      <c r="E653" s="33" t="s">
        <v>89</v>
      </c>
      <c r="F653" s="33">
        <v>28.146999999999998</v>
      </c>
      <c r="G653" s="33">
        <v>0</v>
      </c>
      <c r="H653" s="33">
        <v>28.146999999999998</v>
      </c>
      <c r="I653" s="33">
        <v>0</v>
      </c>
    </row>
    <row r="654" spans="1:9">
      <c r="A654" s="44">
        <v>45870</v>
      </c>
      <c r="B654" s="36">
        <v>45897.166666666664</v>
      </c>
      <c r="C654" s="35">
        <v>1219047</v>
      </c>
      <c r="D654" s="35" t="s">
        <v>90</v>
      </c>
      <c r="E654" s="35" t="s">
        <v>89</v>
      </c>
      <c r="F654" s="35">
        <v>26.192</v>
      </c>
      <c r="G654" s="35">
        <v>0</v>
      </c>
      <c r="H654" s="35">
        <v>26.192</v>
      </c>
      <c r="I654" s="35">
        <v>0</v>
      </c>
    </row>
    <row r="655" spans="1:9">
      <c r="A655" s="43">
        <v>45870</v>
      </c>
      <c r="B655" s="34">
        <v>45897.208333333336</v>
      </c>
      <c r="C655" s="33">
        <v>1219047</v>
      </c>
      <c r="D655" s="33" t="s">
        <v>90</v>
      </c>
      <c r="E655" s="33" t="s">
        <v>89</v>
      </c>
      <c r="F655" s="33">
        <v>26.126000000000001</v>
      </c>
      <c r="G655" s="33">
        <v>0</v>
      </c>
      <c r="H655" s="33">
        <v>26.126000000000001</v>
      </c>
      <c r="I655" s="33">
        <v>0</v>
      </c>
    </row>
    <row r="656" spans="1:9">
      <c r="A656" s="44">
        <v>45870</v>
      </c>
      <c r="B656" s="36">
        <v>45897.25</v>
      </c>
      <c r="C656" s="35">
        <v>1219047</v>
      </c>
      <c r="D656" s="35" t="s">
        <v>90</v>
      </c>
      <c r="E656" s="35" t="s">
        <v>89</v>
      </c>
      <c r="F656" s="35">
        <v>27.888999999999999</v>
      </c>
      <c r="G656" s="35">
        <v>0</v>
      </c>
      <c r="H656" s="35">
        <v>27.888999999999999</v>
      </c>
      <c r="I656" s="35">
        <v>0</v>
      </c>
    </row>
    <row r="657" spans="1:9">
      <c r="A657" s="43">
        <v>45870</v>
      </c>
      <c r="B657" s="34">
        <v>45897.291666666664</v>
      </c>
      <c r="C657" s="33">
        <v>1219047</v>
      </c>
      <c r="D657" s="33" t="s">
        <v>90</v>
      </c>
      <c r="E657" s="33" t="s">
        <v>89</v>
      </c>
      <c r="F657" s="33">
        <v>26.178000000000001</v>
      </c>
      <c r="G657" s="33">
        <v>0</v>
      </c>
      <c r="H657" s="33">
        <v>26.178000000000001</v>
      </c>
      <c r="I657" s="33">
        <v>0</v>
      </c>
    </row>
    <row r="658" spans="1:9">
      <c r="A658" s="44">
        <v>45870</v>
      </c>
      <c r="B658" s="36">
        <v>45897.333333333336</v>
      </c>
      <c r="C658" s="35">
        <v>1219047</v>
      </c>
      <c r="D658" s="35" t="s">
        <v>90</v>
      </c>
      <c r="E658" s="35" t="s">
        <v>89</v>
      </c>
      <c r="F658" s="35">
        <v>26.181000000000001</v>
      </c>
      <c r="G658" s="35">
        <v>0</v>
      </c>
      <c r="H658" s="35">
        <v>26.181000000000001</v>
      </c>
      <c r="I658" s="35">
        <v>0</v>
      </c>
    </row>
    <row r="659" spans="1:9">
      <c r="A659" s="43">
        <v>45870</v>
      </c>
      <c r="B659" s="34">
        <v>45897.375</v>
      </c>
      <c r="C659" s="33">
        <v>1219047</v>
      </c>
      <c r="D659" s="33" t="s">
        <v>90</v>
      </c>
      <c r="E659" s="33" t="s">
        <v>89</v>
      </c>
      <c r="F659" s="33">
        <v>28.317</v>
      </c>
      <c r="G659" s="33">
        <v>0</v>
      </c>
      <c r="H659" s="33">
        <v>28.317</v>
      </c>
      <c r="I659" s="33">
        <v>0</v>
      </c>
    </row>
    <row r="660" spans="1:9">
      <c r="A660" s="44">
        <v>45870</v>
      </c>
      <c r="B660" s="36">
        <v>45897.416666666664</v>
      </c>
      <c r="C660" s="35">
        <v>1219047</v>
      </c>
      <c r="D660" s="35" t="s">
        <v>90</v>
      </c>
      <c r="E660" s="35" t="s">
        <v>89</v>
      </c>
      <c r="F660" s="35">
        <v>27.986999999999998</v>
      </c>
      <c r="G660" s="35">
        <v>0</v>
      </c>
      <c r="H660" s="35">
        <v>27.986999999999998</v>
      </c>
      <c r="I660" s="35">
        <v>0</v>
      </c>
    </row>
    <row r="661" spans="1:9">
      <c r="A661" s="43">
        <v>45870</v>
      </c>
      <c r="B661" s="34">
        <v>45897.458333333336</v>
      </c>
      <c r="C661" s="33">
        <v>1219047</v>
      </c>
      <c r="D661" s="33" t="s">
        <v>90</v>
      </c>
      <c r="E661" s="33" t="s">
        <v>89</v>
      </c>
      <c r="F661" s="33">
        <v>25.207000000000001</v>
      </c>
      <c r="G661" s="33">
        <v>0</v>
      </c>
      <c r="H661" s="33">
        <v>25.207000000000001</v>
      </c>
      <c r="I661" s="33">
        <v>0</v>
      </c>
    </row>
    <row r="662" spans="1:9">
      <c r="A662" s="44">
        <v>45870</v>
      </c>
      <c r="B662" s="36">
        <v>45897.5</v>
      </c>
      <c r="C662" s="35">
        <v>1219047</v>
      </c>
      <c r="D662" s="35" t="s">
        <v>90</v>
      </c>
      <c r="E662" s="35" t="s">
        <v>89</v>
      </c>
      <c r="F662" s="35">
        <v>21.474</v>
      </c>
      <c r="G662" s="35">
        <v>0</v>
      </c>
      <c r="H662" s="35">
        <v>21.474</v>
      </c>
      <c r="I662" s="35">
        <v>0</v>
      </c>
    </row>
    <row r="663" spans="1:9">
      <c r="A663" s="43">
        <v>45870</v>
      </c>
      <c r="B663" s="34">
        <v>45897.541666666664</v>
      </c>
      <c r="C663" s="33">
        <v>1219047</v>
      </c>
      <c r="D663" s="33" t="s">
        <v>90</v>
      </c>
      <c r="E663" s="33" t="s">
        <v>89</v>
      </c>
      <c r="F663" s="33">
        <v>17.866</v>
      </c>
      <c r="G663" s="33">
        <v>0</v>
      </c>
      <c r="H663" s="33">
        <v>17.866</v>
      </c>
      <c r="I663" s="33">
        <v>0</v>
      </c>
    </row>
    <row r="664" spans="1:9">
      <c r="A664" s="44">
        <v>45870</v>
      </c>
      <c r="B664" s="36">
        <v>45897.583333333336</v>
      </c>
      <c r="C664" s="35">
        <v>1219047</v>
      </c>
      <c r="D664" s="35" t="s">
        <v>90</v>
      </c>
      <c r="E664" s="35" t="s">
        <v>89</v>
      </c>
      <c r="F664" s="35">
        <v>17.91</v>
      </c>
      <c r="G664" s="35">
        <v>0</v>
      </c>
      <c r="H664" s="35">
        <v>17.91</v>
      </c>
      <c r="I664" s="35">
        <v>0</v>
      </c>
    </row>
    <row r="665" spans="1:9">
      <c r="A665" s="43">
        <v>45870</v>
      </c>
      <c r="B665" s="34">
        <v>45897.625</v>
      </c>
      <c r="C665" s="33">
        <v>1219047</v>
      </c>
      <c r="D665" s="33" t="s">
        <v>90</v>
      </c>
      <c r="E665" s="33" t="s">
        <v>89</v>
      </c>
      <c r="F665" s="33">
        <v>20.042999999999999</v>
      </c>
      <c r="G665" s="33">
        <v>0</v>
      </c>
      <c r="H665" s="33">
        <v>20.042999999999999</v>
      </c>
      <c r="I665" s="33">
        <v>0</v>
      </c>
    </row>
    <row r="666" spans="1:9">
      <c r="A666" s="44">
        <v>45870</v>
      </c>
      <c r="B666" s="36">
        <v>45897.666666666664</v>
      </c>
      <c r="C666" s="35">
        <v>1219047</v>
      </c>
      <c r="D666" s="35" t="s">
        <v>90</v>
      </c>
      <c r="E666" s="35" t="s">
        <v>89</v>
      </c>
      <c r="F666" s="35">
        <v>23.641999999999999</v>
      </c>
      <c r="G666" s="35">
        <v>0</v>
      </c>
      <c r="H666" s="35">
        <v>23.641999999999999</v>
      </c>
      <c r="I666" s="35">
        <v>0</v>
      </c>
    </row>
    <row r="667" spans="1:9">
      <c r="A667" s="43">
        <v>45870</v>
      </c>
      <c r="B667" s="34">
        <v>45897.708333333336</v>
      </c>
      <c r="C667" s="33">
        <v>1219047</v>
      </c>
      <c r="D667" s="33" t="s">
        <v>90</v>
      </c>
      <c r="E667" s="33" t="s">
        <v>89</v>
      </c>
      <c r="F667" s="33">
        <v>27.212</v>
      </c>
      <c r="G667" s="33">
        <v>0</v>
      </c>
      <c r="H667" s="33">
        <v>27.212</v>
      </c>
      <c r="I667" s="33">
        <v>0</v>
      </c>
    </row>
    <row r="668" spans="1:9">
      <c r="A668" s="44">
        <v>45870</v>
      </c>
      <c r="B668" s="36">
        <v>45897.75</v>
      </c>
      <c r="C668" s="35">
        <v>1219047</v>
      </c>
      <c r="D668" s="35" t="s">
        <v>90</v>
      </c>
      <c r="E668" s="35" t="s">
        <v>89</v>
      </c>
      <c r="F668" s="35">
        <v>28.891999999999999</v>
      </c>
      <c r="G668" s="35">
        <v>0</v>
      </c>
      <c r="H668" s="35">
        <v>28.891999999999999</v>
      </c>
      <c r="I668" s="35">
        <v>0</v>
      </c>
    </row>
    <row r="669" spans="1:9">
      <c r="A669" s="43">
        <v>45870</v>
      </c>
      <c r="B669" s="34">
        <v>45897.791666666664</v>
      </c>
      <c r="C669" s="33">
        <v>1219047</v>
      </c>
      <c r="D669" s="33" t="s">
        <v>90</v>
      </c>
      <c r="E669" s="33" t="s">
        <v>89</v>
      </c>
      <c r="F669" s="33">
        <v>27.472999999999999</v>
      </c>
      <c r="G669" s="33">
        <v>0</v>
      </c>
      <c r="H669" s="33">
        <v>27.472999999999999</v>
      </c>
      <c r="I669" s="33">
        <v>0</v>
      </c>
    </row>
    <row r="670" spans="1:9">
      <c r="A670" s="44">
        <v>45870</v>
      </c>
      <c r="B670" s="36">
        <v>45897.833333333336</v>
      </c>
      <c r="C670" s="35">
        <v>1219047</v>
      </c>
      <c r="D670" s="35" t="s">
        <v>90</v>
      </c>
      <c r="E670" s="35" t="s">
        <v>89</v>
      </c>
      <c r="F670" s="35">
        <v>23.783999999999999</v>
      </c>
      <c r="G670" s="35">
        <v>0</v>
      </c>
      <c r="H670" s="35">
        <v>23.783999999999999</v>
      </c>
      <c r="I670" s="35">
        <v>0</v>
      </c>
    </row>
    <row r="671" spans="1:9">
      <c r="A671" s="43">
        <v>45870</v>
      </c>
      <c r="B671" s="34">
        <v>45897.875</v>
      </c>
      <c r="C671" s="33">
        <v>1219047</v>
      </c>
      <c r="D671" s="33" t="s">
        <v>90</v>
      </c>
      <c r="E671" s="33" t="s">
        <v>89</v>
      </c>
      <c r="F671" s="33">
        <v>24.876000000000001</v>
      </c>
      <c r="G671" s="33">
        <v>0</v>
      </c>
      <c r="H671" s="33">
        <v>24.876000000000001</v>
      </c>
      <c r="I671" s="33">
        <v>0</v>
      </c>
    </row>
    <row r="672" spans="1:9">
      <c r="A672" s="44">
        <v>45870</v>
      </c>
      <c r="B672" s="36">
        <v>45897.916666666664</v>
      </c>
      <c r="C672" s="35">
        <v>1219047</v>
      </c>
      <c r="D672" s="35" t="s">
        <v>90</v>
      </c>
      <c r="E672" s="35" t="s">
        <v>89</v>
      </c>
      <c r="F672" s="35">
        <v>26.4</v>
      </c>
      <c r="G672" s="35">
        <v>0</v>
      </c>
      <c r="H672" s="35">
        <v>26.4</v>
      </c>
      <c r="I672" s="35">
        <v>0</v>
      </c>
    </row>
    <row r="673" spans="1:9">
      <c r="A673" s="43">
        <v>45870</v>
      </c>
      <c r="B673" s="34">
        <v>45897.958333333336</v>
      </c>
      <c r="C673" s="33">
        <v>1219047</v>
      </c>
      <c r="D673" s="33" t="s">
        <v>90</v>
      </c>
      <c r="E673" s="33" t="s">
        <v>89</v>
      </c>
      <c r="F673" s="33">
        <v>26.093</v>
      </c>
      <c r="G673" s="33">
        <v>0</v>
      </c>
      <c r="H673" s="33">
        <v>26.093</v>
      </c>
      <c r="I673" s="33">
        <v>0</v>
      </c>
    </row>
    <row r="674" spans="1:9">
      <c r="A674" s="44">
        <v>45870</v>
      </c>
      <c r="B674" s="36">
        <v>45898</v>
      </c>
      <c r="C674" s="35">
        <v>1219047</v>
      </c>
      <c r="D674" s="35" t="s">
        <v>90</v>
      </c>
      <c r="E674" s="35" t="s">
        <v>89</v>
      </c>
      <c r="F674" s="35">
        <v>22.434999999999999</v>
      </c>
      <c r="G674" s="35">
        <v>0</v>
      </c>
      <c r="H674" s="35">
        <v>22.434999999999999</v>
      </c>
      <c r="I674" s="35">
        <v>0</v>
      </c>
    </row>
    <row r="675" spans="1:9">
      <c r="A675" s="43">
        <v>45870</v>
      </c>
      <c r="B675" s="34">
        <v>45898.041666666664</v>
      </c>
      <c r="C675" s="33">
        <v>1219047</v>
      </c>
      <c r="D675" s="33" t="s">
        <v>90</v>
      </c>
      <c r="E675" s="33" t="s">
        <v>89</v>
      </c>
      <c r="F675" s="33">
        <v>16.103000000000002</v>
      </c>
      <c r="G675" s="33">
        <v>0</v>
      </c>
      <c r="H675" s="33">
        <v>16.103000000000002</v>
      </c>
      <c r="I675" s="33">
        <v>0</v>
      </c>
    </row>
    <row r="676" spans="1:9">
      <c r="A676" s="44">
        <v>45870</v>
      </c>
      <c r="B676" s="36">
        <v>45898.083333333336</v>
      </c>
      <c r="C676" s="35">
        <v>1219047</v>
      </c>
      <c r="D676" s="35" t="s">
        <v>90</v>
      </c>
      <c r="E676" s="35" t="s">
        <v>89</v>
      </c>
      <c r="F676" s="35">
        <v>9.9049999999999994</v>
      </c>
      <c r="G676" s="35">
        <v>0</v>
      </c>
      <c r="H676" s="35">
        <v>9.9049999999999994</v>
      </c>
      <c r="I676" s="35">
        <v>0</v>
      </c>
    </row>
    <row r="677" spans="1:9">
      <c r="A677" s="43">
        <v>45870</v>
      </c>
      <c r="B677" s="34">
        <v>45898.125</v>
      </c>
      <c r="C677" s="33">
        <v>1219047</v>
      </c>
      <c r="D677" s="33" t="s">
        <v>90</v>
      </c>
      <c r="E677" s="33" t="s">
        <v>89</v>
      </c>
      <c r="F677" s="33">
        <v>8.1839999999999993</v>
      </c>
      <c r="G677" s="33">
        <v>0</v>
      </c>
      <c r="H677" s="33">
        <v>8.1839999999999993</v>
      </c>
      <c r="I677" s="33">
        <v>0</v>
      </c>
    </row>
    <row r="678" spans="1:9">
      <c r="A678" s="44">
        <v>45870</v>
      </c>
      <c r="B678" s="36">
        <v>45898.166666666664</v>
      </c>
      <c r="C678" s="35">
        <v>1219047</v>
      </c>
      <c r="D678" s="35" t="s">
        <v>90</v>
      </c>
      <c r="E678" s="35" t="s">
        <v>89</v>
      </c>
      <c r="F678" s="35">
        <v>10.928000000000001</v>
      </c>
      <c r="G678" s="35">
        <v>0</v>
      </c>
      <c r="H678" s="35">
        <v>10.928000000000001</v>
      </c>
      <c r="I678" s="35">
        <v>0</v>
      </c>
    </row>
    <row r="679" spans="1:9">
      <c r="A679" s="43">
        <v>45870</v>
      </c>
      <c r="B679" s="34">
        <v>45898.208333333336</v>
      </c>
      <c r="C679" s="33">
        <v>1219047</v>
      </c>
      <c r="D679" s="33" t="s">
        <v>90</v>
      </c>
      <c r="E679" s="33" t="s">
        <v>89</v>
      </c>
      <c r="F679" s="33">
        <v>10.263999999999999</v>
      </c>
      <c r="G679" s="33">
        <v>0</v>
      </c>
      <c r="H679" s="33">
        <v>10.263999999999999</v>
      </c>
      <c r="I679" s="33">
        <v>0</v>
      </c>
    </row>
    <row r="680" spans="1:9">
      <c r="A680" s="44">
        <v>45870</v>
      </c>
      <c r="B680" s="36">
        <v>45898.25</v>
      </c>
      <c r="C680" s="35">
        <v>1219047</v>
      </c>
      <c r="D680" s="35" t="s">
        <v>90</v>
      </c>
      <c r="E680" s="35" t="s">
        <v>89</v>
      </c>
      <c r="F680" s="35">
        <v>9.1790000000000003</v>
      </c>
      <c r="G680" s="35">
        <v>0</v>
      </c>
      <c r="H680" s="35">
        <v>9.1790000000000003</v>
      </c>
      <c r="I680" s="35">
        <v>0</v>
      </c>
    </row>
    <row r="681" spans="1:9">
      <c r="A681" s="43">
        <v>45870</v>
      </c>
      <c r="B681" s="34">
        <v>45898.291666666664</v>
      </c>
      <c r="C681" s="33">
        <v>1219047</v>
      </c>
      <c r="D681" s="33" t="s">
        <v>90</v>
      </c>
      <c r="E681" s="33" t="s">
        <v>89</v>
      </c>
      <c r="F681" s="33">
        <v>9.2059999999999995</v>
      </c>
      <c r="G681" s="33">
        <v>0</v>
      </c>
      <c r="H681" s="33">
        <v>9.2059999999999995</v>
      </c>
      <c r="I681" s="33">
        <v>0</v>
      </c>
    </row>
    <row r="682" spans="1:9">
      <c r="A682" s="44">
        <v>45870</v>
      </c>
      <c r="B682" s="36">
        <v>45898.333333333336</v>
      </c>
      <c r="C682" s="35">
        <v>1219047</v>
      </c>
      <c r="D682" s="35" t="s">
        <v>90</v>
      </c>
      <c r="E682" s="35" t="s">
        <v>89</v>
      </c>
      <c r="F682" s="35">
        <v>7.6360000000000001</v>
      </c>
      <c r="G682" s="35">
        <v>0</v>
      </c>
      <c r="H682" s="35">
        <v>7.6360000000000001</v>
      </c>
      <c r="I682" s="35">
        <v>0</v>
      </c>
    </row>
    <row r="683" spans="1:9">
      <c r="A683" s="43">
        <v>45870</v>
      </c>
      <c r="B683" s="34">
        <v>45898.375</v>
      </c>
      <c r="C683" s="33">
        <v>1219047</v>
      </c>
      <c r="D683" s="33" t="s">
        <v>90</v>
      </c>
      <c r="E683" s="33" t="s">
        <v>89</v>
      </c>
      <c r="F683" s="33">
        <v>9.3659999999999997</v>
      </c>
      <c r="G683" s="33">
        <v>0</v>
      </c>
      <c r="H683" s="33">
        <v>9.3659999999999997</v>
      </c>
      <c r="I683" s="33">
        <v>0</v>
      </c>
    </row>
    <row r="684" spans="1:9">
      <c r="A684" s="44">
        <v>45870</v>
      </c>
      <c r="B684" s="36">
        <v>45898.416666666664</v>
      </c>
      <c r="C684" s="35">
        <v>1219047</v>
      </c>
      <c r="D684" s="35" t="s">
        <v>90</v>
      </c>
      <c r="E684" s="35" t="s">
        <v>89</v>
      </c>
      <c r="F684" s="35">
        <v>13.927</v>
      </c>
      <c r="G684" s="35">
        <v>0</v>
      </c>
      <c r="H684" s="35">
        <v>13.927</v>
      </c>
      <c r="I684" s="35">
        <v>0</v>
      </c>
    </row>
    <row r="685" spans="1:9">
      <c r="A685" s="43">
        <v>45870</v>
      </c>
      <c r="B685" s="34">
        <v>45898.458333333336</v>
      </c>
      <c r="C685" s="33">
        <v>1219047</v>
      </c>
      <c r="D685" s="33" t="s">
        <v>90</v>
      </c>
      <c r="E685" s="33" t="s">
        <v>89</v>
      </c>
      <c r="F685" s="33">
        <v>8.5850000000000009</v>
      </c>
      <c r="G685" s="33">
        <v>0</v>
      </c>
      <c r="H685" s="33">
        <v>8.5850000000000009</v>
      </c>
      <c r="I685" s="33">
        <v>0</v>
      </c>
    </row>
    <row r="686" spans="1:9">
      <c r="A686" s="44">
        <v>45870</v>
      </c>
      <c r="B686" s="36">
        <v>45898.5</v>
      </c>
      <c r="C686" s="35">
        <v>1219047</v>
      </c>
      <c r="D686" s="35" t="s">
        <v>90</v>
      </c>
      <c r="E686" s="35" t="s">
        <v>89</v>
      </c>
      <c r="F686" s="35">
        <v>2.4260000000000002</v>
      </c>
      <c r="G686" s="35">
        <v>0</v>
      </c>
      <c r="H686" s="35">
        <v>2.4260000000000002</v>
      </c>
      <c r="I686" s="35">
        <v>0</v>
      </c>
    </row>
    <row r="687" spans="1:9">
      <c r="A687" s="43">
        <v>45870</v>
      </c>
      <c r="B687" s="34">
        <v>45898.541666666664</v>
      </c>
      <c r="C687" s="33">
        <v>1219047</v>
      </c>
      <c r="D687" s="33" t="s">
        <v>90</v>
      </c>
      <c r="E687" s="33" t="s">
        <v>89</v>
      </c>
      <c r="F687" s="33">
        <v>5.827</v>
      </c>
      <c r="G687" s="33">
        <v>0</v>
      </c>
      <c r="H687" s="33">
        <v>5.827</v>
      </c>
      <c r="I687" s="33">
        <v>0</v>
      </c>
    </row>
    <row r="688" spans="1:9">
      <c r="A688" s="44">
        <v>45870</v>
      </c>
      <c r="B688" s="36">
        <v>45898.583333333336</v>
      </c>
      <c r="C688" s="35">
        <v>1219047</v>
      </c>
      <c r="D688" s="35" t="s">
        <v>90</v>
      </c>
      <c r="E688" s="35" t="s">
        <v>89</v>
      </c>
      <c r="F688" s="35">
        <v>9.3840000000000003</v>
      </c>
      <c r="G688" s="35">
        <v>0</v>
      </c>
      <c r="H688" s="35">
        <v>9.3840000000000003</v>
      </c>
      <c r="I688" s="35">
        <v>0</v>
      </c>
    </row>
    <row r="689" spans="1:9">
      <c r="A689" s="43">
        <v>45870</v>
      </c>
      <c r="B689" s="34">
        <v>45898.625</v>
      </c>
      <c r="C689" s="33">
        <v>1219047</v>
      </c>
      <c r="D689" s="33" t="s">
        <v>90</v>
      </c>
      <c r="E689" s="33" t="s">
        <v>89</v>
      </c>
      <c r="F689" s="33">
        <v>11.943</v>
      </c>
      <c r="G689" s="33">
        <v>0</v>
      </c>
      <c r="H689" s="33">
        <v>11.943</v>
      </c>
      <c r="I689" s="33">
        <v>0</v>
      </c>
    </row>
    <row r="690" spans="1:9">
      <c r="A690" s="44">
        <v>45870</v>
      </c>
      <c r="B690" s="36">
        <v>45898.666666666664</v>
      </c>
      <c r="C690" s="35">
        <v>1219047</v>
      </c>
      <c r="D690" s="35" t="s">
        <v>90</v>
      </c>
      <c r="E690" s="35" t="s">
        <v>89</v>
      </c>
      <c r="F690" s="35">
        <v>9.4619999999999997</v>
      </c>
      <c r="G690" s="35">
        <v>0</v>
      </c>
      <c r="H690" s="35">
        <v>9.4619999999999997</v>
      </c>
      <c r="I690" s="35">
        <v>0</v>
      </c>
    </row>
    <row r="691" spans="1:9">
      <c r="A691" s="43">
        <v>45870</v>
      </c>
      <c r="B691" s="34">
        <v>45898.708333333336</v>
      </c>
      <c r="C691" s="33">
        <v>1219047</v>
      </c>
      <c r="D691" s="33" t="s">
        <v>90</v>
      </c>
      <c r="E691" s="33" t="s">
        <v>89</v>
      </c>
      <c r="F691" s="33">
        <v>4.9569999999999999</v>
      </c>
      <c r="G691" s="33">
        <v>0</v>
      </c>
      <c r="H691" s="33">
        <v>4.9569999999999999</v>
      </c>
      <c r="I691" s="33">
        <v>0</v>
      </c>
    </row>
    <row r="692" spans="1:9">
      <c r="A692" s="44">
        <v>45870</v>
      </c>
      <c r="B692" s="36">
        <v>45898.75</v>
      </c>
      <c r="C692" s="35">
        <v>1219047</v>
      </c>
      <c r="D692" s="35" t="s">
        <v>90</v>
      </c>
      <c r="E692" s="35" t="s">
        <v>89</v>
      </c>
      <c r="F692" s="35">
        <v>0.41099999999999998</v>
      </c>
      <c r="G692" s="35">
        <v>4.4999999999999998E-2</v>
      </c>
      <c r="H692" s="35">
        <v>0.41099999999999998</v>
      </c>
      <c r="I692" s="35">
        <v>4.4999999999999998E-2</v>
      </c>
    </row>
    <row r="693" spans="1:9">
      <c r="A693" s="43">
        <v>45870</v>
      </c>
      <c r="B693" s="34">
        <v>45898.791666666664</v>
      </c>
      <c r="C693" s="33">
        <v>1219047</v>
      </c>
      <c r="D693" s="33" t="s">
        <v>90</v>
      </c>
      <c r="E693" s="33" t="s">
        <v>89</v>
      </c>
      <c r="F693" s="33">
        <v>0.14899999999999999</v>
      </c>
      <c r="G693" s="33">
        <v>5.7000000000000002E-2</v>
      </c>
      <c r="H693" s="33">
        <v>0.14899999999999999</v>
      </c>
      <c r="I693" s="33">
        <v>5.7000000000000002E-2</v>
      </c>
    </row>
    <row r="694" spans="1:9">
      <c r="A694" s="44">
        <v>45870</v>
      </c>
      <c r="B694" s="36">
        <v>45898.833333333336</v>
      </c>
      <c r="C694" s="35">
        <v>1219047</v>
      </c>
      <c r="D694" s="35" t="s">
        <v>90</v>
      </c>
      <c r="E694" s="35" t="s">
        <v>89</v>
      </c>
      <c r="F694" s="35">
        <v>1.8779999999999999</v>
      </c>
      <c r="G694" s="35">
        <v>0</v>
      </c>
      <c r="H694" s="35">
        <v>1.8779999999999999</v>
      </c>
      <c r="I694" s="35">
        <v>0</v>
      </c>
    </row>
    <row r="695" spans="1:9">
      <c r="A695" s="43">
        <v>45870</v>
      </c>
      <c r="B695" s="34">
        <v>45898.875</v>
      </c>
      <c r="C695" s="33">
        <v>1219047</v>
      </c>
      <c r="D695" s="33" t="s">
        <v>90</v>
      </c>
      <c r="E695" s="33" t="s">
        <v>89</v>
      </c>
      <c r="F695" s="33">
        <v>1.2070000000000001</v>
      </c>
      <c r="G695" s="33">
        <v>0</v>
      </c>
      <c r="H695" s="33">
        <v>1.2070000000000001</v>
      </c>
      <c r="I695" s="33">
        <v>0</v>
      </c>
    </row>
    <row r="696" spans="1:9">
      <c r="A696" s="44">
        <v>45870</v>
      </c>
      <c r="B696" s="36">
        <v>45898.916666666664</v>
      </c>
      <c r="C696" s="35">
        <v>1219047</v>
      </c>
      <c r="D696" s="35" t="s">
        <v>90</v>
      </c>
      <c r="E696" s="35" t="s">
        <v>89</v>
      </c>
      <c r="F696" s="35">
        <v>1.2150000000000001</v>
      </c>
      <c r="G696" s="35">
        <v>0</v>
      </c>
      <c r="H696" s="35">
        <v>1.2150000000000001</v>
      </c>
      <c r="I696" s="35">
        <v>0</v>
      </c>
    </row>
    <row r="697" spans="1:9">
      <c r="A697" s="43">
        <v>45870</v>
      </c>
      <c r="B697" s="34">
        <v>45898.958333333336</v>
      </c>
      <c r="C697" s="33">
        <v>1219047</v>
      </c>
      <c r="D697" s="33" t="s">
        <v>90</v>
      </c>
      <c r="E697" s="33" t="s">
        <v>89</v>
      </c>
      <c r="F697" s="33">
        <v>1.7000000000000001E-2</v>
      </c>
      <c r="G697" s="33">
        <v>0.17499999999999999</v>
      </c>
      <c r="H697" s="33">
        <v>1.7000000000000001E-2</v>
      </c>
      <c r="I697" s="33">
        <v>0.17499999999999999</v>
      </c>
    </row>
    <row r="698" spans="1:9">
      <c r="A698" s="44">
        <v>45870</v>
      </c>
      <c r="B698" s="36">
        <v>45899</v>
      </c>
      <c r="C698" s="35">
        <v>1219047</v>
      </c>
      <c r="D698" s="35" t="s">
        <v>90</v>
      </c>
      <c r="E698" s="35" t="s">
        <v>89</v>
      </c>
      <c r="F698" s="35">
        <v>0.51600000000000001</v>
      </c>
      <c r="G698" s="35">
        <v>0.105</v>
      </c>
      <c r="H698" s="35">
        <v>0.51600000000000001</v>
      </c>
      <c r="I698" s="35">
        <v>0.105</v>
      </c>
    </row>
    <row r="699" spans="1:9">
      <c r="A699" s="43">
        <v>45870</v>
      </c>
      <c r="B699" s="34">
        <v>45899.041666666664</v>
      </c>
      <c r="C699" s="33">
        <v>1219047</v>
      </c>
      <c r="D699" s="33" t="s">
        <v>90</v>
      </c>
      <c r="E699" s="33" t="s">
        <v>89</v>
      </c>
      <c r="F699" s="33">
        <v>2.399</v>
      </c>
      <c r="G699" s="33">
        <v>0</v>
      </c>
      <c r="H699" s="33">
        <v>2.399</v>
      </c>
      <c r="I699" s="33">
        <v>0</v>
      </c>
    </row>
    <row r="700" spans="1:9">
      <c r="A700" s="44">
        <v>45870</v>
      </c>
      <c r="B700" s="36">
        <v>45899.083333333336</v>
      </c>
      <c r="C700" s="35">
        <v>1219047</v>
      </c>
      <c r="D700" s="35" t="s">
        <v>90</v>
      </c>
      <c r="E700" s="35" t="s">
        <v>89</v>
      </c>
      <c r="F700" s="35">
        <v>0.78</v>
      </c>
      <c r="G700" s="35">
        <v>0</v>
      </c>
      <c r="H700" s="35">
        <v>0.78</v>
      </c>
      <c r="I700" s="35">
        <v>0</v>
      </c>
    </row>
    <row r="701" spans="1:9">
      <c r="A701" s="43">
        <v>45870</v>
      </c>
      <c r="B701" s="34">
        <v>45899.125</v>
      </c>
      <c r="C701" s="33">
        <v>1219047</v>
      </c>
      <c r="D701" s="33" t="s">
        <v>90</v>
      </c>
      <c r="E701" s="33" t="s">
        <v>89</v>
      </c>
      <c r="F701" s="33">
        <v>1.9550000000000001</v>
      </c>
      <c r="G701" s="33">
        <v>0</v>
      </c>
      <c r="H701" s="33">
        <v>1.9550000000000001</v>
      </c>
      <c r="I701" s="33">
        <v>0</v>
      </c>
    </row>
    <row r="702" spans="1:9">
      <c r="A702" s="44">
        <v>45870</v>
      </c>
      <c r="B702" s="36">
        <v>45899.166666666664</v>
      </c>
      <c r="C702" s="35">
        <v>1219047</v>
      </c>
      <c r="D702" s="35" t="s">
        <v>90</v>
      </c>
      <c r="E702" s="35" t="s">
        <v>89</v>
      </c>
      <c r="F702" s="35">
        <v>2.036</v>
      </c>
      <c r="G702" s="35">
        <v>0</v>
      </c>
      <c r="H702" s="35">
        <v>2.036</v>
      </c>
      <c r="I702" s="35">
        <v>0</v>
      </c>
    </row>
    <row r="703" spans="1:9">
      <c r="A703" s="43">
        <v>45870</v>
      </c>
      <c r="B703" s="34">
        <v>45899.208333333336</v>
      </c>
      <c r="C703" s="33">
        <v>1219047</v>
      </c>
      <c r="D703" s="33" t="s">
        <v>90</v>
      </c>
      <c r="E703" s="33" t="s">
        <v>89</v>
      </c>
      <c r="F703" s="33">
        <v>0.45800000000000002</v>
      </c>
      <c r="G703" s="33">
        <v>0</v>
      </c>
      <c r="H703" s="33">
        <v>0.45800000000000002</v>
      </c>
      <c r="I703" s="33">
        <v>0</v>
      </c>
    </row>
    <row r="704" spans="1:9">
      <c r="A704" s="44">
        <v>45870</v>
      </c>
      <c r="B704" s="36">
        <v>45899.25</v>
      </c>
      <c r="C704" s="35">
        <v>1219047</v>
      </c>
      <c r="D704" s="35" t="s">
        <v>90</v>
      </c>
      <c r="E704" s="35" t="s">
        <v>89</v>
      </c>
      <c r="F704" s="35">
        <v>0.14199999999999999</v>
      </c>
      <c r="G704" s="35">
        <v>0.01</v>
      </c>
      <c r="H704" s="35">
        <v>0.14199999999999999</v>
      </c>
      <c r="I704" s="35">
        <v>0.01</v>
      </c>
    </row>
    <row r="705" spans="1:9">
      <c r="A705" s="43">
        <v>45870</v>
      </c>
      <c r="B705" s="34">
        <v>45899.291666666664</v>
      </c>
      <c r="C705" s="33">
        <v>1219047</v>
      </c>
      <c r="D705" s="33" t="s">
        <v>90</v>
      </c>
      <c r="E705" s="33" t="s">
        <v>89</v>
      </c>
      <c r="F705" s="33">
        <v>0.71</v>
      </c>
      <c r="G705" s="33">
        <v>2E-3</v>
      </c>
      <c r="H705" s="33">
        <v>0.71</v>
      </c>
      <c r="I705" s="33">
        <v>2E-3</v>
      </c>
    </row>
    <row r="706" spans="1:9">
      <c r="A706" s="44">
        <v>45870</v>
      </c>
      <c r="B706" s="36">
        <v>45899.333333333336</v>
      </c>
      <c r="C706" s="35">
        <v>1219047</v>
      </c>
      <c r="D706" s="35" t="s">
        <v>90</v>
      </c>
      <c r="E706" s="35" t="s">
        <v>89</v>
      </c>
      <c r="F706" s="35">
        <v>0.84</v>
      </c>
      <c r="G706" s="35">
        <v>0</v>
      </c>
      <c r="H706" s="35">
        <v>0.84</v>
      </c>
      <c r="I706" s="35">
        <v>0</v>
      </c>
    </row>
    <row r="707" spans="1:9">
      <c r="A707" s="43">
        <v>45870</v>
      </c>
      <c r="B707" s="34">
        <v>45899.375</v>
      </c>
      <c r="C707" s="33">
        <v>1219047</v>
      </c>
      <c r="D707" s="33" t="s">
        <v>90</v>
      </c>
      <c r="E707" s="33" t="s">
        <v>89</v>
      </c>
      <c r="F707" s="33">
        <v>6.0000000000000001E-3</v>
      </c>
      <c r="G707" s="33">
        <v>0.221</v>
      </c>
      <c r="H707" s="33">
        <v>6.0000000000000001E-3</v>
      </c>
      <c r="I707" s="33">
        <v>0.221</v>
      </c>
    </row>
    <row r="708" spans="1:9">
      <c r="A708" s="44">
        <v>45870</v>
      </c>
      <c r="B708" s="36">
        <v>45899.416666666664</v>
      </c>
      <c r="C708" s="35">
        <v>1219047</v>
      </c>
      <c r="D708" s="35" t="s">
        <v>90</v>
      </c>
      <c r="E708" s="35" t="s">
        <v>89</v>
      </c>
      <c r="F708" s="35">
        <v>0</v>
      </c>
      <c r="G708" s="35">
        <v>0.23599999999999999</v>
      </c>
      <c r="H708" s="35">
        <v>0</v>
      </c>
      <c r="I708" s="35">
        <v>0.23599999999999999</v>
      </c>
    </row>
    <row r="709" spans="1:9">
      <c r="A709" s="43">
        <v>45870</v>
      </c>
      <c r="B709" s="34">
        <v>45899.458333333336</v>
      </c>
      <c r="C709" s="33">
        <v>1219047</v>
      </c>
      <c r="D709" s="33" t="s">
        <v>90</v>
      </c>
      <c r="E709" s="33" t="s">
        <v>89</v>
      </c>
      <c r="F709" s="33">
        <v>0</v>
      </c>
      <c r="G709" s="33">
        <v>0.24099999999999999</v>
      </c>
      <c r="H709" s="33">
        <v>0</v>
      </c>
      <c r="I709" s="33">
        <v>0.24099999999999999</v>
      </c>
    </row>
    <row r="710" spans="1:9">
      <c r="A710" s="44">
        <v>45870</v>
      </c>
      <c r="B710" s="36">
        <v>45899.5</v>
      </c>
      <c r="C710" s="35">
        <v>1219047</v>
      </c>
      <c r="D710" s="35" t="s">
        <v>90</v>
      </c>
      <c r="E710" s="35" t="s">
        <v>89</v>
      </c>
      <c r="F710" s="35">
        <v>0.313</v>
      </c>
      <c r="G710" s="35">
        <v>0.125</v>
      </c>
      <c r="H710" s="35">
        <v>0.313</v>
      </c>
      <c r="I710" s="35">
        <v>0.125</v>
      </c>
    </row>
    <row r="711" spans="1:9">
      <c r="A711" s="43">
        <v>45870</v>
      </c>
      <c r="B711" s="34">
        <v>45899.541666666664</v>
      </c>
      <c r="C711" s="33">
        <v>1219047</v>
      </c>
      <c r="D711" s="33" t="s">
        <v>90</v>
      </c>
      <c r="E711" s="33" t="s">
        <v>89</v>
      </c>
      <c r="F711" s="33">
        <v>2.15</v>
      </c>
      <c r="G711" s="33">
        <v>0</v>
      </c>
      <c r="H711" s="33">
        <v>2.15</v>
      </c>
      <c r="I711" s="33">
        <v>0</v>
      </c>
    </row>
    <row r="712" spans="1:9">
      <c r="A712" s="44">
        <v>45870</v>
      </c>
      <c r="B712" s="36">
        <v>45899.583333333336</v>
      </c>
      <c r="C712" s="35">
        <v>1219047</v>
      </c>
      <c r="D712" s="35" t="s">
        <v>90</v>
      </c>
      <c r="E712" s="35" t="s">
        <v>89</v>
      </c>
      <c r="F712" s="35">
        <v>2.12</v>
      </c>
      <c r="G712" s="35">
        <v>0</v>
      </c>
      <c r="H712" s="35">
        <v>2.12</v>
      </c>
      <c r="I712" s="35">
        <v>0</v>
      </c>
    </row>
    <row r="713" spans="1:9">
      <c r="A713" s="43">
        <v>45870</v>
      </c>
      <c r="B713" s="34">
        <v>45899.625</v>
      </c>
      <c r="C713" s="33">
        <v>1219047</v>
      </c>
      <c r="D713" s="33" t="s">
        <v>90</v>
      </c>
      <c r="E713" s="33" t="s">
        <v>89</v>
      </c>
      <c r="F713" s="33">
        <v>2.879</v>
      </c>
      <c r="G713" s="33">
        <v>0</v>
      </c>
      <c r="H713" s="33">
        <v>2.879</v>
      </c>
      <c r="I713" s="33">
        <v>0</v>
      </c>
    </row>
    <row r="714" spans="1:9">
      <c r="A714" s="44">
        <v>45870</v>
      </c>
      <c r="B714" s="36">
        <v>45899.666666666664</v>
      </c>
      <c r="C714" s="35">
        <v>1219047</v>
      </c>
      <c r="D714" s="35" t="s">
        <v>90</v>
      </c>
      <c r="E714" s="35" t="s">
        <v>89</v>
      </c>
      <c r="F714" s="35">
        <v>1.6879999999999999</v>
      </c>
      <c r="G714" s="35">
        <v>5.0000000000000001E-3</v>
      </c>
      <c r="H714" s="35">
        <v>1.6879999999999999</v>
      </c>
      <c r="I714" s="35">
        <v>5.0000000000000001E-3</v>
      </c>
    </row>
    <row r="715" spans="1:9">
      <c r="A715" s="43">
        <v>45870</v>
      </c>
      <c r="B715" s="34">
        <v>45899.708333333336</v>
      </c>
      <c r="C715" s="33">
        <v>1219047</v>
      </c>
      <c r="D715" s="33" t="s">
        <v>90</v>
      </c>
      <c r="E715" s="33" t="s">
        <v>89</v>
      </c>
      <c r="F715" s="33">
        <v>1.72</v>
      </c>
      <c r="G715" s="33">
        <v>0</v>
      </c>
      <c r="H715" s="33">
        <v>1.72</v>
      </c>
      <c r="I715" s="33">
        <v>0</v>
      </c>
    </row>
    <row r="716" spans="1:9">
      <c r="A716" s="44">
        <v>45870</v>
      </c>
      <c r="B716" s="36">
        <v>45899.75</v>
      </c>
      <c r="C716" s="35">
        <v>1219047</v>
      </c>
      <c r="D716" s="35" t="s">
        <v>90</v>
      </c>
      <c r="E716" s="35" t="s">
        <v>89</v>
      </c>
      <c r="F716" s="35">
        <v>0.11</v>
      </c>
      <c r="G716" s="35">
        <v>0.14000000000000001</v>
      </c>
      <c r="H716" s="35">
        <v>0.11</v>
      </c>
      <c r="I716" s="35">
        <v>0.14000000000000001</v>
      </c>
    </row>
    <row r="717" spans="1:9">
      <c r="A717" s="43">
        <v>45870</v>
      </c>
      <c r="B717" s="34">
        <v>45899.791666666664</v>
      </c>
      <c r="C717" s="33">
        <v>1219047</v>
      </c>
      <c r="D717" s="33" t="s">
        <v>90</v>
      </c>
      <c r="E717" s="33" t="s">
        <v>89</v>
      </c>
      <c r="F717" s="33">
        <v>1.0409999999999999</v>
      </c>
      <c r="G717" s="33">
        <v>3.6999999999999998E-2</v>
      </c>
      <c r="H717" s="33">
        <v>1.0409999999999999</v>
      </c>
      <c r="I717" s="33">
        <v>3.6999999999999998E-2</v>
      </c>
    </row>
    <row r="718" spans="1:9">
      <c r="A718" s="44">
        <v>45870</v>
      </c>
      <c r="B718" s="36">
        <v>45899.833333333336</v>
      </c>
      <c r="C718" s="35">
        <v>1219047</v>
      </c>
      <c r="D718" s="35" t="s">
        <v>90</v>
      </c>
      <c r="E718" s="35" t="s">
        <v>89</v>
      </c>
      <c r="F718" s="35">
        <v>2.2629999999999999</v>
      </c>
      <c r="G718" s="35">
        <v>0</v>
      </c>
      <c r="H718" s="35">
        <v>2.2629999999999999</v>
      </c>
      <c r="I718" s="35">
        <v>0</v>
      </c>
    </row>
    <row r="719" spans="1:9">
      <c r="A719" s="43">
        <v>45870</v>
      </c>
      <c r="B719" s="34">
        <v>45899.875</v>
      </c>
      <c r="C719" s="33">
        <v>1219047</v>
      </c>
      <c r="D719" s="33" t="s">
        <v>90</v>
      </c>
      <c r="E719" s="33" t="s">
        <v>89</v>
      </c>
      <c r="F719" s="33">
        <v>0</v>
      </c>
      <c r="G719" s="33">
        <v>0.151</v>
      </c>
      <c r="H719" s="33">
        <v>0</v>
      </c>
      <c r="I719" s="33">
        <v>0.151</v>
      </c>
    </row>
    <row r="720" spans="1:9">
      <c r="A720" s="44">
        <v>45870</v>
      </c>
      <c r="B720" s="36">
        <v>45899.916666666664</v>
      </c>
      <c r="C720" s="35">
        <v>1219047</v>
      </c>
      <c r="D720" s="35" t="s">
        <v>90</v>
      </c>
      <c r="E720" s="35" t="s">
        <v>89</v>
      </c>
      <c r="F720" s="35">
        <v>7.0000000000000001E-3</v>
      </c>
      <c r="G720" s="35">
        <v>0.14299999999999999</v>
      </c>
      <c r="H720" s="35">
        <v>7.0000000000000001E-3</v>
      </c>
      <c r="I720" s="35">
        <v>0.14299999999999999</v>
      </c>
    </row>
    <row r="721" spans="1:9">
      <c r="A721" s="43">
        <v>45870</v>
      </c>
      <c r="B721" s="34">
        <v>45899.958333333336</v>
      </c>
      <c r="C721" s="33">
        <v>1219047</v>
      </c>
      <c r="D721" s="33" t="s">
        <v>90</v>
      </c>
      <c r="E721" s="33" t="s">
        <v>89</v>
      </c>
      <c r="F721" s="33">
        <v>0</v>
      </c>
      <c r="G721" s="33">
        <v>0.23599999999999999</v>
      </c>
      <c r="H721" s="33">
        <v>0</v>
      </c>
      <c r="I721" s="33">
        <v>0.23599999999999999</v>
      </c>
    </row>
    <row r="722" spans="1:9">
      <c r="A722" s="44">
        <v>45870</v>
      </c>
      <c r="B722" s="36">
        <v>45900</v>
      </c>
      <c r="C722" s="35">
        <v>1219047</v>
      </c>
      <c r="D722" s="35" t="s">
        <v>90</v>
      </c>
      <c r="E722" s="35" t="s">
        <v>89</v>
      </c>
      <c r="F722" s="35">
        <v>0</v>
      </c>
      <c r="G722" s="35">
        <v>0.222</v>
      </c>
      <c r="H722" s="35">
        <v>0</v>
      </c>
      <c r="I722" s="35">
        <v>0.222</v>
      </c>
    </row>
    <row r="723" spans="1:9">
      <c r="A723" s="43">
        <v>45870</v>
      </c>
      <c r="B723" s="34">
        <v>45900.041666666664</v>
      </c>
      <c r="C723" s="33">
        <v>1219047</v>
      </c>
      <c r="D723" s="33" t="s">
        <v>90</v>
      </c>
      <c r="E723" s="33" t="s">
        <v>89</v>
      </c>
      <c r="F723" s="33">
        <v>0</v>
      </c>
      <c r="G723" s="33">
        <v>0.21199999999999999</v>
      </c>
      <c r="H723" s="33">
        <v>0</v>
      </c>
      <c r="I723" s="33">
        <v>0.21199999999999999</v>
      </c>
    </row>
    <row r="724" spans="1:9">
      <c r="A724" s="44">
        <v>45870</v>
      </c>
      <c r="B724" s="36">
        <v>45900.083333333336</v>
      </c>
      <c r="C724" s="35">
        <v>1219047</v>
      </c>
      <c r="D724" s="35" t="s">
        <v>90</v>
      </c>
      <c r="E724" s="35" t="s">
        <v>89</v>
      </c>
      <c r="F724" s="35">
        <v>3.3000000000000002E-2</v>
      </c>
      <c r="G724" s="35">
        <v>0.13300000000000001</v>
      </c>
      <c r="H724" s="35">
        <v>3.3000000000000002E-2</v>
      </c>
      <c r="I724" s="35">
        <v>0.13300000000000001</v>
      </c>
    </row>
    <row r="725" spans="1:9">
      <c r="A725" s="43">
        <v>45870</v>
      </c>
      <c r="B725" s="34">
        <v>45900.125</v>
      </c>
      <c r="C725" s="33">
        <v>1219047</v>
      </c>
      <c r="D725" s="33" t="s">
        <v>90</v>
      </c>
      <c r="E725" s="33" t="s">
        <v>89</v>
      </c>
      <c r="F725" s="33">
        <v>1.7450000000000001</v>
      </c>
      <c r="G725" s="33">
        <v>0</v>
      </c>
      <c r="H725" s="33">
        <v>1.7450000000000001</v>
      </c>
      <c r="I725" s="33">
        <v>0</v>
      </c>
    </row>
    <row r="726" spans="1:9">
      <c r="A726" s="44">
        <v>45870</v>
      </c>
      <c r="B726" s="36">
        <v>45900.166666666664</v>
      </c>
      <c r="C726" s="35">
        <v>1219047</v>
      </c>
      <c r="D726" s="35" t="s">
        <v>90</v>
      </c>
      <c r="E726" s="35" t="s">
        <v>89</v>
      </c>
      <c r="F726" s="35">
        <v>4.4029999999999996</v>
      </c>
      <c r="G726" s="35">
        <v>0</v>
      </c>
      <c r="H726" s="35">
        <v>4.4029999999999996</v>
      </c>
      <c r="I726" s="35">
        <v>0</v>
      </c>
    </row>
    <row r="727" spans="1:9">
      <c r="A727" s="43">
        <v>45870</v>
      </c>
      <c r="B727" s="34">
        <v>45900.208333333336</v>
      </c>
      <c r="C727" s="33">
        <v>1219047</v>
      </c>
      <c r="D727" s="33" t="s">
        <v>90</v>
      </c>
      <c r="E727" s="33" t="s">
        <v>89</v>
      </c>
      <c r="F727" s="33">
        <v>8.1349999999999998</v>
      </c>
      <c r="G727" s="33">
        <v>0</v>
      </c>
      <c r="H727" s="33">
        <v>8.1349999999999998</v>
      </c>
      <c r="I727" s="33">
        <v>0</v>
      </c>
    </row>
    <row r="728" spans="1:9">
      <c r="A728" s="44">
        <v>45870</v>
      </c>
      <c r="B728" s="36">
        <v>45900.25</v>
      </c>
      <c r="C728" s="35">
        <v>1219047</v>
      </c>
      <c r="D728" s="35" t="s">
        <v>90</v>
      </c>
      <c r="E728" s="35" t="s">
        <v>89</v>
      </c>
      <c r="F728" s="35">
        <v>8.2270000000000003</v>
      </c>
      <c r="G728" s="35">
        <v>0</v>
      </c>
      <c r="H728" s="35">
        <v>8.2270000000000003</v>
      </c>
      <c r="I728" s="35">
        <v>0</v>
      </c>
    </row>
    <row r="729" spans="1:9">
      <c r="A729" s="43">
        <v>45870</v>
      </c>
      <c r="B729" s="34">
        <v>45900.291666666664</v>
      </c>
      <c r="C729" s="33">
        <v>1219047</v>
      </c>
      <c r="D729" s="33" t="s">
        <v>90</v>
      </c>
      <c r="E729" s="33" t="s">
        <v>89</v>
      </c>
      <c r="F729" s="33">
        <v>4.7279999999999998</v>
      </c>
      <c r="G729" s="33">
        <v>0</v>
      </c>
      <c r="H729" s="33">
        <v>4.7279999999999998</v>
      </c>
      <c r="I729" s="33">
        <v>0</v>
      </c>
    </row>
    <row r="730" spans="1:9">
      <c r="A730" s="44">
        <v>45870</v>
      </c>
      <c r="B730" s="36">
        <v>45900.333333333336</v>
      </c>
      <c r="C730" s="35">
        <v>1219047</v>
      </c>
      <c r="D730" s="35" t="s">
        <v>90</v>
      </c>
      <c r="E730" s="35" t="s">
        <v>89</v>
      </c>
      <c r="F730" s="35">
        <v>0.41899999999999998</v>
      </c>
      <c r="G730" s="35">
        <v>0.14099999999999999</v>
      </c>
      <c r="H730" s="35">
        <v>0.41899999999999998</v>
      </c>
      <c r="I730" s="35">
        <v>0.14099999999999999</v>
      </c>
    </row>
    <row r="731" spans="1:9">
      <c r="A731" s="43">
        <v>45870</v>
      </c>
      <c r="B731" s="34">
        <v>45900.375</v>
      </c>
      <c r="C731" s="33">
        <v>1219047</v>
      </c>
      <c r="D731" s="33" t="s">
        <v>90</v>
      </c>
      <c r="E731" s="33" t="s">
        <v>89</v>
      </c>
      <c r="F731" s="33">
        <v>0.25700000000000001</v>
      </c>
      <c r="G731" s="33">
        <v>7.8E-2</v>
      </c>
      <c r="H731" s="33">
        <v>0.25700000000000001</v>
      </c>
      <c r="I731" s="33">
        <v>7.8E-2</v>
      </c>
    </row>
    <row r="732" spans="1:9">
      <c r="A732" s="44">
        <v>45870</v>
      </c>
      <c r="B732" s="36">
        <v>45900.416666666664</v>
      </c>
      <c r="C732" s="35">
        <v>1219047</v>
      </c>
      <c r="D732" s="35" t="s">
        <v>90</v>
      </c>
      <c r="E732" s="35" t="s">
        <v>89</v>
      </c>
      <c r="F732" s="35">
        <v>0</v>
      </c>
      <c r="G732" s="35">
        <v>0.247</v>
      </c>
      <c r="H732" s="35">
        <v>0</v>
      </c>
      <c r="I732" s="35">
        <v>0.247</v>
      </c>
    </row>
    <row r="733" spans="1:9">
      <c r="A733" s="43">
        <v>45870</v>
      </c>
      <c r="B733" s="34">
        <v>45900.458333333336</v>
      </c>
      <c r="C733" s="33">
        <v>1219047</v>
      </c>
      <c r="D733" s="33" t="s">
        <v>90</v>
      </c>
      <c r="E733" s="33" t="s">
        <v>89</v>
      </c>
      <c r="F733" s="33">
        <v>0</v>
      </c>
      <c r="G733" s="33">
        <v>0.248</v>
      </c>
      <c r="H733" s="33">
        <v>0</v>
      </c>
      <c r="I733" s="33">
        <v>0.248</v>
      </c>
    </row>
    <row r="734" spans="1:9">
      <c r="A734" s="44">
        <v>45870</v>
      </c>
      <c r="B734" s="36">
        <v>45900.5</v>
      </c>
      <c r="C734" s="35">
        <v>1219047</v>
      </c>
      <c r="D734" s="35" t="s">
        <v>90</v>
      </c>
      <c r="E734" s="35" t="s">
        <v>89</v>
      </c>
      <c r="F734" s="35">
        <v>1.35</v>
      </c>
      <c r="G734" s="35">
        <v>1.7999999999999999E-2</v>
      </c>
      <c r="H734" s="35">
        <v>1.35</v>
      </c>
      <c r="I734" s="35">
        <v>1.7999999999999999E-2</v>
      </c>
    </row>
    <row r="735" spans="1:9">
      <c r="A735" s="43">
        <v>45870</v>
      </c>
      <c r="B735" s="34">
        <v>45900.541666666664</v>
      </c>
      <c r="C735" s="33">
        <v>1219047</v>
      </c>
      <c r="D735" s="33" t="s">
        <v>90</v>
      </c>
      <c r="E735" s="33" t="s">
        <v>89</v>
      </c>
      <c r="F735" s="33">
        <v>3.004</v>
      </c>
      <c r="G735" s="33">
        <v>0</v>
      </c>
      <c r="H735" s="33">
        <v>3.004</v>
      </c>
      <c r="I735" s="33">
        <v>0</v>
      </c>
    </row>
    <row r="736" spans="1:9">
      <c r="A736" s="44">
        <v>45870</v>
      </c>
      <c r="B736" s="36">
        <v>45900.583333333336</v>
      </c>
      <c r="C736" s="35">
        <v>1219047</v>
      </c>
      <c r="D736" s="35" t="s">
        <v>90</v>
      </c>
      <c r="E736" s="35" t="s">
        <v>89</v>
      </c>
      <c r="F736" s="35">
        <v>6.3769999999999998</v>
      </c>
      <c r="G736" s="35">
        <v>0</v>
      </c>
      <c r="H736" s="35">
        <v>6.3769999999999998</v>
      </c>
      <c r="I736" s="35">
        <v>0</v>
      </c>
    </row>
    <row r="737" spans="1:9">
      <c r="A737" s="43">
        <v>45870</v>
      </c>
      <c r="B737" s="34">
        <v>45900.625</v>
      </c>
      <c r="C737" s="33">
        <v>1219047</v>
      </c>
      <c r="D737" s="33" t="s">
        <v>90</v>
      </c>
      <c r="E737" s="33" t="s">
        <v>89</v>
      </c>
      <c r="F737" s="33">
        <v>4.9080000000000004</v>
      </c>
      <c r="G737" s="33">
        <v>0</v>
      </c>
      <c r="H737" s="33">
        <v>4.9080000000000004</v>
      </c>
      <c r="I737" s="33">
        <v>0</v>
      </c>
    </row>
    <row r="738" spans="1:9">
      <c r="A738" s="44">
        <v>45870</v>
      </c>
      <c r="B738" s="36">
        <v>45900.666666666664</v>
      </c>
      <c r="C738" s="35">
        <v>1219047</v>
      </c>
      <c r="D738" s="35" t="s">
        <v>90</v>
      </c>
      <c r="E738" s="35" t="s">
        <v>89</v>
      </c>
      <c r="F738" s="35">
        <v>3.5659999999999998</v>
      </c>
      <c r="G738" s="35">
        <v>0</v>
      </c>
      <c r="H738" s="35">
        <v>3.5659999999999998</v>
      </c>
      <c r="I738" s="35">
        <v>0</v>
      </c>
    </row>
    <row r="739" spans="1:9">
      <c r="A739" s="43">
        <v>45870</v>
      </c>
      <c r="B739" s="34">
        <v>45900.708333333336</v>
      </c>
      <c r="C739" s="33">
        <v>1219047</v>
      </c>
      <c r="D739" s="33" t="s">
        <v>90</v>
      </c>
      <c r="E739" s="33" t="s">
        <v>89</v>
      </c>
      <c r="F739" s="33">
        <v>6.2</v>
      </c>
      <c r="G739" s="33">
        <v>0</v>
      </c>
      <c r="H739" s="33">
        <v>6.2</v>
      </c>
      <c r="I739" s="33">
        <v>0</v>
      </c>
    </row>
    <row r="740" spans="1:9">
      <c r="A740" s="44">
        <v>45870</v>
      </c>
      <c r="B740" s="36">
        <v>45900.75</v>
      </c>
      <c r="C740" s="35">
        <v>1219047</v>
      </c>
      <c r="D740" s="35" t="s">
        <v>90</v>
      </c>
      <c r="E740" s="35" t="s">
        <v>89</v>
      </c>
      <c r="F740" s="35">
        <v>2.86</v>
      </c>
      <c r="G740" s="35">
        <v>0</v>
      </c>
      <c r="H740" s="35">
        <v>2.86</v>
      </c>
      <c r="I740" s="35">
        <v>0</v>
      </c>
    </row>
    <row r="741" spans="1:9">
      <c r="A741" s="43">
        <v>45870</v>
      </c>
      <c r="B741" s="34">
        <v>45900.791666666664</v>
      </c>
      <c r="C741" s="33">
        <v>1219047</v>
      </c>
      <c r="D741" s="33" t="s">
        <v>90</v>
      </c>
      <c r="E741" s="33" t="s">
        <v>89</v>
      </c>
      <c r="F741" s="33">
        <v>0.79400000000000004</v>
      </c>
      <c r="G741" s="33">
        <v>0</v>
      </c>
      <c r="H741" s="33">
        <v>0.79400000000000004</v>
      </c>
      <c r="I741" s="33">
        <v>0</v>
      </c>
    </row>
    <row r="742" spans="1:9">
      <c r="A742" s="44">
        <v>45870</v>
      </c>
      <c r="B742" s="36">
        <v>45900.833333333336</v>
      </c>
      <c r="C742" s="35">
        <v>1219047</v>
      </c>
      <c r="D742" s="35" t="s">
        <v>90</v>
      </c>
      <c r="E742" s="35" t="s">
        <v>89</v>
      </c>
      <c r="F742" s="35">
        <v>0.501</v>
      </c>
      <c r="G742" s="35">
        <v>0.113</v>
      </c>
      <c r="H742" s="35">
        <v>0.501</v>
      </c>
      <c r="I742" s="35">
        <v>0.113</v>
      </c>
    </row>
    <row r="743" spans="1:9">
      <c r="A743" s="43">
        <v>45870</v>
      </c>
      <c r="B743" s="34">
        <v>45900.875</v>
      </c>
      <c r="C743" s="33">
        <v>1219047</v>
      </c>
      <c r="D743" s="33" t="s">
        <v>90</v>
      </c>
      <c r="E743" s="33" t="s">
        <v>89</v>
      </c>
      <c r="F743" s="33">
        <v>0</v>
      </c>
      <c r="G743" s="33">
        <v>0.245</v>
      </c>
      <c r="H743" s="33">
        <v>0</v>
      </c>
      <c r="I743" s="33">
        <v>0.245</v>
      </c>
    </row>
    <row r="744" spans="1:9">
      <c r="A744" s="44">
        <v>45870</v>
      </c>
      <c r="B744" s="36">
        <v>45900.916666666664</v>
      </c>
      <c r="C744" s="35">
        <v>1219047</v>
      </c>
      <c r="D744" s="35" t="s">
        <v>90</v>
      </c>
      <c r="E744" s="35" t="s">
        <v>89</v>
      </c>
      <c r="F744" s="35">
        <v>0</v>
      </c>
      <c r="G744" s="35">
        <v>0.246</v>
      </c>
      <c r="H744" s="35">
        <v>0</v>
      </c>
      <c r="I744" s="35">
        <v>0.246</v>
      </c>
    </row>
    <row r="745" spans="1:9">
      <c r="A745" s="43">
        <v>45870</v>
      </c>
      <c r="B745" s="34">
        <v>45900.958333333336</v>
      </c>
      <c r="C745" s="33">
        <v>1219047</v>
      </c>
      <c r="D745" s="33" t="s">
        <v>90</v>
      </c>
      <c r="E745" s="33" t="s">
        <v>89</v>
      </c>
      <c r="F745" s="33">
        <v>0</v>
      </c>
      <c r="G745" s="33">
        <v>0.223</v>
      </c>
      <c r="H745" s="33">
        <v>0</v>
      </c>
      <c r="I745" s="33">
        <v>0.223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4605E-3DAC-40EF-945F-398B267D6BAE}">
  <dimension ref="A1:M745"/>
  <sheetViews>
    <sheetView workbookViewId="0">
      <selection activeCell="Q21" sqref="Q21"/>
    </sheetView>
  </sheetViews>
  <sheetFormatPr defaultRowHeight="14.4"/>
  <cols>
    <col min="1" max="1" width="13.21875" style="32" customWidth="1"/>
    <col min="2" max="2" width="18.109375" style="32" customWidth="1"/>
    <col min="3" max="3" width="13.21875" style="32" customWidth="1"/>
    <col min="4" max="4" width="19.33203125" style="32" customWidth="1"/>
    <col min="5" max="5" width="18.5546875" style="32" customWidth="1"/>
    <col min="6" max="9" width="10.5546875" style="32" customWidth="1"/>
    <col min="10" max="11" width="8.88671875" style="32"/>
    <col min="12" max="13" width="9.109375" style="32" bestFit="1" customWidth="1"/>
    <col min="14" max="16384" width="8.88671875" style="32"/>
  </cols>
  <sheetData>
    <row r="1" spans="1:13" ht="43.2">
      <c r="A1" s="46" t="s">
        <v>95</v>
      </c>
      <c r="B1" s="38" t="s">
        <v>87</v>
      </c>
      <c r="C1" s="37" t="s">
        <v>94</v>
      </c>
      <c r="D1" s="37" t="s">
        <v>93</v>
      </c>
      <c r="E1" s="37" t="s">
        <v>86</v>
      </c>
      <c r="F1" s="37" t="s">
        <v>85</v>
      </c>
      <c r="G1" s="37" t="s">
        <v>84</v>
      </c>
      <c r="H1" s="37" t="s">
        <v>83</v>
      </c>
      <c r="I1" s="37" t="s">
        <v>82</v>
      </c>
    </row>
    <row r="2" spans="1:13">
      <c r="A2" s="44">
        <v>45870</v>
      </c>
      <c r="B2" s="36">
        <v>45870</v>
      </c>
      <c r="C2" s="35">
        <v>10997</v>
      </c>
      <c r="D2" s="35" t="s">
        <v>97</v>
      </c>
      <c r="E2" s="35" t="s">
        <v>96</v>
      </c>
      <c r="F2" s="35">
        <v>10.026</v>
      </c>
      <c r="G2" s="35">
        <v>0</v>
      </c>
      <c r="H2" s="35">
        <v>10.026</v>
      </c>
      <c r="I2" s="35">
        <v>0</v>
      </c>
    </row>
    <row r="3" spans="1:13">
      <c r="A3" s="43">
        <v>45870</v>
      </c>
      <c r="B3" s="34">
        <v>45870.041666666664</v>
      </c>
      <c r="C3" s="33">
        <v>10997</v>
      </c>
      <c r="D3" s="33" t="s">
        <v>97</v>
      </c>
      <c r="E3" s="33" t="s">
        <v>96</v>
      </c>
      <c r="F3" s="33">
        <v>7.0789999999999997</v>
      </c>
      <c r="G3" s="33">
        <v>0</v>
      </c>
      <c r="H3" s="33">
        <v>7.0789999999999997</v>
      </c>
      <c r="I3" s="33">
        <v>0</v>
      </c>
    </row>
    <row r="4" spans="1:13">
      <c r="A4" s="44">
        <v>45870</v>
      </c>
      <c r="B4" s="36">
        <v>45870.083333333336</v>
      </c>
      <c r="C4" s="35">
        <v>10997</v>
      </c>
      <c r="D4" s="35" t="s">
        <v>97</v>
      </c>
      <c r="E4" s="35" t="s">
        <v>96</v>
      </c>
      <c r="F4" s="35">
        <v>6.3789999999999996</v>
      </c>
      <c r="G4" s="35">
        <v>0</v>
      </c>
      <c r="H4" s="35">
        <v>6.3789999999999996</v>
      </c>
      <c r="I4" s="35">
        <v>0</v>
      </c>
    </row>
    <row r="5" spans="1:13">
      <c r="A5" s="43">
        <v>45870</v>
      </c>
      <c r="B5" s="34">
        <v>45870.125</v>
      </c>
      <c r="C5" s="33">
        <v>10997</v>
      </c>
      <c r="D5" s="33" t="s">
        <v>97</v>
      </c>
      <c r="E5" s="33" t="s">
        <v>96</v>
      </c>
      <c r="F5" s="33">
        <v>5.7229999999999999</v>
      </c>
      <c r="G5" s="33">
        <v>0</v>
      </c>
      <c r="H5" s="33">
        <v>5.7229999999999999</v>
      </c>
      <c r="I5" s="33">
        <v>0</v>
      </c>
    </row>
    <row r="6" spans="1:13">
      <c r="A6" s="44">
        <v>45870</v>
      </c>
      <c r="B6" s="36">
        <v>45870.166666666664</v>
      </c>
      <c r="C6" s="35">
        <v>10997</v>
      </c>
      <c r="D6" s="35" t="s">
        <v>97</v>
      </c>
      <c r="E6" s="35" t="s">
        <v>96</v>
      </c>
      <c r="F6" s="35">
        <v>2.81</v>
      </c>
      <c r="G6" s="35">
        <v>0</v>
      </c>
      <c r="H6" s="35">
        <v>2.81</v>
      </c>
      <c r="I6" s="35">
        <v>0</v>
      </c>
    </row>
    <row r="7" spans="1:13">
      <c r="A7" s="43">
        <v>45870</v>
      </c>
      <c r="B7" s="34">
        <v>45870.208333333336</v>
      </c>
      <c r="C7" s="33">
        <v>10997</v>
      </c>
      <c r="D7" s="33" t="s">
        <v>97</v>
      </c>
      <c r="E7" s="33" t="s">
        <v>96</v>
      </c>
      <c r="F7" s="33">
        <v>3.7669999999999999</v>
      </c>
      <c r="G7" s="33">
        <v>0</v>
      </c>
      <c r="H7" s="33">
        <v>3.7669999999999999</v>
      </c>
      <c r="I7" s="33">
        <v>0</v>
      </c>
    </row>
    <row r="8" spans="1:13">
      <c r="A8" s="44">
        <v>45870</v>
      </c>
      <c r="B8" s="36">
        <v>45870.25</v>
      </c>
      <c r="C8" s="35">
        <v>10997</v>
      </c>
      <c r="D8" s="35" t="s">
        <v>97</v>
      </c>
      <c r="E8" s="35" t="s">
        <v>96</v>
      </c>
      <c r="F8" s="35">
        <v>5.8849999999999998</v>
      </c>
      <c r="G8" s="35">
        <v>0</v>
      </c>
      <c r="H8" s="35">
        <v>5.8849999999999998</v>
      </c>
      <c r="I8" s="35">
        <v>0</v>
      </c>
      <c r="L8" s="45">
        <v>45870</v>
      </c>
      <c r="M8" s="45">
        <v>45873</v>
      </c>
    </row>
    <row r="9" spans="1:13">
      <c r="A9" s="43">
        <v>45870</v>
      </c>
      <c r="B9" s="34">
        <v>45870.291666666664</v>
      </c>
      <c r="C9" s="33">
        <v>10997</v>
      </c>
      <c r="D9" s="33" t="s">
        <v>97</v>
      </c>
      <c r="E9" s="33" t="s">
        <v>96</v>
      </c>
      <c r="F9" s="33">
        <v>7.7750000000000004</v>
      </c>
      <c r="G9" s="33">
        <v>0</v>
      </c>
      <c r="H9" s="33">
        <v>7.7750000000000004</v>
      </c>
      <c r="I9" s="33">
        <v>0</v>
      </c>
      <c r="L9" s="32" t="s">
        <v>92</v>
      </c>
      <c r="M9" s="32" t="s">
        <v>91</v>
      </c>
    </row>
    <row r="10" spans="1:13">
      <c r="A10" s="44">
        <v>45870</v>
      </c>
      <c r="B10" s="36">
        <v>45870.333333333336</v>
      </c>
      <c r="C10" s="35">
        <v>10997</v>
      </c>
      <c r="D10" s="35" t="s">
        <v>97</v>
      </c>
      <c r="E10" s="35" t="s">
        <v>96</v>
      </c>
      <c r="F10" s="35">
        <v>9.2789999999999999</v>
      </c>
      <c r="G10" s="35">
        <v>0</v>
      </c>
      <c r="H10" s="35">
        <v>9.2789999999999999</v>
      </c>
      <c r="I10" s="35">
        <v>0</v>
      </c>
      <c r="L10" s="32">
        <f>SUM(F2:F97)</f>
        <v>466.57300000000004</v>
      </c>
      <c r="M10" s="32">
        <f>SUM(G2:G97)</f>
        <v>0.28500000000000003</v>
      </c>
    </row>
    <row r="11" spans="1:13">
      <c r="A11" s="43">
        <v>45870</v>
      </c>
      <c r="B11" s="34">
        <v>45870.375</v>
      </c>
      <c r="C11" s="33">
        <v>10997</v>
      </c>
      <c r="D11" s="33" t="s">
        <v>97</v>
      </c>
      <c r="E11" s="33" t="s">
        <v>96</v>
      </c>
      <c r="F11" s="33">
        <v>9.2880000000000003</v>
      </c>
      <c r="G11" s="33">
        <v>0</v>
      </c>
      <c r="H11" s="33">
        <v>9.2880000000000003</v>
      </c>
      <c r="I11" s="33">
        <v>0</v>
      </c>
    </row>
    <row r="12" spans="1:13">
      <c r="A12" s="44">
        <v>45870</v>
      </c>
      <c r="B12" s="36">
        <v>45870.416666666664</v>
      </c>
      <c r="C12" s="35">
        <v>10997</v>
      </c>
      <c r="D12" s="35" t="s">
        <v>97</v>
      </c>
      <c r="E12" s="35" t="s">
        <v>96</v>
      </c>
      <c r="F12" s="35">
        <v>8.4580000000000002</v>
      </c>
      <c r="G12" s="35">
        <v>0</v>
      </c>
      <c r="H12" s="35">
        <v>8.4580000000000002</v>
      </c>
      <c r="I12" s="35">
        <v>0</v>
      </c>
    </row>
    <row r="13" spans="1:13">
      <c r="A13" s="43">
        <v>45870</v>
      </c>
      <c r="B13" s="34">
        <v>45870.458333333336</v>
      </c>
      <c r="C13" s="33">
        <v>10997</v>
      </c>
      <c r="D13" s="33" t="s">
        <v>97</v>
      </c>
      <c r="E13" s="33" t="s">
        <v>96</v>
      </c>
      <c r="F13" s="33">
        <v>8.5449999999999999</v>
      </c>
      <c r="G13" s="33">
        <v>0</v>
      </c>
      <c r="H13" s="33">
        <v>8.5449999999999999</v>
      </c>
      <c r="I13" s="33">
        <v>0</v>
      </c>
    </row>
    <row r="14" spans="1:13">
      <c r="A14" s="44">
        <v>45870</v>
      </c>
      <c r="B14" s="36">
        <v>45870.5</v>
      </c>
      <c r="C14" s="35">
        <v>10997</v>
      </c>
      <c r="D14" s="35" t="s">
        <v>97</v>
      </c>
      <c r="E14" s="35" t="s">
        <v>96</v>
      </c>
      <c r="F14" s="35">
        <v>8.5990000000000002</v>
      </c>
      <c r="G14" s="35">
        <v>0</v>
      </c>
      <c r="H14" s="35">
        <v>8.5990000000000002</v>
      </c>
      <c r="I14" s="35">
        <v>0</v>
      </c>
    </row>
    <row r="15" spans="1:13">
      <c r="A15" s="43">
        <v>45870</v>
      </c>
      <c r="B15" s="34">
        <v>45870.541666666664</v>
      </c>
      <c r="C15" s="33">
        <v>10997</v>
      </c>
      <c r="D15" s="33" t="s">
        <v>97</v>
      </c>
      <c r="E15" s="33" t="s">
        <v>96</v>
      </c>
      <c r="F15" s="33">
        <v>8.39</v>
      </c>
      <c r="G15" s="33">
        <v>0</v>
      </c>
      <c r="H15" s="33">
        <v>8.39</v>
      </c>
      <c r="I15" s="33">
        <v>0</v>
      </c>
    </row>
    <row r="16" spans="1:13">
      <c r="A16" s="44">
        <v>45870</v>
      </c>
      <c r="B16" s="36">
        <v>45870.583333333336</v>
      </c>
      <c r="C16" s="35">
        <v>10997</v>
      </c>
      <c r="D16" s="35" t="s">
        <v>97</v>
      </c>
      <c r="E16" s="35" t="s">
        <v>96</v>
      </c>
      <c r="F16" s="35">
        <v>8.5410000000000004</v>
      </c>
      <c r="G16" s="35">
        <v>0</v>
      </c>
      <c r="H16" s="35">
        <v>8.5410000000000004</v>
      </c>
      <c r="I16" s="35">
        <v>0</v>
      </c>
    </row>
    <row r="17" spans="1:9">
      <c r="A17" s="43">
        <v>45870</v>
      </c>
      <c r="B17" s="34">
        <v>45870.625</v>
      </c>
      <c r="C17" s="33">
        <v>10997</v>
      </c>
      <c r="D17" s="33" t="s">
        <v>97</v>
      </c>
      <c r="E17" s="33" t="s">
        <v>96</v>
      </c>
      <c r="F17" s="33">
        <v>8.4540000000000006</v>
      </c>
      <c r="G17" s="33">
        <v>0</v>
      </c>
      <c r="H17" s="33">
        <v>8.4540000000000006</v>
      </c>
      <c r="I17" s="33">
        <v>0</v>
      </c>
    </row>
    <row r="18" spans="1:9">
      <c r="A18" s="44">
        <v>45870</v>
      </c>
      <c r="B18" s="36">
        <v>45870.666666666664</v>
      </c>
      <c r="C18" s="35">
        <v>10997</v>
      </c>
      <c r="D18" s="35" t="s">
        <v>97</v>
      </c>
      <c r="E18" s="35" t="s">
        <v>96</v>
      </c>
      <c r="F18" s="35">
        <v>8.1379999999999999</v>
      </c>
      <c r="G18" s="35">
        <v>0</v>
      </c>
      <c r="H18" s="35">
        <v>8.1379999999999999</v>
      </c>
      <c r="I18" s="35">
        <v>0</v>
      </c>
    </row>
    <row r="19" spans="1:9">
      <c r="A19" s="43">
        <v>45870</v>
      </c>
      <c r="B19" s="34">
        <v>45870.708333333336</v>
      </c>
      <c r="C19" s="33">
        <v>10997</v>
      </c>
      <c r="D19" s="33" t="s">
        <v>97</v>
      </c>
      <c r="E19" s="33" t="s">
        <v>96</v>
      </c>
      <c r="F19" s="33">
        <v>8.4179999999999993</v>
      </c>
      <c r="G19" s="33">
        <v>0</v>
      </c>
      <c r="H19" s="33">
        <v>8.4179999999999993</v>
      </c>
      <c r="I19" s="33">
        <v>0</v>
      </c>
    </row>
    <row r="20" spans="1:9">
      <c r="A20" s="44">
        <v>45870</v>
      </c>
      <c r="B20" s="36">
        <v>45870.75</v>
      </c>
      <c r="C20" s="35">
        <v>10997</v>
      </c>
      <c r="D20" s="35" t="s">
        <v>97</v>
      </c>
      <c r="E20" s="35" t="s">
        <v>96</v>
      </c>
      <c r="F20" s="35">
        <v>8.6790000000000003</v>
      </c>
      <c r="G20" s="35">
        <v>0</v>
      </c>
      <c r="H20" s="35">
        <v>8.6790000000000003</v>
      </c>
      <c r="I20" s="35">
        <v>0</v>
      </c>
    </row>
    <row r="21" spans="1:9">
      <c r="A21" s="43">
        <v>45870</v>
      </c>
      <c r="B21" s="34">
        <v>45870.791666666664</v>
      </c>
      <c r="C21" s="33">
        <v>10997</v>
      </c>
      <c r="D21" s="33" t="s">
        <v>97</v>
      </c>
      <c r="E21" s="33" t="s">
        <v>96</v>
      </c>
      <c r="F21" s="33">
        <v>8.6170000000000009</v>
      </c>
      <c r="G21" s="33">
        <v>0</v>
      </c>
      <c r="H21" s="33">
        <v>8.6170000000000009</v>
      </c>
      <c r="I21" s="33">
        <v>0</v>
      </c>
    </row>
    <row r="22" spans="1:9">
      <c r="A22" s="44">
        <v>45870</v>
      </c>
      <c r="B22" s="36">
        <v>45870.833333333336</v>
      </c>
      <c r="C22" s="35">
        <v>10997</v>
      </c>
      <c r="D22" s="35" t="s">
        <v>97</v>
      </c>
      <c r="E22" s="35" t="s">
        <v>96</v>
      </c>
      <c r="F22" s="35">
        <v>7.6479999999999997</v>
      </c>
      <c r="G22" s="35">
        <v>0</v>
      </c>
      <c r="H22" s="35">
        <v>7.6479999999999997</v>
      </c>
      <c r="I22" s="35">
        <v>0</v>
      </c>
    </row>
    <row r="23" spans="1:9">
      <c r="A23" s="43">
        <v>45870</v>
      </c>
      <c r="B23" s="34">
        <v>45870.875</v>
      </c>
      <c r="C23" s="33">
        <v>10997</v>
      </c>
      <c r="D23" s="33" t="s">
        <v>97</v>
      </c>
      <c r="E23" s="33" t="s">
        <v>96</v>
      </c>
      <c r="F23" s="33">
        <v>6.5979999999999999</v>
      </c>
      <c r="G23" s="33">
        <v>0</v>
      </c>
      <c r="H23" s="33">
        <v>6.5979999999999999</v>
      </c>
      <c r="I23" s="33">
        <v>0</v>
      </c>
    </row>
    <row r="24" spans="1:9">
      <c r="A24" s="44">
        <v>45870</v>
      </c>
      <c r="B24" s="36">
        <v>45870.916666666664</v>
      </c>
      <c r="C24" s="35">
        <v>10997</v>
      </c>
      <c r="D24" s="35" t="s">
        <v>97</v>
      </c>
      <c r="E24" s="35" t="s">
        <v>96</v>
      </c>
      <c r="F24" s="35">
        <v>6.6520000000000001</v>
      </c>
      <c r="G24" s="35">
        <v>0</v>
      </c>
      <c r="H24" s="35">
        <v>6.6520000000000001</v>
      </c>
      <c r="I24" s="35">
        <v>0</v>
      </c>
    </row>
    <row r="25" spans="1:9">
      <c r="A25" s="43">
        <v>45870</v>
      </c>
      <c r="B25" s="34">
        <v>45870.958333333336</v>
      </c>
      <c r="C25" s="33">
        <v>10997</v>
      </c>
      <c r="D25" s="33" t="s">
        <v>97</v>
      </c>
      <c r="E25" s="33" t="s">
        <v>96</v>
      </c>
      <c r="F25" s="33">
        <v>6.383</v>
      </c>
      <c r="G25" s="33">
        <v>0</v>
      </c>
      <c r="H25" s="33">
        <v>6.383</v>
      </c>
      <c r="I25" s="33">
        <v>0</v>
      </c>
    </row>
    <row r="26" spans="1:9">
      <c r="A26" s="44">
        <v>45870</v>
      </c>
      <c r="B26" s="36">
        <v>45871</v>
      </c>
      <c r="C26" s="35">
        <v>10997</v>
      </c>
      <c r="D26" s="35" t="s">
        <v>97</v>
      </c>
      <c r="E26" s="35" t="s">
        <v>96</v>
      </c>
      <c r="F26" s="35">
        <v>5.6989999999999998</v>
      </c>
      <c r="G26" s="35">
        <v>0</v>
      </c>
      <c r="H26" s="35">
        <v>5.6989999999999998</v>
      </c>
      <c r="I26" s="35">
        <v>0</v>
      </c>
    </row>
    <row r="27" spans="1:9">
      <c r="A27" s="43">
        <v>45870</v>
      </c>
      <c r="B27" s="34">
        <v>45871.041666666664</v>
      </c>
      <c r="C27" s="33">
        <v>10997</v>
      </c>
      <c r="D27" s="33" t="s">
        <v>97</v>
      </c>
      <c r="E27" s="33" t="s">
        <v>96</v>
      </c>
      <c r="F27" s="33">
        <v>7.3239999999999998</v>
      </c>
      <c r="G27" s="33">
        <v>0</v>
      </c>
      <c r="H27" s="33">
        <v>7.3239999999999998</v>
      </c>
      <c r="I27" s="33">
        <v>0</v>
      </c>
    </row>
    <row r="28" spans="1:9">
      <c r="A28" s="44">
        <v>45870</v>
      </c>
      <c r="B28" s="36">
        <v>45871.083333333336</v>
      </c>
      <c r="C28" s="35">
        <v>10997</v>
      </c>
      <c r="D28" s="35" t="s">
        <v>97</v>
      </c>
      <c r="E28" s="35" t="s">
        <v>96</v>
      </c>
      <c r="F28" s="35">
        <v>6.45</v>
      </c>
      <c r="G28" s="35">
        <v>0</v>
      </c>
      <c r="H28" s="35">
        <v>6.45</v>
      </c>
      <c r="I28" s="35">
        <v>0</v>
      </c>
    </row>
    <row r="29" spans="1:9">
      <c r="A29" s="43">
        <v>45870</v>
      </c>
      <c r="B29" s="34">
        <v>45871.125</v>
      </c>
      <c r="C29" s="33">
        <v>10997</v>
      </c>
      <c r="D29" s="33" t="s">
        <v>97</v>
      </c>
      <c r="E29" s="33" t="s">
        <v>96</v>
      </c>
      <c r="F29" s="33">
        <v>5.3520000000000003</v>
      </c>
      <c r="G29" s="33">
        <v>0</v>
      </c>
      <c r="H29" s="33">
        <v>5.3520000000000003</v>
      </c>
      <c r="I29" s="33">
        <v>0</v>
      </c>
    </row>
    <row r="30" spans="1:9">
      <c r="A30" s="44">
        <v>45870</v>
      </c>
      <c r="B30" s="36">
        <v>45871.166666666664</v>
      </c>
      <c r="C30" s="35">
        <v>10997</v>
      </c>
      <c r="D30" s="35" t="s">
        <v>97</v>
      </c>
      <c r="E30" s="35" t="s">
        <v>96</v>
      </c>
      <c r="F30" s="35">
        <v>5.5</v>
      </c>
      <c r="G30" s="35">
        <v>0</v>
      </c>
      <c r="H30" s="35">
        <v>5.5</v>
      </c>
      <c r="I30" s="35">
        <v>0</v>
      </c>
    </row>
    <row r="31" spans="1:9">
      <c r="A31" s="43">
        <v>45870</v>
      </c>
      <c r="B31" s="34">
        <v>45871.208333333336</v>
      </c>
      <c r="C31" s="33">
        <v>10997</v>
      </c>
      <c r="D31" s="33" t="s">
        <v>97</v>
      </c>
      <c r="E31" s="33" t="s">
        <v>96</v>
      </c>
      <c r="F31" s="33">
        <v>5.2759999999999998</v>
      </c>
      <c r="G31" s="33">
        <v>0</v>
      </c>
      <c r="H31" s="33">
        <v>5.2759999999999998</v>
      </c>
      <c r="I31" s="33">
        <v>0</v>
      </c>
    </row>
    <row r="32" spans="1:9">
      <c r="A32" s="44">
        <v>45870</v>
      </c>
      <c r="B32" s="36">
        <v>45871.25</v>
      </c>
      <c r="C32" s="35">
        <v>10997</v>
      </c>
      <c r="D32" s="35" t="s">
        <v>97</v>
      </c>
      <c r="E32" s="35" t="s">
        <v>96</v>
      </c>
      <c r="F32" s="35">
        <v>5.3819999999999997</v>
      </c>
      <c r="G32" s="35">
        <v>0</v>
      </c>
      <c r="H32" s="35">
        <v>5.3819999999999997</v>
      </c>
      <c r="I32" s="35">
        <v>0</v>
      </c>
    </row>
    <row r="33" spans="1:9">
      <c r="A33" s="43">
        <v>45870</v>
      </c>
      <c r="B33" s="34">
        <v>45871.291666666664</v>
      </c>
      <c r="C33" s="33">
        <v>10997</v>
      </c>
      <c r="D33" s="33" t="s">
        <v>97</v>
      </c>
      <c r="E33" s="33" t="s">
        <v>96</v>
      </c>
      <c r="F33" s="33">
        <v>6.319</v>
      </c>
      <c r="G33" s="33">
        <v>0</v>
      </c>
      <c r="H33" s="33">
        <v>6.319</v>
      </c>
      <c r="I33" s="33">
        <v>0</v>
      </c>
    </row>
    <row r="34" spans="1:9">
      <c r="A34" s="44">
        <v>45870</v>
      </c>
      <c r="B34" s="36">
        <v>45871.333333333336</v>
      </c>
      <c r="C34" s="35">
        <v>10997</v>
      </c>
      <c r="D34" s="35" t="s">
        <v>97</v>
      </c>
      <c r="E34" s="35" t="s">
        <v>96</v>
      </c>
      <c r="F34" s="35">
        <v>7.78</v>
      </c>
      <c r="G34" s="35">
        <v>0</v>
      </c>
      <c r="H34" s="35">
        <v>7.78</v>
      </c>
      <c r="I34" s="35">
        <v>0</v>
      </c>
    </row>
    <row r="35" spans="1:9">
      <c r="A35" s="43">
        <v>45870</v>
      </c>
      <c r="B35" s="34">
        <v>45871.375</v>
      </c>
      <c r="C35" s="33">
        <v>10997</v>
      </c>
      <c r="D35" s="33" t="s">
        <v>97</v>
      </c>
      <c r="E35" s="33" t="s">
        <v>96</v>
      </c>
      <c r="F35" s="33">
        <v>8.5210000000000008</v>
      </c>
      <c r="G35" s="33">
        <v>0</v>
      </c>
      <c r="H35" s="33">
        <v>8.5210000000000008</v>
      </c>
      <c r="I35" s="33">
        <v>0</v>
      </c>
    </row>
    <row r="36" spans="1:9">
      <c r="A36" s="44">
        <v>45870</v>
      </c>
      <c r="B36" s="36">
        <v>45871.416666666664</v>
      </c>
      <c r="C36" s="35">
        <v>10997</v>
      </c>
      <c r="D36" s="35" t="s">
        <v>97</v>
      </c>
      <c r="E36" s="35" t="s">
        <v>96</v>
      </c>
      <c r="F36" s="35">
        <v>8.5850000000000009</v>
      </c>
      <c r="G36" s="35">
        <v>0</v>
      </c>
      <c r="H36" s="35">
        <v>8.5850000000000009</v>
      </c>
      <c r="I36" s="35">
        <v>0</v>
      </c>
    </row>
    <row r="37" spans="1:9">
      <c r="A37" s="43">
        <v>45870</v>
      </c>
      <c r="B37" s="34">
        <v>45871.458333333336</v>
      </c>
      <c r="C37" s="33">
        <v>10997</v>
      </c>
      <c r="D37" s="33" t="s">
        <v>97</v>
      </c>
      <c r="E37" s="33" t="s">
        <v>96</v>
      </c>
      <c r="F37" s="33">
        <v>8.7949999999999999</v>
      </c>
      <c r="G37" s="33">
        <v>0</v>
      </c>
      <c r="H37" s="33">
        <v>8.7949999999999999</v>
      </c>
      <c r="I37" s="33">
        <v>0</v>
      </c>
    </row>
    <row r="38" spans="1:9">
      <c r="A38" s="44">
        <v>45870</v>
      </c>
      <c r="B38" s="36">
        <v>45871.5</v>
      </c>
      <c r="C38" s="35">
        <v>10997</v>
      </c>
      <c r="D38" s="35" t="s">
        <v>97</v>
      </c>
      <c r="E38" s="35" t="s">
        <v>96</v>
      </c>
      <c r="F38" s="35">
        <v>7.7679999999999998</v>
      </c>
      <c r="G38" s="35">
        <v>0</v>
      </c>
      <c r="H38" s="35">
        <v>7.7679999999999998</v>
      </c>
      <c r="I38" s="35">
        <v>0</v>
      </c>
    </row>
    <row r="39" spans="1:9">
      <c r="A39" s="43">
        <v>45870</v>
      </c>
      <c r="B39" s="34">
        <v>45871.541666666664</v>
      </c>
      <c r="C39" s="33">
        <v>10997</v>
      </c>
      <c r="D39" s="33" t="s">
        <v>97</v>
      </c>
      <c r="E39" s="33" t="s">
        <v>96</v>
      </c>
      <c r="F39" s="33">
        <v>7.1020000000000003</v>
      </c>
      <c r="G39" s="33">
        <v>0</v>
      </c>
      <c r="H39" s="33">
        <v>7.1020000000000003</v>
      </c>
      <c r="I39" s="33">
        <v>0</v>
      </c>
    </row>
    <row r="40" spans="1:9">
      <c r="A40" s="44">
        <v>45870</v>
      </c>
      <c r="B40" s="36">
        <v>45871.583333333336</v>
      </c>
      <c r="C40" s="35">
        <v>10997</v>
      </c>
      <c r="D40" s="35" t="s">
        <v>97</v>
      </c>
      <c r="E40" s="35" t="s">
        <v>96</v>
      </c>
      <c r="F40" s="35">
        <v>7.99</v>
      </c>
      <c r="G40" s="35">
        <v>0</v>
      </c>
      <c r="H40" s="35">
        <v>7.99</v>
      </c>
      <c r="I40" s="35">
        <v>0</v>
      </c>
    </row>
    <row r="41" spans="1:9">
      <c r="A41" s="43">
        <v>45870</v>
      </c>
      <c r="B41" s="34">
        <v>45871.625</v>
      </c>
      <c r="C41" s="33">
        <v>10997</v>
      </c>
      <c r="D41" s="33" t="s">
        <v>97</v>
      </c>
      <c r="E41" s="33" t="s">
        <v>96</v>
      </c>
      <c r="F41" s="33">
        <v>7.4630000000000001</v>
      </c>
      <c r="G41" s="33">
        <v>0</v>
      </c>
      <c r="H41" s="33">
        <v>7.4630000000000001</v>
      </c>
      <c r="I41" s="33">
        <v>0</v>
      </c>
    </row>
    <row r="42" spans="1:9">
      <c r="A42" s="44">
        <v>45870</v>
      </c>
      <c r="B42" s="36">
        <v>45871.666666666664</v>
      </c>
      <c r="C42" s="35">
        <v>10997</v>
      </c>
      <c r="D42" s="35" t="s">
        <v>97</v>
      </c>
      <c r="E42" s="35" t="s">
        <v>96</v>
      </c>
      <c r="F42" s="35">
        <v>6.4080000000000004</v>
      </c>
      <c r="G42" s="35">
        <v>0</v>
      </c>
      <c r="H42" s="35">
        <v>6.4080000000000004</v>
      </c>
      <c r="I42" s="35">
        <v>0</v>
      </c>
    </row>
    <row r="43" spans="1:9">
      <c r="A43" s="43">
        <v>45870</v>
      </c>
      <c r="B43" s="34">
        <v>45871.708333333336</v>
      </c>
      <c r="C43" s="33">
        <v>10997</v>
      </c>
      <c r="D43" s="33" t="s">
        <v>97</v>
      </c>
      <c r="E43" s="33" t="s">
        <v>96</v>
      </c>
      <c r="F43" s="33">
        <v>6.9109999999999996</v>
      </c>
      <c r="G43" s="33">
        <v>0</v>
      </c>
      <c r="H43" s="33">
        <v>6.9109999999999996</v>
      </c>
      <c r="I43" s="33">
        <v>0</v>
      </c>
    </row>
    <row r="44" spans="1:9">
      <c r="A44" s="44">
        <v>45870</v>
      </c>
      <c r="B44" s="36">
        <v>45871.75</v>
      </c>
      <c r="C44" s="35">
        <v>10997</v>
      </c>
      <c r="D44" s="35" t="s">
        <v>97</v>
      </c>
      <c r="E44" s="35" t="s">
        <v>96</v>
      </c>
      <c r="F44" s="35">
        <v>7.2560000000000002</v>
      </c>
      <c r="G44" s="35">
        <v>0</v>
      </c>
      <c r="H44" s="35">
        <v>7.2560000000000002</v>
      </c>
      <c r="I44" s="35">
        <v>0</v>
      </c>
    </row>
    <row r="45" spans="1:9">
      <c r="A45" s="43">
        <v>45870</v>
      </c>
      <c r="B45" s="34">
        <v>45871.791666666664</v>
      </c>
      <c r="C45" s="33">
        <v>10997</v>
      </c>
      <c r="D45" s="33" t="s">
        <v>97</v>
      </c>
      <c r="E45" s="33" t="s">
        <v>96</v>
      </c>
      <c r="F45" s="33">
        <v>7.4770000000000003</v>
      </c>
      <c r="G45" s="33">
        <v>0</v>
      </c>
      <c r="H45" s="33">
        <v>7.4770000000000003</v>
      </c>
      <c r="I45" s="33">
        <v>0</v>
      </c>
    </row>
    <row r="46" spans="1:9">
      <c r="A46" s="44">
        <v>45870</v>
      </c>
      <c r="B46" s="36">
        <v>45871.833333333336</v>
      </c>
      <c r="C46" s="35">
        <v>10997</v>
      </c>
      <c r="D46" s="35" t="s">
        <v>97</v>
      </c>
      <c r="E46" s="35" t="s">
        <v>96</v>
      </c>
      <c r="F46" s="35">
        <v>5.8179999999999996</v>
      </c>
      <c r="G46" s="35">
        <v>0</v>
      </c>
      <c r="H46" s="35">
        <v>5.8179999999999996</v>
      </c>
      <c r="I46" s="35">
        <v>0</v>
      </c>
    </row>
    <row r="47" spans="1:9">
      <c r="A47" s="43">
        <v>45870</v>
      </c>
      <c r="B47" s="34">
        <v>45871.875</v>
      </c>
      <c r="C47" s="33">
        <v>10997</v>
      </c>
      <c r="D47" s="33" t="s">
        <v>97</v>
      </c>
      <c r="E47" s="33" t="s">
        <v>96</v>
      </c>
      <c r="F47" s="33">
        <v>7.5030000000000001</v>
      </c>
      <c r="G47" s="33">
        <v>0</v>
      </c>
      <c r="H47" s="33">
        <v>7.5030000000000001</v>
      </c>
      <c r="I47" s="33">
        <v>0</v>
      </c>
    </row>
    <row r="48" spans="1:9">
      <c r="A48" s="44">
        <v>45870</v>
      </c>
      <c r="B48" s="36">
        <v>45871.916666666664</v>
      </c>
      <c r="C48" s="35">
        <v>10997</v>
      </c>
      <c r="D48" s="35" t="s">
        <v>97</v>
      </c>
      <c r="E48" s="35" t="s">
        <v>96</v>
      </c>
      <c r="F48" s="35">
        <v>7.8049999999999997</v>
      </c>
      <c r="G48" s="35">
        <v>0</v>
      </c>
      <c r="H48" s="35">
        <v>7.8049999999999997</v>
      </c>
      <c r="I48" s="35">
        <v>0</v>
      </c>
    </row>
    <row r="49" spans="1:9">
      <c r="A49" s="43">
        <v>45870</v>
      </c>
      <c r="B49" s="34">
        <v>45871.958333333336</v>
      </c>
      <c r="C49" s="33">
        <v>10997</v>
      </c>
      <c r="D49" s="33" t="s">
        <v>97</v>
      </c>
      <c r="E49" s="33" t="s">
        <v>96</v>
      </c>
      <c r="F49" s="33">
        <v>5.218</v>
      </c>
      <c r="G49" s="33">
        <v>0</v>
      </c>
      <c r="H49" s="33">
        <v>5.218</v>
      </c>
      <c r="I49" s="33">
        <v>0</v>
      </c>
    </row>
    <row r="50" spans="1:9">
      <c r="A50" s="44">
        <v>45870</v>
      </c>
      <c r="B50" s="36">
        <v>45872</v>
      </c>
      <c r="C50" s="35">
        <v>10997</v>
      </c>
      <c r="D50" s="35" t="s">
        <v>97</v>
      </c>
      <c r="E50" s="35" t="s">
        <v>96</v>
      </c>
      <c r="F50" s="35">
        <v>6.2389999999999999</v>
      </c>
      <c r="G50" s="35">
        <v>0</v>
      </c>
      <c r="H50" s="35">
        <v>6.2389999999999999</v>
      </c>
      <c r="I50" s="35">
        <v>0</v>
      </c>
    </row>
    <row r="51" spans="1:9">
      <c r="A51" s="43">
        <v>45870</v>
      </c>
      <c r="B51" s="34">
        <v>45872.041666666664</v>
      </c>
      <c r="C51" s="33">
        <v>10997</v>
      </c>
      <c r="D51" s="33" t="s">
        <v>97</v>
      </c>
      <c r="E51" s="33" t="s">
        <v>96</v>
      </c>
      <c r="F51" s="33">
        <v>5.4690000000000003</v>
      </c>
      <c r="G51" s="33">
        <v>0</v>
      </c>
      <c r="H51" s="33">
        <v>5.4690000000000003</v>
      </c>
      <c r="I51" s="33">
        <v>0</v>
      </c>
    </row>
    <row r="52" spans="1:9">
      <c r="A52" s="44">
        <v>45870</v>
      </c>
      <c r="B52" s="36">
        <v>45872.083333333336</v>
      </c>
      <c r="C52" s="35">
        <v>10997</v>
      </c>
      <c r="D52" s="35" t="s">
        <v>97</v>
      </c>
      <c r="E52" s="35" t="s">
        <v>96</v>
      </c>
      <c r="F52" s="35">
        <v>4.34</v>
      </c>
      <c r="G52" s="35">
        <v>0</v>
      </c>
      <c r="H52" s="35">
        <v>4.34</v>
      </c>
      <c r="I52" s="35">
        <v>0</v>
      </c>
    </row>
    <row r="53" spans="1:9">
      <c r="A53" s="43">
        <v>45870</v>
      </c>
      <c r="B53" s="34">
        <v>45872.125</v>
      </c>
      <c r="C53" s="33">
        <v>10997</v>
      </c>
      <c r="D53" s="33" t="s">
        <v>97</v>
      </c>
      <c r="E53" s="33" t="s">
        <v>96</v>
      </c>
      <c r="F53" s="33">
        <v>5.0650000000000004</v>
      </c>
      <c r="G53" s="33">
        <v>0</v>
      </c>
      <c r="H53" s="33">
        <v>5.0650000000000004</v>
      </c>
      <c r="I53" s="33">
        <v>0</v>
      </c>
    </row>
    <row r="54" spans="1:9">
      <c r="A54" s="44">
        <v>45870</v>
      </c>
      <c r="B54" s="36">
        <v>45872.166666666664</v>
      </c>
      <c r="C54" s="35">
        <v>10997</v>
      </c>
      <c r="D54" s="35" t="s">
        <v>97</v>
      </c>
      <c r="E54" s="35" t="s">
        <v>96</v>
      </c>
      <c r="F54" s="35">
        <v>5.1390000000000002</v>
      </c>
      <c r="G54" s="35">
        <v>0</v>
      </c>
      <c r="H54" s="35">
        <v>5.1390000000000002</v>
      </c>
      <c r="I54" s="35">
        <v>0</v>
      </c>
    </row>
    <row r="55" spans="1:9">
      <c r="A55" s="43">
        <v>45870</v>
      </c>
      <c r="B55" s="34">
        <v>45872.208333333336</v>
      </c>
      <c r="C55" s="33">
        <v>10997</v>
      </c>
      <c r="D55" s="33" t="s">
        <v>97</v>
      </c>
      <c r="E55" s="33" t="s">
        <v>96</v>
      </c>
      <c r="F55" s="33">
        <v>4.4889999999999999</v>
      </c>
      <c r="G55" s="33">
        <v>0</v>
      </c>
      <c r="H55" s="33">
        <v>4.4889999999999999</v>
      </c>
      <c r="I55" s="33">
        <v>0</v>
      </c>
    </row>
    <row r="56" spans="1:9">
      <c r="A56" s="44">
        <v>45870</v>
      </c>
      <c r="B56" s="36">
        <v>45872.25</v>
      </c>
      <c r="C56" s="35">
        <v>10997</v>
      </c>
      <c r="D56" s="35" t="s">
        <v>97</v>
      </c>
      <c r="E56" s="35" t="s">
        <v>96</v>
      </c>
      <c r="F56" s="35">
        <v>3.1720000000000002</v>
      </c>
      <c r="G56" s="35">
        <v>0</v>
      </c>
      <c r="H56" s="35">
        <v>3.1720000000000002</v>
      </c>
      <c r="I56" s="35">
        <v>0</v>
      </c>
    </row>
    <row r="57" spans="1:9">
      <c r="A57" s="43">
        <v>45870</v>
      </c>
      <c r="B57" s="34">
        <v>45872.291666666664</v>
      </c>
      <c r="C57" s="33">
        <v>10997</v>
      </c>
      <c r="D57" s="33" t="s">
        <v>97</v>
      </c>
      <c r="E57" s="33" t="s">
        <v>96</v>
      </c>
      <c r="F57" s="33">
        <v>2.86</v>
      </c>
      <c r="G57" s="33">
        <v>0</v>
      </c>
      <c r="H57" s="33">
        <v>2.86</v>
      </c>
      <c r="I57" s="33">
        <v>0</v>
      </c>
    </row>
    <row r="58" spans="1:9">
      <c r="A58" s="44">
        <v>45870</v>
      </c>
      <c r="B58" s="36">
        <v>45872.333333333336</v>
      </c>
      <c r="C58" s="35">
        <v>10997</v>
      </c>
      <c r="D58" s="35" t="s">
        <v>97</v>
      </c>
      <c r="E58" s="35" t="s">
        <v>96</v>
      </c>
      <c r="F58" s="35">
        <v>3.0289999999999999</v>
      </c>
      <c r="G58" s="35">
        <v>0</v>
      </c>
      <c r="H58" s="35">
        <v>3.0289999999999999</v>
      </c>
      <c r="I58" s="35">
        <v>0</v>
      </c>
    </row>
    <row r="59" spans="1:9">
      <c r="A59" s="43">
        <v>45870</v>
      </c>
      <c r="B59" s="34">
        <v>45872.375</v>
      </c>
      <c r="C59" s="33">
        <v>10997</v>
      </c>
      <c r="D59" s="33" t="s">
        <v>97</v>
      </c>
      <c r="E59" s="33" t="s">
        <v>96</v>
      </c>
      <c r="F59" s="33">
        <v>4.6319999999999997</v>
      </c>
      <c r="G59" s="33">
        <v>0</v>
      </c>
      <c r="H59" s="33">
        <v>4.6319999999999997</v>
      </c>
      <c r="I59" s="33">
        <v>0</v>
      </c>
    </row>
    <row r="60" spans="1:9">
      <c r="A60" s="44">
        <v>45870</v>
      </c>
      <c r="B60" s="36">
        <v>45872.416666666664</v>
      </c>
      <c r="C60" s="35">
        <v>10997</v>
      </c>
      <c r="D60" s="35" t="s">
        <v>97</v>
      </c>
      <c r="E60" s="35" t="s">
        <v>96</v>
      </c>
      <c r="F60" s="35">
        <v>4.8920000000000003</v>
      </c>
      <c r="G60" s="35">
        <v>0</v>
      </c>
      <c r="H60" s="35">
        <v>4.8920000000000003</v>
      </c>
      <c r="I60" s="35">
        <v>0</v>
      </c>
    </row>
    <row r="61" spans="1:9">
      <c r="A61" s="43">
        <v>45870</v>
      </c>
      <c r="B61" s="34">
        <v>45872.458333333336</v>
      </c>
      <c r="C61" s="33">
        <v>10997</v>
      </c>
      <c r="D61" s="33" t="s">
        <v>97</v>
      </c>
      <c r="E61" s="33" t="s">
        <v>96</v>
      </c>
      <c r="F61" s="33">
        <v>3.8940000000000001</v>
      </c>
      <c r="G61" s="33">
        <v>0</v>
      </c>
      <c r="H61" s="33">
        <v>3.8940000000000001</v>
      </c>
      <c r="I61" s="33">
        <v>0</v>
      </c>
    </row>
    <row r="62" spans="1:9">
      <c r="A62" s="44">
        <v>45870</v>
      </c>
      <c r="B62" s="36">
        <v>45872.5</v>
      </c>
      <c r="C62" s="35">
        <v>10997</v>
      </c>
      <c r="D62" s="35" t="s">
        <v>97</v>
      </c>
      <c r="E62" s="35" t="s">
        <v>96</v>
      </c>
      <c r="F62" s="35">
        <v>3.867</v>
      </c>
      <c r="G62" s="35">
        <v>0</v>
      </c>
      <c r="H62" s="35">
        <v>3.867</v>
      </c>
      <c r="I62" s="35">
        <v>0</v>
      </c>
    </row>
    <row r="63" spans="1:9">
      <c r="A63" s="43">
        <v>45870</v>
      </c>
      <c r="B63" s="34">
        <v>45872.541666666664</v>
      </c>
      <c r="C63" s="33">
        <v>10997</v>
      </c>
      <c r="D63" s="33" t="s">
        <v>97</v>
      </c>
      <c r="E63" s="33" t="s">
        <v>96</v>
      </c>
      <c r="F63" s="33">
        <v>3.2530000000000001</v>
      </c>
      <c r="G63" s="33">
        <v>0</v>
      </c>
      <c r="H63" s="33">
        <v>3.2530000000000001</v>
      </c>
      <c r="I63" s="33">
        <v>0</v>
      </c>
    </row>
    <row r="64" spans="1:9">
      <c r="A64" s="44">
        <v>45870</v>
      </c>
      <c r="B64" s="36">
        <v>45872.583333333336</v>
      </c>
      <c r="C64" s="35">
        <v>10997</v>
      </c>
      <c r="D64" s="35" t="s">
        <v>97</v>
      </c>
      <c r="E64" s="35" t="s">
        <v>96</v>
      </c>
      <c r="F64" s="35">
        <v>0.94</v>
      </c>
      <c r="G64" s="35">
        <v>2E-3</v>
      </c>
      <c r="H64" s="35">
        <v>0.94</v>
      </c>
      <c r="I64" s="35">
        <v>2E-3</v>
      </c>
    </row>
    <row r="65" spans="1:9">
      <c r="A65" s="43">
        <v>45870</v>
      </c>
      <c r="B65" s="34">
        <v>45872.625</v>
      </c>
      <c r="C65" s="33">
        <v>10997</v>
      </c>
      <c r="D65" s="33" t="s">
        <v>97</v>
      </c>
      <c r="E65" s="33" t="s">
        <v>96</v>
      </c>
      <c r="F65" s="33">
        <v>1.4139999999999999</v>
      </c>
      <c r="G65" s="33">
        <v>0</v>
      </c>
      <c r="H65" s="33">
        <v>1.4139999999999999</v>
      </c>
      <c r="I65" s="33">
        <v>0</v>
      </c>
    </row>
    <row r="66" spans="1:9">
      <c r="A66" s="44">
        <v>45870</v>
      </c>
      <c r="B66" s="36">
        <v>45872.666666666664</v>
      </c>
      <c r="C66" s="35">
        <v>10997</v>
      </c>
      <c r="D66" s="35" t="s">
        <v>97</v>
      </c>
      <c r="E66" s="35" t="s">
        <v>96</v>
      </c>
      <c r="F66" s="35">
        <v>2.3130000000000002</v>
      </c>
      <c r="G66" s="35">
        <v>0</v>
      </c>
      <c r="H66" s="35">
        <v>2.3130000000000002</v>
      </c>
      <c r="I66" s="35">
        <v>0</v>
      </c>
    </row>
    <row r="67" spans="1:9">
      <c r="A67" s="43">
        <v>45870</v>
      </c>
      <c r="B67" s="34">
        <v>45872.708333333336</v>
      </c>
      <c r="C67" s="33">
        <v>10997</v>
      </c>
      <c r="D67" s="33" t="s">
        <v>97</v>
      </c>
      <c r="E67" s="33" t="s">
        <v>96</v>
      </c>
      <c r="F67" s="33">
        <v>1.41</v>
      </c>
      <c r="G67" s="33">
        <v>0</v>
      </c>
      <c r="H67" s="33">
        <v>1.41</v>
      </c>
      <c r="I67" s="33">
        <v>0</v>
      </c>
    </row>
    <row r="68" spans="1:9">
      <c r="A68" s="44">
        <v>45870</v>
      </c>
      <c r="B68" s="36">
        <v>45872.75</v>
      </c>
      <c r="C68" s="35">
        <v>10997</v>
      </c>
      <c r="D68" s="35" t="s">
        <v>97</v>
      </c>
      <c r="E68" s="35" t="s">
        <v>96</v>
      </c>
      <c r="F68" s="35">
        <v>3.6999999999999998E-2</v>
      </c>
      <c r="G68" s="35">
        <v>6.3E-2</v>
      </c>
      <c r="H68" s="35">
        <v>3.6999999999999998E-2</v>
      </c>
      <c r="I68" s="35">
        <v>6.3E-2</v>
      </c>
    </row>
    <row r="69" spans="1:9">
      <c r="A69" s="43">
        <v>45870</v>
      </c>
      <c r="B69" s="34">
        <v>45872.791666666664</v>
      </c>
      <c r="C69" s="33">
        <v>10997</v>
      </c>
      <c r="D69" s="33" t="s">
        <v>97</v>
      </c>
      <c r="E69" s="33" t="s">
        <v>96</v>
      </c>
      <c r="F69" s="33">
        <v>3.6190000000000002</v>
      </c>
      <c r="G69" s="33">
        <v>0</v>
      </c>
      <c r="H69" s="33">
        <v>3.6190000000000002</v>
      </c>
      <c r="I69" s="33">
        <v>0</v>
      </c>
    </row>
    <row r="70" spans="1:9">
      <c r="A70" s="44">
        <v>45870</v>
      </c>
      <c r="B70" s="36">
        <v>45872.833333333336</v>
      </c>
      <c r="C70" s="35">
        <v>10997</v>
      </c>
      <c r="D70" s="35" t="s">
        <v>97</v>
      </c>
      <c r="E70" s="35" t="s">
        <v>96</v>
      </c>
      <c r="F70" s="35">
        <v>3.31</v>
      </c>
      <c r="G70" s="35">
        <v>0</v>
      </c>
      <c r="H70" s="35">
        <v>3.31</v>
      </c>
      <c r="I70" s="35">
        <v>0</v>
      </c>
    </row>
    <row r="71" spans="1:9">
      <c r="A71" s="43">
        <v>45870</v>
      </c>
      <c r="B71" s="34">
        <v>45872.875</v>
      </c>
      <c r="C71" s="33">
        <v>10997</v>
      </c>
      <c r="D71" s="33" t="s">
        <v>97</v>
      </c>
      <c r="E71" s="33" t="s">
        <v>96</v>
      </c>
      <c r="F71" s="33">
        <v>3.5710000000000002</v>
      </c>
      <c r="G71" s="33">
        <v>0</v>
      </c>
      <c r="H71" s="33">
        <v>3.5710000000000002</v>
      </c>
      <c r="I71" s="33">
        <v>0</v>
      </c>
    </row>
    <row r="72" spans="1:9">
      <c r="A72" s="44">
        <v>45870</v>
      </c>
      <c r="B72" s="36">
        <v>45872.916666666664</v>
      </c>
      <c r="C72" s="35">
        <v>10997</v>
      </c>
      <c r="D72" s="35" t="s">
        <v>97</v>
      </c>
      <c r="E72" s="35" t="s">
        <v>96</v>
      </c>
      <c r="F72" s="35">
        <v>5.83</v>
      </c>
      <c r="G72" s="35">
        <v>0</v>
      </c>
      <c r="H72" s="35">
        <v>5.83</v>
      </c>
      <c r="I72" s="35">
        <v>0</v>
      </c>
    </row>
    <row r="73" spans="1:9">
      <c r="A73" s="43">
        <v>45870</v>
      </c>
      <c r="B73" s="34">
        <v>45872.958333333336</v>
      </c>
      <c r="C73" s="33">
        <v>10997</v>
      </c>
      <c r="D73" s="33" t="s">
        <v>97</v>
      </c>
      <c r="E73" s="33" t="s">
        <v>96</v>
      </c>
      <c r="F73" s="33">
        <v>5.53</v>
      </c>
      <c r="G73" s="33">
        <v>0</v>
      </c>
      <c r="H73" s="33">
        <v>5.53</v>
      </c>
      <c r="I73" s="33">
        <v>0</v>
      </c>
    </row>
    <row r="74" spans="1:9">
      <c r="A74" s="44">
        <v>45870</v>
      </c>
      <c r="B74" s="36">
        <v>45873</v>
      </c>
      <c r="C74" s="35">
        <v>10997</v>
      </c>
      <c r="D74" s="35" t="s">
        <v>97</v>
      </c>
      <c r="E74" s="35" t="s">
        <v>96</v>
      </c>
      <c r="F74" s="35">
        <v>2.5680000000000001</v>
      </c>
      <c r="G74" s="35">
        <v>0</v>
      </c>
      <c r="H74" s="35">
        <v>2.5680000000000001</v>
      </c>
      <c r="I74" s="35">
        <v>0</v>
      </c>
    </row>
    <row r="75" spans="1:9">
      <c r="A75" s="43">
        <v>45870</v>
      </c>
      <c r="B75" s="34">
        <v>45873.041666666664</v>
      </c>
      <c r="C75" s="33">
        <v>10997</v>
      </c>
      <c r="D75" s="33" t="s">
        <v>97</v>
      </c>
      <c r="E75" s="33" t="s">
        <v>96</v>
      </c>
      <c r="F75" s="33">
        <v>2.149</v>
      </c>
      <c r="G75" s="33">
        <v>0</v>
      </c>
      <c r="H75" s="33">
        <v>2.149</v>
      </c>
      <c r="I75" s="33">
        <v>0</v>
      </c>
    </row>
    <row r="76" spans="1:9">
      <c r="A76" s="44">
        <v>45870</v>
      </c>
      <c r="B76" s="36">
        <v>45873.083333333336</v>
      </c>
      <c r="C76" s="35">
        <v>10997</v>
      </c>
      <c r="D76" s="35" t="s">
        <v>97</v>
      </c>
      <c r="E76" s="35" t="s">
        <v>96</v>
      </c>
      <c r="F76" s="35">
        <v>1.2370000000000001</v>
      </c>
      <c r="G76" s="35">
        <v>0</v>
      </c>
      <c r="H76" s="35">
        <v>1.2370000000000001</v>
      </c>
      <c r="I76" s="35">
        <v>0</v>
      </c>
    </row>
    <row r="77" spans="1:9">
      <c r="A77" s="43">
        <v>45870</v>
      </c>
      <c r="B77" s="34">
        <v>45873.125</v>
      </c>
      <c r="C77" s="33">
        <v>10997</v>
      </c>
      <c r="D77" s="33" t="s">
        <v>97</v>
      </c>
      <c r="E77" s="33" t="s">
        <v>96</v>
      </c>
      <c r="F77" s="33">
        <v>1.5109999999999999</v>
      </c>
      <c r="G77" s="33">
        <v>0</v>
      </c>
      <c r="H77" s="33">
        <v>1.5109999999999999</v>
      </c>
      <c r="I77" s="33">
        <v>0</v>
      </c>
    </row>
    <row r="78" spans="1:9">
      <c r="A78" s="44">
        <v>45870</v>
      </c>
      <c r="B78" s="36">
        <v>45873.166666666664</v>
      </c>
      <c r="C78" s="35">
        <v>10997</v>
      </c>
      <c r="D78" s="35" t="s">
        <v>97</v>
      </c>
      <c r="E78" s="35" t="s">
        <v>96</v>
      </c>
      <c r="F78" s="35">
        <v>2.2679999999999998</v>
      </c>
      <c r="G78" s="35">
        <v>0</v>
      </c>
      <c r="H78" s="35">
        <v>2.2679999999999998</v>
      </c>
      <c r="I78" s="35">
        <v>0</v>
      </c>
    </row>
    <row r="79" spans="1:9">
      <c r="A79" s="43">
        <v>45870</v>
      </c>
      <c r="B79" s="34">
        <v>45873.208333333336</v>
      </c>
      <c r="C79" s="33">
        <v>10997</v>
      </c>
      <c r="D79" s="33" t="s">
        <v>97</v>
      </c>
      <c r="E79" s="33" t="s">
        <v>96</v>
      </c>
      <c r="F79" s="33">
        <v>2.98</v>
      </c>
      <c r="G79" s="33">
        <v>0</v>
      </c>
      <c r="H79" s="33">
        <v>2.98</v>
      </c>
      <c r="I79" s="33">
        <v>0</v>
      </c>
    </row>
    <row r="80" spans="1:9">
      <c r="A80" s="44">
        <v>45870</v>
      </c>
      <c r="B80" s="36">
        <v>45873.25</v>
      </c>
      <c r="C80" s="35">
        <v>10997</v>
      </c>
      <c r="D80" s="35" t="s">
        <v>97</v>
      </c>
      <c r="E80" s="35" t="s">
        <v>96</v>
      </c>
      <c r="F80" s="35">
        <v>1.6479999999999999</v>
      </c>
      <c r="G80" s="35">
        <v>0</v>
      </c>
      <c r="H80" s="35">
        <v>1.6479999999999999</v>
      </c>
      <c r="I80" s="35">
        <v>0</v>
      </c>
    </row>
    <row r="81" spans="1:9">
      <c r="A81" s="43">
        <v>45870</v>
      </c>
      <c r="B81" s="34">
        <v>45873.291666666664</v>
      </c>
      <c r="C81" s="33">
        <v>10997</v>
      </c>
      <c r="D81" s="33" t="s">
        <v>97</v>
      </c>
      <c r="E81" s="33" t="s">
        <v>96</v>
      </c>
      <c r="F81" s="33">
        <v>1.4179999999999999</v>
      </c>
      <c r="G81" s="33">
        <v>0</v>
      </c>
      <c r="H81" s="33">
        <v>1.4179999999999999</v>
      </c>
      <c r="I81" s="33">
        <v>0</v>
      </c>
    </row>
    <row r="82" spans="1:9">
      <c r="A82" s="44">
        <v>45870</v>
      </c>
      <c r="B82" s="36">
        <v>45873.333333333336</v>
      </c>
      <c r="C82" s="35">
        <v>10997</v>
      </c>
      <c r="D82" s="35" t="s">
        <v>97</v>
      </c>
      <c r="E82" s="35" t="s">
        <v>96</v>
      </c>
      <c r="F82" s="35">
        <v>0.86</v>
      </c>
      <c r="G82" s="35">
        <v>0</v>
      </c>
      <c r="H82" s="35">
        <v>0.86</v>
      </c>
      <c r="I82" s="35">
        <v>0</v>
      </c>
    </row>
    <row r="83" spans="1:9">
      <c r="A83" s="43">
        <v>45870</v>
      </c>
      <c r="B83" s="34">
        <v>45873.375</v>
      </c>
      <c r="C83" s="33">
        <v>10997</v>
      </c>
      <c r="D83" s="33" t="s">
        <v>97</v>
      </c>
      <c r="E83" s="33" t="s">
        <v>96</v>
      </c>
      <c r="F83" s="33">
        <v>0.67200000000000004</v>
      </c>
      <c r="G83" s="33">
        <v>0</v>
      </c>
      <c r="H83" s="33">
        <v>0.67200000000000004</v>
      </c>
      <c r="I83" s="33">
        <v>0</v>
      </c>
    </row>
    <row r="84" spans="1:9">
      <c r="A84" s="44">
        <v>45870</v>
      </c>
      <c r="B84" s="36">
        <v>45873.416666666664</v>
      </c>
      <c r="C84" s="35">
        <v>10997</v>
      </c>
      <c r="D84" s="35" t="s">
        <v>97</v>
      </c>
      <c r="E84" s="35" t="s">
        <v>96</v>
      </c>
      <c r="F84" s="35">
        <v>0.47199999999999998</v>
      </c>
      <c r="G84" s="35">
        <v>0</v>
      </c>
      <c r="H84" s="35">
        <v>0.47199999999999998</v>
      </c>
      <c r="I84" s="35">
        <v>0</v>
      </c>
    </row>
    <row r="85" spans="1:9">
      <c r="A85" s="43">
        <v>45870</v>
      </c>
      <c r="B85" s="34">
        <v>45873.458333333336</v>
      </c>
      <c r="C85" s="33">
        <v>10997</v>
      </c>
      <c r="D85" s="33" t="s">
        <v>97</v>
      </c>
      <c r="E85" s="33" t="s">
        <v>96</v>
      </c>
      <c r="F85" s="33">
        <v>0.35399999999999998</v>
      </c>
      <c r="G85" s="33">
        <v>0</v>
      </c>
      <c r="H85" s="33">
        <v>0.35399999999999998</v>
      </c>
      <c r="I85" s="33">
        <v>0</v>
      </c>
    </row>
    <row r="86" spans="1:9">
      <c r="A86" s="44">
        <v>45870</v>
      </c>
      <c r="B86" s="36">
        <v>45873.5</v>
      </c>
      <c r="C86" s="35">
        <v>10997</v>
      </c>
      <c r="D86" s="35" t="s">
        <v>97</v>
      </c>
      <c r="E86" s="35" t="s">
        <v>96</v>
      </c>
      <c r="F86" s="35">
        <v>5.3999999999999999E-2</v>
      </c>
      <c r="G86" s="35">
        <v>6.4000000000000001E-2</v>
      </c>
      <c r="H86" s="35">
        <v>5.3999999999999999E-2</v>
      </c>
      <c r="I86" s="35">
        <v>6.4000000000000001E-2</v>
      </c>
    </row>
    <row r="87" spans="1:9">
      <c r="A87" s="43">
        <v>45870</v>
      </c>
      <c r="B87" s="34">
        <v>45873.541666666664</v>
      </c>
      <c r="C87" s="33">
        <v>10997</v>
      </c>
      <c r="D87" s="33" t="s">
        <v>97</v>
      </c>
      <c r="E87" s="33" t="s">
        <v>96</v>
      </c>
      <c r="F87" s="33">
        <v>0.34899999999999998</v>
      </c>
      <c r="G87" s="33">
        <v>5.1999999999999998E-2</v>
      </c>
      <c r="H87" s="33">
        <v>0.34899999999999998</v>
      </c>
      <c r="I87" s="33">
        <v>5.1999999999999998E-2</v>
      </c>
    </row>
    <row r="88" spans="1:9">
      <c r="A88" s="44">
        <v>45870</v>
      </c>
      <c r="B88" s="36">
        <v>45873.583333333336</v>
      </c>
      <c r="C88" s="35">
        <v>10997</v>
      </c>
      <c r="D88" s="35" t="s">
        <v>97</v>
      </c>
      <c r="E88" s="35" t="s">
        <v>96</v>
      </c>
      <c r="F88" s="35">
        <v>1.8109999999999999</v>
      </c>
      <c r="G88" s="35">
        <v>0</v>
      </c>
      <c r="H88" s="35">
        <v>1.8109999999999999</v>
      </c>
      <c r="I88" s="35">
        <v>0</v>
      </c>
    </row>
    <row r="89" spans="1:9">
      <c r="A89" s="43">
        <v>45870</v>
      </c>
      <c r="B89" s="34">
        <v>45873.625</v>
      </c>
      <c r="C89" s="33">
        <v>10997</v>
      </c>
      <c r="D89" s="33" t="s">
        <v>97</v>
      </c>
      <c r="E89" s="33" t="s">
        <v>96</v>
      </c>
      <c r="F89" s="33">
        <v>2.524</v>
      </c>
      <c r="G89" s="33">
        <v>0</v>
      </c>
      <c r="H89" s="33">
        <v>2.524</v>
      </c>
      <c r="I89" s="33">
        <v>0</v>
      </c>
    </row>
    <row r="90" spans="1:9">
      <c r="A90" s="44">
        <v>45870</v>
      </c>
      <c r="B90" s="36">
        <v>45873.666666666664</v>
      </c>
      <c r="C90" s="35">
        <v>10997</v>
      </c>
      <c r="D90" s="35" t="s">
        <v>97</v>
      </c>
      <c r="E90" s="35" t="s">
        <v>96</v>
      </c>
      <c r="F90" s="35">
        <v>3.3140000000000001</v>
      </c>
      <c r="G90" s="35">
        <v>0</v>
      </c>
      <c r="H90" s="35">
        <v>3.3140000000000001</v>
      </c>
      <c r="I90" s="35">
        <v>0</v>
      </c>
    </row>
    <row r="91" spans="1:9">
      <c r="A91" s="43">
        <v>45870</v>
      </c>
      <c r="B91" s="34">
        <v>45873.708333333336</v>
      </c>
      <c r="C91" s="33">
        <v>10997</v>
      </c>
      <c r="D91" s="33" t="s">
        <v>97</v>
      </c>
      <c r="E91" s="33" t="s">
        <v>96</v>
      </c>
      <c r="F91" s="33">
        <v>2.65</v>
      </c>
      <c r="G91" s="33">
        <v>0</v>
      </c>
      <c r="H91" s="33">
        <v>2.65</v>
      </c>
      <c r="I91" s="33">
        <v>0</v>
      </c>
    </row>
    <row r="92" spans="1:9">
      <c r="A92" s="44">
        <v>45870</v>
      </c>
      <c r="B92" s="36">
        <v>45873.75</v>
      </c>
      <c r="C92" s="35">
        <v>10997</v>
      </c>
      <c r="D92" s="35" t="s">
        <v>97</v>
      </c>
      <c r="E92" s="35" t="s">
        <v>96</v>
      </c>
      <c r="F92" s="35">
        <v>1.8340000000000001</v>
      </c>
      <c r="G92" s="35">
        <v>0</v>
      </c>
      <c r="H92" s="35">
        <v>1.8340000000000001</v>
      </c>
      <c r="I92" s="35">
        <v>0</v>
      </c>
    </row>
    <row r="93" spans="1:9">
      <c r="A93" s="43">
        <v>45870</v>
      </c>
      <c r="B93" s="34">
        <v>45873.791666666664</v>
      </c>
      <c r="C93" s="33">
        <v>10997</v>
      </c>
      <c r="D93" s="33" t="s">
        <v>97</v>
      </c>
      <c r="E93" s="33" t="s">
        <v>96</v>
      </c>
      <c r="F93" s="33">
        <v>0.76600000000000001</v>
      </c>
      <c r="G93" s="33">
        <v>0</v>
      </c>
      <c r="H93" s="33">
        <v>0.76600000000000001</v>
      </c>
      <c r="I93" s="33">
        <v>0</v>
      </c>
    </row>
    <row r="94" spans="1:9">
      <c r="A94" s="44">
        <v>45870</v>
      </c>
      <c r="B94" s="36">
        <v>45873.833333333336</v>
      </c>
      <c r="C94" s="35">
        <v>10997</v>
      </c>
      <c r="D94" s="35" t="s">
        <v>97</v>
      </c>
      <c r="E94" s="35" t="s">
        <v>96</v>
      </c>
      <c r="F94" s="35">
        <v>2.5999999999999999E-2</v>
      </c>
      <c r="G94" s="35">
        <v>3.3000000000000002E-2</v>
      </c>
      <c r="H94" s="35">
        <v>2.5999999999999999E-2</v>
      </c>
      <c r="I94" s="35">
        <v>3.3000000000000002E-2</v>
      </c>
    </row>
    <row r="95" spans="1:9">
      <c r="A95" s="43">
        <v>45870</v>
      </c>
      <c r="B95" s="34">
        <v>45873.875</v>
      </c>
      <c r="C95" s="33">
        <v>10997</v>
      </c>
      <c r="D95" s="33" t="s">
        <v>97</v>
      </c>
      <c r="E95" s="33" t="s">
        <v>96</v>
      </c>
      <c r="F95" s="33">
        <v>0.22900000000000001</v>
      </c>
      <c r="G95" s="33">
        <v>1.4E-2</v>
      </c>
      <c r="H95" s="33">
        <v>0.22900000000000001</v>
      </c>
      <c r="I95" s="33">
        <v>1.4E-2</v>
      </c>
    </row>
    <row r="96" spans="1:9">
      <c r="A96" s="44">
        <v>45870</v>
      </c>
      <c r="B96" s="36">
        <v>45873.916666666664</v>
      </c>
      <c r="C96" s="35">
        <v>10997</v>
      </c>
      <c r="D96" s="35" t="s">
        <v>97</v>
      </c>
      <c r="E96" s="35" t="s">
        <v>96</v>
      </c>
      <c r="F96" s="35">
        <v>4.0000000000000001E-3</v>
      </c>
      <c r="G96" s="35">
        <v>5.0999999999999997E-2</v>
      </c>
      <c r="H96" s="35">
        <v>4.0000000000000001E-3</v>
      </c>
      <c r="I96" s="35">
        <v>5.0999999999999997E-2</v>
      </c>
    </row>
    <row r="97" spans="1:9">
      <c r="A97" s="43">
        <v>45870</v>
      </c>
      <c r="B97" s="34">
        <v>45873.958333333336</v>
      </c>
      <c r="C97" s="33">
        <v>10997</v>
      </c>
      <c r="D97" s="33" t="s">
        <v>97</v>
      </c>
      <c r="E97" s="33" t="s">
        <v>96</v>
      </c>
      <c r="F97" s="33">
        <v>0.72799999999999998</v>
      </c>
      <c r="G97" s="33">
        <v>6.0000000000000001E-3</v>
      </c>
      <c r="H97" s="33">
        <v>0.72799999999999998</v>
      </c>
      <c r="I97" s="33">
        <v>6.0000000000000001E-3</v>
      </c>
    </row>
    <row r="98" spans="1:9">
      <c r="A98" s="44">
        <v>45870</v>
      </c>
      <c r="B98" s="36">
        <v>45874</v>
      </c>
      <c r="C98" s="35">
        <v>10997</v>
      </c>
      <c r="D98" s="35" t="s">
        <v>97</v>
      </c>
      <c r="E98" s="35" t="s">
        <v>96</v>
      </c>
      <c r="F98" s="35">
        <v>3.7719999999999998</v>
      </c>
      <c r="G98" s="35">
        <v>0</v>
      </c>
      <c r="H98" s="35">
        <v>3.7719999999999998</v>
      </c>
      <c r="I98" s="35">
        <v>0</v>
      </c>
    </row>
    <row r="99" spans="1:9">
      <c r="A99" s="43">
        <v>45870</v>
      </c>
      <c r="B99" s="34">
        <v>45874.041666666664</v>
      </c>
      <c r="C99" s="33">
        <v>10997</v>
      </c>
      <c r="D99" s="33" t="s">
        <v>97</v>
      </c>
      <c r="E99" s="33" t="s">
        <v>96</v>
      </c>
      <c r="F99" s="33">
        <v>4.423</v>
      </c>
      <c r="G99" s="33">
        <v>0</v>
      </c>
      <c r="H99" s="33">
        <v>4.423</v>
      </c>
      <c r="I99" s="33">
        <v>0</v>
      </c>
    </row>
    <row r="100" spans="1:9">
      <c r="A100" s="44">
        <v>45870</v>
      </c>
      <c r="B100" s="36">
        <v>45874.083333333336</v>
      </c>
      <c r="C100" s="35">
        <v>10997</v>
      </c>
      <c r="D100" s="35" t="s">
        <v>97</v>
      </c>
      <c r="E100" s="35" t="s">
        <v>96</v>
      </c>
      <c r="F100" s="35">
        <v>3.4249999999999998</v>
      </c>
      <c r="G100" s="35">
        <v>0</v>
      </c>
      <c r="H100" s="35">
        <v>3.4249999999999998</v>
      </c>
      <c r="I100" s="35">
        <v>0</v>
      </c>
    </row>
    <row r="101" spans="1:9">
      <c r="A101" s="43">
        <v>45870</v>
      </c>
      <c r="B101" s="34">
        <v>45874.125</v>
      </c>
      <c r="C101" s="33">
        <v>10997</v>
      </c>
      <c r="D101" s="33" t="s">
        <v>97</v>
      </c>
      <c r="E101" s="33" t="s">
        <v>96</v>
      </c>
      <c r="F101" s="33">
        <v>2.238</v>
      </c>
      <c r="G101" s="33">
        <v>0</v>
      </c>
      <c r="H101" s="33">
        <v>2.238</v>
      </c>
      <c r="I101" s="33">
        <v>0</v>
      </c>
    </row>
    <row r="102" spans="1:9">
      <c r="A102" s="44">
        <v>45870</v>
      </c>
      <c r="B102" s="36">
        <v>45874.166666666664</v>
      </c>
      <c r="C102" s="35">
        <v>10997</v>
      </c>
      <c r="D102" s="35" t="s">
        <v>97</v>
      </c>
      <c r="E102" s="35" t="s">
        <v>96</v>
      </c>
      <c r="F102" s="35">
        <v>3.6789999999999998</v>
      </c>
      <c r="G102" s="35">
        <v>0</v>
      </c>
      <c r="H102" s="35">
        <v>3.6789999999999998</v>
      </c>
      <c r="I102" s="35">
        <v>0</v>
      </c>
    </row>
    <row r="103" spans="1:9">
      <c r="A103" s="43">
        <v>45870</v>
      </c>
      <c r="B103" s="34">
        <v>45874.208333333336</v>
      </c>
      <c r="C103" s="33">
        <v>10997</v>
      </c>
      <c r="D103" s="33" t="s">
        <v>97</v>
      </c>
      <c r="E103" s="33" t="s">
        <v>96</v>
      </c>
      <c r="F103" s="33">
        <v>4.9260000000000002</v>
      </c>
      <c r="G103" s="33">
        <v>0</v>
      </c>
      <c r="H103" s="33">
        <v>4.9260000000000002</v>
      </c>
      <c r="I103" s="33">
        <v>0</v>
      </c>
    </row>
    <row r="104" spans="1:9">
      <c r="A104" s="44">
        <v>45870</v>
      </c>
      <c r="B104" s="36">
        <v>45874.25</v>
      </c>
      <c r="C104" s="35">
        <v>10997</v>
      </c>
      <c r="D104" s="35" t="s">
        <v>97</v>
      </c>
      <c r="E104" s="35" t="s">
        <v>96</v>
      </c>
      <c r="F104" s="35">
        <v>5.415</v>
      </c>
      <c r="G104" s="35">
        <v>0</v>
      </c>
      <c r="H104" s="35">
        <v>5.415</v>
      </c>
      <c r="I104" s="35">
        <v>0</v>
      </c>
    </row>
    <row r="105" spans="1:9">
      <c r="A105" s="43">
        <v>45870</v>
      </c>
      <c r="B105" s="34">
        <v>45874.291666666664</v>
      </c>
      <c r="C105" s="33">
        <v>10997</v>
      </c>
      <c r="D105" s="33" t="s">
        <v>97</v>
      </c>
      <c r="E105" s="33" t="s">
        <v>96</v>
      </c>
      <c r="F105" s="33">
        <v>5.16</v>
      </c>
      <c r="G105" s="33">
        <v>0</v>
      </c>
      <c r="H105" s="33">
        <v>5.16</v>
      </c>
      <c r="I105" s="33">
        <v>0</v>
      </c>
    </row>
    <row r="106" spans="1:9">
      <c r="A106" s="44">
        <v>45870</v>
      </c>
      <c r="B106" s="36">
        <v>45874.333333333336</v>
      </c>
      <c r="C106" s="35">
        <v>10997</v>
      </c>
      <c r="D106" s="35" t="s">
        <v>97</v>
      </c>
      <c r="E106" s="35" t="s">
        <v>96</v>
      </c>
      <c r="F106" s="35">
        <v>3.528</v>
      </c>
      <c r="G106" s="35">
        <v>0</v>
      </c>
      <c r="H106" s="35">
        <v>3.528</v>
      </c>
      <c r="I106" s="35">
        <v>0</v>
      </c>
    </row>
    <row r="107" spans="1:9">
      <c r="A107" s="43">
        <v>45870</v>
      </c>
      <c r="B107" s="34">
        <v>45874.375</v>
      </c>
      <c r="C107" s="33">
        <v>10997</v>
      </c>
      <c r="D107" s="33" t="s">
        <v>97</v>
      </c>
      <c r="E107" s="33" t="s">
        <v>96</v>
      </c>
      <c r="F107" s="33">
        <v>2.6669999999999998</v>
      </c>
      <c r="G107" s="33">
        <v>0</v>
      </c>
      <c r="H107" s="33">
        <v>2.6669999999999998</v>
      </c>
      <c r="I107" s="33">
        <v>0</v>
      </c>
    </row>
    <row r="108" spans="1:9">
      <c r="A108" s="44">
        <v>45870</v>
      </c>
      <c r="B108" s="36">
        <v>45874.416666666664</v>
      </c>
      <c r="C108" s="35">
        <v>10997</v>
      </c>
      <c r="D108" s="35" t="s">
        <v>97</v>
      </c>
      <c r="E108" s="35" t="s">
        <v>96</v>
      </c>
      <c r="F108" s="35">
        <v>5.0830000000000002</v>
      </c>
      <c r="G108" s="35">
        <v>0</v>
      </c>
      <c r="H108" s="35">
        <v>5.0830000000000002</v>
      </c>
      <c r="I108" s="35">
        <v>0</v>
      </c>
    </row>
    <row r="109" spans="1:9">
      <c r="A109" s="43">
        <v>45870</v>
      </c>
      <c r="B109" s="34">
        <v>45874.458333333336</v>
      </c>
      <c r="C109" s="33">
        <v>10997</v>
      </c>
      <c r="D109" s="33" t="s">
        <v>97</v>
      </c>
      <c r="E109" s="33" t="s">
        <v>96</v>
      </c>
      <c r="F109" s="33">
        <v>4.1230000000000002</v>
      </c>
      <c r="G109" s="33">
        <v>0</v>
      </c>
      <c r="H109" s="33">
        <v>4.1230000000000002</v>
      </c>
      <c r="I109" s="33">
        <v>0</v>
      </c>
    </row>
    <row r="110" spans="1:9">
      <c r="A110" s="44">
        <v>45870</v>
      </c>
      <c r="B110" s="36">
        <v>45874.5</v>
      </c>
      <c r="C110" s="35">
        <v>10997</v>
      </c>
      <c r="D110" s="35" t="s">
        <v>97</v>
      </c>
      <c r="E110" s="35" t="s">
        <v>96</v>
      </c>
      <c r="F110" s="35">
        <v>1.671</v>
      </c>
      <c r="G110" s="35">
        <v>0</v>
      </c>
      <c r="H110" s="35">
        <v>1.671</v>
      </c>
      <c r="I110" s="35">
        <v>0</v>
      </c>
    </row>
    <row r="111" spans="1:9">
      <c r="A111" s="43">
        <v>45870</v>
      </c>
      <c r="B111" s="34">
        <v>45874.541666666664</v>
      </c>
      <c r="C111" s="33">
        <v>10997</v>
      </c>
      <c r="D111" s="33" t="s">
        <v>97</v>
      </c>
      <c r="E111" s="33" t="s">
        <v>96</v>
      </c>
      <c r="F111" s="33">
        <v>0.34699999999999998</v>
      </c>
      <c r="G111" s="33">
        <v>1.6E-2</v>
      </c>
      <c r="H111" s="33">
        <v>0.34699999999999998</v>
      </c>
      <c r="I111" s="33">
        <v>1.6E-2</v>
      </c>
    </row>
    <row r="112" spans="1:9">
      <c r="A112" s="44">
        <v>45870</v>
      </c>
      <c r="B112" s="36">
        <v>45874.583333333336</v>
      </c>
      <c r="C112" s="35">
        <v>10997</v>
      </c>
      <c r="D112" s="35" t="s">
        <v>97</v>
      </c>
      <c r="E112" s="35" t="s">
        <v>96</v>
      </c>
      <c r="F112" s="35">
        <v>2.65</v>
      </c>
      <c r="G112" s="35">
        <v>0</v>
      </c>
      <c r="H112" s="35">
        <v>2.65</v>
      </c>
      <c r="I112" s="35">
        <v>0</v>
      </c>
    </row>
    <row r="113" spans="1:9">
      <c r="A113" s="43">
        <v>45870</v>
      </c>
      <c r="B113" s="34">
        <v>45874.625</v>
      </c>
      <c r="C113" s="33">
        <v>10997</v>
      </c>
      <c r="D113" s="33" t="s">
        <v>97</v>
      </c>
      <c r="E113" s="33" t="s">
        <v>96</v>
      </c>
      <c r="F113" s="33">
        <v>4.734</v>
      </c>
      <c r="G113" s="33">
        <v>0</v>
      </c>
      <c r="H113" s="33">
        <v>4.734</v>
      </c>
      <c r="I113" s="33">
        <v>0</v>
      </c>
    </row>
    <row r="114" spans="1:9">
      <c r="A114" s="44">
        <v>45870</v>
      </c>
      <c r="B114" s="36">
        <v>45874.666666666664</v>
      </c>
      <c r="C114" s="35">
        <v>10997</v>
      </c>
      <c r="D114" s="35" t="s">
        <v>97</v>
      </c>
      <c r="E114" s="35" t="s">
        <v>96</v>
      </c>
      <c r="F114" s="35">
        <v>5.8029999999999999</v>
      </c>
      <c r="G114" s="35">
        <v>0</v>
      </c>
      <c r="H114" s="35">
        <v>5.8029999999999999</v>
      </c>
      <c r="I114" s="35">
        <v>0</v>
      </c>
    </row>
    <row r="115" spans="1:9">
      <c r="A115" s="43">
        <v>45870</v>
      </c>
      <c r="B115" s="34">
        <v>45874.708333333336</v>
      </c>
      <c r="C115" s="33">
        <v>10997</v>
      </c>
      <c r="D115" s="33" t="s">
        <v>97</v>
      </c>
      <c r="E115" s="33" t="s">
        <v>96</v>
      </c>
      <c r="F115" s="33">
        <v>4.8330000000000002</v>
      </c>
      <c r="G115" s="33">
        <v>0</v>
      </c>
      <c r="H115" s="33">
        <v>4.8330000000000002</v>
      </c>
      <c r="I115" s="33">
        <v>0</v>
      </c>
    </row>
    <row r="116" spans="1:9">
      <c r="A116" s="44">
        <v>45870</v>
      </c>
      <c r="B116" s="36">
        <v>45874.75</v>
      </c>
      <c r="C116" s="35">
        <v>10997</v>
      </c>
      <c r="D116" s="35" t="s">
        <v>97</v>
      </c>
      <c r="E116" s="35" t="s">
        <v>96</v>
      </c>
      <c r="F116" s="35">
        <v>1.9650000000000001</v>
      </c>
      <c r="G116" s="35">
        <v>2E-3</v>
      </c>
      <c r="H116" s="35">
        <v>1.9650000000000001</v>
      </c>
      <c r="I116" s="35">
        <v>2E-3</v>
      </c>
    </row>
    <row r="117" spans="1:9">
      <c r="A117" s="43">
        <v>45870</v>
      </c>
      <c r="B117" s="34">
        <v>45874.791666666664</v>
      </c>
      <c r="C117" s="33">
        <v>10997</v>
      </c>
      <c r="D117" s="33" t="s">
        <v>97</v>
      </c>
      <c r="E117" s="33" t="s">
        <v>96</v>
      </c>
      <c r="F117" s="33">
        <v>9.1999999999999998E-2</v>
      </c>
      <c r="G117" s="33">
        <v>7.8E-2</v>
      </c>
      <c r="H117" s="33">
        <v>9.1999999999999998E-2</v>
      </c>
      <c r="I117" s="33">
        <v>7.8E-2</v>
      </c>
    </row>
    <row r="118" spans="1:9">
      <c r="A118" s="44">
        <v>45870</v>
      </c>
      <c r="B118" s="36">
        <v>45874.833333333336</v>
      </c>
      <c r="C118" s="35">
        <v>10997</v>
      </c>
      <c r="D118" s="35" t="s">
        <v>97</v>
      </c>
      <c r="E118" s="35" t="s">
        <v>96</v>
      </c>
      <c r="F118" s="35">
        <v>4.5019999999999998</v>
      </c>
      <c r="G118" s="35">
        <v>0</v>
      </c>
      <c r="H118" s="35">
        <v>4.5019999999999998</v>
      </c>
      <c r="I118" s="35">
        <v>0</v>
      </c>
    </row>
    <row r="119" spans="1:9">
      <c r="A119" s="43">
        <v>45870</v>
      </c>
      <c r="B119" s="34">
        <v>45874.875</v>
      </c>
      <c r="C119" s="33">
        <v>10997</v>
      </c>
      <c r="D119" s="33" t="s">
        <v>97</v>
      </c>
      <c r="E119" s="33" t="s">
        <v>96</v>
      </c>
      <c r="F119" s="33">
        <v>9.59</v>
      </c>
      <c r="G119" s="33">
        <v>0</v>
      </c>
      <c r="H119" s="33">
        <v>9.59</v>
      </c>
      <c r="I119" s="33">
        <v>0</v>
      </c>
    </row>
    <row r="120" spans="1:9">
      <c r="A120" s="44">
        <v>45870</v>
      </c>
      <c r="B120" s="36">
        <v>45874.916666666664</v>
      </c>
      <c r="C120" s="35">
        <v>10997</v>
      </c>
      <c r="D120" s="35" t="s">
        <v>97</v>
      </c>
      <c r="E120" s="35" t="s">
        <v>96</v>
      </c>
      <c r="F120" s="35">
        <v>9.7509999999999994</v>
      </c>
      <c r="G120" s="35">
        <v>0</v>
      </c>
      <c r="H120" s="35">
        <v>9.7509999999999994</v>
      </c>
      <c r="I120" s="35">
        <v>0</v>
      </c>
    </row>
    <row r="121" spans="1:9">
      <c r="A121" s="43">
        <v>45870</v>
      </c>
      <c r="B121" s="34">
        <v>45874.958333333336</v>
      </c>
      <c r="C121" s="33">
        <v>10997</v>
      </c>
      <c r="D121" s="33" t="s">
        <v>97</v>
      </c>
      <c r="E121" s="33" t="s">
        <v>96</v>
      </c>
      <c r="F121" s="33">
        <v>9.1479999999999997</v>
      </c>
      <c r="G121" s="33">
        <v>0</v>
      </c>
      <c r="H121" s="33">
        <v>9.1479999999999997</v>
      </c>
      <c r="I121" s="33">
        <v>0</v>
      </c>
    </row>
    <row r="122" spans="1:9">
      <c r="A122" s="44">
        <v>45870</v>
      </c>
      <c r="B122" s="36">
        <v>45875</v>
      </c>
      <c r="C122" s="35">
        <v>10997</v>
      </c>
      <c r="D122" s="35" t="s">
        <v>97</v>
      </c>
      <c r="E122" s="35" t="s">
        <v>96</v>
      </c>
      <c r="F122" s="35">
        <v>7.36</v>
      </c>
      <c r="G122" s="35">
        <v>0</v>
      </c>
      <c r="H122" s="35">
        <v>7.36</v>
      </c>
      <c r="I122" s="35">
        <v>0</v>
      </c>
    </row>
    <row r="123" spans="1:9">
      <c r="A123" s="43">
        <v>45870</v>
      </c>
      <c r="B123" s="34">
        <v>45875.041666666664</v>
      </c>
      <c r="C123" s="33">
        <v>10997</v>
      </c>
      <c r="D123" s="33" t="s">
        <v>97</v>
      </c>
      <c r="E123" s="33" t="s">
        <v>96</v>
      </c>
      <c r="F123" s="33">
        <v>6.1459999999999999</v>
      </c>
      <c r="G123" s="33">
        <v>0</v>
      </c>
      <c r="H123" s="33">
        <v>6.1459999999999999</v>
      </c>
      <c r="I123" s="33">
        <v>0</v>
      </c>
    </row>
    <row r="124" spans="1:9">
      <c r="A124" s="44">
        <v>45870</v>
      </c>
      <c r="B124" s="36">
        <v>45875.083333333336</v>
      </c>
      <c r="C124" s="35">
        <v>10997</v>
      </c>
      <c r="D124" s="35" t="s">
        <v>97</v>
      </c>
      <c r="E124" s="35" t="s">
        <v>96</v>
      </c>
      <c r="F124" s="35">
        <v>5.2009999999999996</v>
      </c>
      <c r="G124" s="35">
        <v>0</v>
      </c>
      <c r="H124" s="35">
        <v>5.2009999999999996</v>
      </c>
      <c r="I124" s="35">
        <v>0</v>
      </c>
    </row>
    <row r="125" spans="1:9">
      <c r="A125" s="43">
        <v>45870</v>
      </c>
      <c r="B125" s="34">
        <v>45875.125</v>
      </c>
      <c r="C125" s="33">
        <v>10997</v>
      </c>
      <c r="D125" s="33" t="s">
        <v>97</v>
      </c>
      <c r="E125" s="33" t="s">
        <v>96</v>
      </c>
      <c r="F125" s="33">
        <v>4.835</v>
      </c>
      <c r="G125" s="33">
        <v>0</v>
      </c>
      <c r="H125" s="33">
        <v>4.835</v>
      </c>
      <c r="I125" s="33">
        <v>0</v>
      </c>
    </row>
    <row r="126" spans="1:9">
      <c r="A126" s="44">
        <v>45870</v>
      </c>
      <c r="B126" s="36">
        <v>45875.166666666664</v>
      </c>
      <c r="C126" s="35">
        <v>10997</v>
      </c>
      <c r="D126" s="35" t="s">
        <v>97</v>
      </c>
      <c r="E126" s="35" t="s">
        <v>96</v>
      </c>
      <c r="F126" s="35">
        <v>3.8929999999999998</v>
      </c>
      <c r="G126" s="35">
        <v>0</v>
      </c>
      <c r="H126" s="35">
        <v>3.8929999999999998</v>
      </c>
      <c r="I126" s="35">
        <v>0</v>
      </c>
    </row>
    <row r="127" spans="1:9">
      <c r="A127" s="43">
        <v>45870</v>
      </c>
      <c r="B127" s="34">
        <v>45875.208333333336</v>
      </c>
      <c r="C127" s="33">
        <v>10997</v>
      </c>
      <c r="D127" s="33" t="s">
        <v>97</v>
      </c>
      <c r="E127" s="33" t="s">
        <v>96</v>
      </c>
      <c r="F127" s="33">
        <v>4.8879999999999999</v>
      </c>
      <c r="G127" s="33">
        <v>0</v>
      </c>
      <c r="H127" s="33">
        <v>4.8879999999999999</v>
      </c>
      <c r="I127" s="33">
        <v>0</v>
      </c>
    </row>
    <row r="128" spans="1:9">
      <c r="A128" s="44">
        <v>45870</v>
      </c>
      <c r="B128" s="36">
        <v>45875.25</v>
      </c>
      <c r="C128" s="35">
        <v>10997</v>
      </c>
      <c r="D128" s="35" t="s">
        <v>97</v>
      </c>
      <c r="E128" s="35" t="s">
        <v>96</v>
      </c>
      <c r="F128" s="35">
        <v>3.4380000000000002</v>
      </c>
      <c r="G128" s="35">
        <v>0</v>
      </c>
      <c r="H128" s="35">
        <v>3.4380000000000002</v>
      </c>
      <c r="I128" s="35">
        <v>0</v>
      </c>
    </row>
    <row r="129" spans="1:9">
      <c r="A129" s="43">
        <v>45870</v>
      </c>
      <c r="B129" s="34">
        <v>45875.291666666664</v>
      </c>
      <c r="C129" s="33">
        <v>10997</v>
      </c>
      <c r="D129" s="33" t="s">
        <v>97</v>
      </c>
      <c r="E129" s="33" t="s">
        <v>96</v>
      </c>
      <c r="F129" s="33">
        <v>3.2949999999999999</v>
      </c>
      <c r="G129" s="33">
        <v>0</v>
      </c>
      <c r="H129" s="33">
        <v>3.2949999999999999</v>
      </c>
      <c r="I129" s="33">
        <v>0</v>
      </c>
    </row>
    <row r="130" spans="1:9">
      <c r="A130" s="44">
        <v>45870</v>
      </c>
      <c r="B130" s="36">
        <v>45875.333333333336</v>
      </c>
      <c r="C130" s="35">
        <v>10997</v>
      </c>
      <c r="D130" s="35" t="s">
        <v>97</v>
      </c>
      <c r="E130" s="35" t="s">
        <v>96</v>
      </c>
      <c r="F130" s="35">
        <v>1.9810000000000001</v>
      </c>
      <c r="G130" s="35">
        <v>0</v>
      </c>
      <c r="H130" s="35">
        <v>1.9810000000000001</v>
      </c>
      <c r="I130" s="35">
        <v>0</v>
      </c>
    </row>
    <row r="131" spans="1:9">
      <c r="A131" s="43">
        <v>45870</v>
      </c>
      <c r="B131" s="34">
        <v>45875.375</v>
      </c>
      <c r="C131" s="33">
        <v>10997</v>
      </c>
      <c r="D131" s="33" t="s">
        <v>97</v>
      </c>
      <c r="E131" s="33" t="s">
        <v>96</v>
      </c>
      <c r="F131" s="33">
        <v>1.8029999999999999</v>
      </c>
      <c r="G131" s="33">
        <v>0</v>
      </c>
      <c r="H131" s="33">
        <v>1.8029999999999999</v>
      </c>
      <c r="I131" s="33">
        <v>0</v>
      </c>
    </row>
    <row r="132" spans="1:9">
      <c r="A132" s="44">
        <v>45870</v>
      </c>
      <c r="B132" s="36">
        <v>45875.416666666664</v>
      </c>
      <c r="C132" s="35">
        <v>10997</v>
      </c>
      <c r="D132" s="35" t="s">
        <v>97</v>
      </c>
      <c r="E132" s="35" t="s">
        <v>96</v>
      </c>
      <c r="F132" s="35">
        <v>1.579</v>
      </c>
      <c r="G132" s="35">
        <v>0</v>
      </c>
      <c r="H132" s="35">
        <v>1.579</v>
      </c>
      <c r="I132" s="35">
        <v>0</v>
      </c>
    </row>
    <row r="133" spans="1:9">
      <c r="A133" s="43">
        <v>45870</v>
      </c>
      <c r="B133" s="34">
        <v>45875.458333333336</v>
      </c>
      <c r="C133" s="33">
        <v>10997</v>
      </c>
      <c r="D133" s="33" t="s">
        <v>97</v>
      </c>
      <c r="E133" s="33" t="s">
        <v>96</v>
      </c>
      <c r="F133" s="33">
        <v>3.8650000000000002</v>
      </c>
      <c r="G133" s="33">
        <v>0</v>
      </c>
      <c r="H133" s="33">
        <v>3.8650000000000002</v>
      </c>
      <c r="I133" s="33">
        <v>0</v>
      </c>
    </row>
    <row r="134" spans="1:9">
      <c r="A134" s="44">
        <v>45870</v>
      </c>
      <c r="B134" s="36">
        <v>45875.5</v>
      </c>
      <c r="C134" s="35">
        <v>10997</v>
      </c>
      <c r="D134" s="35" t="s">
        <v>97</v>
      </c>
      <c r="E134" s="35" t="s">
        <v>96</v>
      </c>
      <c r="F134" s="35">
        <v>4.2519999999999998</v>
      </c>
      <c r="G134" s="35">
        <v>0</v>
      </c>
      <c r="H134" s="35">
        <v>4.2519999999999998</v>
      </c>
      <c r="I134" s="35">
        <v>0</v>
      </c>
    </row>
    <row r="135" spans="1:9">
      <c r="A135" s="43">
        <v>45870</v>
      </c>
      <c r="B135" s="34">
        <v>45875.541666666664</v>
      </c>
      <c r="C135" s="33">
        <v>10997</v>
      </c>
      <c r="D135" s="33" t="s">
        <v>97</v>
      </c>
      <c r="E135" s="33" t="s">
        <v>96</v>
      </c>
      <c r="F135" s="33">
        <v>4.343</v>
      </c>
      <c r="G135" s="33">
        <v>0</v>
      </c>
      <c r="H135" s="33">
        <v>4.343</v>
      </c>
      <c r="I135" s="33">
        <v>0</v>
      </c>
    </row>
    <row r="136" spans="1:9">
      <c r="A136" s="44">
        <v>45870</v>
      </c>
      <c r="B136" s="36">
        <v>45875.583333333336</v>
      </c>
      <c r="C136" s="35">
        <v>10997</v>
      </c>
      <c r="D136" s="35" t="s">
        <v>97</v>
      </c>
      <c r="E136" s="35" t="s">
        <v>96</v>
      </c>
      <c r="F136" s="35">
        <v>2.1560000000000001</v>
      </c>
      <c r="G136" s="35">
        <v>0</v>
      </c>
      <c r="H136" s="35">
        <v>2.1560000000000001</v>
      </c>
      <c r="I136" s="35">
        <v>0</v>
      </c>
    </row>
    <row r="137" spans="1:9">
      <c r="A137" s="43">
        <v>45870</v>
      </c>
      <c r="B137" s="34">
        <v>45875.625</v>
      </c>
      <c r="C137" s="33">
        <v>10997</v>
      </c>
      <c r="D137" s="33" t="s">
        <v>97</v>
      </c>
      <c r="E137" s="33" t="s">
        <v>96</v>
      </c>
      <c r="F137" s="33">
        <v>3.94</v>
      </c>
      <c r="G137" s="33">
        <v>5.0000000000000001E-3</v>
      </c>
      <c r="H137" s="33">
        <v>3.94</v>
      </c>
      <c r="I137" s="33">
        <v>5.0000000000000001E-3</v>
      </c>
    </row>
    <row r="138" spans="1:9">
      <c r="A138" s="44">
        <v>45870</v>
      </c>
      <c r="B138" s="36">
        <v>45875.666666666664</v>
      </c>
      <c r="C138" s="35">
        <v>10997</v>
      </c>
      <c r="D138" s="35" t="s">
        <v>97</v>
      </c>
      <c r="E138" s="35" t="s">
        <v>96</v>
      </c>
      <c r="F138" s="35">
        <v>5.415</v>
      </c>
      <c r="G138" s="35">
        <v>0</v>
      </c>
      <c r="H138" s="35">
        <v>5.415</v>
      </c>
      <c r="I138" s="35">
        <v>0</v>
      </c>
    </row>
    <row r="139" spans="1:9">
      <c r="A139" s="43">
        <v>45870</v>
      </c>
      <c r="B139" s="34">
        <v>45875.708333333336</v>
      </c>
      <c r="C139" s="33">
        <v>10997</v>
      </c>
      <c r="D139" s="33" t="s">
        <v>97</v>
      </c>
      <c r="E139" s="33" t="s">
        <v>96</v>
      </c>
      <c r="F139" s="33">
        <v>5.3079999999999998</v>
      </c>
      <c r="G139" s="33">
        <v>0</v>
      </c>
      <c r="H139" s="33">
        <v>5.3079999999999998</v>
      </c>
      <c r="I139" s="33">
        <v>0</v>
      </c>
    </row>
    <row r="140" spans="1:9">
      <c r="A140" s="44">
        <v>45870</v>
      </c>
      <c r="B140" s="36">
        <v>45875.75</v>
      </c>
      <c r="C140" s="35">
        <v>10997</v>
      </c>
      <c r="D140" s="35" t="s">
        <v>97</v>
      </c>
      <c r="E140" s="35" t="s">
        <v>96</v>
      </c>
      <c r="F140" s="35">
        <v>5.359</v>
      </c>
      <c r="G140" s="35">
        <v>0</v>
      </c>
      <c r="H140" s="35">
        <v>5.359</v>
      </c>
      <c r="I140" s="35">
        <v>0</v>
      </c>
    </row>
    <row r="141" spans="1:9">
      <c r="A141" s="43">
        <v>45870</v>
      </c>
      <c r="B141" s="34">
        <v>45875.791666666664</v>
      </c>
      <c r="C141" s="33">
        <v>10997</v>
      </c>
      <c r="D141" s="33" t="s">
        <v>97</v>
      </c>
      <c r="E141" s="33" t="s">
        <v>96</v>
      </c>
      <c r="F141" s="33">
        <v>3.2949999999999999</v>
      </c>
      <c r="G141" s="33">
        <v>8.9999999999999993E-3</v>
      </c>
      <c r="H141" s="33">
        <v>3.2949999999999999</v>
      </c>
      <c r="I141" s="33">
        <v>8.9999999999999993E-3</v>
      </c>
    </row>
    <row r="142" spans="1:9">
      <c r="A142" s="44">
        <v>45870</v>
      </c>
      <c r="B142" s="36">
        <v>45875.833333333336</v>
      </c>
      <c r="C142" s="35">
        <v>10997</v>
      </c>
      <c r="D142" s="35" t="s">
        <v>97</v>
      </c>
      <c r="E142" s="35" t="s">
        <v>96</v>
      </c>
      <c r="F142" s="35">
        <v>0.88300000000000001</v>
      </c>
      <c r="G142" s="35">
        <v>3.9E-2</v>
      </c>
      <c r="H142" s="35">
        <v>0.88300000000000001</v>
      </c>
      <c r="I142" s="35">
        <v>3.9E-2</v>
      </c>
    </row>
    <row r="143" spans="1:9">
      <c r="A143" s="43">
        <v>45870</v>
      </c>
      <c r="B143" s="34">
        <v>45875.875</v>
      </c>
      <c r="C143" s="33">
        <v>10997</v>
      </c>
      <c r="D143" s="33" t="s">
        <v>97</v>
      </c>
      <c r="E143" s="33" t="s">
        <v>96</v>
      </c>
      <c r="F143" s="33">
        <v>6.8739999999999997</v>
      </c>
      <c r="G143" s="33">
        <v>0</v>
      </c>
      <c r="H143" s="33">
        <v>6.8739999999999997</v>
      </c>
      <c r="I143" s="33">
        <v>0</v>
      </c>
    </row>
    <row r="144" spans="1:9">
      <c r="A144" s="44">
        <v>45870</v>
      </c>
      <c r="B144" s="36">
        <v>45875.916666666664</v>
      </c>
      <c r="C144" s="35">
        <v>10997</v>
      </c>
      <c r="D144" s="35" t="s">
        <v>97</v>
      </c>
      <c r="E144" s="35" t="s">
        <v>96</v>
      </c>
      <c r="F144" s="35">
        <v>10.081</v>
      </c>
      <c r="G144" s="35">
        <v>0</v>
      </c>
      <c r="H144" s="35">
        <v>10.081</v>
      </c>
      <c r="I144" s="35">
        <v>0</v>
      </c>
    </row>
    <row r="145" spans="1:9">
      <c r="A145" s="43">
        <v>45870</v>
      </c>
      <c r="B145" s="34">
        <v>45875.958333333336</v>
      </c>
      <c r="C145" s="33">
        <v>10997</v>
      </c>
      <c r="D145" s="33" t="s">
        <v>97</v>
      </c>
      <c r="E145" s="33" t="s">
        <v>96</v>
      </c>
      <c r="F145" s="33">
        <v>10.86</v>
      </c>
      <c r="G145" s="33">
        <v>0</v>
      </c>
      <c r="H145" s="33">
        <v>10.86</v>
      </c>
      <c r="I145" s="33">
        <v>0</v>
      </c>
    </row>
    <row r="146" spans="1:9">
      <c r="A146" s="44">
        <v>45870</v>
      </c>
      <c r="B146" s="36">
        <v>45876</v>
      </c>
      <c r="C146" s="35">
        <v>10997</v>
      </c>
      <c r="D146" s="35" t="s">
        <v>97</v>
      </c>
      <c r="E146" s="35" t="s">
        <v>96</v>
      </c>
      <c r="F146" s="35">
        <v>10.933</v>
      </c>
      <c r="G146" s="35">
        <v>0</v>
      </c>
      <c r="H146" s="35">
        <v>10.933</v>
      </c>
      <c r="I146" s="35">
        <v>0</v>
      </c>
    </row>
    <row r="147" spans="1:9">
      <c r="A147" s="43">
        <v>45870</v>
      </c>
      <c r="B147" s="34">
        <v>45876.041666666664</v>
      </c>
      <c r="C147" s="33">
        <v>10997</v>
      </c>
      <c r="D147" s="33" t="s">
        <v>97</v>
      </c>
      <c r="E147" s="33" t="s">
        <v>96</v>
      </c>
      <c r="F147" s="33">
        <v>10.96</v>
      </c>
      <c r="G147" s="33">
        <v>0</v>
      </c>
      <c r="H147" s="33">
        <v>10.96</v>
      </c>
      <c r="I147" s="33">
        <v>0</v>
      </c>
    </row>
    <row r="148" spans="1:9">
      <c r="A148" s="44">
        <v>45870</v>
      </c>
      <c r="B148" s="36">
        <v>45876.083333333336</v>
      </c>
      <c r="C148" s="35">
        <v>10997</v>
      </c>
      <c r="D148" s="35" t="s">
        <v>97</v>
      </c>
      <c r="E148" s="35" t="s">
        <v>96</v>
      </c>
      <c r="F148" s="35">
        <v>10.76</v>
      </c>
      <c r="G148" s="35">
        <v>0</v>
      </c>
      <c r="H148" s="35">
        <v>10.76</v>
      </c>
      <c r="I148" s="35">
        <v>0</v>
      </c>
    </row>
    <row r="149" spans="1:9">
      <c r="A149" s="43">
        <v>45870</v>
      </c>
      <c r="B149" s="34">
        <v>45876.125</v>
      </c>
      <c r="C149" s="33">
        <v>10997</v>
      </c>
      <c r="D149" s="33" t="s">
        <v>97</v>
      </c>
      <c r="E149" s="33" t="s">
        <v>96</v>
      </c>
      <c r="F149" s="33">
        <v>10.803000000000001</v>
      </c>
      <c r="G149" s="33">
        <v>0</v>
      </c>
      <c r="H149" s="33">
        <v>10.803000000000001</v>
      </c>
      <c r="I149" s="33">
        <v>0</v>
      </c>
    </row>
    <row r="150" spans="1:9">
      <c r="A150" s="44">
        <v>45870</v>
      </c>
      <c r="B150" s="36">
        <v>45876.166666666664</v>
      </c>
      <c r="C150" s="35">
        <v>10997</v>
      </c>
      <c r="D150" s="35" t="s">
        <v>97</v>
      </c>
      <c r="E150" s="35" t="s">
        <v>96</v>
      </c>
      <c r="F150" s="35">
        <v>9.0220000000000002</v>
      </c>
      <c r="G150" s="35">
        <v>0</v>
      </c>
      <c r="H150" s="35">
        <v>9.0220000000000002</v>
      </c>
      <c r="I150" s="35">
        <v>0</v>
      </c>
    </row>
    <row r="151" spans="1:9">
      <c r="A151" s="43">
        <v>45870</v>
      </c>
      <c r="B151" s="34">
        <v>45876.208333333336</v>
      </c>
      <c r="C151" s="33">
        <v>10997</v>
      </c>
      <c r="D151" s="33" t="s">
        <v>97</v>
      </c>
      <c r="E151" s="33" t="s">
        <v>96</v>
      </c>
      <c r="F151" s="33">
        <v>9.4819999999999993</v>
      </c>
      <c r="G151" s="33">
        <v>0</v>
      </c>
      <c r="H151" s="33">
        <v>9.4819999999999993</v>
      </c>
      <c r="I151" s="33">
        <v>0</v>
      </c>
    </row>
    <row r="152" spans="1:9">
      <c r="A152" s="44">
        <v>45870</v>
      </c>
      <c r="B152" s="36">
        <v>45876.25</v>
      </c>
      <c r="C152" s="35">
        <v>10997</v>
      </c>
      <c r="D152" s="35" t="s">
        <v>97</v>
      </c>
      <c r="E152" s="35" t="s">
        <v>96</v>
      </c>
      <c r="F152" s="35">
        <v>10.936</v>
      </c>
      <c r="G152" s="35">
        <v>0</v>
      </c>
      <c r="H152" s="35">
        <v>10.936</v>
      </c>
      <c r="I152" s="35">
        <v>0</v>
      </c>
    </row>
    <row r="153" spans="1:9">
      <c r="A153" s="43">
        <v>45870</v>
      </c>
      <c r="B153" s="34">
        <v>45876.291666666664</v>
      </c>
      <c r="C153" s="33">
        <v>10997</v>
      </c>
      <c r="D153" s="33" t="s">
        <v>97</v>
      </c>
      <c r="E153" s="33" t="s">
        <v>96</v>
      </c>
      <c r="F153" s="33">
        <v>9.7279999999999998</v>
      </c>
      <c r="G153" s="33">
        <v>0</v>
      </c>
      <c r="H153" s="33">
        <v>9.7279999999999998</v>
      </c>
      <c r="I153" s="33">
        <v>0</v>
      </c>
    </row>
    <row r="154" spans="1:9">
      <c r="A154" s="44">
        <v>45870</v>
      </c>
      <c r="B154" s="36">
        <v>45876.333333333336</v>
      </c>
      <c r="C154" s="35">
        <v>10997</v>
      </c>
      <c r="D154" s="35" t="s">
        <v>97</v>
      </c>
      <c r="E154" s="35" t="s">
        <v>96</v>
      </c>
      <c r="F154" s="35">
        <v>10.224</v>
      </c>
      <c r="G154" s="35">
        <v>0</v>
      </c>
      <c r="H154" s="35">
        <v>10.224</v>
      </c>
      <c r="I154" s="35">
        <v>0</v>
      </c>
    </row>
    <row r="155" spans="1:9">
      <c r="A155" s="43">
        <v>45870</v>
      </c>
      <c r="B155" s="34">
        <v>45876.375</v>
      </c>
      <c r="C155" s="33">
        <v>10997</v>
      </c>
      <c r="D155" s="33" t="s">
        <v>97</v>
      </c>
      <c r="E155" s="33" t="s">
        <v>96</v>
      </c>
      <c r="F155" s="33">
        <v>9.8140000000000001</v>
      </c>
      <c r="G155" s="33">
        <v>0</v>
      </c>
      <c r="H155" s="33">
        <v>9.8140000000000001</v>
      </c>
      <c r="I155" s="33">
        <v>0</v>
      </c>
    </row>
    <row r="156" spans="1:9">
      <c r="A156" s="44">
        <v>45870</v>
      </c>
      <c r="B156" s="36">
        <v>45876.416666666664</v>
      </c>
      <c r="C156" s="35">
        <v>10997</v>
      </c>
      <c r="D156" s="35" t="s">
        <v>97</v>
      </c>
      <c r="E156" s="35" t="s">
        <v>96</v>
      </c>
      <c r="F156" s="35">
        <v>10.397</v>
      </c>
      <c r="G156" s="35">
        <v>0</v>
      </c>
      <c r="H156" s="35">
        <v>10.397</v>
      </c>
      <c r="I156" s="35">
        <v>0</v>
      </c>
    </row>
    <row r="157" spans="1:9">
      <c r="A157" s="43">
        <v>45870</v>
      </c>
      <c r="B157" s="34">
        <v>45876.458333333336</v>
      </c>
      <c r="C157" s="33">
        <v>10997</v>
      </c>
      <c r="D157" s="33" t="s">
        <v>97</v>
      </c>
      <c r="E157" s="33" t="s">
        <v>96</v>
      </c>
      <c r="F157" s="33">
        <v>9.8740000000000006</v>
      </c>
      <c r="G157" s="33">
        <v>0</v>
      </c>
      <c r="H157" s="33">
        <v>9.8740000000000006</v>
      </c>
      <c r="I157" s="33">
        <v>0</v>
      </c>
    </row>
    <row r="158" spans="1:9">
      <c r="A158" s="44">
        <v>45870</v>
      </c>
      <c r="B158" s="36">
        <v>45876.5</v>
      </c>
      <c r="C158" s="35">
        <v>10997</v>
      </c>
      <c r="D158" s="35" t="s">
        <v>97</v>
      </c>
      <c r="E158" s="35" t="s">
        <v>96</v>
      </c>
      <c r="F158" s="35">
        <v>9.8520000000000003</v>
      </c>
      <c r="G158" s="35">
        <v>0</v>
      </c>
      <c r="H158" s="35">
        <v>9.8520000000000003</v>
      </c>
      <c r="I158" s="35">
        <v>0</v>
      </c>
    </row>
    <row r="159" spans="1:9">
      <c r="A159" s="43">
        <v>45870</v>
      </c>
      <c r="B159" s="34">
        <v>45876.541666666664</v>
      </c>
      <c r="C159" s="33">
        <v>10997</v>
      </c>
      <c r="D159" s="33" t="s">
        <v>97</v>
      </c>
      <c r="E159" s="33" t="s">
        <v>96</v>
      </c>
      <c r="F159" s="33">
        <v>10.081</v>
      </c>
      <c r="G159" s="33">
        <v>0</v>
      </c>
      <c r="H159" s="33">
        <v>10.081</v>
      </c>
      <c r="I159" s="33">
        <v>0</v>
      </c>
    </row>
    <row r="160" spans="1:9">
      <c r="A160" s="44">
        <v>45870</v>
      </c>
      <c r="B160" s="36">
        <v>45876.583333333336</v>
      </c>
      <c r="C160" s="35">
        <v>10997</v>
      </c>
      <c r="D160" s="35" t="s">
        <v>97</v>
      </c>
      <c r="E160" s="35" t="s">
        <v>96</v>
      </c>
      <c r="F160" s="35">
        <v>9.4209999999999994</v>
      </c>
      <c r="G160" s="35">
        <v>0</v>
      </c>
      <c r="H160" s="35">
        <v>9.4209999999999994</v>
      </c>
      <c r="I160" s="35">
        <v>0</v>
      </c>
    </row>
    <row r="161" spans="1:9">
      <c r="A161" s="43">
        <v>45870</v>
      </c>
      <c r="B161" s="34">
        <v>45876.625</v>
      </c>
      <c r="C161" s="33">
        <v>10997</v>
      </c>
      <c r="D161" s="33" t="s">
        <v>97</v>
      </c>
      <c r="E161" s="33" t="s">
        <v>96</v>
      </c>
      <c r="F161" s="33">
        <v>9.2899999999999991</v>
      </c>
      <c r="G161" s="33">
        <v>0</v>
      </c>
      <c r="H161" s="33">
        <v>9.2899999999999991</v>
      </c>
      <c r="I161" s="33">
        <v>0</v>
      </c>
    </row>
    <row r="162" spans="1:9">
      <c r="A162" s="44">
        <v>45870</v>
      </c>
      <c r="B162" s="36">
        <v>45876.666666666664</v>
      </c>
      <c r="C162" s="35">
        <v>10997</v>
      </c>
      <c r="D162" s="35" t="s">
        <v>97</v>
      </c>
      <c r="E162" s="35" t="s">
        <v>96</v>
      </c>
      <c r="F162" s="35">
        <v>9.125</v>
      </c>
      <c r="G162" s="35">
        <v>0</v>
      </c>
      <c r="H162" s="35">
        <v>9.125</v>
      </c>
      <c r="I162" s="35">
        <v>0</v>
      </c>
    </row>
    <row r="163" spans="1:9">
      <c r="A163" s="43">
        <v>45870</v>
      </c>
      <c r="B163" s="34">
        <v>45876.708333333336</v>
      </c>
      <c r="C163" s="33">
        <v>10997</v>
      </c>
      <c r="D163" s="33" t="s">
        <v>97</v>
      </c>
      <c r="E163" s="33" t="s">
        <v>96</v>
      </c>
      <c r="F163" s="33">
        <v>9.0920000000000005</v>
      </c>
      <c r="G163" s="33">
        <v>0</v>
      </c>
      <c r="H163" s="33">
        <v>9.0920000000000005</v>
      </c>
      <c r="I163" s="33">
        <v>0</v>
      </c>
    </row>
    <row r="164" spans="1:9">
      <c r="A164" s="44">
        <v>45870</v>
      </c>
      <c r="B164" s="36">
        <v>45876.75</v>
      </c>
      <c r="C164" s="35">
        <v>10997</v>
      </c>
      <c r="D164" s="35" t="s">
        <v>97</v>
      </c>
      <c r="E164" s="35" t="s">
        <v>96</v>
      </c>
      <c r="F164" s="35">
        <v>9.4770000000000003</v>
      </c>
      <c r="G164" s="35">
        <v>0</v>
      </c>
      <c r="H164" s="35">
        <v>9.4770000000000003</v>
      </c>
      <c r="I164" s="35">
        <v>0</v>
      </c>
    </row>
    <row r="165" spans="1:9">
      <c r="A165" s="43">
        <v>45870</v>
      </c>
      <c r="B165" s="34">
        <v>45876.791666666664</v>
      </c>
      <c r="C165" s="33">
        <v>10997</v>
      </c>
      <c r="D165" s="33" t="s">
        <v>97</v>
      </c>
      <c r="E165" s="33" t="s">
        <v>96</v>
      </c>
      <c r="F165" s="33">
        <v>9.2159999999999993</v>
      </c>
      <c r="G165" s="33">
        <v>0</v>
      </c>
      <c r="H165" s="33">
        <v>9.2159999999999993</v>
      </c>
      <c r="I165" s="33">
        <v>0</v>
      </c>
    </row>
    <row r="166" spans="1:9">
      <c r="A166" s="44">
        <v>45870</v>
      </c>
      <c r="B166" s="36">
        <v>45876.833333333336</v>
      </c>
      <c r="C166" s="35">
        <v>10997</v>
      </c>
      <c r="D166" s="35" t="s">
        <v>97</v>
      </c>
      <c r="E166" s="35" t="s">
        <v>96</v>
      </c>
      <c r="F166" s="35">
        <v>7.8650000000000002</v>
      </c>
      <c r="G166" s="35">
        <v>0</v>
      </c>
      <c r="H166" s="35">
        <v>7.8650000000000002</v>
      </c>
      <c r="I166" s="35">
        <v>0</v>
      </c>
    </row>
    <row r="167" spans="1:9">
      <c r="A167" s="43">
        <v>45870</v>
      </c>
      <c r="B167" s="34">
        <v>45876.875</v>
      </c>
      <c r="C167" s="33">
        <v>10997</v>
      </c>
      <c r="D167" s="33" t="s">
        <v>97</v>
      </c>
      <c r="E167" s="33" t="s">
        <v>96</v>
      </c>
      <c r="F167" s="33">
        <v>8.0389999999999997</v>
      </c>
      <c r="G167" s="33">
        <v>0</v>
      </c>
      <c r="H167" s="33">
        <v>8.0389999999999997</v>
      </c>
      <c r="I167" s="33">
        <v>0</v>
      </c>
    </row>
    <row r="168" spans="1:9">
      <c r="A168" s="44">
        <v>45870</v>
      </c>
      <c r="B168" s="36">
        <v>45876.916666666664</v>
      </c>
      <c r="C168" s="35">
        <v>10997</v>
      </c>
      <c r="D168" s="35" t="s">
        <v>97</v>
      </c>
      <c r="E168" s="35" t="s">
        <v>96</v>
      </c>
      <c r="F168" s="35">
        <v>9.1790000000000003</v>
      </c>
      <c r="G168" s="35">
        <v>0</v>
      </c>
      <c r="H168" s="35">
        <v>9.1790000000000003</v>
      </c>
      <c r="I168" s="35">
        <v>0</v>
      </c>
    </row>
    <row r="169" spans="1:9">
      <c r="A169" s="43">
        <v>45870</v>
      </c>
      <c r="B169" s="34">
        <v>45876.958333333336</v>
      </c>
      <c r="C169" s="33">
        <v>10997</v>
      </c>
      <c r="D169" s="33" t="s">
        <v>97</v>
      </c>
      <c r="E169" s="33" t="s">
        <v>96</v>
      </c>
      <c r="F169" s="33">
        <v>10.901</v>
      </c>
      <c r="G169" s="33">
        <v>0</v>
      </c>
      <c r="H169" s="33">
        <v>10.901</v>
      </c>
      <c r="I169" s="33">
        <v>0</v>
      </c>
    </row>
    <row r="170" spans="1:9">
      <c r="A170" s="44">
        <v>45870</v>
      </c>
      <c r="B170" s="36">
        <v>45877</v>
      </c>
      <c r="C170" s="35">
        <v>10997</v>
      </c>
      <c r="D170" s="35" t="s">
        <v>97</v>
      </c>
      <c r="E170" s="35" t="s">
        <v>96</v>
      </c>
      <c r="F170" s="35">
        <v>10.858000000000001</v>
      </c>
      <c r="G170" s="35">
        <v>0</v>
      </c>
      <c r="H170" s="35">
        <v>10.858000000000001</v>
      </c>
      <c r="I170" s="35">
        <v>0</v>
      </c>
    </row>
    <row r="171" spans="1:9">
      <c r="A171" s="43">
        <v>45870</v>
      </c>
      <c r="B171" s="34">
        <v>45877.041666666664</v>
      </c>
      <c r="C171" s="33">
        <v>10997</v>
      </c>
      <c r="D171" s="33" t="s">
        <v>97</v>
      </c>
      <c r="E171" s="33" t="s">
        <v>96</v>
      </c>
      <c r="F171" s="33">
        <v>10.994</v>
      </c>
      <c r="G171" s="33">
        <v>0</v>
      </c>
      <c r="H171" s="33">
        <v>10.994</v>
      </c>
      <c r="I171" s="33">
        <v>0</v>
      </c>
    </row>
    <row r="172" spans="1:9">
      <c r="A172" s="44">
        <v>45870</v>
      </c>
      <c r="B172" s="36">
        <v>45877.083333333336</v>
      </c>
      <c r="C172" s="35">
        <v>10997</v>
      </c>
      <c r="D172" s="35" t="s">
        <v>97</v>
      </c>
      <c r="E172" s="35" t="s">
        <v>96</v>
      </c>
      <c r="F172" s="35">
        <v>10.23</v>
      </c>
      <c r="G172" s="35">
        <v>0</v>
      </c>
      <c r="H172" s="35">
        <v>10.23</v>
      </c>
      <c r="I172" s="35">
        <v>0</v>
      </c>
    </row>
    <row r="173" spans="1:9">
      <c r="A173" s="43">
        <v>45870</v>
      </c>
      <c r="B173" s="34">
        <v>45877.125</v>
      </c>
      <c r="C173" s="33">
        <v>10997</v>
      </c>
      <c r="D173" s="33" t="s">
        <v>97</v>
      </c>
      <c r="E173" s="33" t="s">
        <v>96</v>
      </c>
      <c r="F173" s="33">
        <v>8.2560000000000002</v>
      </c>
      <c r="G173" s="33">
        <v>0</v>
      </c>
      <c r="H173" s="33">
        <v>8.2560000000000002</v>
      </c>
      <c r="I173" s="33">
        <v>0</v>
      </c>
    </row>
    <row r="174" spans="1:9">
      <c r="A174" s="44">
        <v>45870</v>
      </c>
      <c r="B174" s="36">
        <v>45877.166666666664</v>
      </c>
      <c r="C174" s="35">
        <v>10997</v>
      </c>
      <c r="D174" s="35" t="s">
        <v>97</v>
      </c>
      <c r="E174" s="35" t="s">
        <v>96</v>
      </c>
      <c r="F174" s="35">
        <v>8.282</v>
      </c>
      <c r="G174" s="35">
        <v>0</v>
      </c>
      <c r="H174" s="35">
        <v>8.282</v>
      </c>
      <c r="I174" s="35">
        <v>0</v>
      </c>
    </row>
    <row r="175" spans="1:9">
      <c r="A175" s="43">
        <v>45870</v>
      </c>
      <c r="B175" s="34">
        <v>45877.208333333336</v>
      </c>
      <c r="C175" s="33">
        <v>10997</v>
      </c>
      <c r="D175" s="33" t="s">
        <v>97</v>
      </c>
      <c r="E175" s="33" t="s">
        <v>96</v>
      </c>
      <c r="F175" s="33">
        <v>8.1989999999999998</v>
      </c>
      <c r="G175" s="33">
        <v>0</v>
      </c>
      <c r="H175" s="33">
        <v>8.1989999999999998</v>
      </c>
      <c r="I175" s="33">
        <v>0</v>
      </c>
    </row>
    <row r="176" spans="1:9">
      <c r="A176" s="44">
        <v>45870</v>
      </c>
      <c r="B176" s="36">
        <v>45877.25</v>
      </c>
      <c r="C176" s="35">
        <v>10997</v>
      </c>
      <c r="D176" s="35" t="s">
        <v>97</v>
      </c>
      <c r="E176" s="35" t="s">
        <v>96</v>
      </c>
      <c r="F176" s="35">
        <v>8.1039999999999992</v>
      </c>
      <c r="G176" s="35">
        <v>0</v>
      </c>
      <c r="H176" s="35">
        <v>8.1039999999999992</v>
      </c>
      <c r="I176" s="35">
        <v>0</v>
      </c>
    </row>
    <row r="177" spans="1:9">
      <c r="A177" s="43">
        <v>45870</v>
      </c>
      <c r="B177" s="34">
        <v>45877.291666666664</v>
      </c>
      <c r="C177" s="33">
        <v>10997</v>
      </c>
      <c r="D177" s="33" t="s">
        <v>97</v>
      </c>
      <c r="E177" s="33" t="s">
        <v>96</v>
      </c>
      <c r="F177" s="33">
        <v>7.8769999999999998</v>
      </c>
      <c r="G177" s="33">
        <v>0</v>
      </c>
      <c r="H177" s="33">
        <v>7.8769999999999998</v>
      </c>
      <c r="I177" s="33">
        <v>0</v>
      </c>
    </row>
    <row r="178" spans="1:9">
      <c r="A178" s="44">
        <v>45870</v>
      </c>
      <c r="B178" s="36">
        <v>45877.333333333336</v>
      </c>
      <c r="C178" s="35">
        <v>10997</v>
      </c>
      <c r="D178" s="35" t="s">
        <v>97</v>
      </c>
      <c r="E178" s="35" t="s">
        <v>96</v>
      </c>
      <c r="F178" s="35">
        <v>9.6259999999999994</v>
      </c>
      <c r="G178" s="35">
        <v>0</v>
      </c>
      <c r="H178" s="35">
        <v>9.6259999999999994</v>
      </c>
      <c r="I178" s="35">
        <v>0</v>
      </c>
    </row>
    <row r="179" spans="1:9">
      <c r="A179" s="43">
        <v>45870</v>
      </c>
      <c r="B179" s="34">
        <v>45877.375</v>
      </c>
      <c r="C179" s="33">
        <v>10997</v>
      </c>
      <c r="D179" s="33" t="s">
        <v>97</v>
      </c>
      <c r="E179" s="33" t="s">
        <v>96</v>
      </c>
      <c r="F179" s="33">
        <v>10.917999999999999</v>
      </c>
      <c r="G179" s="33">
        <v>0</v>
      </c>
      <c r="H179" s="33">
        <v>10.917999999999999</v>
      </c>
      <c r="I179" s="33">
        <v>0</v>
      </c>
    </row>
    <row r="180" spans="1:9">
      <c r="A180" s="44">
        <v>45870</v>
      </c>
      <c r="B180" s="36">
        <v>45877.416666666664</v>
      </c>
      <c r="C180" s="35">
        <v>10997</v>
      </c>
      <c r="D180" s="35" t="s">
        <v>97</v>
      </c>
      <c r="E180" s="35" t="s">
        <v>96</v>
      </c>
      <c r="F180" s="35">
        <v>10.831</v>
      </c>
      <c r="G180" s="35">
        <v>0</v>
      </c>
      <c r="H180" s="35">
        <v>10.831</v>
      </c>
      <c r="I180" s="35">
        <v>0</v>
      </c>
    </row>
    <row r="181" spans="1:9">
      <c r="A181" s="43">
        <v>45870</v>
      </c>
      <c r="B181" s="34">
        <v>45877.458333333336</v>
      </c>
      <c r="C181" s="33">
        <v>10997</v>
      </c>
      <c r="D181" s="33" t="s">
        <v>97</v>
      </c>
      <c r="E181" s="33" t="s">
        <v>96</v>
      </c>
      <c r="F181" s="33">
        <v>10.680999999999999</v>
      </c>
      <c r="G181" s="33">
        <v>0</v>
      </c>
      <c r="H181" s="33">
        <v>10.680999999999999</v>
      </c>
      <c r="I181" s="33">
        <v>0</v>
      </c>
    </row>
    <row r="182" spans="1:9">
      <c r="A182" s="44">
        <v>45870</v>
      </c>
      <c r="B182" s="36">
        <v>45877.5</v>
      </c>
      <c r="C182" s="35">
        <v>10997</v>
      </c>
      <c r="D182" s="35" t="s">
        <v>97</v>
      </c>
      <c r="E182" s="35" t="s">
        <v>96</v>
      </c>
      <c r="F182" s="35">
        <v>10.342000000000001</v>
      </c>
      <c r="G182" s="35">
        <v>0</v>
      </c>
      <c r="H182" s="35">
        <v>10.342000000000001</v>
      </c>
      <c r="I182" s="35">
        <v>0</v>
      </c>
    </row>
    <row r="183" spans="1:9">
      <c r="A183" s="43">
        <v>45870</v>
      </c>
      <c r="B183" s="34">
        <v>45877.541666666664</v>
      </c>
      <c r="C183" s="33">
        <v>10997</v>
      </c>
      <c r="D183" s="33" t="s">
        <v>97</v>
      </c>
      <c r="E183" s="33" t="s">
        <v>96</v>
      </c>
      <c r="F183" s="33">
        <v>10.01</v>
      </c>
      <c r="G183" s="33">
        <v>0</v>
      </c>
      <c r="H183" s="33">
        <v>10.01</v>
      </c>
      <c r="I183" s="33">
        <v>0</v>
      </c>
    </row>
    <row r="184" spans="1:9">
      <c r="A184" s="44">
        <v>45870</v>
      </c>
      <c r="B184" s="36">
        <v>45877.583333333336</v>
      </c>
      <c r="C184" s="35">
        <v>10997</v>
      </c>
      <c r="D184" s="35" t="s">
        <v>97</v>
      </c>
      <c r="E184" s="35" t="s">
        <v>96</v>
      </c>
      <c r="F184" s="35">
        <v>9.9640000000000004</v>
      </c>
      <c r="G184" s="35">
        <v>0</v>
      </c>
      <c r="H184" s="35">
        <v>9.9640000000000004</v>
      </c>
      <c r="I184" s="35">
        <v>0</v>
      </c>
    </row>
    <row r="185" spans="1:9">
      <c r="A185" s="43">
        <v>45870</v>
      </c>
      <c r="B185" s="34">
        <v>45877.625</v>
      </c>
      <c r="C185" s="33">
        <v>10997</v>
      </c>
      <c r="D185" s="33" t="s">
        <v>97</v>
      </c>
      <c r="E185" s="33" t="s">
        <v>96</v>
      </c>
      <c r="F185" s="33">
        <v>9.7010000000000005</v>
      </c>
      <c r="G185" s="33">
        <v>0</v>
      </c>
      <c r="H185" s="33">
        <v>9.7010000000000005</v>
      </c>
      <c r="I185" s="33">
        <v>0</v>
      </c>
    </row>
    <row r="186" spans="1:9">
      <c r="A186" s="44">
        <v>45870</v>
      </c>
      <c r="B186" s="36">
        <v>45877.666666666664</v>
      </c>
      <c r="C186" s="35">
        <v>10997</v>
      </c>
      <c r="D186" s="35" t="s">
        <v>97</v>
      </c>
      <c r="E186" s="35" t="s">
        <v>96</v>
      </c>
      <c r="F186" s="35">
        <v>8.9749999999999996</v>
      </c>
      <c r="G186" s="35">
        <v>0</v>
      </c>
      <c r="H186" s="35">
        <v>8.9749999999999996</v>
      </c>
      <c r="I186" s="35">
        <v>0</v>
      </c>
    </row>
    <row r="187" spans="1:9">
      <c r="A187" s="43">
        <v>45870</v>
      </c>
      <c r="B187" s="34">
        <v>45877.708333333336</v>
      </c>
      <c r="C187" s="33">
        <v>10997</v>
      </c>
      <c r="D187" s="33" t="s">
        <v>97</v>
      </c>
      <c r="E187" s="33" t="s">
        <v>96</v>
      </c>
      <c r="F187" s="33">
        <v>9.3689999999999998</v>
      </c>
      <c r="G187" s="33">
        <v>0</v>
      </c>
      <c r="H187" s="33">
        <v>9.3689999999999998</v>
      </c>
      <c r="I187" s="33">
        <v>0</v>
      </c>
    </row>
    <row r="188" spans="1:9">
      <c r="A188" s="44">
        <v>45870</v>
      </c>
      <c r="B188" s="36">
        <v>45877.75</v>
      </c>
      <c r="C188" s="35">
        <v>10997</v>
      </c>
      <c r="D188" s="35" t="s">
        <v>97</v>
      </c>
      <c r="E188" s="35" t="s">
        <v>96</v>
      </c>
      <c r="F188" s="35">
        <v>8.6</v>
      </c>
      <c r="G188" s="35">
        <v>0</v>
      </c>
      <c r="H188" s="35">
        <v>8.6</v>
      </c>
      <c r="I188" s="35">
        <v>0</v>
      </c>
    </row>
    <row r="189" spans="1:9">
      <c r="A189" s="43">
        <v>45870</v>
      </c>
      <c r="B189" s="34">
        <v>45877.791666666664</v>
      </c>
      <c r="C189" s="33">
        <v>10997</v>
      </c>
      <c r="D189" s="33" t="s">
        <v>97</v>
      </c>
      <c r="E189" s="33" t="s">
        <v>96</v>
      </c>
      <c r="F189" s="33">
        <v>7.5839999999999996</v>
      </c>
      <c r="G189" s="33">
        <v>0</v>
      </c>
      <c r="H189" s="33">
        <v>7.5839999999999996</v>
      </c>
      <c r="I189" s="33">
        <v>0</v>
      </c>
    </row>
    <row r="190" spans="1:9">
      <c r="A190" s="44">
        <v>45870</v>
      </c>
      <c r="B190" s="36">
        <v>45877.833333333336</v>
      </c>
      <c r="C190" s="35">
        <v>10997</v>
      </c>
      <c r="D190" s="35" t="s">
        <v>97</v>
      </c>
      <c r="E190" s="35" t="s">
        <v>96</v>
      </c>
      <c r="F190" s="35">
        <v>10.643000000000001</v>
      </c>
      <c r="G190" s="35">
        <v>0</v>
      </c>
      <c r="H190" s="35">
        <v>10.643000000000001</v>
      </c>
      <c r="I190" s="35">
        <v>0</v>
      </c>
    </row>
    <row r="191" spans="1:9">
      <c r="A191" s="43">
        <v>45870</v>
      </c>
      <c r="B191" s="34">
        <v>45877.875</v>
      </c>
      <c r="C191" s="33">
        <v>10997</v>
      </c>
      <c r="D191" s="33" t="s">
        <v>97</v>
      </c>
      <c r="E191" s="33" t="s">
        <v>96</v>
      </c>
      <c r="F191" s="33">
        <v>10.893000000000001</v>
      </c>
      <c r="G191" s="33">
        <v>0</v>
      </c>
      <c r="H191" s="33">
        <v>10.893000000000001</v>
      </c>
      <c r="I191" s="33">
        <v>0</v>
      </c>
    </row>
    <row r="192" spans="1:9">
      <c r="A192" s="44">
        <v>45870</v>
      </c>
      <c r="B192" s="36">
        <v>45877.916666666664</v>
      </c>
      <c r="C192" s="35">
        <v>10997</v>
      </c>
      <c r="D192" s="35" t="s">
        <v>97</v>
      </c>
      <c r="E192" s="35" t="s">
        <v>96</v>
      </c>
      <c r="F192" s="35">
        <v>10.959</v>
      </c>
      <c r="G192" s="35">
        <v>0</v>
      </c>
      <c r="H192" s="35">
        <v>10.959</v>
      </c>
      <c r="I192" s="35">
        <v>0</v>
      </c>
    </row>
    <row r="193" spans="1:9">
      <c r="A193" s="43">
        <v>45870</v>
      </c>
      <c r="B193" s="34">
        <v>45877.958333333336</v>
      </c>
      <c r="C193" s="33">
        <v>10997</v>
      </c>
      <c r="D193" s="33" t="s">
        <v>97</v>
      </c>
      <c r="E193" s="33" t="s">
        <v>96</v>
      </c>
      <c r="F193" s="33">
        <v>10.221</v>
      </c>
      <c r="G193" s="33">
        <v>0</v>
      </c>
      <c r="H193" s="33">
        <v>10.221</v>
      </c>
      <c r="I193" s="33">
        <v>0</v>
      </c>
    </row>
    <row r="194" spans="1:9">
      <c r="A194" s="44">
        <v>45870</v>
      </c>
      <c r="B194" s="36">
        <v>45878</v>
      </c>
      <c r="C194" s="35">
        <v>10997</v>
      </c>
      <c r="D194" s="35" t="s">
        <v>97</v>
      </c>
      <c r="E194" s="35" t="s">
        <v>96</v>
      </c>
      <c r="F194" s="35">
        <v>8.1449999999999996</v>
      </c>
      <c r="G194" s="35">
        <v>0</v>
      </c>
      <c r="H194" s="35">
        <v>8.1449999999999996</v>
      </c>
      <c r="I194" s="35">
        <v>0</v>
      </c>
    </row>
    <row r="195" spans="1:9">
      <c r="A195" s="43">
        <v>45870</v>
      </c>
      <c r="B195" s="34">
        <v>45878.041666666664</v>
      </c>
      <c r="C195" s="33">
        <v>10997</v>
      </c>
      <c r="D195" s="33" t="s">
        <v>97</v>
      </c>
      <c r="E195" s="33" t="s">
        <v>96</v>
      </c>
      <c r="F195" s="33">
        <v>8.3249999999999993</v>
      </c>
      <c r="G195" s="33">
        <v>0</v>
      </c>
      <c r="H195" s="33">
        <v>8.3249999999999993</v>
      </c>
      <c r="I195" s="33">
        <v>0</v>
      </c>
    </row>
    <row r="196" spans="1:9">
      <c r="A196" s="44">
        <v>45870</v>
      </c>
      <c r="B196" s="36">
        <v>45878.083333333336</v>
      </c>
      <c r="C196" s="35">
        <v>10997</v>
      </c>
      <c r="D196" s="35" t="s">
        <v>97</v>
      </c>
      <c r="E196" s="35" t="s">
        <v>96</v>
      </c>
      <c r="F196" s="35">
        <v>8.3450000000000006</v>
      </c>
      <c r="G196" s="35">
        <v>0</v>
      </c>
      <c r="H196" s="35">
        <v>8.3450000000000006</v>
      </c>
      <c r="I196" s="35">
        <v>0</v>
      </c>
    </row>
    <row r="197" spans="1:9">
      <c r="A197" s="43">
        <v>45870</v>
      </c>
      <c r="B197" s="34">
        <v>45878.125</v>
      </c>
      <c r="C197" s="33">
        <v>10997</v>
      </c>
      <c r="D197" s="33" t="s">
        <v>97</v>
      </c>
      <c r="E197" s="33" t="s">
        <v>96</v>
      </c>
      <c r="F197" s="33">
        <v>8.3409999999999993</v>
      </c>
      <c r="G197" s="33">
        <v>0</v>
      </c>
      <c r="H197" s="33">
        <v>8.3409999999999993</v>
      </c>
      <c r="I197" s="33">
        <v>0</v>
      </c>
    </row>
    <row r="198" spans="1:9">
      <c r="A198" s="44">
        <v>45870</v>
      </c>
      <c r="B198" s="36">
        <v>45878.166666666664</v>
      </c>
      <c r="C198" s="35">
        <v>10997</v>
      </c>
      <c r="D198" s="35" t="s">
        <v>97</v>
      </c>
      <c r="E198" s="35" t="s">
        <v>96</v>
      </c>
      <c r="F198" s="35">
        <v>8.31</v>
      </c>
      <c r="G198" s="35">
        <v>0</v>
      </c>
      <c r="H198" s="35">
        <v>8.31</v>
      </c>
      <c r="I198" s="35">
        <v>0</v>
      </c>
    </row>
    <row r="199" spans="1:9">
      <c r="A199" s="43">
        <v>45870</v>
      </c>
      <c r="B199" s="34">
        <v>45878.208333333336</v>
      </c>
      <c r="C199" s="33">
        <v>10997</v>
      </c>
      <c r="D199" s="33" t="s">
        <v>97</v>
      </c>
      <c r="E199" s="33" t="s">
        <v>96</v>
      </c>
      <c r="F199" s="33">
        <v>8.3089999999999993</v>
      </c>
      <c r="G199" s="33">
        <v>0</v>
      </c>
      <c r="H199" s="33">
        <v>8.3089999999999993</v>
      </c>
      <c r="I199" s="33">
        <v>0</v>
      </c>
    </row>
    <row r="200" spans="1:9">
      <c r="A200" s="44">
        <v>45870</v>
      </c>
      <c r="B200" s="36">
        <v>45878.25</v>
      </c>
      <c r="C200" s="35">
        <v>10997</v>
      </c>
      <c r="D200" s="35" t="s">
        <v>97</v>
      </c>
      <c r="E200" s="35" t="s">
        <v>96</v>
      </c>
      <c r="F200" s="35">
        <v>7.9260000000000002</v>
      </c>
      <c r="G200" s="35">
        <v>0</v>
      </c>
      <c r="H200" s="35">
        <v>7.9260000000000002</v>
      </c>
      <c r="I200" s="35">
        <v>0</v>
      </c>
    </row>
    <row r="201" spans="1:9">
      <c r="A201" s="43">
        <v>45870</v>
      </c>
      <c r="B201" s="34">
        <v>45878.291666666664</v>
      </c>
      <c r="C201" s="33">
        <v>10997</v>
      </c>
      <c r="D201" s="33" t="s">
        <v>97</v>
      </c>
      <c r="E201" s="33" t="s">
        <v>96</v>
      </c>
      <c r="F201" s="33">
        <v>8.7680000000000007</v>
      </c>
      <c r="G201" s="33">
        <v>0</v>
      </c>
      <c r="H201" s="33">
        <v>8.7680000000000007</v>
      </c>
      <c r="I201" s="33">
        <v>0</v>
      </c>
    </row>
    <row r="202" spans="1:9">
      <c r="A202" s="44">
        <v>45870</v>
      </c>
      <c r="B202" s="36">
        <v>45878.333333333336</v>
      </c>
      <c r="C202" s="35">
        <v>10997</v>
      </c>
      <c r="D202" s="35" t="s">
        <v>97</v>
      </c>
      <c r="E202" s="35" t="s">
        <v>96</v>
      </c>
      <c r="F202" s="35">
        <v>10.738</v>
      </c>
      <c r="G202" s="35">
        <v>0</v>
      </c>
      <c r="H202" s="35">
        <v>10.738</v>
      </c>
      <c r="I202" s="35">
        <v>0</v>
      </c>
    </row>
    <row r="203" spans="1:9">
      <c r="A203" s="43">
        <v>45870</v>
      </c>
      <c r="B203" s="34">
        <v>45878.375</v>
      </c>
      <c r="C203" s="33">
        <v>10997</v>
      </c>
      <c r="D203" s="33" t="s">
        <v>97</v>
      </c>
      <c r="E203" s="33" t="s">
        <v>96</v>
      </c>
      <c r="F203" s="33">
        <v>10.941000000000001</v>
      </c>
      <c r="G203" s="33">
        <v>0</v>
      </c>
      <c r="H203" s="33">
        <v>10.941000000000001</v>
      </c>
      <c r="I203" s="33">
        <v>0</v>
      </c>
    </row>
    <row r="204" spans="1:9">
      <c r="A204" s="44">
        <v>45870</v>
      </c>
      <c r="B204" s="36">
        <v>45878.416666666664</v>
      </c>
      <c r="C204" s="35">
        <v>10997</v>
      </c>
      <c r="D204" s="35" t="s">
        <v>97</v>
      </c>
      <c r="E204" s="35" t="s">
        <v>96</v>
      </c>
      <c r="F204" s="35">
        <v>10.843999999999999</v>
      </c>
      <c r="G204" s="35">
        <v>0</v>
      </c>
      <c r="H204" s="35">
        <v>10.843999999999999</v>
      </c>
      <c r="I204" s="35">
        <v>0</v>
      </c>
    </row>
    <row r="205" spans="1:9">
      <c r="A205" s="43">
        <v>45870</v>
      </c>
      <c r="B205" s="34">
        <v>45878.458333333336</v>
      </c>
      <c r="C205" s="33">
        <v>10997</v>
      </c>
      <c r="D205" s="33" t="s">
        <v>97</v>
      </c>
      <c r="E205" s="33" t="s">
        <v>96</v>
      </c>
      <c r="F205" s="33">
        <v>10.461</v>
      </c>
      <c r="G205" s="33">
        <v>0</v>
      </c>
      <c r="H205" s="33">
        <v>10.461</v>
      </c>
      <c r="I205" s="33">
        <v>0</v>
      </c>
    </row>
    <row r="206" spans="1:9">
      <c r="A206" s="44">
        <v>45870</v>
      </c>
      <c r="B206" s="36">
        <v>45878.5</v>
      </c>
      <c r="C206" s="35">
        <v>10997</v>
      </c>
      <c r="D206" s="35" t="s">
        <v>97</v>
      </c>
      <c r="E206" s="35" t="s">
        <v>96</v>
      </c>
      <c r="F206" s="35">
        <v>9.7059999999999995</v>
      </c>
      <c r="G206" s="35">
        <v>0</v>
      </c>
      <c r="H206" s="35">
        <v>9.7059999999999995</v>
      </c>
      <c r="I206" s="35">
        <v>0</v>
      </c>
    </row>
    <row r="207" spans="1:9">
      <c r="A207" s="43">
        <v>45870</v>
      </c>
      <c r="B207" s="34">
        <v>45878.541666666664</v>
      </c>
      <c r="C207" s="33">
        <v>10997</v>
      </c>
      <c r="D207" s="33" t="s">
        <v>97</v>
      </c>
      <c r="E207" s="33" t="s">
        <v>96</v>
      </c>
      <c r="F207" s="33">
        <v>8.6479999999999997</v>
      </c>
      <c r="G207" s="33">
        <v>0</v>
      </c>
      <c r="H207" s="33">
        <v>8.6479999999999997</v>
      </c>
      <c r="I207" s="33">
        <v>0</v>
      </c>
    </row>
    <row r="208" spans="1:9">
      <c r="A208" s="44">
        <v>45870</v>
      </c>
      <c r="B208" s="36">
        <v>45878.583333333336</v>
      </c>
      <c r="C208" s="35">
        <v>10997</v>
      </c>
      <c r="D208" s="35" t="s">
        <v>97</v>
      </c>
      <c r="E208" s="35" t="s">
        <v>96</v>
      </c>
      <c r="F208" s="35">
        <v>9.1120000000000001</v>
      </c>
      <c r="G208" s="35">
        <v>0</v>
      </c>
      <c r="H208" s="35">
        <v>9.1120000000000001</v>
      </c>
      <c r="I208" s="35">
        <v>0</v>
      </c>
    </row>
    <row r="209" spans="1:9">
      <c r="A209" s="43">
        <v>45870</v>
      </c>
      <c r="B209" s="34">
        <v>45878.625</v>
      </c>
      <c r="C209" s="33">
        <v>10997</v>
      </c>
      <c r="D209" s="33" t="s">
        <v>97</v>
      </c>
      <c r="E209" s="33" t="s">
        <v>96</v>
      </c>
      <c r="F209" s="33">
        <v>8.8059999999999992</v>
      </c>
      <c r="G209" s="33">
        <v>0</v>
      </c>
      <c r="H209" s="33">
        <v>8.8059999999999992</v>
      </c>
      <c r="I209" s="33">
        <v>0</v>
      </c>
    </row>
    <row r="210" spans="1:9">
      <c r="A210" s="44">
        <v>45870</v>
      </c>
      <c r="B210" s="36">
        <v>45878.666666666664</v>
      </c>
      <c r="C210" s="35">
        <v>10997</v>
      </c>
      <c r="D210" s="35" t="s">
        <v>97</v>
      </c>
      <c r="E210" s="35" t="s">
        <v>96</v>
      </c>
      <c r="F210" s="35">
        <v>8.3149999999999995</v>
      </c>
      <c r="G210" s="35">
        <v>0</v>
      </c>
      <c r="H210" s="35">
        <v>8.3149999999999995</v>
      </c>
      <c r="I210" s="35">
        <v>0</v>
      </c>
    </row>
    <row r="211" spans="1:9">
      <c r="A211" s="43">
        <v>45870</v>
      </c>
      <c r="B211" s="34">
        <v>45878.708333333336</v>
      </c>
      <c r="C211" s="33">
        <v>10997</v>
      </c>
      <c r="D211" s="33" t="s">
        <v>97</v>
      </c>
      <c r="E211" s="33" t="s">
        <v>96</v>
      </c>
      <c r="F211" s="33">
        <v>8.2050000000000001</v>
      </c>
      <c r="G211" s="33">
        <v>0</v>
      </c>
      <c r="H211" s="33">
        <v>8.2050000000000001</v>
      </c>
      <c r="I211" s="33">
        <v>0</v>
      </c>
    </row>
    <row r="212" spans="1:9">
      <c r="A212" s="44">
        <v>45870</v>
      </c>
      <c r="B212" s="36">
        <v>45878.75</v>
      </c>
      <c r="C212" s="35">
        <v>10997</v>
      </c>
      <c r="D212" s="35" t="s">
        <v>97</v>
      </c>
      <c r="E212" s="35" t="s">
        <v>96</v>
      </c>
      <c r="F212" s="35">
        <v>9.1259999999999994</v>
      </c>
      <c r="G212" s="35">
        <v>0</v>
      </c>
      <c r="H212" s="35">
        <v>9.1259999999999994</v>
      </c>
      <c r="I212" s="35">
        <v>0</v>
      </c>
    </row>
    <row r="213" spans="1:9">
      <c r="A213" s="43">
        <v>45870</v>
      </c>
      <c r="B213" s="34">
        <v>45878.791666666664</v>
      </c>
      <c r="C213" s="33">
        <v>10997</v>
      </c>
      <c r="D213" s="33" t="s">
        <v>97</v>
      </c>
      <c r="E213" s="33" t="s">
        <v>96</v>
      </c>
      <c r="F213" s="33">
        <v>8.7420000000000009</v>
      </c>
      <c r="G213" s="33">
        <v>0</v>
      </c>
      <c r="H213" s="33">
        <v>8.7420000000000009</v>
      </c>
      <c r="I213" s="33">
        <v>0</v>
      </c>
    </row>
    <row r="214" spans="1:9">
      <c r="A214" s="44">
        <v>45870</v>
      </c>
      <c r="B214" s="36">
        <v>45878.833333333336</v>
      </c>
      <c r="C214" s="35">
        <v>10997</v>
      </c>
      <c r="D214" s="35" t="s">
        <v>97</v>
      </c>
      <c r="E214" s="35" t="s">
        <v>96</v>
      </c>
      <c r="F214" s="35">
        <v>7.9420000000000002</v>
      </c>
      <c r="G214" s="35">
        <v>0</v>
      </c>
      <c r="H214" s="35">
        <v>7.9420000000000002</v>
      </c>
      <c r="I214" s="35">
        <v>0</v>
      </c>
    </row>
    <row r="215" spans="1:9">
      <c r="A215" s="43">
        <v>45870</v>
      </c>
      <c r="B215" s="34">
        <v>45878.875</v>
      </c>
      <c r="C215" s="33">
        <v>10997</v>
      </c>
      <c r="D215" s="33" t="s">
        <v>97</v>
      </c>
      <c r="E215" s="33" t="s">
        <v>96</v>
      </c>
      <c r="F215" s="33">
        <v>8.0619999999999994</v>
      </c>
      <c r="G215" s="33">
        <v>0</v>
      </c>
      <c r="H215" s="33">
        <v>8.0619999999999994</v>
      </c>
      <c r="I215" s="33">
        <v>0</v>
      </c>
    </row>
    <row r="216" spans="1:9">
      <c r="A216" s="44">
        <v>45870</v>
      </c>
      <c r="B216" s="36">
        <v>45878.916666666664</v>
      </c>
      <c r="C216" s="35">
        <v>10997</v>
      </c>
      <c r="D216" s="35" t="s">
        <v>97</v>
      </c>
      <c r="E216" s="35" t="s">
        <v>96</v>
      </c>
      <c r="F216" s="35">
        <v>8.891</v>
      </c>
      <c r="G216" s="35">
        <v>0</v>
      </c>
      <c r="H216" s="35">
        <v>8.891</v>
      </c>
      <c r="I216" s="35">
        <v>0</v>
      </c>
    </row>
    <row r="217" spans="1:9">
      <c r="A217" s="43">
        <v>45870</v>
      </c>
      <c r="B217" s="34">
        <v>45878.958333333336</v>
      </c>
      <c r="C217" s="33">
        <v>10997</v>
      </c>
      <c r="D217" s="33" t="s">
        <v>97</v>
      </c>
      <c r="E217" s="33" t="s">
        <v>96</v>
      </c>
      <c r="F217" s="33">
        <v>10.997</v>
      </c>
      <c r="G217" s="33">
        <v>0</v>
      </c>
      <c r="H217" s="33">
        <v>10.997</v>
      </c>
      <c r="I217" s="33">
        <v>0</v>
      </c>
    </row>
    <row r="218" spans="1:9">
      <c r="A218" s="44">
        <v>45870</v>
      </c>
      <c r="B218" s="36">
        <v>45879</v>
      </c>
      <c r="C218" s="35">
        <v>10997</v>
      </c>
      <c r="D218" s="35" t="s">
        <v>97</v>
      </c>
      <c r="E218" s="35" t="s">
        <v>96</v>
      </c>
      <c r="F218" s="35">
        <v>10.994999999999999</v>
      </c>
      <c r="G218" s="35">
        <v>0</v>
      </c>
      <c r="H218" s="35">
        <v>10.994999999999999</v>
      </c>
      <c r="I218" s="35">
        <v>0</v>
      </c>
    </row>
    <row r="219" spans="1:9">
      <c r="A219" s="43">
        <v>45870</v>
      </c>
      <c r="B219" s="34">
        <v>45879.041666666664</v>
      </c>
      <c r="C219" s="33">
        <v>10997</v>
      </c>
      <c r="D219" s="33" t="s">
        <v>97</v>
      </c>
      <c r="E219" s="33" t="s">
        <v>96</v>
      </c>
      <c r="F219" s="33">
        <v>11.06</v>
      </c>
      <c r="G219" s="33">
        <v>0</v>
      </c>
      <c r="H219" s="33">
        <v>11.06</v>
      </c>
      <c r="I219" s="33">
        <v>0</v>
      </c>
    </row>
    <row r="220" spans="1:9">
      <c r="A220" s="44">
        <v>45870</v>
      </c>
      <c r="B220" s="36">
        <v>45879.083333333336</v>
      </c>
      <c r="C220" s="35">
        <v>10997</v>
      </c>
      <c r="D220" s="35" t="s">
        <v>97</v>
      </c>
      <c r="E220" s="35" t="s">
        <v>96</v>
      </c>
      <c r="F220" s="35">
        <v>10.959</v>
      </c>
      <c r="G220" s="35">
        <v>0</v>
      </c>
      <c r="H220" s="35">
        <v>10.959</v>
      </c>
      <c r="I220" s="35">
        <v>0</v>
      </c>
    </row>
    <row r="221" spans="1:9">
      <c r="A221" s="43">
        <v>45870</v>
      </c>
      <c r="B221" s="34">
        <v>45879.125</v>
      </c>
      <c r="C221" s="33">
        <v>10997</v>
      </c>
      <c r="D221" s="33" t="s">
        <v>97</v>
      </c>
      <c r="E221" s="33" t="s">
        <v>96</v>
      </c>
      <c r="F221" s="33">
        <v>10.968999999999999</v>
      </c>
      <c r="G221" s="33">
        <v>0</v>
      </c>
      <c r="H221" s="33">
        <v>10.968999999999999</v>
      </c>
      <c r="I221" s="33">
        <v>0</v>
      </c>
    </row>
    <row r="222" spans="1:9">
      <c r="A222" s="44">
        <v>45870</v>
      </c>
      <c r="B222" s="36">
        <v>45879.166666666664</v>
      </c>
      <c r="C222" s="35">
        <v>10997</v>
      </c>
      <c r="D222" s="35" t="s">
        <v>97</v>
      </c>
      <c r="E222" s="35" t="s">
        <v>96</v>
      </c>
      <c r="F222" s="35">
        <v>11.055999999999999</v>
      </c>
      <c r="G222" s="35">
        <v>0</v>
      </c>
      <c r="H222" s="35">
        <v>11.055999999999999</v>
      </c>
      <c r="I222" s="35">
        <v>0</v>
      </c>
    </row>
    <row r="223" spans="1:9">
      <c r="A223" s="43">
        <v>45870</v>
      </c>
      <c r="B223" s="34">
        <v>45879.208333333336</v>
      </c>
      <c r="C223" s="33">
        <v>10997</v>
      </c>
      <c r="D223" s="33" t="s">
        <v>97</v>
      </c>
      <c r="E223" s="33" t="s">
        <v>96</v>
      </c>
      <c r="F223" s="33">
        <v>11.016</v>
      </c>
      <c r="G223" s="33">
        <v>0</v>
      </c>
      <c r="H223" s="33">
        <v>11.016</v>
      </c>
      <c r="I223" s="33">
        <v>0</v>
      </c>
    </row>
    <row r="224" spans="1:9">
      <c r="A224" s="44">
        <v>45870</v>
      </c>
      <c r="B224" s="36">
        <v>45879.25</v>
      </c>
      <c r="C224" s="35">
        <v>10997</v>
      </c>
      <c r="D224" s="35" t="s">
        <v>97</v>
      </c>
      <c r="E224" s="35" t="s">
        <v>96</v>
      </c>
      <c r="F224" s="35">
        <v>10.750999999999999</v>
      </c>
      <c r="G224" s="35">
        <v>0</v>
      </c>
      <c r="H224" s="35">
        <v>10.750999999999999</v>
      </c>
      <c r="I224" s="35">
        <v>0</v>
      </c>
    </row>
    <row r="225" spans="1:9">
      <c r="A225" s="43">
        <v>45870</v>
      </c>
      <c r="B225" s="34">
        <v>45879.291666666664</v>
      </c>
      <c r="C225" s="33">
        <v>10997</v>
      </c>
      <c r="D225" s="33" t="s">
        <v>97</v>
      </c>
      <c r="E225" s="33" t="s">
        <v>96</v>
      </c>
      <c r="F225" s="33">
        <v>10.275</v>
      </c>
      <c r="G225" s="33">
        <v>0</v>
      </c>
      <c r="H225" s="33">
        <v>10.275</v>
      </c>
      <c r="I225" s="33">
        <v>0</v>
      </c>
    </row>
    <row r="226" spans="1:9">
      <c r="A226" s="44">
        <v>45870</v>
      </c>
      <c r="B226" s="36">
        <v>45879.333333333336</v>
      </c>
      <c r="C226" s="35">
        <v>10997</v>
      </c>
      <c r="D226" s="35" t="s">
        <v>97</v>
      </c>
      <c r="E226" s="35" t="s">
        <v>96</v>
      </c>
      <c r="F226" s="35">
        <v>10.468999999999999</v>
      </c>
      <c r="G226" s="35">
        <v>0</v>
      </c>
      <c r="H226" s="35">
        <v>10.468999999999999</v>
      </c>
      <c r="I226" s="35">
        <v>0</v>
      </c>
    </row>
    <row r="227" spans="1:9">
      <c r="A227" s="43">
        <v>45870</v>
      </c>
      <c r="B227" s="34">
        <v>45879.375</v>
      </c>
      <c r="C227" s="33">
        <v>10997</v>
      </c>
      <c r="D227" s="33" t="s">
        <v>97</v>
      </c>
      <c r="E227" s="33" t="s">
        <v>96</v>
      </c>
      <c r="F227" s="33">
        <v>10.848000000000001</v>
      </c>
      <c r="G227" s="33">
        <v>0</v>
      </c>
      <c r="H227" s="33">
        <v>10.848000000000001</v>
      </c>
      <c r="I227" s="33">
        <v>0</v>
      </c>
    </row>
    <row r="228" spans="1:9">
      <c r="A228" s="44">
        <v>45870</v>
      </c>
      <c r="B228" s="36">
        <v>45879.416666666664</v>
      </c>
      <c r="C228" s="35">
        <v>10997</v>
      </c>
      <c r="D228" s="35" t="s">
        <v>97</v>
      </c>
      <c r="E228" s="35" t="s">
        <v>96</v>
      </c>
      <c r="F228" s="35">
        <v>10.81</v>
      </c>
      <c r="G228" s="35">
        <v>0</v>
      </c>
      <c r="H228" s="35">
        <v>10.81</v>
      </c>
      <c r="I228" s="35">
        <v>0</v>
      </c>
    </row>
    <row r="229" spans="1:9">
      <c r="A229" s="43">
        <v>45870</v>
      </c>
      <c r="B229" s="34">
        <v>45879.458333333336</v>
      </c>
      <c r="C229" s="33">
        <v>10997</v>
      </c>
      <c r="D229" s="33" t="s">
        <v>97</v>
      </c>
      <c r="E229" s="33" t="s">
        <v>96</v>
      </c>
      <c r="F229" s="33">
        <v>10.489000000000001</v>
      </c>
      <c r="G229" s="33">
        <v>0</v>
      </c>
      <c r="H229" s="33">
        <v>10.489000000000001</v>
      </c>
      <c r="I229" s="33">
        <v>0</v>
      </c>
    </row>
    <row r="230" spans="1:9">
      <c r="A230" s="44">
        <v>45870</v>
      </c>
      <c r="B230" s="36">
        <v>45879.5</v>
      </c>
      <c r="C230" s="35">
        <v>10997</v>
      </c>
      <c r="D230" s="35" t="s">
        <v>97</v>
      </c>
      <c r="E230" s="35" t="s">
        <v>96</v>
      </c>
      <c r="F230" s="35">
        <v>9.9139999999999997</v>
      </c>
      <c r="G230" s="35">
        <v>0</v>
      </c>
      <c r="H230" s="35">
        <v>9.9139999999999997</v>
      </c>
      <c r="I230" s="35">
        <v>0</v>
      </c>
    </row>
    <row r="231" spans="1:9">
      <c r="A231" s="43">
        <v>45870</v>
      </c>
      <c r="B231" s="34">
        <v>45879.541666666664</v>
      </c>
      <c r="C231" s="33">
        <v>10997</v>
      </c>
      <c r="D231" s="33" t="s">
        <v>97</v>
      </c>
      <c r="E231" s="33" t="s">
        <v>96</v>
      </c>
      <c r="F231" s="33">
        <v>7.968</v>
      </c>
      <c r="G231" s="33">
        <v>0</v>
      </c>
      <c r="H231" s="33">
        <v>7.968</v>
      </c>
      <c r="I231" s="33">
        <v>0</v>
      </c>
    </row>
    <row r="232" spans="1:9">
      <c r="A232" s="44">
        <v>45870</v>
      </c>
      <c r="B232" s="36">
        <v>45879.583333333336</v>
      </c>
      <c r="C232" s="35">
        <v>10997</v>
      </c>
      <c r="D232" s="35" t="s">
        <v>97</v>
      </c>
      <c r="E232" s="35" t="s">
        <v>96</v>
      </c>
      <c r="F232" s="35">
        <v>7.3879999999999999</v>
      </c>
      <c r="G232" s="35">
        <v>0</v>
      </c>
      <c r="H232" s="35">
        <v>7.3879999999999999</v>
      </c>
      <c r="I232" s="35">
        <v>0</v>
      </c>
    </row>
    <row r="233" spans="1:9">
      <c r="A233" s="43">
        <v>45870</v>
      </c>
      <c r="B233" s="34">
        <v>45879.625</v>
      </c>
      <c r="C233" s="33">
        <v>10997</v>
      </c>
      <c r="D233" s="33" t="s">
        <v>97</v>
      </c>
      <c r="E233" s="33" t="s">
        <v>96</v>
      </c>
      <c r="F233" s="33">
        <v>6.9980000000000002</v>
      </c>
      <c r="G233" s="33">
        <v>0</v>
      </c>
      <c r="H233" s="33">
        <v>6.9980000000000002</v>
      </c>
      <c r="I233" s="33">
        <v>0</v>
      </c>
    </row>
    <row r="234" spans="1:9">
      <c r="A234" s="44">
        <v>45870</v>
      </c>
      <c r="B234" s="36">
        <v>45879.666666666664</v>
      </c>
      <c r="C234" s="35">
        <v>10997</v>
      </c>
      <c r="D234" s="35" t="s">
        <v>97</v>
      </c>
      <c r="E234" s="35" t="s">
        <v>96</v>
      </c>
      <c r="F234" s="35">
        <v>7.3280000000000003</v>
      </c>
      <c r="G234" s="35">
        <v>0</v>
      </c>
      <c r="H234" s="35">
        <v>7.3280000000000003</v>
      </c>
      <c r="I234" s="35">
        <v>0</v>
      </c>
    </row>
    <row r="235" spans="1:9">
      <c r="A235" s="43">
        <v>45870</v>
      </c>
      <c r="B235" s="34">
        <v>45879.708333333336</v>
      </c>
      <c r="C235" s="33">
        <v>10997</v>
      </c>
      <c r="D235" s="33" t="s">
        <v>97</v>
      </c>
      <c r="E235" s="33" t="s">
        <v>96</v>
      </c>
      <c r="F235" s="33">
        <v>6.984</v>
      </c>
      <c r="G235" s="33">
        <v>0</v>
      </c>
      <c r="H235" s="33">
        <v>6.984</v>
      </c>
      <c r="I235" s="33">
        <v>0</v>
      </c>
    </row>
    <row r="236" spans="1:9">
      <c r="A236" s="44">
        <v>45870</v>
      </c>
      <c r="B236" s="36">
        <v>45879.75</v>
      </c>
      <c r="C236" s="35">
        <v>10997</v>
      </c>
      <c r="D236" s="35" t="s">
        <v>97</v>
      </c>
      <c r="E236" s="35" t="s">
        <v>96</v>
      </c>
      <c r="F236" s="35">
        <v>9.4160000000000004</v>
      </c>
      <c r="G236" s="35">
        <v>0</v>
      </c>
      <c r="H236" s="35">
        <v>9.4160000000000004</v>
      </c>
      <c r="I236" s="35">
        <v>0</v>
      </c>
    </row>
    <row r="237" spans="1:9">
      <c r="A237" s="43">
        <v>45870</v>
      </c>
      <c r="B237" s="34">
        <v>45879.791666666664</v>
      </c>
      <c r="C237" s="33">
        <v>10997</v>
      </c>
      <c r="D237" s="33" t="s">
        <v>97</v>
      </c>
      <c r="E237" s="33" t="s">
        <v>96</v>
      </c>
      <c r="F237" s="33">
        <v>7.2960000000000003</v>
      </c>
      <c r="G237" s="33">
        <v>0</v>
      </c>
      <c r="H237" s="33">
        <v>7.2960000000000003</v>
      </c>
      <c r="I237" s="33">
        <v>0</v>
      </c>
    </row>
    <row r="238" spans="1:9">
      <c r="A238" s="44">
        <v>45870</v>
      </c>
      <c r="B238" s="36">
        <v>45879.833333333336</v>
      </c>
      <c r="C238" s="35">
        <v>10997</v>
      </c>
      <c r="D238" s="35" t="s">
        <v>97</v>
      </c>
      <c r="E238" s="35" t="s">
        <v>96</v>
      </c>
      <c r="F238" s="35">
        <v>5.97</v>
      </c>
      <c r="G238" s="35">
        <v>0</v>
      </c>
      <c r="H238" s="35">
        <v>5.97</v>
      </c>
      <c r="I238" s="35">
        <v>0</v>
      </c>
    </row>
    <row r="239" spans="1:9">
      <c r="A239" s="43">
        <v>45870</v>
      </c>
      <c r="B239" s="34">
        <v>45879.875</v>
      </c>
      <c r="C239" s="33">
        <v>10997</v>
      </c>
      <c r="D239" s="33" t="s">
        <v>97</v>
      </c>
      <c r="E239" s="33" t="s">
        <v>96</v>
      </c>
      <c r="F239" s="33">
        <v>6.3170000000000002</v>
      </c>
      <c r="G239" s="33">
        <v>0</v>
      </c>
      <c r="H239" s="33">
        <v>6.3170000000000002</v>
      </c>
      <c r="I239" s="33">
        <v>0</v>
      </c>
    </row>
    <row r="240" spans="1:9">
      <c r="A240" s="44">
        <v>45870</v>
      </c>
      <c r="B240" s="36">
        <v>45879.916666666664</v>
      </c>
      <c r="C240" s="35">
        <v>10997</v>
      </c>
      <c r="D240" s="35" t="s">
        <v>97</v>
      </c>
      <c r="E240" s="35" t="s">
        <v>96</v>
      </c>
      <c r="F240" s="35">
        <v>6.2370000000000001</v>
      </c>
      <c r="G240" s="35">
        <v>0</v>
      </c>
      <c r="H240" s="35">
        <v>6.2370000000000001</v>
      </c>
      <c r="I240" s="35">
        <v>0</v>
      </c>
    </row>
    <row r="241" spans="1:9">
      <c r="A241" s="43">
        <v>45870</v>
      </c>
      <c r="B241" s="34">
        <v>45879.958333333336</v>
      </c>
      <c r="C241" s="33">
        <v>10997</v>
      </c>
      <c r="D241" s="33" t="s">
        <v>97</v>
      </c>
      <c r="E241" s="33" t="s">
        <v>96</v>
      </c>
      <c r="F241" s="33">
        <v>5.6310000000000002</v>
      </c>
      <c r="G241" s="33">
        <v>0</v>
      </c>
      <c r="H241" s="33">
        <v>5.6310000000000002</v>
      </c>
      <c r="I241" s="33">
        <v>0</v>
      </c>
    </row>
    <row r="242" spans="1:9">
      <c r="A242" s="44">
        <v>45870</v>
      </c>
      <c r="B242" s="36">
        <v>45880</v>
      </c>
      <c r="C242" s="35">
        <v>10997</v>
      </c>
      <c r="D242" s="35" t="s">
        <v>97</v>
      </c>
      <c r="E242" s="35" t="s">
        <v>96</v>
      </c>
      <c r="F242" s="35">
        <v>5.6520000000000001</v>
      </c>
      <c r="G242" s="35">
        <v>0</v>
      </c>
      <c r="H242" s="35">
        <v>5.6520000000000001</v>
      </c>
      <c r="I242" s="35">
        <v>0</v>
      </c>
    </row>
    <row r="243" spans="1:9">
      <c r="A243" s="43">
        <v>45870</v>
      </c>
      <c r="B243" s="34">
        <v>45880.041666666664</v>
      </c>
      <c r="C243" s="33">
        <v>10997</v>
      </c>
      <c r="D243" s="33" t="s">
        <v>97</v>
      </c>
      <c r="E243" s="33" t="s">
        <v>96</v>
      </c>
      <c r="F243" s="33">
        <v>5.7370000000000001</v>
      </c>
      <c r="G243" s="33">
        <v>0</v>
      </c>
      <c r="H243" s="33">
        <v>5.7370000000000001</v>
      </c>
      <c r="I243" s="33">
        <v>0</v>
      </c>
    </row>
    <row r="244" spans="1:9">
      <c r="A244" s="44">
        <v>45870</v>
      </c>
      <c r="B244" s="36">
        <v>45880.083333333336</v>
      </c>
      <c r="C244" s="35">
        <v>10997</v>
      </c>
      <c r="D244" s="35" t="s">
        <v>97</v>
      </c>
      <c r="E244" s="35" t="s">
        <v>96</v>
      </c>
      <c r="F244" s="35">
        <v>5.7990000000000004</v>
      </c>
      <c r="G244" s="35">
        <v>0</v>
      </c>
      <c r="H244" s="35">
        <v>5.7990000000000004</v>
      </c>
      <c r="I244" s="35">
        <v>0</v>
      </c>
    </row>
    <row r="245" spans="1:9">
      <c r="A245" s="43">
        <v>45870</v>
      </c>
      <c r="B245" s="34">
        <v>45880.125</v>
      </c>
      <c r="C245" s="33">
        <v>10997</v>
      </c>
      <c r="D245" s="33" t="s">
        <v>97</v>
      </c>
      <c r="E245" s="33" t="s">
        <v>96</v>
      </c>
      <c r="F245" s="33">
        <v>5.8719999999999999</v>
      </c>
      <c r="G245" s="33">
        <v>0</v>
      </c>
      <c r="H245" s="33">
        <v>5.8719999999999999</v>
      </c>
      <c r="I245" s="33">
        <v>0</v>
      </c>
    </row>
    <row r="246" spans="1:9">
      <c r="A246" s="44">
        <v>45870</v>
      </c>
      <c r="B246" s="36">
        <v>45880.166666666664</v>
      </c>
      <c r="C246" s="35">
        <v>10997</v>
      </c>
      <c r="D246" s="35" t="s">
        <v>97</v>
      </c>
      <c r="E246" s="35" t="s">
        <v>96</v>
      </c>
      <c r="F246" s="35">
        <v>5.8689999999999998</v>
      </c>
      <c r="G246" s="35">
        <v>0</v>
      </c>
      <c r="H246" s="35">
        <v>5.8689999999999998</v>
      </c>
      <c r="I246" s="35">
        <v>0</v>
      </c>
    </row>
    <row r="247" spans="1:9">
      <c r="A247" s="43">
        <v>45870</v>
      </c>
      <c r="B247" s="34">
        <v>45880.208333333336</v>
      </c>
      <c r="C247" s="33">
        <v>10997</v>
      </c>
      <c r="D247" s="33" t="s">
        <v>97</v>
      </c>
      <c r="E247" s="33" t="s">
        <v>96</v>
      </c>
      <c r="F247" s="33">
        <v>5.8869999999999996</v>
      </c>
      <c r="G247" s="33">
        <v>0</v>
      </c>
      <c r="H247" s="33">
        <v>5.8869999999999996</v>
      </c>
      <c r="I247" s="33">
        <v>0</v>
      </c>
    </row>
    <row r="248" spans="1:9">
      <c r="A248" s="44">
        <v>45870</v>
      </c>
      <c r="B248" s="36">
        <v>45880.25</v>
      </c>
      <c r="C248" s="35">
        <v>10997</v>
      </c>
      <c r="D248" s="35" t="s">
        <v>97</v>
      </c>
      <c r="E248" s="35" t="s">
        <v>96</v>
      </c>
      <c r="F248" s="35">
        <v>5.6959999999999997</v>
      </c>
      <c r="G248" s="35">
        <v>0</v>
      </c>
      <c r="H248" s="35">
        <v>5.6959999999999997</v>
      </c>
      <c r="I248" s="35">
        <v>0</v>
      </c>
    </row>
    <row r="249" spans="1:9">
      <c r="A249" s="43">
        <v>45870</v>
      </c>
      <c r="B249" s="34">
        <v>45880.291666666664</v>
      </c>
      <c r="C249" s="33">
        <v>10997</v>
      </c>
      <c r="D249" s="33" t="s">
        <v>97</v>
      </c>
      <c r="E249" s="33" t="s">
        <v>96</v>
      </c>
      <c r="F249" s="33">
        <v>5.58</v>
      </c>
      <c r="G249" s="33">
        <v>0</v>
      </c>
      <c r="H249" s="33">
        <v>5.58</v>
      </c>
      <c r="I249" s="33">
        <v>0</v>
      </c>
    </row>
    <row r="250" spans="1:9">
      <c r="A250" s="44">
        <v>45870</v>
      </c>
      <c r="B250" s="36">
        <v>45880.333333333336</v>
      </c>
      <c r="C250" s="35">
        <v>10997</v>
      </c>
      <c r="D250" s="35" t="s">
        <v>97</v>
      </c>
      <c r="E250" s="35" t="s">
        <v>96</v>
      </c>
      <c r="F250" s="35">
        <v>8.5660000000000007</v>
      </c>
      <c r="G250" s="35">
        <v>0</v>
      </c>
      <c r="H250" s="35">
        <v>8.5660000000000007</v>
      </c>
      <c r="I250" s="35">
        <v>0</v>
      </c>
    </row>
    <row r="251" spans="1:9">
      <c r="A251" s="43">
        <v>45870</v>
      </c>
      <c r="B251" s="34">
        <v>45880.375</v>
      </c>
      <c r="C251" s="33">
        <v>10997</v>
      </c>
      <c r="D251" s="33" t="s">
        <v>97</v>
      </c>
      <c r="E251" s="33" t="s">
        <v>96</v>
      </c>
      <c r="F251" s="33">
        <v>10.614000000000001</v>
      </c>
      <c r="G251" s="33">
        <v>0</v>
      </c>
      <c r="H251" s="33">
        <v>10.614000000000001</v>
      </c>
      <c r="I251" s="33">
        <v>0</v>
      </c>
    </row>
    <row r="252" spans="1:9">
      <c r="A252" s="44">
        <v>45870</v>
      </c>
      <c r="B252" s="36">
        <v>45880.416666666664</v>
      </c>
      <c r="C252" s="35">
        <v>10997</v>
      </c>
      <c r="D252" s="35" t="s">
        <v>97</v>
      </c>
      <c r="E252" s="35" t="s">
        <v>96</v>
      </c>
      <c r="F252" s="35">
        <v>10.571999999999999</v>
      </c>
      <c r="G252" s="35">
        <v>0</v>
      </c>
      <c r="H252" s="35">
        <v>10.571999999999999</v>
      </c>
      <c r="I252" s="35">
        <v>0</v>
      </c>
    </row>
    <row r="253" spans="1:9">
      <c r="A253" s="43">
        <v>45870</v>
      </c>
      <c r="B253" s="34">
        <v>45880.458333333336</v>
      </c>
      <c r="C253" s="33">
        <v>10997</v>
      </c>
      <c r="D253" s="33" t="s">
        <v>97</v>
      </c>
      <c r="E253" s="33" t="s">
        <v>96</v>
      </c>
      <c r="F253" s="33">
        <v>10.114000000000001</v>
      </c>
      <c r="G253" s="33">
        <v>0</v>
      </c>
      <c r="H253" s="33">
        <v>10.114000000000001</v>
      </c>
      <c r="I253" s="33">
        <v>0</v>
      </c>
    </row>
    <row r="254" spans="1:9">
      <c r="A254" s="44">
        <v>45870</v>
      </c>
      <c r="B254" s="36">
        <v>45880.5</v>
      </c>
      <c r="C254" s="35">
        <v>10997</v>
      </c>
      <c r="D254" s="35" t="s">
        <v>97</v>
      </c>
      <c r="E254" s="35" t="s">
        <v>96</v>
      </c>
      <c r="F254" s="35">
        <v>9.2330000000000005</v>
      </c>
      <c r="G254" s="35">
        <v>0</v>
      </c>
      <c r="H254" s="35">
        <v>9.2330000000000005</v>
      </c>
      <c r="I254" s="35">
        <v>0</v>
      </c>
    </row>
    <row r="255" spans="1:9">
      <c r="A255" s="43">
        <v>45870</v>
      </c>
      <c r="B255" s="34">
        <v>45880.541666666664</v>
      </c>
      <c r="C255" s="33">
        <v>10997</v>
      </c>
      <c r="D255" s="33" t="s">
        <v>97</v>
      </c>
      <c r="E255" s="33" t="s">
        <v>96</v>
      </c>
      <c r="F255" s="33">
        <v>9.2089999999999996</v>
      </c>
      <c r="G255" s="33">
        <v>0</v>
      </c>
      <c r="H255" s="33">
        <v>9.2089999999999996</v>
      </c>
      <c r="I255" s="33">
        <v>0</v>
      </c>
    </row>
    <row r="256" spans="1:9">
      <c r="A256" s="44">
        <v>45870</v>
      </c>
      <c r="B256" s="36">
        <v>45880.583333333336</v>
      </c>
      <c r="C256" s="35">
        <v>10997</v>
      </c>
      <c r="D256" s="35" t="s">
        <v>97</v>
      </c>
      <c r="E256" s="35" t="s">
        <v>96</v>
      </c>
      <c r="F256" s="35">
        <v>8.3729999999999993</v>
      </c>
      <c r="G256" s="35">
        <v>0</v>
      </c>
      <c r="H256" s="35">
        <v>8.3729999999999993</v>
      </c>
      <c r="I256" s="35">
        <v>0</v>
      </c>
    </row>
    <row r="257" spans="1:9">
      <c r="A257" s="43">
        <v>45870</v>
      </c>
      <c r="B257" s="34">
        <v>45880.625</v>
      </c>
      <c r="C257" s="33">
        <v>10997</v>
      </c>
      <c r="D257" s="33" t="s">
        <v>97</v>
      </c>
      <c r="E257" s="33" t="s">
        <v>96</v>
      </c>
      <c r="F257" s="33">
        <v>8.07</v>
      </c>
      <c r="G257" s="33">
        <v>0</v>
      </c>
      <c r="H257" s="33">
        <v>8.07</v>
      </c>
      <c r="I257" s="33">
        <v>0</v>
      </c>
    </row>
    <row r="258" spans="1:9">
      <c r="A258" s="44">
        <v>45870</v>
      </c>
      <c r="B258" s="36">
        <v>45880.666666666664</v>
      </c>
      <c r="C258" s="35">
        <v>10997</v>
      </c>
      <c r="D258" s="35" t="s">
        <v>97</v>
      </c>
      <c r="E258" s="35" t="s">
        <v>96</v>
      </c>
      <c r="F258" s="35">
        <v>7.1520000000000001</v>
      </c>
      <c r="G258" s="35">
        <v>0</v>
      </c>
      <c r="H258" s="35">
        <v>7.1520000000000001</v>
      </c>
      <c r="I258" s="35">
        <v>0</v>
      </c>
    </row>
    <row r="259" spans="1:9">
      <c r="A259" s="43">
        <v>45870</v>
      </c>
      <c r="B259" s="34">
        <v>45880.708333333336</v>
      </c>
      <c r="C259" s="33">
        <v>10997</v>
      </c>
      <c r="D259" s="33" t="s">
        <v>97</v>
      </c>
      <c r="E259" s="33" t="s">
        <v>96</v>
      </c>
      <c r="F259" s="33">
        <v>7.3090000000000002</v>
      </c>
      <c r="G259" s="33">
        <v>0</v>
      </c>
      <c r="H259" s="33">
        <v>7.3090000000000002</v>
      </c>
      <c r="I259" s="33">
        <v>0</v>
      </c>
    </row>
    <row r="260" spans="1:9">
      <c r="A260" s="44">
        <v>45870</v>
      </c>
      <c r="B260" s="36">
        <v>45880.75</v>
      </c>
      <c r="C260" s="35">
        <v>10997</v>
      </c>
      <c r="D260" s="35" t="s">
        <v>97</v>
      </c>
      <c r="E260" s="35" t="s">
        <v>96</v>
      </c>
      <c r="F260" s="35">
        <v>7.0179999999999998</v>
      </c>
      <c r="G260" s="35">
        <v>0</v>
      </c>
      <c r="H260" s="35">
        <v>7.0179999999999998</v>
      </c>
      <c r="I260" s="35">
        <v>0</v>
      </c>
    </row>
    <row r="261" spans="1:9">
      <c r="A261" s="43">
        <v>45870</v>
      </c>
      <c r="B261" s="34">
        <v>45880.791666666664</v>
      </c>
      <c r="C261" s="33">
        <v>10997</v>
      </c>
      <c r="D261" s="33" t="s">
        <v>97</v>
      </c>
      <c r="E261" s="33" t="s">
        <v>96</v>
      </c>
      <c r="F261" s="33">
        <v>8.8390000000000004</v>
      </c>
      <c r="G261" s="33">
        <v>0</v>
      </c>
      <c r="H261" s="33">
        <v>8.8390000000000004</v>
      </c>
      <c r="I261" s="33">
        <v>0</v>
      </c>
    </row>
    <row r="262" spans="1:9">
      <c r="A262" s="44">
        <v>45870</v>
      </c>
      <c r="B262" s="36">
        <v>45880.833333333336</v>
      </c>
      <c r="C262" s="35">
        <v>10997</v>
      </c>
      <c r="D262" s="35" t="s">
        <v>97</v>
      </c>
      <c r="E262" s="35" t="s">
        <v>96</v>
      </c>
      <c r="F262" s="35">
        <v>7.6680000000000001</v>
      </c>
      <c r="G262" s="35">
        <v>0</v>
      </c>
      <c r="H262" s="35">
        <v>7.6680000000000001</v>
      </c>
      <c r="I262" s="35">
        <v>0</v>
      </c>
    </row>
    <row r="263" spans="1:9">
      <c r="A263" s="43">
        <v>45870</v>
      </c>
      <c r="B263" s="34">
        <v>45880.875</v>
      </c>
      <c r="C263" s="33">
        <v>10997</v>
      </c>
      <c r="D263" s="33" t="s">
        <v>97</v>
      </c>
      <c r="E263" s="33" t="s">
        <v>96</v>
      </c>
      <c r="F263" s="33">
        <v>7.9859999999999998</v>
      </c>
      <c r="G263" s="33">
        <v>0</v>
      </c>
      <c r="H263" s="33">
        <v>7.9859999999999998</v>
      </c>
      <c r="I263" s="33">
        <v>0</v>
      </c>
    </row>
    <row r="264" spans="1:9">
      <c r="A264" s="44">
        <v>45870</v>
      </c>
      <c r="B264" s="36">
        <v>45880.916666666664</v>
      </c>
      <c r="C264" s="35">
        <v>10997</v>
      </c>
      <c r="D264" s="35" t="s">
        <v>97</v>
      </c>
      <c r="E264" s="35" t="s">
        <v>96</v>
      </c>
      <c r="F264" s="35">
        <v>8.0050000000000008</v>
      </c>
      <c r="G264" s="35">
        <v>0</v>
      </c>
      <c r="H264" s="35">
        <v>8.0050000000000008</v>
      </c>
      <c r="I264" s="35">
        <v>0</v>
      </c>
    </row>
    <row r="265" spans="1:9">
      <c r="A265" s="43">
        <v>45870</v>
      </c>
      <c r="B265" s="34">
        <v>45880.958333333336</v>
      </c>
      <c r="C265" s="33">
        <v>10997</v>
      </c>
      <c r="D265" s="33" t="s">
        <v>97</v>
      </c>
      <c r="E265" s="33" t="s">
        <v>96</v>
      </c>
      <c r="F265" s="33">
        <v>7.992</v>
      </c>
      <c r="G265" s="33">
        <v>0</v>
      </c>
      <c r="H265" s="33">
        <v>7.992</v>
      </c>
      <c r="I265" s="33">
        <v>0</v>
      </c>
    </row>
    <row r="266" spans="1:9">
      <c r="A266" s="44">
        <v>45870</v>
      </c>
      <c r="B266" s="36">
        <v>45881</v>
      </c>
      <c r="C266" s="35">
        <v>10997</v>
      </c>
      <c r="D266" s="35" t="s">
        <v>97</v>
      </c>
      <c r="E266" s="35" t="s">
        <v>96</v>
      </c>
      <c r="F266" s="35">
        <v>8.0649999999999995</v>
      </c>
      <c r="G266" s="35">
        <v>0</v>
      </c>
      <c r="H266" s="35">
        <v>8.0649999999999995</v>
      </c>
      <c r="I266" s="35">
        <v>0</v>
      </c>
    </row>
    <row r="267" spans="1:9">
      <c r="A267" s="43">
        <v>45870</v>
      </c>
      <c r="B267" s="34">
        <v>45881.041666666664</v>
      </c>
      <c r="C267" s="33">
        <v>10997</v>
      </c>
      <c r="D267" s="33" t="s">
        <v>97</v>
      </c>
      <c r="E267" s="33" t="s">
        <v>96</v>
      </c>
      <c r="F267" s="33">
        <v>8.1039999999999992</v>
      </c>
      <c r="G267" s="33">
        <v>0</v>
      </c>
      <c r="H267" s="33">
        <v>8.1039999999999992</v>
      </c>
      <c r="I267" s="33">
        <v>0</v>
      </c>
    </row>
    <row r="268" spans="1:9">
      <c r="A268" s="44">
        <v>45870</v>
      </c>
      <c r="B268" s="36">
        <v>45881.083333333336</v>
      </c>
      <c r="C268" s="35">
        <v>10997</v>
      </c>
      <c r="D268" s="35" t="s">
        <v>97</v>
      </c>
      <c r="E268" s="35" t="s">
        <v>96</v>
      </c>
      <c r="F268" s="35">
        <v>8.234</v>
      </c>
      <c r="G268" s="35">
        <v>0</v>
      </c>
      <c r="H268" s="35">
        <v>8.234</v>
      </c>
      <c r="I268" s="35">
        <v>0</v>
      </c>
    </row>
    <row r="269" spans="1:9">
      <c r="A269" s="43">
        <v>45870</v>
      </c>
      <c r="B269" s="34">
        <v>45881.125</v>
      </c>
      <c r="C269" s="33">
        <v>10997</v>
      </c>
      <c r="D269" s="33" t="s">
        <v>97</v>
      </c>
      <c r="E269" s="33" t="s">
        <v>96</v>
      </c>
      <c r="F269" s="33">
        <v>8.2189999999999994</v>
      </c>
      <c r="G269" s="33">
        <v>0</v>
      </c>
      <c r="H269" s="33">
        <v>8.2189999999999994</v>
      </c>
      <c r="I269" s="33">
        <v>0</v>
      </c>
    </row>
    <row r="270" spans="1:9">
      <c r="A270" s="44">
        <v>45870</v>
      </c>
      <c r="B270" s="36">
        <v>45881.166666666664</v>
      </c>
      <c r="C270" s="35">
        <v>10997</v>
      </c>
      <c r="D270" s="35" t="s">
        <v>97</v>
      </c>
      <c r="E270" s="35" t="s">
        <v>96</v>
      </c>
      <c r="F270" s="35">
        <v>7.4580000000000002</v>
      </c>
      <c r="G270" s="35">
        <v>0</v>
      </c>
      <c r="H270" s="35">
        <v>7.4580000000000002</v>
      </c>
      <c r="I270" s="35">
        <v>0</v>
      </c>
    </row>
    <row r="271" spans="1:9">
      <c r="A271" s="43">
        <v>45870</v>
      </c>
      <c r="B271" s="34">
        <v>45881.208333333336</v>
      </c>
      <c r="C271" s="33">
        <v>10997</v>
      </c>
      <c r="D271" s="33" t="s">
        <v>97</v>
      </c>
      <c r="E271" s="33" t="s">
        <v>96</v>
      </c>
      <c r="F271" s="33">
        <v>6.2640000000000002</v>
      </c>
      <c r="G271" s="33">
        <v>0</v>
      </c>
      <c r="H271" s="33">
        <v>6.2640000000000002</v>
      </c>
      <c r="I271" s="33">
        <v>0</v>
      </c>
    </row>
    <row r="272" spans="1:9">
      <c r="A272" s="44">
        <v>45870</v>
      </c>
      <c r="B272" s="36">
        <v>45881.25</v>
      </c>
      <c r="C272" s="35">
        <v>10997</v>
      </c>
      <c r="D272" s="35" t="s">
        <v>97</v>
      </c>
      <c r="E272" s="35" t="s">
        <v>96</v>
      </c>
      <c r="F272" s="35">
        <v>6.0629999999999997</v>
      </c>
      <c r="G272" s="35">
        <v>0</v>
      </c>
      <c r="H272" s="35">
        <v>6.0629999999999997</v>
      </c>
      <c r="I272" s="35">
        <v>0</v>
      </c>
    </row>
    <row r="273" spans="1:9">
      <c r="A273" s="43">
        <v>45870</v>
      </c>
      <c r="B273" s="34">
        <v>45881.291666666664</v>
      </c>
      <c r="C273" s="33">
        <v>10997</v>
      </c>
      <c r="D273" s="33" t="s">
        <v>97</v>
      </c>
      <c r="E273" s="33" t="s">
        <v>96</v>
      </c>
      <c r="F273" s="33">
        <v>5.8419999999999996</v>
      </c>
      <c r="G273" s="33">
        <v>0</v>
      </c>
      <c r="H273" s="33">
        <v>5.8419999999999996</v>
      </c>
      <c r="I273" s="33">
        <v>0</v>
      </c>
    </row>
    <row r="274" spans="1:9">
      <c r="A274" s="44">
        <v>45870</v>
      </c>
      <c r="B274" s="36">
        <v>45881.333333333336</v>
      </c>
      <c r="C274" s="35">
        <v>10997</v>
      </c>
      <c r="D274" s="35" t="s">
        <v>97</v>
      </c>
      <c r="E274" s="35" t="s">
        <v>96</v>
      </c>
      <c r="F274" s="35">
        <v>10.013</v>
      </c>
      <c r="G274" s="35">
        <v>0</v>
      </c>
      <c r="H274" s="35">
        <v>10.013</v>
      </c>
      <c r="I274" s="35">
        <v>0</v>
      </c>
    </row>
    <row r="275" spans="1:9">
      <c r="A275" s="43">
        <v>45870</v>
      </c>
      <c r="B275" s="34">
        <v>45881.375</v>
      </c>
      <c r="C275" s="33">
        <v>10997</v>
      </c>
      <c r="D275" s="33" t="s">
        <v>97</v>
      </c>
      <c r="E275" s="33" t="s">
        <v>96</v>
      </c>
      <c r="F275" s="33">
        <v>10.622999999999999</v>
      </c>
      <c r="G275" s="33">
        <v>0</v>
      </c>
      <c r="H275" s="33">
        <v>10.622999999999999</v>
      </c>
      <c r="I275" s="33">
        <v>0</v>
      </c>
    </row>
    <row r="276" spans="1:9">
      <c r="A276" s="44">
        <v>45870</v>
      </c>
      <c r="B276" s="36">
        <v>45881.416666666664</v>
      </c>
      <c r="C276" s="35">
        <v>10997</v>
      </c>
      <c r="D276" s="35" t="s">
        <v>97</v>
      </c>
      <c r="E276" s="35" t="s">
        <v>96</v>
      </c>
      <c r="F276" s="35">
        <v>10.531000000000001</v>
      </c>
      <c r="G276" s="35">
        <v>0</v>
      </c>
      <c r="H276" s="35">
        <v>10.531000000000001</v>
      </c>
      <c r="I276" s="35">
        <v>0</v>
      </c>
    </row>
    <row r="277" spans="1:9">
      <c r="A277" s="43">
        <v>45870</v>
      </c>
      <c r="B277" s="34">
        <v>45881.458333333336</v>
      </c>
      <c r="C277" s="33">
        <v>10997</v>
      </c>
      <c r="D277" s="33" t="s">
        <v>97</v>
      </c>
      <c r="E277" s="33" t="s">
        <v>96</v>
      </c>
      <c r="F277" s="33">
        <v>10.375</v>
      </c>
      <c r="G277" s="33">
        <v>0</v>
      </c>
      <c r="H277" s="33">
        <v>10.375</v>
      </c>
      <c r="I277" s="33">
        <v>0</v>
      </c>
    </row>
    <row r="278" spans="1:9">
      <c r="A278" s="44">
        <v>45870</v>
      </c>
      <c r="B278" s="36">
        <v>45881.5</v>
      </c>
      <c r="C278" s="35">
        <v>10997</v>
      </c>
      <c r="D278" s="35" t="s">
        <v>97</v>
      </c>
      <c r="E278" s="35" t="s">
        <v>96</v>
      </c>
      <c r="F278" s="35">
        <v>9.4440000000000008</v>
      </c>
      <c r="G278" s="35">
        <v>0</v>
      </c>
      <c r="H278" s="35">
        <v>9.4440000000000008</v>
      </c>
      <c r="I278" s="35">
        <v>0</v>
      </c>
    </row>
    <row r="279" spans="1:9">
      <c r="A279" s="43">
        <v>45870</v>
      </c>
      <c r="B279" s="34">
        <v>45881.541666666664</v>
      </c>
      <c r="C279" s="33">
        <v>10997</v>
      </c>
      <c r="D279" s="33" t="s">
        <v>97</v>
      </c>
      <c r="E279" s="33" t="s">
        <v>96</v>
      </c>
      <c r="F279" s="33">
        <v>8.9039999999999999</v>
      </c>
      <c r="G279" s="33">
        <v>0</v>
      </c>
      <c r="H279" s="33">
        <v>8.9039999999999999</v>
      </c>
      <c r="I279" s="33">
        <v>0</v>
      </c>
    </row>
    <row r="280" spans="1:9">
      <c r="A280" s="44">
        <v>45870</v>
      </c>
      <c r="B280" s="36">
        <v>45881.583333333336</v>
      </c>
      <c r="C280" s="35">
        <v>10997</v>
      </c>
      <c r="D280" s="35" t="s">
        <v>97</v>
      </c>
      <c r="E280" s="35" t="s">
        <v>96</v>
      </c>
      <c r="F280" s="35">
        <v>7.944</v>
      </c>
      <c r="G280" s="35">
        <v>0</v>
      </c>
      <c r="H280" s="35">
        <v>7.944</v>
      </c>
      <c r="I280" s="35">
        <v>0</v>
      </c>
    </row>
    <row r="281" spans="1:9">
      <c r="A281" s="43">
        <v>45870</v>
      </c>
      <c r="B281" s="34">
        <v>45881.625</v>
      </c>
      <c r="C281" s="33">
        <v>10997</v>
      </c>
      <c r="D281" s="33" t="s">
        <v>97</v>
      </c>
      <c r="E281" s="33" t="s">
        <v>96</v>
      </c>
      <c r="F281" s="33">
        <v>7.431</v>
      </c>
      <c r="G281" s="33">
        <v>0</v>
      </c>
      <c r="H281" s="33">
        <v>7.431</v>
      </c>
      <c r="I281" s="33">
        <v>0</v>
      </c>
    </row>
    <row r="282" spans="1:9">
      <c r="A282" s="44">
        <v>45870</v>
      </c>
      <c r="B282" s="36">
        <v>45881.666666666664</v>
      </c>
      <c r="C282" s="35">
        <v>10997</v>
      </c>
      <c r="D282" s="35" t="s">
        <v>97</v>
      </c>
      <c r="E282" s="35" t="s">
        <v>96</v>
      </c>
      <c r="F282" s="35">
        <v>6.64</v>
      </c>
      <c r="G282" s="35">
        <v>0</v>
      </c>
      <c r="H282" s="35">
        <v>6.64</v>
      </c>
      <c r="I282" s="35">
        <v>0</v>
      </c>
    </row>
    <row r="283" spans="1:9">
      <c r="A283" s="43">
        <v>45870</v>
      </c>
      <c r="B283" s="34">
        <v>45881.708333333336</v>
      </c>
      <c r="C283" s="33">
        <v>10997</v>
      </c>
      <c r="D283" s="33" t="s">
        <v>97</v>
      </c>
      <c r="E283" s="33" t="s">
        <v>96</v>
      </c>
      <c r="F283" s="33">
        <v>5.2569999999999997</v>
      </c>
      <c r="G283" s="33">
        <v>0</v>
      </c>
      <c r="H283" s="33">
        <v>5.2569999999999997</v>
      </c>
      <c r="I283" s="33">
        <v>0</v>
      </c>
    </row>
    <row r="284" spans="1:9">
      <c r="A284" s="44">
        <v>45870</v>
      </c>
      <c r="B284" s="36">
        <v>45881.75</v>
      </c>
      <c r="C284" s="35">
        <v>10997</v>
      </c>
      <c r="D284" s="35" t="s">
        <v>97</v>
      </c>
      <c r="E284" s="35" t="s">
        <v>96</v>
      </c>
      <c r="F284" s="35">
        <v>7.6870000000000003</v>
      </c>
      <c r="G284" s="35">
        <v>0</v>
      </c>
      <c r="H284" s="35">
        <v>7.6870000000000003</v>
      </c>
      <c r="I284" s="35">
        <v>0</v>
      </c>
    </row>
    <row r="285" spans="1:9">
      <c r="A285" s="43">
        <v>45870</v>
      </c>
      <c r="B285" s="34">
        <v>45881.791666666664</v>
      </c>
      <c r="C285" s="33">
        <v>10997</v>
      </c>
      <c r="D285" s="33" t="s">
        <v>97</v>
      </c>
      <c r="E285" s="33" t="s">
        <v>96</v>
      </c>
      <c r="F285" s="33">
        <v>10.289</v>
      </c>
      <c r="G285" s="33">
        <v>0</v>
      </c>
      <c r="H285" s="33">
        <v>10.289</v>
      </c>
      <c r="I285" s="33">
        <v>0</v>
      </c>
    </row>
    <row r="286" spans="1:9">
      <c r="A286" s="44">
        <v>45870</v>
      </c>
      <c r="B286" s="36">
        <v>45881.833333333336</v>
      </c>
      <c r="C286" s="35">
        <v>10997</v>
      </c>
      <c r="D286" s="35" t="s">
        <v>97</v>
      </c>
      <c r="E286" s="35" t="s">
        <v>96</v>
      </c>
      <c r="F286" s="35">
        <v>9.1449999999999996</v>
      </c>
      <c r="G286" s="35">
        <v>0</v>
      </c>
      <c r="H286" s="35">
        <v>9.1449999999999996</v>
      </c>
      <c r="I286" s="35">
        <v>0</v>
      </c>
    </row>
    <row r="287" spans="1:9">
      <c r="A287" s="43">
        <v>45870</v>
      </c>
      <c r="B287" s="34">
        <v>45881.875</v>
      </c>
      <c r="C287" s="33">
        <v>10997</v>
      </c>
      <c r="D287" s="33" t="s">
        <v>97</v>
      </c>
      <c r="E287" s="33" t="s">
        <v>96</v>
      </c>
      <c r="F287" s="33">
        <v>8.19</v>
      </c>
      <c r="G287" s="33">
        <v>0</v>
      </c>
      <c r="H287" s="33">
        <v>8.19</v>
      </c>
      <c r="I287" s="33">
        <v>0</v>
      </c>
    </row>
    <row r="288" spans="1:9">
      <c r="A288" s="44">
        <v>45870</v>
      </c>
      <c r="B288" s="36">
        <v>45881.916666666664</v>
      </c>
      <c r="C288" s="35">
        <v>10997</v>
      </c>
      <c r="D288" s="35" t="s">
        <v>97</v>
      </c>
      <c r="E288" s="35" t="s">
        <v>96</v>
      </c>
      <c r="F288" s="35">
        <v>10.994</v>
      </c>
      <c r="G288" s="35">
        <v>0</v>
      </c>
      <c r="H288" s="35">
        <v>10.994</v>
      </c>
      <c r="I288" s="35">
        <v>0</v>
      </c>
    </row>
    <row r="289" spans="1:9">
      <c r="A289" s="43">
        <v>45870</v>
      </c>
      <c r="B289" s="34">
        <v>45881.958333333336</v>
      </c>
      <c r="C289" s="33">
        <v>10997</v>
      </c>
      <c r="D289" s="33" t="s">
        <v>97</v>
      </c>
      <c r="E289" s="33" t="s">
        <v>96</v>
      </c>
      <c r="F289" s="33">
        <v>9.6229999999999993</v>
      </c>
      <c r="G289" s="33">
        <v>0</v>
      </c>
      <c r="H289" s="33">
        <v>9.6229999999999993</v>
      </c>
      <c r="I289" s="33">
        <v>0</v>
      </c>
    </row>
    <row r="290" spans="1:9">
      <c r="A290" s="44">
        <v>45870</v>
      </c>
      <c r="B290" s="36">
        <v>45882</v>
      </c>
      <c r="C290" s="35">
        <v>10997</v>
      </c>
      <c r="D290" s="35" t="s">
        <v>97</v>
      </c>
      <c r="E290" s="35" t="s">
        <v>96</v>
      </c>
      <c r="F290" s="35">
        <v>8.2850000000000001</v>
      </c>
      <c r="G290" s="35">
        <v>0</v>
      </c>
      <c r="H290" s="35">
        <v>8.2850000000000001</v>
      </c>
      <c r="I290" s="35">
        <v>0</v>
      </c>
    </row>
    <row r="291" spans="1:9">
      <c r="A291" s="43">
        <v>45870</v>
      </c>
      <c r="B291" s="34">
        <v>45882.041666666664</v>
      </c>
      <c r="C291" s="33">
        <v>10997</v>
      </c>
      <c r="D291" s="33" t="s">
        <v>97</v>
      </c>
      <c r="E291" s="33" t="s">
        <v>96</v>
      </c>
      <c r="F291" s="33">
        <v>6.2880000000000003</v>
      </c>
      <c r="G291" s="33">
        <v>0</v>
      </c>
      <c r="H291" s="33">
        <v>6.2880000000000003</v>
      </c>
      <c r="I291" s="33">
        <v>0</v>
      </c>
    </row>
    <row r="292" spans="1:9">
      <c r="A292" s="44">
        <v>45870</v>
      </c>
      <c r="B292" s="36">
        <v>45882.083333333336</v>
      </c>
      <c r="C292" s="35">
        <v>10997</v>
      </c>
      <c r="D292" s="35" t="s">
        <v>97</v>
      </c>
      <c r="E292" s="35" t="s">
        <v>96</v>
      </c>
      <c r="F292" s="35">
        <v>6.2910000000000004</v>
      </c>
      <c r="G292" s="35">
        <v>0</v>
      </c>
      <c r="H292" s="35">
        <v>6.2910000000000004</v>
      </c>
      <c r="I292" s="35">
        <v>0</v>
      </c>
    </row>
    <row r="293" spans="1:9">
      <c r="A293" s="43">
        <v>45870</v>
      </c>
      <c r="B293" s="34">
        <v>45882.125</v>
      </c>
      <c r="C293" s="33">
        <v>10997</v>
      </c>
      <c r="D293" s="33" t="s">
        <v>97</v>
      </c>
      <c r="E293" s="33" t="s">
        <v>96</v>
      </c>
      <c r="F293" s="33">
        <v>6.2430000000000003</v>
      </c>
      <c r="G293" s="33">
        <v>0</v>
      </c>
      <c r="H293" s="33">
        <v>6.2430000000000003</v>
      </c>
      <c r="I293" s="33">
        <v>0</v>
      </c>
    </row>
    <row r="294" spans="1:9">
      <c r="A294" s="44">
        <v>45870</v>
      </c>
      <c r="B294" s="36">
        <v>45882.166666666664</v>
      </c>
      <c r="C294" s="35">
        <v>10997</v>
      </c>
      <c r="D294" s="35" t="s">
        <v>97</v>
      </c>
      <c r="E294" s="35" t="s">
        <v>96</v>
      </c>
      <c r="F294" s="35">
        <v>6.032</v>
      </c>
      <c r="G294" s="35">
        <v>0</v>
      </c>
      <c r="H294" s="35">
        <v>6.032</v>
      </c>
      <c r="I294" s="35">
        <v>0</v>
      </c>
    </row>
    <row r="295" spans="1:9">
      <c r="A295" s="43">
        <v>45870</v>
      </c>
      <c r="B295" s="34">
        <v>45882.208333333336</v>
      </c>
      <c r="C295" s="33">
        <v>10997</v>
      </c>
      <c r="D295" s="33" t="s">
        <v>97</v>
      </c>
      <c r="E295" s="33" t="s">
        <v>96</v>
      </c>
      <c r="F295" s="33">
        <v>5.9160000000000004</v>
      </c>
      <c r="G295" s="33">
        <v>0</v>
      </c>
      <c r="H295" s="33">
        <v>5.9160000000000004</v>
      </c>
      <c r="I295" s="33">
        <v>0</v>
      </c>
    </row>
    <row r="296" spans="1:9">
      <c r="A296" s="44">
        <v>45870</v>
      </c>
      <c r="B296" s="36">
        <v>45882.25</v>
      </c>
      <c r="C296" s="35">
        <v>10997</v>
      </c>
      <c r="D296" s="35" t="s">
        <v>97</v>
      </c>
      <c r="E296" s="35" t="s">
        <v>96</v>
      </c>
      <c r="F296" s="35">
        <v>6.0780000000000003</v>
      </c>
      <c r="G296" s="35">
        <v>0</v>
      </c>
      <c r="H296" s="35">
        <v>6.0780000000000003</v>
      </c>
      <c r="I296" s="35">
        <v>0</v>
      </c>
    </row>
    <row r="297" spans="1:9">
      <c r="A297" s="43">
        <v>45870</v>
      </c>
      <c r="B297" s="34">
        <v>45882.291666666664</v>
      </c>
      <c r="C297" s="33">
        <v>10997</v>
      </c>
      <c r="D297" s="33" t="s">
        <v>97</v>
      </c>
      <c r="E297" s="33" t="s">
        <v>96</v>
      </c>
      <c r="F297" s="33">
        <v>8.5890000000000004</v>
      </c>
      <c r="G297" s="33">
        <v>0</v>
      </c>
      <c r="H297" s="33">
        <v>8.5890000000000004</v>
      </c>
      <c r="I297" s="33">
        <v>0</v>
      </c>
    </row>
    <row r="298" spans="1:9">
      <c r="A298" s="44">
        <v>45870</v>
      </c>
      <c r="B298" s="36">
        <v>45882.333333333336</v>
      </c>
      <c r="C298" s="35">
        <v>10997</v>
      </c>
      <c r="D298" s="35" t="s">
        <v>97</v>
      </c>
      <c r="E298" s="35" t="s">
        <v>96</v>
      </c>
      <c r="F298" s="35">
        <v>10.987</v>
      </c>
      <c r="G298" s="35">
        <v>0</v>
      </c>
      <c r="H298" s="35">
        <v>10.987</v>
      </c>
      <c r="I298" s="35">
        <v>0</v>
      </c>
    </row>
    <row r="299" spans="1:9">
      <c r="A299" s="43">
        <v>45870</v>
      </c>
      <c r="B299" s="34">
        <v>45882.375</v>
      </c>
      <c r="C299" s="33">
        <v>10997</v>
      </c>
      <c r="D299" s="33" t="s">
        <v>97</v>
      </c>
      <c r="E299" s="33" t="s">
        <v>96</v>
      </c>
      <c r="F299" s="33">
        <v>10.965999999999999</v>
      </c>
      <c r="G299" s="33">
        <v>0</v>
      </c>
      <c r="H299" s="33">
        <v>10.965999999999999</v>
      </c>
      <c r="I299" s="33">
        <v>0</v>
      </c>
    </row>
    <row r="300" spans="1:9">
      <c r="A300" s="44">
        <v>45870</v>
      </c>
      <c r="B300" s="36">
        <v>45882.416666666664</v>
      </c>
      <c r="C300" s="35">
        <v>10997</v>
      </c>
      <c r="D300" s="35" t="s">
        <v>97</v>
      </c>
      <c r="E300" s="35" t="s">
        <v>96</v>
      </c>
      <c r="F300" s="35">
        <v>10.552</v>
      </c>
      <c r="G300" s="35">
        <v>0</v>
      </c>
      <c r="H300" s="35">
        <v>10.552</v>
      </c>
      <c r="I300" s="35">
        <v>0</v>
      </c>
    </row>
    <row r="301" spans="1:9">
      <c r="A301" s="43">
        <v>45870</v>
      </c>
      <c r="B301" s="34">
        <v>45882.458333333336</v>
      </c>
      <c r="C301" s="33">
        <v>10997</v>
      </c>
      <c r="D301" s="33" t="s">
        <v>97</v>
      </c>
      <c r="E301" s="33" t="s">
        <v>96</v>
      </c>
      <c r="F301" s="33">
        <v>10.375</v>
      </c>
      <c r="G301" s="33">
        <v>0</v>
      </c>
      <c r="H301" s="33">
        <v>10.375</v>
      </c>
      <c r="I301" s="33">
        <v>0</v>
      </c>
    </row>
    <row r="302" spans="1:9">
      <c r="A302" s="44">
        <v>45870</v>
      </c>
      <c r="B302" s="36">
        <v>45882.5</v>
      </c>
      <c r="C302" s="35">
        <v>10997</v>
      </c>
      <c r="D302" s="35" t="s">
        <v>97</v>
      </c>
      <c r="E302" s="35" t="s">
        <v>96</v>
      </c>
      <c r="F302" s="35">
        <v>9.5299999999999994</v>
      </c>
      <c r="G302" s="35">
        <v>0</v>
      </c>
      <c r="H302" s="35">
        <v>9.5299999999999994</v>
      </c>
      <c r="I302" s="35">
        <v>0</v>
      </c>
    </row>
    <row r="303" spans="1:9">
      <c r="A303" s="43">
        <v>45870</v>
      </c>
      <c r="B303" s="34">
        <v>45882.541666666664</v>
      </c>
      <c r="C303" s="33">
        <v>10997</v>
      </c>
      <c r="D303" s="33" t="s">
        <v>97</v>
      </c>
      <c r="E303" s="33" t="s">
        <v>96</v>
      </c>
      <c r="F303" s="33">
        <v>8.8409999999999993</v>
      </c>
      <c r="G303" s="33">
        <v>0</v>
      </c>
      <c r="H303" s="33">
        <v>8.8409999999999993</v>
      </c>
      <c r="I303" s="33">
        <v>0</v>
      </c>
    </row>
    <row r="304" spans="1:9">
      <c r="A304" s="44">
        <v>45870</v>
      </c>
      <c r="B304" s="36">
        <v>45882.583333333336</v>
      </c>
      <c r="C304" s="35">
        <v>10997</v>
      </c>
      <c r="D304" s="35" t="s">
        <v>97</v>
      </c>
      <c r="E304" s="35" t="s">
        <v>96</v>
      </c>
      <c r="F304" s="35">
        <v>8.0239999999999991</v>
      </c>
      <c r="G304" s="35">
        <v>0</v>
      </c>
      <c r="H304" s="35">
        <v>8.0239999999999991</v>
      </c>
      <c r="I304" s="35">
        <v>0</v>
      </c>
    </row>
    <row r="305" spans="1:9">
      <c r="A305" s="43">
        <v>45870</v>
      </c>
      <c r="B305" s="34">
        <v>45882.625</v>
      </c>
      <c r="C305" s="33">
        <v>10997</v>
      </c>
      <c r="D305" s="33" t="s">
        <v>97</v>
      </c>
      <c r="E305" s="33" t="s">
        <v>96</v>
      </c>
      <c r="F305" s="33">
        <v>8.1370000000000005</v>
      </c>
      <c r="G305" s="33">
        <v>0</v>
      </c>
      <c r="H305" s="33">
        <v>8.1370000000000005</v>
      </c>
      <c r="I305" s="33">
        <v>0</v>
      </c>
    </row>
    <row r="306" spans="1:9">
      <c r="A306" s="44">
        <v>45870</v>
      </c>
      <c r="B306" s="36">
        <v>45882.666666666664</v>
      </c>
      <c r="C306" s="35">
        <v>10997</v>
      </c>
      <c r="D306" s="35" t="s">
        <v>97</v>
      </c>
      <c r="E306" s="35" t="s">
        <v>96</v>
      </c>
      <c r="F306" s="35">
        <v>8.0969999999999995</v>
      </c>
      <c r="G306" s="35">
        <v>0</v>
      </c>
      <c r="H306" s="35">
        <v>8.0969999999999995</v>
      </c>
      <c r="I306" s="35">
        <v>0</v>
      </c>
    </row>
    <row r="307" spans="1:9">
      <c r="A307" s="43">
        <v>45870</v>
      </c>
      <c r="B307" s="34">
        <v>45882.708333333336</v>
      </c>
      <c r="C307" s="33">
        <v>10997</v>
      </c>
      <c r="D307" s="33" t="s">
        <v>97</v>
      </c>
      <c r="E307" s="33" t="s">
        <v>96</v>
      </c>
      <c r="F307" s="33">
        <v>8.4949999999999992</v>
      </c>
      <c r="G307" s="33">
        <v>0</v>
      </c>
      <c r="H307" s="33">
        <v>8.4949999999999992</v>
      </c>
      <c r="I307" s="33">
        <v>0</v>
      </c>
    </row>
    <row r="308" spans="1:9">
      <c r="A308" s="44">
        <v>45870</v>
      </c>
      <c r="B308" s="36">
        <v>45882.75</v>
      </c>
      <c r="C308" s="35">
        <v>10997</v>
      </c>
      <c r="D308" s="35" t="s">
        <v>97</v>
      </c>
      <c r="E308" s="35" t="s">
        <v>96</v>
      </c>
      <c r="F308" s="35">
        <v>9.1790000000000003</v>
      </c>
      <c r="G308" s="35">
        <v>0</v>
      </c>
      <c r="H308" s="35">
        <v>9.1790000000000003</v>
      </c>
      <c r="I308" s="35">
        <v>0</v>
      </c>
    </row>
    <row r="309" spans="1:9">
      <c r="A309" s="43">
        <v>45870</v>
      </c>
      <c r="B309" s="34">
        <v>45882.791666666664</v>
      </c>
      <c r="C309" s="33">
        <v>10997</v>
      </c>
      <c r="D309" s="33" t="s">
        <v>97</v>
      </c>
      <c r="E309" s="33" t="s">
        <v>96</v>
      </c>
      <c r="F309" s="33">
        <v>9.8030000000000008</v>
      </c>
      <c r="G309" s="33">
        <v>0</v>
      </c>
      <c r="H309" s="33">
        <v>9.8030000000000008</v>
      </c>
      <c r="I309" s="33">
        <v>0</v>
      </c>
    </row>
    <row r="310" spans="1:9">
      <c r="A310" s="44">
        <v>45870</v>
      </c>
      <c r="B310" s="36">
        <v>45882.833333333336</v>
      </c>
      <c r="C310" s="35">
        <v>10997</v>
      </c>
      <c r="D310" s="35" t="s">
        <v>97</v>
      </c>
      <c r="E310" s="35" t="s">
        <v>96</v>
      </c>
      <c r="F310" s="35">
        <v>10.178000000000001</v>
      </c>
      <c r="G310" s="35">
        <v>0</v>
      </c>
      <c r="H310" s="35">
        <v>10.178000000000001</v>
      </c>
      <c r="I310" s="35">
        <v>0</v>
      </c>
    </row>
    <row r="311" spans="1:9">
      <c r="A311" s="43">
        <v>45870</v>
      </c>
      <c r="B311" s="34">
        <v>45882.875</v>
      </c>
      <c r="C311" s="33">
        <v>10997</v>
      </c>
      <c r="D311" s="33" t="s">
        <v>97</v>
      </c>
      <c r="E311" s="33" t="s">
        <v>96</v>
      </c>
      <c r="F311" s="33">
        <v>10.561</v>
      </c>
      <c r="G311" s="33">
        <v>0</v>
      </c>
      <c r="H311" s="33">
        <v>10.561</v>
      </c>
      <c r="I311" s="33">
        <v>0</v>
      </c>
    </row>
    <row r="312" spans="1:9">
      <c r="A312" s="44">
        <v>45870</v>
      </c>
      <c r="B312" s="36">
        <v>45882.916666666664</v>
      </c>
      <c r="C312" s="35">
        <v>10997</v>
      </c>
      <c r="D312" s="35" t="s">
        <v>97</v>
      </c>
      <c r="E312" s="35" t="s">
        <v>96</v>
      </c>
      <c r="F312" s="35">
        <v>10.913</v>
      </c>
      <c r="G312" s="35">
        <v>0</v>
      </c>
      <c r="H312" s="35">
        <v>10.913</v>
      </c>
      <c r="I312" s="35">
        <v>0</v>
      </c>
    </row>
    <row r="313" spans="1:9">
      <c r="A313" s="43">
        <v>45870</v>
      </c>
      <c r="B313" s="34">
        <v>45882.958333333336</v>
      </c>
      <c r="C313" s="33">
        <v>10997</v>
      </c>
      <c r="D313" s="33" t="s">
        <v>97</v>
      </c>
      <c r="E313" s="33" t="s">
        <v>96</v>
      </c>
      <c r="F313" s="33">
        <v>8.3480000000000008</v>
      </c>
      <c r="G313" s="33">
        <v>0</v>
      </c>
      <c r="H313" s="33">
        <v>8.3480000000000008</v>
      </c>
      <c r="I313" s="33">
        <v>0</v>
      </c>
    </row>
    <row r="314" spans="1:9">
      <c r="A314" s="44">
        <v>45870</v>
      </c>
      <c r="B314" s="36">
        <v>45883</v>
      </c>
      <c r="C314" s="35">
        <v>10997</v>
      </c>
      <c r="D314" s="35" t="s">
        <v>97</v>
      </c>
      <c r="E314" s="35" t="s">
        <v>96</v>
      </c>
      <c r="F314" s="35">
        <v>8.0909999999999993</v>
      </c>
      <c r="G314" s="35">
        <v>0</v>
      </c>
      <c r="H314" s="35">
        <v>8.0909999999999993</v>
      </c>
      <c r="I314" s="35">
        <v>0</v>
      </c>
    </row>
    <row r="315" spans="1:9">
      <c r="A315" s="43">
        <v>45870</v>
      </c>
      <c r="B315" s="34">
        <v>45883.041666666664</v>
      </c>
      <c r="C315" s="33">
        <v>10997</v>
      </c>
      <c r="D315" s="33" t="s">
        <v>97</v>
      </c>
      <c r="E315" s="33" t="s">
        <v>96</v>
      </c>
      <c r="F315" s="33">
        <v>7.7569999999999997</v>
      </c>
      <c r="G315" s="33">
        <v>0</v>
      </c>
      <c r="H315" s="33">
        <v>7.7569999999999997</v>
      </c>
      <c r="I315" s="33">
        <v>0</v>
      </c>
    </row>
    <row r="316" spans="1:9">
      <c r="A316" s="44">
        <v>45870</v>
      </c>
      <c r="B316" s="36">
        <v>45883.083333333336</v>
      </c>
      <c r="C316" s="35">
        <v>10997</v>
      </c>
      <c r="D316" s="35" t="s">
        <v>97</v>
      </c>
      <c r="E316" s="35" t="s">
        <v>96</v>
      </c>
      <c r="F316" s="35">
        <v>7.6379999999999999</v>
      </c>
      <c r="G316" s="35">
        <v>0</v>
      </c>
      <c r="H316" s="35">
        <v>7.6379999999999999</v>
      </c>
      <c r="I316" s="35">
        <v>0</v>
      </c>
    </row>
    <row r="317" spans="1:9">
      <c r="A317" s="43">
        <v>45870</v>
      </c>
      <c r="B317" s="34">
        <v>45883.125</v>
      </c>
      <c r="C317" s="33">
        <v>10997</v>
      </c>
      <c r="D317" s="33" t="s">
        <v>97</v>
      </c>
      <c r="E317" s="33" t="s">
        <v>96</v>
      </c>
      <c r="F317" s="33">
        <v>6.9370000000000003</v>
      </c>
      <c r="G317" s="33">
        <v>0</v>
      </c>
      <c r="H317" s="33">
        <v>6.9370000000000003</v>
      </c>
      <c r="I317" s="33">
        <v>0</v>
      </c>
    </row>
    <row r="318" spans="1:9">
      <c r="A318" s="44">
        <v>45870</v>
      </c>
      <c r="B318" s="36">
        <v>45883.166666666664</v>
      </c>
      <c r="C318" s="35">
        <v>10997</v>
      </c>
      <c r="D318" s="35" t="s">
        <v>97</v>
      </c>
      <c r="E318" s="35" t="s">
        <v>96</v>
      </c>
      <c r="F318" s="35">
        <v>7.0010000000000003</v>
      </c>
      <c r="G318" s="35">
        <v>0</v>
      </c>
      <c r="H318" s="35">
        <v>7.0010000000000003</v>
      </c>
      <c r="I318" s="35">
        <v>0</v>
      </c>
    </row>
    <row r="319" spans="1:9">
      <c r="A319" s="43">
        <v>45870</v>
      </c>
      <c r="B319" s="34">
        <v>45883.208333333336</v>
      </c>
      <c r="C319" s="33">
        <v>10997</v>
      </c>
      <c r="D319" s="33" t="s">
        <v>97</v>
      </c>
      <c r="E319" s="33" t="s">
        <v>96</v>
      </c>
      <c r="F319" s="33">
        <v>6.5679999999999996</v>
      </c>
      <c r="G319" s="33">
        <v>0</v>
      </c>
      <c r="H319" s="33">
        <v>6.5679999999999996</v>
      </c>
      <c r="I319" s="33">
        <v>0</v>
      </c>
    </row>
    <row r="320" spans="1:9">
      <c r="A320" s="44">
        <v>45870</v>
      </c>
      <c r="B320" s="36">
        <v>45883.25</v>
      </c>
      <c r="C320" s="35">
        <v>10997</v>
      </c>
      <c r="D320" s="35" t="s">
        <v>97</v>
      </c>
      <c r="E320" s="35" t="s">
        <v>96</v>
      </c>
      <c r="F320" s="35">
        <v>4.359</v>
      </c>
      <c r="G320" s="35">
        <v>0</v>
      </c>
      <c r="H320" s="35">
        <v>4.359</v>
      </c>
      <c r="I320" s="35">
        <v>0</v>
      </c>
    </row>
    <row r="321" spans="1:9">
      <c r="A321" s="43">
        <v>45870</v>
      </c>
      <c r="B321" s="34">
        <v>45883.291666666664</v>
      </c>
      <c r="C321" s="33">
        <v>10997</v>
      </c>
      <c r="D321" s="33" t="s">
        <v>97</v>
      </c>
      <c r="E321" s="33" t="s">
        <v>96</v>
      </c>
      <c r="F321" s="33">
        <v>4.1079999999999997</v>
      </c>
      <c r="G321" s="33">
        <v>0</v>
      </c>
      <c r="H321" s="33">
        <v>4.1079999999999997</v>
      </c>
      <c r="I321" s="33">
        <v>0</v>
      </c>
    </row>
    <row r="322" spans="1:9">
      <c r="A322" s="44">
        <v>45870</v>
      </c>
      <c r="B322" s="36">
        <v>45883.333333333336</v>
      </c>
      <c r="C322" s="35">
        <v>10997</v>
      </c>
      <c r="D322" s="35" t="s">
        <v>97</v>
      </c>
      <c r="E322" s="35" t="s">
        <v>96</v>
      </c>
      <c r="F322" s="35">
        <v>7.0830000000000002</v>
      </c>
      <c r="G322" s="35">
        <v>0</v>
      </c>
      <c r="H322" s="35">
        <v>7.0830000000000002</v>
      </c>
      <c r="I322" s="35">
        <v>0</v>
      </c>
    </row>
    <row r="323" spans="1:9">
      <c r="A323" s="43">
        <v>45870</v>
      </c>
      <c r="B323" s="34">
        <v>45883.375</v>
      </c>
      <c r="C323" s="33">
        <v>10997</v>
      </c>
      <c r="D323" s="33" t="s">
        <v>97</v>
      </c>
      <c r="E323" s="33" t="s">
        <v>96</v>
      </c>
      <c r="F323" s="33">
        <v>8.1760000000000002</v>
      </c>
      <c r="G323" s="33">
        <v>0</v>
      </c>
      <c r="H323" s="33">
        <v>8.1760000000000002</v>
      </c>
      <c r="I323" s="33">
        <v>0</v>
      </c>
    </row>
    <row r="324" spans="1:9">
      <c r="A324" s="44">
        <v>45870</v>
      </c>
      <c r="B324" s="36">
        <v>45883.416666666664</v>
      </c>
      <c r="C324" s="35">
        <v>10997</v>
      </c>
      <c r="D324" s="35" t="s">
        <v>97</v>
      </c>
      <c r="E324" s="35" t="s">
        <v>96</v>
      </c>
      <c r="F324" s="35">
        <v>7.08</v>
      </c>
      <c r="G324" s="35">
        <v>0</v>
      </c>
      <c r="H324" s="35">
        <v>7.08</v>
      </c>
      <c r="I324" s="35">
        <v>0</v>
      </c>
    </row>
    <row r="325" spans="1:9">
      <c r="A325" s="43">
        <v>45870</v>
      </c>
      <c r="B325" s="34">
        <v>45883.458333333336</v>
      </c>
      <c r="C325" s="33">
        <v>10997</v>
      </c>
      <c r="D325" s="33" t="s">
        <v>97</v>
      </c>
      <c r="E325" s="33" t="s">
        <v>96</v>
      </c>
      <c r="F325" s="33">
        <v>4.9569999999999999</v>
      </c>
      <c r="G325" s="33">
        <v>0</v>
      </c>
      <c r="H325" s="33">
        <v>4.9569999999999999</v>
      </c>
      <c r="I325" s="33">
        <v>0</v>
      </c>
    </row>
    <row r="326" spans="1:9">
      <c r="A326" s="44">
        <v>45870</v>
      </c>
      <c r="B326" s="36">
        <v>45883.5</v>
      </c>
      <c r="C326" s="35">
        <v>10997</v>
      </c>
      <c r="D326" s="35" t="s">
        <v>97</v>
      </c>
      <c r="E326" s="35" t="s">
        <v>96</v>
      </c>
      <c r="F326" s="35">
        <v>1.6819999999999999</v>
      </c>
      <c r="G326" s="35">
        <v>0</v>
      </c>
      <c r="H326" s="35">
        <v>1.6819999999999999</v>
      </c>
      <c r="I326" s="35">
        <v>0</v>
      </c>
    </row>
    <row r="327" spans="1:9">
      <c r="A327" s="43">
        <v>45870</v>
      </c>
      <c r="B327" s="34">
        <v>45883.541666666664</v>
      </c>
      <c r="C327" s="33">
        <v>10997</v>
      </c>
      <c r="D327" s="33" t="s">
        <v>97</v>
      </c>
      <c r="E327" s="33" t="s">
        <v>96</v>
      </c>
      <c r="F327" s="33">
        <v>8.0000000000000002E-3</v>
      </c>
      <c r="G327" s="33">
        <v>8.6999999999999994E-2</v>
      </c>
      <c r="H327" s="33">
        <v>8.0000000000000002E-3</v>
      </c>
      <c r="I327" s="33">
        <v>8.6999999999999994E-2</v>
      </c>
    </row>
    <row r="328" spans="1:9">
      <c r="A328" s="44">
        <v>45870</v>
      </c>
      <c r="B328" s="36">
        <v>45883.583333333336</v>
      </c>
      <c r="C328" s="35">
        <v>10997</v>
      </c>
      <c r="D328" s="35" t="s">
        <v>97</v>
      </c>
      <c r="E328" s="35" t="s">
        <v>96</v>
      </c>
      <c r="F328" s="35">
        <v>2E-3</v>
      </c>
      <c r="G328" s="35">
        <v>6.6000000000000003E-2</v>
      </c>
      <c r="H328" s="35">
        <v>2E-3</v>
      </c>
      <c r="I328" s="35">
        <v>6.6000000000000003E-2</v>
      </c>
    </row>
    <row r="329" spans="1:9">
      <c r="A329" s="43">
        <v>45870</v>
      </c>
      <c r="B329" s="34">
        <v>45883.625</v>
      </c>
      <c r="C329" s="33">
        <v>10997</v>
      </c>
      <c r="D329" s="33" t="s">
        <v>97</v>
      </c>
      <c r="E329" s="33" t="s">
        <v>96</v>
      </c>
      <c r="F329" s="33">
        <v>1.262</v>
      </c>
      <c r="G329" s="33">
        <v>0</v>
      </c>
      <c r="H329" s="33">
        <v>1.262</v>
      </c>
      <c r="I329" s="33">
        <v>0</v>
      </c>
    </row>
    <row r="330" spans="1:9">
      <c r="A330" s="44">
        <v>45870</v>
      </c>
      <c r="B330" s="36">
        <v>45883.666666666664</v>
      </c>
      <c r="C330" s="35">
        <v>10997</v>
      </c>
      <c r="D330" s="35" t="s">
        <v>97</v>
      </c>
      <c r="E330" s="35" t="s">
        <v>96</v>
      </c>
      <c r="F330" s="35">
        <v>2.2120000000000002</v>
      </c>
      <c r="G330" s="35">
        <v>0</v>
      </c>
      <c r="H330" s="35">
        <v>2.2120000000000002</v>
      </c>
      <c r="I330" s="35">
        <v>0</v>
      </c>
    </row>
    <row r="331" spans="1:9">
      <c r="A331" s="43">
        <v>45870</v>
      </c>
      <c r="B331" s="34">
        <v>45883.708333333336</v>
      </c>
      <c r="C331" s="33">
        <v>10997</v>
      </c>
      <c r="D331" s="33" t="s">
        <v>97</v>
      </c>
      <c r="E331" s="33" t="s">
        <v>96</v>
      </c>
      <c r="F331" s="33">
        <v>1.6120000000000001</v>
      </c>
      <c r="G331" s="33">
        <v>0</v>
      </c>
      <c r="H331" s="33">
        <v>1.6120000000000001</v>
      </c>
      <c r="I331" s="33">
        <v>0</v>
      </c>
    </row>
    <row r="332" spans="1:9">
      <c r="A332" s="44">
        <v>45870</v>
      </c>
      <c r="B332" s="36">
        <v>45883.75</v>
      </c>
      <c r="C332" s="35">
        <v>10997</v>
      </c>
      <c r="D332" s="35" t="s">
        <v>97</v>
      </c>
      <c r="E332" s="35" t="s">
        <v>96</v>
      </c>
      <c r="F332" s="35">
        <v>0.44900000000000001</v>
      </c>
      <c r="G332" s="35">
        <v>6.0000000000000001E-3</v>
      </c>
      <c r="H332" s="35">
        <v>0.44900000000000001</v>
      </c>
      <c r="I332" s="35">
        <v>6.0000000000000001E-3</v>
      </c>
    </row>
    <row r="333" spans="1:9">
      <c r="A333" s="43">
        <v>45870</v>
      </c>
      <c r="B333" s="34">
        <v>45883.791666666664</v>
      </c>
      <c r="C333" s="33">
        <v>10997</v>
      </c>
      <c r="D333" s="33" t="s">
        <v>97</v>
      </c>
      <c r="E333" s="33" t="s">
        <v>96</v>
      </c>
      <c r="F333" s="33">
        <v>0.20899999999999999</v>
      </c>
      <c r="G333" s="33">
        <v>8.0000000000000002E-3</v>
      </c>
      <c r="H333" s="33">
        <v>0.20899999999999999</v>
      </c>
      <c r="I333" s="33">
        <v>8.0000000000000002E-3</v>
      </c>
    </row>
    <row r="334" spans="1:9">
      <c r="A334" s="44">
        <v>45870</v>
      </c>
      <c r="B334" s="36">
        <v>45883.833333333336</v>
      </c>
      <c r="C334" s="35">
        <v>10997</v>
      </c>
      <c r="D334" s="35" t="s">
        <v>97</v>
      </c>
      <c r="E334" s="35" t="s">
        <v>96</v>
      </c>
      <c r="F334" s="35">
        <v>0</v>
      </c>
      <c r="G334" s="35">
        <v>7.4999999999999997E-2</v>
      </c>
      <c r="H334" s="35">
        <v>0</v>
      </c>
      <c r="I334" s="35">
        <v>7.4999999999999997E-2</v>
      </c>
    </row>
    <row r="335" spans="1:9">
      <c r="A335" s="43">
        <v>45870</v>
      </c>
      <c r="B335" s="34">
        <v>45883.875</v>
      </c>
      <c r="C335" s="33">
        <v>10997</v>
      </c>
      <c r="D335" s="33" t="s">
        <v>97</v>
      </c>
      <c r="E335" s="33" t="s">
        <v>96</v>
      </c>
      <c r="F335" s="33">
        <v>4.0510000000000002</v>
      </c>
      <c r="G335" s="33">
        <v>2.1000000000000001E-2</v>
      </c>
      <c r="H335" s="33">
        <v>4.0510000000000002</v>
      </c>
      <c r="I335" s="33">
        <v>2.1000000000000001E-2</v>
      </c>
    </row>
    <row r="336" spans="1:9">
      <c r="A336" s="44">
        <v>45870</v>
      </c>
      <c r="B336" s="36">
        <v>45883.916666666664</v>
      </c>
      <c r="C336" s="35">
        <v>10997</v>
      </c>
      <c r="D336" s="35" t="s">
        <v>97</v>
      </c>
      <c r="E336" s="35" t="s">
        <v>96</v>
      </c>
      <c r="F336" s="35">
        <v>9.8949999999999996</v>
      </c>
      <c r="G336" s="35">
        <v>0</v>
      </c>
      <c r="H336" s="35">
        <v>9.8949999999999996</v>
      </c>
      <c r="I336" s="35">
        <v>0</v>
      </c>
    </row>
    <row r="337" spans="1:9">
      <c r="A337" s="43">
        <v>45870</v>
      </c>
      <c r="B337" s="34">
        <v>45883.958333333336</v>
      </c>
      <c r="C337" s="33">
        <v>10997</v>
      </c>
      <c r="D337" s="33" t="s">
        <v>97</v>
      </c>
      <c r="E337" s="33" t="s">
        <v>96</v>
      </c>
      <c r="F337" s="33">
        <v>9.4169999999999998</v>
      </c>
      <c r="G337" s="33">
        <v>0</v>
      </c>
      <c r="H337" s="33">
        <v>9.4169999999999998</v>
      </c>
      <c r="I337" s="33">
        <v>0</v>
      </c>
    </row>
    <row r="338" spans="1:9">
      <c r="A338" s="44">
        <v>45870</v>
      </c>
      <c r="B338" s="36">
        <v>45884</v>
      </c>
      <c r="C338" s="35">
        <v>10997</v>
      </c>
      <c r="D338" s="35" t="s">
        <v>97</v>
      </c>
      <c r="E338" s="35" t="s">
        <v>96</v>
      </c>
      <c r="F338" s="35">
        <v>7.33</v>
      </c>
      <c r="G338" s="35">
        <v>0</v>
      </c>
      <c r="H338" s="35">
        <v>7.33</v>
      </c>
      <c r="I338" s="35">
        <v>0</v>
      </c>
    </row>
    <row r="339" spans="1:9">
      <c r="A339" s="43">
        <v>45870</v>
      </c>
      <c r="B339" s="34">
        <v>45884.041666666664</v>
      </c>
      <c r="C339" s="33">
        <v>10997</v>
      </c>
      <c r="D339" s="33" t="s">
        <v>97</v>
      </c>
      <c r="E339" s="33" t="s">
        <v>96</v>
      </c>
      <c r="F339" s="33">
        <v>7.585</v>
      </c>
      <c r="G339" s="33">
        <v>0</v>
      </c>
      <c r="H339" s="33">
        <v>7.585</v>
      </c>
      <c r="I339" s="33">
        <v>0</v>
      </c>
    </row>
    <row r="340" spans="1:9">
      <c r="A340" s="44">
        <v>45870</v>
      </c>
      <c r="B340" s="36">
        <v>45884.083333333336</v>
      </c>
      <c r="C340" s="35">
        <v>10997</v>
      </c>
      <c r="D340" s="35" t="s">
        <v>97</v>
      </c>
      <c r="E340" s="35" t="s">
        <v>96</v>
      </c>
      <c r="F340" s="35">
        <v>7.0220000000000002</v>
      </c>
      <c r="G340" s="35">
        <v>0</v>
      </c>
      <c r="H340" s="35">
        <v>7.0220000000000002</v>
      </c>
      <c r="I340" s="35">
        <v>0</v>
      </c>
    </row>
    <row r="341" spans="1:9">
      <c r="A341" s="43">
        <v>45870</v>
      </c>
      <c r="B341" s="34">
        <v>45884.125</v>
      </c>
      <c r="C341" s="33">
        <v>10997</v>
      </c>
      <c r="D341" s="33" t="s">
        <v>97</v>
      </c>
      <c r="E341" s="33" t="s">
        <v>96</v>
      </c>
      <c r="F341" s="33">
        <v>5.9039999999999999</v>
      </c>
      <c r="G341" s="33">
        <v>0</v>
      </c>
      <c r="H341" s="33">
        <v>5.9039999999999999</v>
      </c>
      <c r="I341" s="33">
        <v>0</v>
      </c>
    </row>
    <row r="342" spans="1:9">
      <c r="A342" s="44">
        <v>45870</v>
      </c>
      <c r="B342" s="36">
        <v>45884.166666666664</v>
      </c>
      <c r="C342" s="35">
        <v>10997</v>
      </c>
      <c r="D342" s="35" t="s">
        <v>97</v>
      </c>
      <c r="E342" s="35" t="s">
        <v>96</v>
      </c>
      <c r="F342" s="35">
        <v>5.585</v>
      </c>
      <c r="G342" s="35">
        <v>0</v>
      </c>
      <c r="H342" s="35">
        <v>5.585</v>
      </c>
      <c r="I342" s="35">
        <v>0</v>
      </c>
    </row>
    <row r="343" spans="1:9">
      <c r="A343" s="43">
        <v>45870</v>
      </c>
      <c r="B343" s="34">
        <v>45884.208333333336</v>
      </c>
      <c r="C343" s="33">
        <v>10997</v>
      </c>
      <c r="D343" s="33" t="s">
        <v>97</v>
      </c>
      <c r="E343" s="33" t="s">
        <v>96</v>
      </c>
      <c r="F343" s="33">
        <v>5.6790000000000003</v>
      </c>
      <c r="G343" s="33">
        <v>0</v>
      </c>
      <c r="H343" s="33">
        <v>5.6790000000000003</v>
      </c>
      <c r="I343" s="33">
        <v>0</v>
      </c>
    </row>
    <row r="344" spans="1:9">
      <c r="A344" s="44">
        <v>45870</v>
      </c>
      <c r="B344" s="36">
        <v>45884.25</v>
      </c>
      <c r="C344" s="35">
        <v>10997</v>
      </c>
      <c r="D344" s="35" t="s">
        <v>97</v>
      </c>
      <c r="E344" s="35" t="s">
        <v>96</v>
      </c>
      <c r="F344" s="35">
        <v>5.9539999999999997</v>
      </c>
      <c r="G344" s="35">
        <v>0</v>
      </c>
      <c r="H344" s="35">
        <v>5.9539999999999997</v>
      </c>
      <c r="I344" s="35">
        <v>0</v>
      </c>
    </row>
    <row r="345" spans="1:9">
      <c r="A345" s="43">
        <v>45870</v>
      </c>
      <c r="B345" s="34">
        <v>45884.291666666664</v>
      </c>
      <c r="C345" s="33">
        <v>10997</v>
      </c>
      <c r="D345" s="33" t="s">
        <v>97</v>
      </c>
      <c r="E345" s="33" t="s">
        <v>96</v>
      </c>
      <c r="F345" s="33">
        <v>6.2549999999999999</v>
      </c>
      <c r="G345" s="33">
        <v>0</v>
      </c>
      <c r="H345" s="33">
        <v>6.2549999999999999</v>
      </c>
      <c r="I345" s="33">
        <v>0</v>
      </c>
    </row>
    <row r="346" spans="1:9">
      <c r="A346" s="44">
        <v>45870</v>
      </c>
      <c r="B346" s="36">
        <v>45884.333333333336</v>
      </c>
      <c r="C346" s="35">
        <v>10997</v>
      </c>
      <c r="D346" s="35" t="s">
        <v>97</v>
      </c>
      <c r="E346" s="35" t="s">
        <v>96</v>
      </c>
      <c r="F346" s="35">
        <v>6.806</v>
      </c>
      <c r="G346" s="35">
        <v>0</v>
      </c>
      <c r="H346" s="35">
        <v>6.806</v>
      </c>
      <c r="I346" s="35">
        <v>0</v>
      </c>
    </row>
    <row r="347" spans="1:9">
      <c r="A347" s="43">
        <v>45870</v>
      </c>
      <c r="B347" s="34">
        <v>45884.375</v>
      </c>
      <c r="C347" s="33">
        <v>10997</v>
      </c>
      <c r="D347" s="33" t="s">
        <v>97</v>
      </c>
      <c r="E347" s="33" t="s">
        <v>96</v>
      </c>
      <c r="F347" s="33">
        <v>7.7750000000000004</v>
      </c>
      <c r="G347" s="33">
        <v>0</v>
      </c>
      <c r="H347" s="33">
        <v>7.7750000000000004</v>
      </c>
      <c r="I347" s="33">
        <v>0</v>
      </c>
    </row>
    <row r="348" spans="1:9">
      <c r="A348" s="44">
        <v>45870</v>
      </c>
      <c r="B348" s="36">
        <v>45884.416666666664</v>
      </c>
      <c r="C348" s="35">
        <v>10997</v>
      </c>
      <c r="D348" s="35" t="s">
        <v>97</v>
      </c>
      <c r="E348" s="35" t="s">
        <v>96</v>
      </c>
      <c r="F348" s="35">
        <v>8.1940000000000008</v>
      </c>
      <c r="G348" s="35">
        <v>0</v>
      </c>
      <c r="H348" s="35">
        <v>8.1940000000000008</v>
      </c>
      <c r="I348" s="35">
        <v>0</v>
      </c>
    </row>
    <row r="349" spans="1:9">
      <c r="A349" s="43">
        <v>45870</v>
      </c>
      <c r="B349" s="34">
        <v>45884.458333333336</v>
      </c>
      <c r="C349" s="33">
        <v>10997</v>
      </c>
      <c r="D349" s="33" t="s">
        <v>97</v>
      </c>
      <c r="E349" s="33" t="s">
        <v>96</v>
      </c>
      <c r="F349" s="33">
        <v>7.2359999999999998</v>
      </c>
      <c r="G349" s="33">
        <v>0</v>
      </c>
      <c r="H349" s="33">
        <v>7.2359999999999998</v>
      </c>
      <c r="I349" s="33">
        <v>0</v>
      </c>
    </row>
    <row r="350" spans="1:9">
      <c r="A350" s="44">
        <v>45870</v>
      </c>
      <c r="B350" s="36">
        <v>45884.5</v>
      </c>
      <c r="C350" s="35">
        <v>10997</v>
      </c>
      <c r="D350" s="35" t="s">
        <v>97</v>
      </c>
      <c r="E350" s="35" t="s">
        <v>96</v>
      </c>
      <c r="F350" s="35">
        <v>4.3600000000000003</v>
      </c>
      <c r="G350" s="35">
        <v>0</v>
      </c>
      <c r="H350" s="35">
        <v>4.3600000000000003</v>
      </c>
      <c r="I350" s="35">
        <v>0</v>
      </c>
    </row>
    <row r="351" spans="1:9">
      <c r="A351" s="43">
        <v>45870</v>
      </c>
      <c r="B351" s="34">
        <v>45884.541666666664</v>
      </c>
      <c r="C351" s="33">
        <v>10997</v>
      </c>
      <c r="D351" s="33" t="s">
        <v>97</v>
      </c>
      <c r="E351" s="33" t="s">
        <v>96</v>
      </c>
      <c r="F351" s="33">
        <v>2.3050000000000002</v>
      </c>
      <c r="G351" s="33">
        <v>0</v>
      </c>
      <c r="H351" s="33">
        <v>2.3050000000000002</v>
      </c>
      <c r="I351" s="33">
        <v>0</v>
      </c>
    </row>
    <row r="352" spans="1:9">
      <c r="A352" s="44">
        <v>45870</v>
      </c>
      <c r="B352" s="36">
        <v>45884.583333333336</v>
      </c>
      <c r="C352" s="35">
        <v>10997</v>
      </c>
      <c r="D352" s="35" t="s">
        <v>97</v>
      </c>
      <c r="E352" s="35" t="s">
        <v>96</v>
      </c>
      <c r="F352" s="35">
        <v>0.83499999999999996</v>
      </c>
      <c r="G352" s="35">
        <v>0</v>
      </c>
      <c r="H352" s="35">
        <v>0.83499999999999996</v>
      </c>
      <c r="I352" s="35">
        <v>0</v>
      </c>
    </row>
    <row r="353" spans="1:9">
      <c r="A353" s="43">
        <v>45870</v>
      </c>
      <c r="B353" s="34">
        <v>45884.625</v>
      </c>
      <c r="C353" s="33">
        <v>10997</v>
      </c>
      <c r="D353" s="33" t="s">
        <v>97</v>
      </c>
      <c r="E353" s="33" t="s">
        <v>96</v>
      </c>
      <c r="F353" s="33">
        <v>1.1419999999999999</v>
      </c>
      <c r="G353" s="33">
        <v>1.2E-2</v>
      </c>
      <c r="H353" s="33">
        <v>1.1419999999999999</v>
      </c>
      <c r="I353" s="33">
        <v>1.2E-2</v>
      </c>
    </row>
    <row r="354" spans="1:9">
      <c r="A354" s="44">
        <v>45870</v>
      </c>
      <c r="B354" s="36">
        <v>45884.666666666664</v>
      </c>
      <c r="C354" s="35">
        <v>10997</v>
      </c>
      <c r="D354" s="35" t="s">
        <v>97</v>
      </c>
      <c r="E354" s="35" t="s">
        <v>96</v>
      </c>
      <c r="F354" s="35">
        <v>2.4460000000000002</v>
      </c>
      <c r="G354" s="35">
        <v>0</v>
      </c>
      <c r="H354" s="35">
        <v>2.4460000000000002</v>
      </c>
      <c r="I354" s="35">
        <v>0</v>
      </c>
    </row>
    <row r="355" spans="1:9">
      <c r="A355" s="43">
        <v>45870</v>
      </c>
      <c r="B355" s="34">
        <v>45884.708333333336</v>
      </c>
      <c r="C355" s="33">
        <v>10997</v>
      </c>
      <c r="D355" s="33" t="s">
        <v>97</v>
      </c>
      <c r="E355" s="33" t="s">
        <v>96</v>
      </c>
      <c r="F355" s="33">
        <v>0.46200000000000002</v>
      </c>
      <c r="G355" s="33">
        <v>1.9E-2</v>
      </c>
      <c r="H355" s="33">
        <v>0.46200000000000002</v>
      </c>
      <c r="I355" s="33">
        <v>1.9E-2</v>
      </c>
    </row>
    <row r="356" spans="1:9">
      <c r="A356" s="44">
        <v>45870</v>
      </c>
      <c r="B356" s="36">
        <v>45884.75</v>
      </c>
      <c r="C356" s="35">
        <v>10997</v>
      </c>
      <c r="D356" s="35" t="s">
        <v>97</v>
      </c>
      <c r="E356" s="35" t="s">
        <v>96</v>
      </c>
      <c r="F356" s="35">
        <v>4.0819999999999999</v>
      </c>
      <c r="G356" s="35">
        <v>1.4999999999999999E-2</v>
      </c>
      <c r="H356" s="35">
        <v>4.0819999999999999</v>
      </c>
      <c r="I356" s="35">
        <v>1.4999999999999999E-2</v>
      </c>
    </row>
    <row r="357" spans="1:9">
      <c r="A357" s="43">
        <v>45870</v>
      </c>
      <c r="B357" s="34">
        <v>45884.791666666664</v>
      </c>
      <c r="C357" s="33">
        <v>10997</v>
      </c>
      <c r="D357" s="33" t="s">
        <v>97</v>
      </c>
      <c r="E357" s="33" t="s">
        <v>96</v>
      </c>
      <c r="F357" s="33">
        <v>6.6319999999999997</v>
      </c>
      <c r="G357" s="33">
        <v>0</v>
      </c>
      <c r="H357" s="33">
        <v>6.6319999999999997</v>
      </c>
      <c r="I357" s="33">
        <v>0</v>
      </c>
    </row>
    <row r="358" spans="1:9">
      <c r="A358" s="44">
        <v>45870</v>
      </c>
      <c r="B358" s="36">
        <v>45884.833333333336</v>
      </c>
      <c r="C358" s="35">
        <v>10997</v>
      </c>
      <c r="D358" s="35" t="s">
        <v>97</v>
      </c>
      <c r="E358" s="35" t="s">
        <v>96</v>
      </c>
      <c r="F358" s="35">
        <v>9.2799999999999994</v>
      </c>
      <c r="G358" s="35">
        <v>0</v>
      </c>
      <c r="H358" s="35">
        <v>9.2799999999999994</v>
      </c>
      <c r="I358" s="35">
        <v>0</v>
      </c>
    </row>
    <row r="359" spans="1:9">
      <c r="A359" s="43">
        <v>45870</v>
      </c>
      <c r="B359" s="34">
        <v>45884.875</v>
      </c>
      <c r="C359" s="33">
        <v>10997</v>
      </c>
      <c r="D359" s="33" t="s">
        <v>97</v>
      </c>
      <c r="E359" s="33" t="s">
        <v>96</v>
      </c>
      <c r="F359" s="33">
        <v>10.122</v>
      </c>
      <c r="G359" s="33">
        <v>0</v>
      </c>
      <c r="H359" s="33">
        <v>10.122</v>
      </c>
      <c r="I359" s="33">
        <v>0</v>
      </c>
    </row>
    <row r="360" spans="1:9">
      <c r="A360" s="44">
        <v>45870</v>
      </c>
      <c r="B360" s="36">
        <v>45884.916666666664</v>
      </c>
      <c r="C360" s="35">
        <v>10997</v>
      </c>
      <c r="D360" s="35" t="s">
        <v>97</v>
      </c>
      <c r="E360" s="35" t="s">
        <v>96</v>
      </c>
      <c r="F360" s="35">
        <v>10.401999999999999</v>
      </c>
      <c r="G360" s="35">
        <v>0</v>
      </c>
      <c r="H360" s="35">
        <v>10.401999999999999</v>
      </c>
      <c r="I360" s="35">
        <v>0</v>
      </c>
    </row>
    <row r="361" spans="1:9">
      <c r="A361" s="43">
        <v>45870</v>
      </c>
      <c r="B361" s="34">
        <v>45884.958333333336</v>
      </c>
      <c r="C361" s="33">
        <v>10997</v>
      </c>
      <c r="D361" s="33" t="s">
        <v>97</v>
      </c>
      <c r="E361" s="33" t="s">
        <v>96</v>
      </c>
      <c r="F361" s="33">
        <v>10.220000000000001</v>
      </c>
      <c r="G361" s="33">
        <v>0</v>
      </c>
      <c r="H361" s="33">
        <v>10.220000000000001</v>
      </c>
      <c r="I361" s="33">
        <v>0</v>
      </c>
    </row>
    <row r="362" spans="1:9">
      <c r="A362" s="44">
        <v>45870</v>
      </c>
      <c r="B362" s="36">
        <v>45885</v>
      </c>
      <c r="C362" s="35">
        <v>10997</v>
      </c>
      <c r="D362" s="35" t="s">
        <v>97</v>
      </c>
      <c r="E362" s="35" t="s">
        <v>96</v>
      </c>
      <c r="F362" s="35">
        <v>10.295</v>
      </c>
      <c r="G362" s="35">
        <v>0</v>
      </c>
      <c r="H362" s="35">
        <v>10.295</v>
      </c>
      <c r="I362" s="35">
        <v>0</v>
      </c>
    </row>
    <row r="363" spans="1:9">
      <c r="A363" s="43">
        <v>45870</v>
      </c>
      <c r="B363" s="34">
        <v>45885.041666666664</v>
      </c>
      <c r="C363" s="33">
        <v>10997</v>
      </c>
      <c r="D363" s="33" t="s">
        <v>97</v>
      </c>
      <c r="E363" s="33" t="s">
        <v>96</v>
      </c>
      <c r="F363" s="33">
        <v>10.081</v>
      </c>
      <c r="G363" s="33">
        <v>0</v>
      </c>
      <c r="H363" s="33">
        <v>10.081</v>
      </c>
      <c r="I363" s="33">
        <v>0</v>
      </c>
    </row>
    <row r="364" spans="1:9">
      <c r="A364" s="44">
        <v>45870</v>
      </c>
      <c r="B364" s="36">
        <v>45885.083333333336</v>
      </c>
      <c r="C364" s="35">
        <v>10997</v>
      </c>
      <c r="D364" s="35" t="s">
        <v>97</v>
      </c>
      <c r="E364" s="35" t="s">
        <v>96</v>
      </c>
      <c r="F364" s="35">
        <v>10.151</v>
      </c>
      <c r="G364" s="35">
        <v>0</v>
      </c>
      <c r="H364" s="35">
        <v>10.151</v>
      </c>
      <c r="I364" s="35">
        <v>0</v>
      </c>
    </row>
    <row r="365" spans="1:9">
      <c r="A365" s="43">
        <v>45870</v>
      </c>
      <c r="B365" s="34">
        <v>45885.125</v>
      </c>
      <c r="C365" s="33">
        <v>10997</v>
      </c>
      <c r="D365" s="33" t="s">
        <v>97</v>
      </c>
      <c r="E365" s="33" t="s">
        <v>96</v>
      </c>
      <c r="F365" s="33">
        <v>10.161</v>
      </c>
      <c r="G365" s="33">
        <v>0</v>
      </c>
      <c r="H365" s="33">
        <v>10.161</v>
      </c>
      <c r="I365" s="33">
        <v>0</v>
      </c>
    </row>
    <row r="366" spans="1:9">
      <c r="A366" s="44">
        <v>45870</v>
      </c>
      <c r="B366" s="36">
        <v>45885.166666666664</v>
      </c>
      <c r="C366" s="35">
        <v>10997</v>
      </c>
      <c r="D366" s="35" t="s">
        <v>97</v>
      </c>
      <c r="E366" s="35" t="s">
        <v>96</v>
      </c>
      <c r="F366" s="35">
        <v>10.452999999999999</v>
      </c>
      <c r="G366" s="35">
        <v>0</v>
      </c>
      <c r="H366" s="35">
        <v>10.452999999999999</v>
      </c>
      <c r="I366" s="35">
        <v>0</v>
      </c>
    </row>
    <row r="367" spans="1:9">
      <c r="A367" s="43">
        <v>45870</v>
      </c>
      <c r="B367" s="34">
        <v>45885.208333333336</v>
      </c>
      <c r="C367" s="33">
        <v>10997</v>
      </c>
      <c r="D367" s="33" t="s">
        <v>97</v>
      </c>
      <c r="E367" s="33" t="s">
        <v>96</v>
      </c>
      <c r="F367" s="33">
        <v>10.436999999999999</v>
      </c>
      <c r="G367" s="33">
        <v>0</v>
      </c>
      <c r="H367" s="33">
        <v>10.436999999999999</v>
      </c>
      <c r="I367" s="33">
        <v>0</v>
      </c>
    </row>
    <row r="368" spans="1:9">
      <c r="A368" s="44">
        <v>45870</v>
      </c>
      <c r="B368" s="36">
        <v>45885.25</v>
      </c>
      <c r="C368" s="35">
        <v>10997</v>
      </c>
      <c r="D368" s="35" t="s">
        <v>97</v>
      </c>
      <c r="E368" s="35" t="s">
        <v>96</v>
      </c>
      <c r="F368" s="35">
        <v>9.2270000000000003</v>
      </c>
      <c r="G368" s="35">
        <v>0</v>
      </c>
      <c r="H368" s="35">
        <v>9.2270000000000003</v>
      </c>
      <c r="I368" s="35">
        <v>0</v>
      </c>
    </row>
    <row r="369" spans="1:9">
      <c r="A369" s="43">
        <v>45870</v>
      </c>
      <c r="B369" s="34">
        <v>45885.291666666664</v>
      </c>
      <c r="C369" s="33">
        <v>10997</v>
      </c>
      <c r="D369" s="33" t="s">
        <v>97</v>
      </c>
      <c r="E369" s="33" t="s">
        <v>96</v>
      </c>
      <c r="F369" s="33">
        <v>9.6739999999999995</v>
      </c>
      <c r="G369" s="33">
        <v>0</v>
      </c>
      <c r="H369" s="33">
        <v>9.6739999999999995</v>
      </c>
      <c r="I369" s="33">
        <v>0</v>
      </c>
    </row>
    <row r="370" spans="1:9">
      <c r="A370" s="44">
        <v>45870</v>
      </c>
      <c r="B370" s="36">
        <v>45885.333333333336</v>
      </c>
      <c r="C370" s="35">
        <v>10997</v>
      </c>
      <c r="D370" s="35" t="s">
        <v>97</v>
      </c>
      <c r="E370" s="35" t="s">
        <v>96</v>
      </c>
      <c r="F370" s="35">
        <v>10.303000000000001</v>
      </c>
      <c r="G370" s="35">
        <v>0</v>
      </c>
      <c r="H370" s="35">
        <v>10.303000000000001</v>
      </c>
      <c r="I370" s="35">
        <v>0</v>
      </c>
    </row>
    <row r="371" spans="1:9">
      <c r="A371" s="43">
        <v>45870</v>
      </c>
      <c r="B371" s="34">
        <v>45885.375</v>
      </c>
      <c r="C371" s="33">
        <v>10997</v>
      </c>
      <c r="D371" s="33" t="s">
        <v>97</v>
      </c>
      <c r="E371" s="33" t="s">
        <v>96</v>
      </c>
      <c r="F371" s="33">
        <v>10.25</v>
      </c>
      <c r="G371" s="33">
        <v>0</v>
      </c>
      <c r="H371" s="33">
        <v>10.25</v>
      </c>
      <c r="I371" s="33">
        <v>0</v>
      </c>
    </row>
    <row r="372" spans="1:9">
      <c r="A372" s="44">
        <v>45870</v>
      </c>
      <c r="B372" s="36">
        <v>45885.416666666664</v>
      </c>
      <c r="C372" s="35">
        <v>10997</v>
      </c>
      <c r="D372" s="35" t="s">
        <v>97</v>
      </c>
      <c r="E372" s="35" t="s">
        <v>96</v>
      </c>
      <c r="F372" s="35">
        <v>10.345000000000001</v>
      </c>
      <c r="G372" s="35">
        <v>0</v>
      </c>
      <c r="H372" s="35">
        <v>10.345000000000001</v>
      </c>
      <c r="I372" s="35">
        <v>0</v>
      </c>
    </row>
    <row r="373" spans="1:9">
      <c r="A373" s="43">
        <v>45870</v>
      </c>
      <c r="B373" s="34">
        <v>45885.458333333336</v>
      </c>
      <c r="C373" s="33">
        <v>10997</v>
      </c>
      <c r="D373" s="33" t="s">
        <v>97</v>
      </c>
      <c r="E373" s="33" t="s">
        <v>96</v>
      </c>
      <c r="F373" s="33">
        <v>9.2560000000000002</v>
      </c>
      <c r="G373" s="33">
        <v>0</v>
      </c>
      <c r="H373" s="33">
        <v>9.2560000000000002</v>
      </c>
      <c r="I373" s="33">
        <v>0</v>
      </c>
    </row>
    <row r="374" spans="1:9">
      <c r="A374" s="44">
        <v>45870</v>
      </c>
      <c r="B374" s="36">
        <v>45885.5</v>
      </c>
      <c r="C374" s="35">
        <v>10997</v>
      </c>
      <c r="D374" s="35" t="s">
        <v>97</v>
      </c>
      <c r="E374" s="35" t="s">
        <v>96</v>
      </c>
      <c r="F374" s="35">
        <v>8.41</v>
      </c>
      <c r="G374" s="35">
        <v>0</v>
      </c>
      <c r="H374" s="35">
        <v>8.41</v>
      </c>
      <c r="I374" s="35">
        <v>0</v>
      </c>
    </row>
    <row r="375" spans="1:9">
      <c r="A375" s="43">
        <v>45870</v>
      </c>
      <c r="B375" s="34">
        <v>45885.541666666664</v>
      </c>
      <c r="C375" s="33">
        <v>10997</v>
      </c>
      <c r="D375" s="33" t="s">
        <v>97</v>
      </c>
      <c r="E375" s="33" t="s">
        <v>96</v>
      </c>
      <c r="F375" s="33">
        <v>6.49</v>
      </c>
      <c r="G375" s="33">
        <v>0</v>
      </c>
      <c r="H375" s="33">
        <v>6.49</v>
      </c>
      <c r="I375" s="33">
        <v>0</v>
      </c>
    </row>
    <row r="376" spans="1:9">
      <c r="A376" s="44">
        <v>45870</v>
      </c>
      <c r="B376" s="36">
        <v>45885.583333333336</v>
      </c>
      <c r="C376" s="35">
        <v>10997</v>
      </c>
      <c r="D376" s="35" t="s">
        <v>97</v>
      </c>
      <c r="E376" s="35" t="s">
        <v>96</v>
      </c>
      <c r="F376" s="35">
        <v>6.7960000000000003</v>
      </c>
      <c r="G376" s="35">
        <v>0</v>
      </c>
      <c r="H376" s="35">
        <v>6.7960000000000003</v>
      </c>
      <c r="I376" s="35">
        <v>0</v>
      </c>
    </row>
    <row r="377" spans="1:9">
      <c r="A377" s="43">
        <v>45870</v>
      </c>
      <c r="B377" s="34">
        <v>45885.625</v>
      </c>
      <c r="C377" s="33">
        <v>10997</v>
      </c>
      <c r="D377" s="33" t="s">
        <v>97</v>
      </c>
      <c r="E377" s="33" t="s">
        <v>96</v>
      </c>
      <c r="F377" s="33">
        <v>7.7119999999999997</v>
      </c>
      <c r="G377" s="33">
        <v>0</v>
      </c>
      <c r="H377" s="33">
        <v>7.7119999999999997</v>
      </c>
      <c r="I377" s="33">
        <v>0</v>
      </c>
    </row>
    <row r="378" spans="1:9">
      <c r="A378" s="44">
        <v>45870</v>
      </c>
      <c r="B378" s="36">
        <v>45885.666666666664</v>
      </c>
      <c r="C378" s="35">
        <v>10997</v>
      </c>
      <c r="D378" s="35" t="s">
        <v>97</v>
      </c>
      <c r="E378" s="35" t="s">
        <v>96</v>
      </c>
      <c r="F378" s="35">
        <v>9.1720000000000006</v>
      </c>
      <c r="G378" s="35">
        <v>0</v>
      </c>
      <c r="H378" s="35">
        <v>9.1720000000000006</v>
      </c>
      <c r="I378" s="35">
        <v>0</v>
      </c>
    </row>
    <row r="379" spans="1:9">
      <c r="A379" s="43">
        <v>45870</v>
      </c>
      <c r="B379" s="34">
        <v>45885.708333333336</v>
      </c>
      <c r="C379" s="33">
        <v>10997</v>
      </c>
      <c r="D379" s="33" t="s">
        <v>97</v>
      </c>
      <c r="E379" s="33" t="s">
        <v>96</v>
      </c>
      <c r="F379" s="33">
        <v>10.241</v>
      </c>
      <c r="G379" s="33">
        <v>0</v>
      </c>
      <c r="H379" s="33">
        <v>10.241</v>
      </c>
      <c r="I379" s="33">
        <v>0</v>
      </c>
    </row>
    <row r="380" spans="1:9">
      <c r="A380" s="44">
        <v>45870</v>
      </c>
      <c r="B380" s="36">
        <v>45885.75</v>
      </c>
      <c r="C380" s="35">
        <v>10997</v>
      </c>
      <c r="D380" s="35" t="s">
        <v>97</v>
      </c>
      <c r="E380" s="35" t="s">
        <v>96</v>
      </c>
      <c r="F380" s="35">
        <v>12.391999999999999</v>
      </c>
      <c r="G380" s="35">
        <v>0</v>
      </c>
      <c r="H380" s="35">
        <v>12.391999999999999</v>
      </c>
      <c r="I380" s="35">
        <v>0</v>
      </c>
    </row>
    <row r="381" spans="1:9">
      <c r="A381" s="43">
        <v>45870</v>
      </c>
      <c r="B381" s="34">
        <v>45885.791666666664</v>
      </c>
      <c r="C381" s="33">
        <v>10997</v>
      </c>
      <c r="D381" s="33" t="s">
        <v>97</v>
      </c>
      <c r="E381" s="33" t="s">
        <v>96</v>
      </c>
      <c r="F381" s="33">
        <v>12.891</v>
      </c>
      <c r="G381" s="33">
        <v>0</v>
      </c>
      <c r="H381" s="33">
        <v>12.891</v>
      </c>
      <c r="I381" s="33">
        <v>0</v>
      </c>
    </row>
    <row r="382" spans="1:9">
      <c r="A382" s="44">
        <v>45870</v>
      </c>
      <c r="B382" s="36">
        <v>45885.833333333336</v>
      </c>
      <c r="C382" s="35">
        <v>10997</v>
      </c>
      <c r="D382" s="35" t="s">
        <v>97</v>
      </c>
      <c r="E382" s="35" t="s">
        <v>96</v>
      </c>
      <c r="F382" s="35">
        <v>10.592000000000001</v>
      </c>
      <c r="G382" s="35">
        <v>0</v>
      </c>
      <c r="H382" s="35">
        <v>10.592000000000001</v>
      </c>
      <c r="I382" s="35">
        <v>0</v>
      </c>
    </row>
    <row r="383" spans="1:9">
      <c r="A383" s="43">
        <v>45870</v>
      </c>
      <c r="B383" s="34">
        <v>45885.875</v>
      </c>
      <c r="C383" s="33">
        <v>10997</v>
      </c>
      <c r="D383" s="33" t="s">
        <v>97</v>
      </c>
      <c r="E383" s="33" t="s">
        <v>96</v>
      </c>
      <c r="F383" s="33">
        <v>12.323</v>
      </c>
      <c r="G383" s="33">
        <v>0</v>
      </c>
      <c r="H383" s="33">
        <v>12.323</v>
      </c>
      <c r="I383" s="33">
        <v>0</v>
      </c>
    </row>
    <row r="384" spans="1:9">
      <c r="A384" s="44">
        <v>45870</v>
      </c>
      <c r="B384" s="36">
        <v>45885.916666666664</v>
      </c>
      <c r="C384" s="35">
        <v>10997</v>
      </c>
      <c r="D384" s="35" t="s">
        <v>97</v>
      </c>
      <c r="E384" s="35" t="s">
        <v>96</v>
      </c>
      <c r="F384" s="35">
        <v>13.196999999999999</v>
      </c>
      <c r="G384" s="35">
        <v>0</v>
      </c>
      <c r="H384" s="35">
        <v>13.196999999999999</v>
      </c>
      <c r="I384" s="35">
        <v>0</v>
      </c>
    </row>
    <row r="385" spans="1:9">
      <c r="A385" s="43">
        <v>45870</v>
      </c>
      <c r="B385" s="34">
        <v>45885.958333333336</v>
      </c>
      <c r="C385" s="33">
        <v>10997</v>
      </c>
      <c r="D385" s="33" t="s">
        <v>97</v>
      </c>
      <c r="E385" s="33" t="s">
        <v>96</v>
      </c>
      <c r="F385" s="33">
        <v>13.146000000000001</v>
      </c>
      <c r="G385" s="33">
        <v>0</v>
      </c>
      <c r="H385" s="33">
        <v>13.146000000000001</v>
      </c>
      <c r="I385" s="33">
        <v>0</v>
      </c>
    </row>
    <row r="386" spans="1:9">
      <c r="A386" s="44">
        <v>45870</v>
      </c>
      <c r="B386" s="36">
        <v>45886</v>
      </c>
      <c r="C386" s="35">
        <v>10997</v>
      </c>
      <c r="D386" s="35" t="s">
        <v>97</v>
      </c>
      <c r="E386" s="35" t="s">
        <v>96</v>
      </c>
      <c r="F386" s="35">
        <v>12.48</v>
      </c>
      <c r="G386" s="35">
        <v>0</v>
      </c>
      <c r="H386" s="35">
        <v>12.48</v>
      </c>
      <c r="I386" s="35">
        <v>0</v>
      </c>
    </row>
    <row r="387" spans="1:9">
      <c r="A387" s="43">
        <v>45870</v>
      </c>
      <c r="B387" s="34">
        <v>45886.041666666664</v>
      </c>
      <c r="C387" s="33">
        <v>10997</v>
      </c>
      <c r="D387" s="33" t="s">
        <v>97</v>
      </c>
      <c r="E387" s="33" t="s">
        <v>96</v>
      </c>
      <c r="F387" s="33">
        <v>10.821999999999999</v>
      </c>
      <c r="G387" s="33">
        <v>0</v>
      </c>
      <c r="H387" s="33">
        <v>10.821999999999999</v>
      </c>
      <c r="I387" s="33">
        <v>0</v>
      </c>
    </row>
    <row r="388" spans="1:9">
      <c r="A388" s="44">
        <v>45870</v>
      </c>
      <c r="B388" s="36">
        <v>45886.083333333336</v>
      </c>
      <c r="C388" s="35">
        <v>10997</v>
      </c>
      <c r="D388" s="35" t="s">
        <v>97</v>
      </c>
      <c r="E388" s="35" t="s">
        <v>96</v>
      </c>
      <c r="F388" s="35">
        <v>9.7530000000000001</v>
      </c>
      <c r="G388" s="35">
        <v>0</v>
      </c>
      <c r="H388" s="35">
        <v>9.7530000000000001</v>
      </c>
      <c r="I388" s="35">
        <v>0</v>
      </c>
    </row>
    <row r="389" spans="1:9">
      <c r="A389" s="43">
        <v>45870</v>
      </c>
      <c r="B389" s="34">
        <v>45886.125</v>
      </c>
      <c r="C389" s="33">
        <v>10997</v>
      </c>
      <c r="D389" s="33" t="s">
        <v>97</v>
      </c>
      <c r="E389" s="33" t="s">
        <v>96</v>
      </c>
      <c r="F389" s="33">
        <v>7.327</v>
      </c>
      <c r="G389" s="33">
        <v>0</v>
      </c>
      <c r="H389" s="33">
        <v>7.327</v>
      </c>
      <c r="I389" s="33">
        <v>0</v>
      </c>
    </row>
    <row r="390" spans="1:9">
      <c r="A390" s="44">
        <v>45870</v>
      </c>
      <c r="B390" s="36">
        <v>45886.166666666664</v>
      </c>
      <c r="C390" s="35">
        <v>10997</v>
      </c>
      <c r="D390" s="35" t="s">
        <v>97</v>
      </c>
      <c r="E390" s="35" t="s">
        <v>96</v>
      </c>
      <c r="F390" s="35">
        <v>6.9790000000000001</v>
      </c>
      <c r="G390" s="35">
        <v>0</v>
      </c>
      <c r="H390" s="35">
        <v>6.9790000000000001</v>
      </c>
      <c r="I390" s="35">
        <v>0</v>
      </c>
    </row>
    <row r="391" spans="1:9">
      <c r="A391" s="43">
        <v>45870</v>
      </c>
      <c r="B391" s="34">
        <v>45886.208333333336</v>
      </c>
      <c r="C391" s="33">
        <v>10997</v>
      </c>
      <c r="D391" s="33" t="s">
        <v>97</v>
      </c>
      <c r="E391" s="33" t="s">
        <v>96</v>
      </c>
      <c r="F391" s="33">
        <v>6.4169999999999998</v>
      </c>
      <c r="G391" s="33">
        <v>0</v>
      </c>
      <c r="H391" s="33">
        <v>6.4169999999999998</v>
      </c>
      <c r="I391" s="33">
        <v>0</v>
      </c>
    </row>
    <row r="392" spans="1:9">
      <c r="A392" s="44">
        <v>45870</v>
      </c>
      <c r="B392" s="36">
        <v>45886.25</v>
      </c>
      <c r="C392" s="35">
        <v>10997</v>
      </c>
      <c r="D392" s="35" t="s">
        <v>97</v>
      </c>
      <c r="E392" s="35" t="s">
        <v>96</v>
      </c>
      <c r="F392" s="35">
        <v>4.9509999999999996</v>
      </c>
      <c r="G392" s="35">
        <v>0</v>
      </c>
      <c r="H392" s="35">
        <v>4.9509999999999996</v>
      </c>
      <c r="I392" s="35">
        <v>0</v>
      </c>
    </row>
    <row r="393" spans="1:9">
      <c r="A393" s="43">
        <v>45870</v>
      </c>
      <c r="B393" s="34">
        <v>45886.291666666664</v>
      </c>
      <c r="C393" s="33">
        <v>10997</v>
      </c>
      <c r="D393" s="33" t="s">
        <v>97</v>
      </c>
      <c r="E393" s="33" t="s">
        <v>96</v>
      </c>
      <c r="F393" s="33">
        <v>2.722</v>
      </c>
      <c r="G393" s="33">
        <v>0</v>
      </c>
      <c r="H393" s="33">
        <v>2.722</v>
      </c>
      <c r="I393" s="33">
        <v>0</v>
      </c>
    </row>
    <row r="394" spans="1:9">
      <c r="A394" s="44">
        <v>45870</v>
      </c>
      <c r="B394" s="36">
        <v>45886.333333333336</v>
      </c>
      <c r="C394" s="35">
        <v>10997</v>
      </c>
      <c r="D394" s="35" t="s">
        <v>97</v>
      </c>
      <c r="E394" s="35" t="s">
        <v>96</v>
      </c>
      <c r="F394" s="35">
        <v>3.5859999999999999</v>
      </c>
      <c r="G394" s="35">
        <v>0</v>
      </c>
      <c r="H394" s="35">
        <v>3.5859999999999999</v>
      </c>
      <c r="I394" s="35">
        <v>0</v>
      </c>
    </row>
    <row r="395" spans="1:9">
      <c r="A395" s="43">
        <v>45870</v>
      </c>
      <c r="B395" s="34">
        <v>45886.375</v>
      </c>
      <c r="C395" s="33">
        <v>10997</v>
      </c>
      <c r="D395" s="33" t="s">
        <v>97</v>
      </c>
      <c r="E395" s="33" t="s">
        <v>96</v>
      </c>
      <c r="F395" s="33">
        <v>2.7269999999999999</v>
      </c>
      <c r="G395" s="33">
        <v>0</v>
      </c>
      <c r="H395" s="33">
        <v>2.7269999999999999</v>
      </c>
      <c r="I395" s="33">
        <v>0</v>
      </c>
    </row>
    <row r="396" spans="1:9">
      <c r="A396" s="44">
        <v>45870</v>
      </c>
      <c r="B396" s="36">
        <v>45886.416666666664</v>
      </c>
      <c r="C396" s="35">
        <v>10997</v>
      </c>
      <c r="D396" s="35" t="s">
        <v>97</v>
      </c>
      <c r="E396" s="35" t="s">
        <v>96</v>
      </c>
      <c r="F396" s="35">
        <v>2.4889999999999999</v>
      </c>
      <c r="G396" s="35">
        <v>0</v>
      </c>
      <c r="H396" s="35">
        <v>2.4889999999999999</v>
      </c>
      <c r="I396" s="35">
        <v>0</v>
      </c>
    </row>
    <row r="397" spans="1:9">
      <c r="A397" s="43">
        <v>45870</v>
      </c>
      <c r="B397" s="34">
        <v>45886.458333333336</v>
      </c>
      <c r="C397" s="33">
        <v>10997</v>
      </c>
      <c r="D397" s="33" t="s">
        <v>97</v>
      </c>
      <c r="E397" s="33" t="s">
        <v>96</v>
      </c>
      <c r="F397" s="33">
        <v>1.7889999999999999</v>
      </c>
      <c r="G397" s="33">
        <v>0</v>
      </c>
      <c r="H397" s="33">
        <v>1.7889999999999999</v>
      </c>
      <c r="I397" s="33">
        <v>0</v>
      </c>
    </row>
    <row r="398" spans="1:9">
      <c r="A398" s="44">
        <v>45870</v>
      </c>
      <c r="B398" s="36">
        <v>45886.5</v>
      </c>
      <c r="C398" s="35">
        <v>10997</v>
      </c>
      <c r="D398" s="35" t="s">
        <v>97</v>
      </c>
      <c r="E398" s="35" t="s">
        <v>96</v>
      </c>
      <c r="F398" s="35">
        <v>0.99099999999999999</v>
      </c>
      <c r="G398" s="35">
        <v>4.0000000000000001E-3</v>
      </c>
      <c r="H398" s="35">
        <v>0.99099999999999999</v>
      </c>
      <c r="I398" s="35">
        <v>4.0000000000000001E-3</v>
      </c>
    </row>
    <row r="399" spans="1:9">
      <c r="A399" s="43">
        <v>45870</v>
      </c>
      <c r="B399" s="34">
        <v>45886.541666666664</v>
      </c>
      <c r="C399" s="33">
        <v>10997</v>
      </c>
      <c r="D399" s="33" t="s">
        <v>97</v>
      </c>
      <c r="E399" s="33" t="s">
        <v>96</v>
      </c>
      <c r="F399" s="33">
        <v>0.57999999999999996</v>
      </c>
      <c r="G399" s="33">
        <v>6.5000000000000002E-2</v>
      </c>
      <c r="H399" s="33">
        <v>0.57999999999999996</v>
      </c>
      <c r="I399" s="33">
        <v>6.5000000000000002E-2</v>
      </c>
    </row>
    <row r="400" spans="1:9">
      <c r="A400" s="44">
        <v>45870</v>
      </c>
      <c r="B400" s="36">
        <v>45886.583333333336</v>
      </c>
      <c r="C400" s="35">
        <v>10997</v>
      </c>
      <c r="D400" s="35" t="s">
        <v>97</v>
      </c>
      <c r="E400" s="35" t="s">
        <v>96</v>
      </c>
      <c r="F400" s="35">
        <v>3.7810000000000001</v>
      </c>
      <c r="G400" s="35">
        <v>0</v>
      </c>
      <c r="H400" s="35">
        <v>3.7810000000000001</v>
      </c>
      <c r="I400" s="35">
        <v>0</v>
      </c>
    </row>
    <row r="401" spans="1:9">
      <c r="A401" s="43">
        <v>45870</v>
      </c>
      <c r="B401" s="34">
        <v>45886.625</v>
      </c>
      <c r="C401" s="33">
        <v>10997</v>
      </c>
      <c r="D401" s="33" t="s">
        <v>97</v>
      </c>
      <c r="E401" s="33" t="s">
        <v>96</v>
      </c>
      <c r="F401" s="33">
        <v>3.0550000000000002</v>
      </c>
      <c r="G401" s="33">
        <v>0</v>
      </c>
      <c r="H401" s="33">
        <v>3.0550000000000002</v>
      </c>
      <c r="I401" s="33">
        <v>0</v>
      </c>
    </row>
    <row r="402" spans="1:9">
      <c r="A402" s="44">
        <v>45870</v>
      </c>
      <c r="B402" s="36">
        <v>45886.666666666664</v>
      </c>
      <c r="C402" s="35">
        <v>10997</v>
      </c>
      <c r="D402" s="35" t="s">
        <v>97</v>
      </c>
      <c r="E402" s="35" t="s">
        <v>96</v>
      </c>
      <c r="F402" s="35">
        <v>2.423</v>
      </c>
      <c r="G402" s="35">
        <v>0</v>
      </c>
      <c r="H402" s="35">
        <v>2.423</v>
      </c>
      <c r="I402" s="35">
        <v>0</v>
      </c>
    </row>
    <row r="403" spans="1:9">
      <c r="A403" s="43">
        <v>45870</v>
      </c>
      <c r="B403" s="34">
        <v>45886.708333333336</v>
      </c>
      <c r="C403" s="33">
        <v>10997</v>
      </c>
      <c r="D403" s="33" t="s">
        <v>97</v>
      </c>
      <c r="E403" s="33" t="s">
        <v>96</v>
      </c>
      <c r="F403" s="33">
        <v>3.254</v>
      </c>
      <c r="G403" s="33">
        <v>0</v>
      </c>
      <c r="H403" s="33">
        <v>3.254</v>
      </c>
      <c r="I403" s="33">
        <v>0</v>
      </c>
    </row>
    <row r="404" spans="1:9">
      <c r="A404" s="44">
        <v>45870</v>
      </c>
      <c r="B404" s="36">
        <v>45886.75</v>
      </c>
      <c r="C404" s="35">
        <v>10997</v>
      </c>
      <c r="D404" s="35" t="s">
        <v>97</v>
      </c>
      <c r="E404" s="35" t="s">
        <v>96</v>
      </c>
      <c r="F404" s="35">
        <v>2.391</v>
      </c>
      <c r="G404" s="35">
        <v>0</v>
      </c>
      <c r="H404" s="35">
        <v>2.391</v>
      </c>
      <c r="I404" s="35">
        <v>0</v>
      </c>
    </row>
    <row r="405" spans="1:9">
      <c r="A405" s="43">
        <v>45870</v>
      </c>
      <c r="B405" s="34">
        <v>45886.791666666664</v>
      </c>
      <c r="C405" s="33">
        <v>10997</v>
      </c>
      <c r="D405" s="33" t="s">
        <v>97</v>
      </c>
      <c r="E405" s="33" t="s">
        <v>96</v>
      </c>
      <c r="F405" s="33">
        <v>2.8000000000000001E-2</v>
      </c>
      <c r="G405" s="33">
        <v>6.8000000000000005E-2</v>
      </c>
      <c r="H405" s="33">
        <v>2.8000000000000001E-2</v>
      </c>
      <c r="I405" s="33">
        <v>6.8000000000000005E-2</v>
      </c>
    </row>
    <row r="406" spans="1:9">
      <c r="A406" s="44">
        <v>45870</v>
      </c>
      <c r="B406" s="36">
        <v>45886.833333333336</v>
      </c>
      <c r="C406" s="35">
        <v>10997</v>
      </c>
      <c r="D406" s="35" t="s">
        <v>97</v>
      </c>
      <c r="E406" s="35" t="s">
        <v>96</v>
      </c>
      <c r="F406" s="35">
        <v>0.129</v>
      </c>
      <c r="G406" s="35">
        <v>1.7000000000000001E-2</v>
      </c>
      <c r="H406" s="35">
        <v>0.129</v>
      </c>
      <c r="I406" s="35">
        <v>1.7000000000000001E-2</v>
      </c>
    </row>
    <row r="407" spans="1:9">
      <c r="A407" s="43">
        <v>45870</v>
      </c>
      <c r="B407" s="34">
        <v>45886.875</v>
      </c>
      <c r="C407" s="33">
        <v>10997</v>
      </c>
      <c r="D407" s="33" t="s">
        <v>97</v>
      </c>
      <c r="E407" s="33" t="s">
        <v>96</v>
      </c>
      <c r="F407" s="33">
        <v>0.39100000000000001</v>
      </c>
      <c r="G407" s="33">
        <v>0</v>
      </c>
      <c r="H407" s="33">
        <v>0.39100000000000001</v>
      </c>
      <c r="I407" s="33">
        <v>0</v>
      </c>
    </row>
    <row r="408" spans="1:9">
      <c r="A408" s="44">
        <v>45870</v>
      </c>
      <c r="B408" s="36">
        <v>45886.916666666664</v>
      </c>
      <c r="C408" s="35">
        <v>10997</v>
      </c>
      <c r="D408" s="35" t="s">
        <v>97</v>
      </c>
      <c r="E408" s="35" t="s">
        <v>96</v>
      </c>
      <c r="F408" s="35">
        <v>0.65400000000000003</v>
      </c>
      <c r="G408" s="35">
        <v>0</v>
      </c>
      <c r="H408" s="35">
        <v>0.65400000000000003</v>
      </c>
      <c r="I408" s="35">
        <v>0</v>
      </c>
    </row>
    <row r="409" spans="1:9">
      <c r="A409" s="43">
        <v>45870</v>
      </c>
      <c r="B409" s="34">
        <v>45886.958333333336</v>
      </c>
      <c r="C409" s="33">
        <v>10997</v>
      </c>
      <c r="D409" s="33" t="s">
        <v>97</v>
      </c>
      <c r="E409" s="33" t="s">
        <v>96</v>
      </c>
      <c r="F409" s="33">
        <v>0.434</v>
      </c>
      <c r="G409" s="33">
        <v>0</v>
      </c>
      <c r="H409" s="33">
        <v>0.434</v>
      </c>
      <c r="I409" s="33">
        <v>0</v>
      </c>
    </row>
    <row r="410" spans="1:9">
      <c r="A410" s="44">
        <v>45870</v>
      </c>
      <c r="B410" s="36">
        <v>45887</v>
      </c>
      <c r="C410" s="35">
        <v>10997</v>
      </c>
      <c r="D410" s="35" t="s">
        <v>97</v>
      </c>
      <c r="E410" s="35" t="s">
        <v>96</v>
      </c>
      <c r="F410" s="35">
        <v>0.63300000000000001</v>
      </c>
      <c r="G410" s="35">
        <v>0</v>
      </c>
      <c r="H410" s="35">
        <v>0.63300000000000001</v>
      </c>
      <c r="I410" s="35">
        <v>0</v>
      </c>
    </row>
    <row r="411" spans="1:9">
      <c r="A411" s="43">
        <v>45870</v>
      </c>
      <c r="B411" s="34">
        <v>45887.041666666664</v>
      </c>
      <c r="C411" s="33">
        <v>10997</v>
      </c>
      <c r="D411" s="33" t="s">
        <v>97</v>
      </c>
      <c r="E411" s="33" t="s">
        <v>96</v>
      </c>
      <c r="F411" s="33">
        <v>8.2000000000000003E-2</v>
      </c>
      <c r="G411" s="33">
        <v>5.8999999999999997E-2</v>
      </c>
      <c r="H411" s="33">
        <v>8.2000000000000003E-2</v>
      </c>
      <c r="I411" s="33">
        <v>5.8999999999999997E-2</v>
      </c>
    </row>
    <row r="412" spans="1:9">
      <c r="A412" s="44">
        <v>45870</v>
      </c>
      <c r="B412" s="36">
        <v>45887.083333333336</v>
      </c>
      <c r="C412" s="35">
        <v>10997</v>
      </c>
      <c r="D412" s="35" t="s">
        <v>97</v>
      </c>
      <c r="E412" s="35" t="s">
        <v>96</v>
      </c>
      <c r="F412" s="35">
        <v>0</v>
      </c>
      <c r="G412" s="35">
        <v>9.0999999999999998E-2</v>
      </c>
      <c r="H412" s="35">
        <v>0</v>
      </c>
      <c r="I412" s="35">
        <v>9.0999999999999998E-2</v>
      </c>
    </row>
    <row r="413" spans="1:9">
      <c r="A413" s="43">
        <v>45870</v>
      </c>
      <c r="B413" s="34">
        <v>45887.125</v>
      </c>
      <c r="C413" s="33">
        <v>10997</v>
      </c>
      <c r="D413" s="33" t="s">
        <v>97</v>
      </c>
      <c r="E413" s="33" t="s">
        <v>96</v>
      </c>
      <c r="F413" s="33">
        <v>0</v>
      </c>
      <c r="G413" s="33">
        <v>7.5999999999999998E-2</v>
      </c>
      <c r="H413" s="33">
        <v>0</v>
      </c>
      <c r="I413" s="33">
        <v>7.5999999999999998E-2</v>
      </c>
    </row>
    <row r="414" spans="1:9">
      <c r="A414" s="44">
        <v>45870</v>
      </c>
      <c r="B414" s="36">
        <v>45887.166666666664</v>
      </c>
      <c r="C414" s="35">
        <v>10997</v>
      </c>
      <c r="D414" s="35" t="s">
        <v>97</v>
      </c>
      <c r="E414" s="35" t="s">
        <v>96</v>
      </c>
      <c r="F414" s="35">
        <v>0</v>
      </c>
      <c r="G414" s="35">
        <v>9.1999999999999998E-2</v>
      </c>
      <c r="H414" s="35">
        <v>0</v>
      </c>
      <c r="I414" s="35">
        <v>9.1999999999999998E-2</v>
      </c>
    </row>
    <row r="415" spans="1:9">
      <c r="A415" s="43">
        <v>45870</v>
      </c>
      <c r="B415" s="34">
        <v>45887.208333333336</v>
      </c>
      <c r="C415" s="33">
        <v>10997</v>
      </c>
      <c r="D415" s="33" t="s">
        <v>97</v>
      </c>
      <c r="E415" s="33" t="s">
        <v>96</v>
      </c>
      <c r="F415" s="33">
        <v>0</v>
      </c>
      <c r="G415" s="33">
        <v>8.1000000000000003E-2</v>
      </c>
      <c r="H415" s="33">
        <v>0</v>
      </c>
      <c r="I415" s="33">
        <v>8.1000000000000003E-2</v>
      </c>
    </row>
    <row r="416" spans="1:9">
      <c r="A416" s="44">
        <v>45870</v>
      </c>
      <c r="B416" s="36">
        <v>45887.25</v>
      </c>
      <c r="C416" s="35">
        <v>10997</v>
      </c>
      <c r="D416" s="35" t="s">
        <v>97</v>
      </c>
      <c r="E416" s="35" t="s">
        <v>96</v>
      </c>
      <c r="F416" s="35">
        <v>1E-3</v>
      </c>
      <c r="G416" s="35">
        <v>8.1000000000000003E-2</v>
      </c>
      <c r="H416" s="35">
        <v>1E-3</v>
      </c>
      <c r="I416" s="35">
        <v>8.1000000000000003E-2</v>
      </c>
    </row>
    <row r="417" spans="1:9">
      <c r="A417" s="43">
        <v>45870</v>
      </c>
      <c r="B417" s="34">
        <v>45887.291666666664</v>
      </c>
      <c r="C417" s="33">
        <v>10997</v>
      </c>
      <c r="D417" s="33" t="s">
        <v>97</v>
      </c>
      <c r="E417" s="33" t="s">
        <v>96</v>
      </c>
      <c r="F417" s="33">
        <v>1.117</v>
      </c>
      <c r="G417" s="33">
        <v>3.0000000000000001E-3</v>
      </c>
      <c r="H417" s="33">
        <v>1.117</v>
      </c>
      <c r="I417" s="33">
        <v>3.0000000000000001E-3</v>
      </c>
    </row>
    <row r="418" spans="1:9">
      <c r="A418" s="44">
        <v>45870</v>
      </c>
      <c r="B418" s="36">
        <v>45887.333333333336</v>
      </c>
      <c r="C418" s="35">
        <v>10997</v>
      </c>
      <c r="D418" s="35" t="s">
        <v>97</v>
      </c>
      <c r="E418" s="35" t="s">
        <v>96</v>
      </c>
      <c r="F418" s="35">
        <v>0.80800000000000005</v>
      </c>
      <c r="G418" s="35">
        <v>0</v>
      </c>
      <c r="H418" s="35">
        <v>0.80800000000000005</v>
      </c>
      <c r="I418" s="35">
        <v>0</v>
      </c>
    </row>
    <row r="419" spans="1:9">
      <c r="A419" s="43">
        <v>45870</v>
      </c>
      <c r="B419" s="34">
        <v>45887.375</v>
      </c>
      <c r="C419" s="33">
        <v>10997</v>
      </c>
      <c r="D419" s="33" t="s">
        <v>97</v>
      </c>
      <c r="E419" s="33" t="s">
        <v>96</v>
      </c>
      <c r="F419" s="33">
        <v>0</v>
      </c>
      <c r="G419" s="33">
        <v>8.6999999999999994E-2</v>
      </c>
      <c r="H419" s="33">
        <v>0</v>
      </c>
      <c r="I419" s="33">
        <v>8.6999999999999994E-2</v>
      </c>
    </row>
    <row r="420" spans="1:9">
      <c r="A420" s="44">
        <v>45870</v>
      </c>
      <c r="B420" s="36">
        <v>45887.416666666664</v>
      </c>
      <c r="C420" s="35">
        <v>10997</v>
      </c>
      <c r="D420" s="35" t="s">
        <v>97</v>
      </c>
      <c r="E420" s="35" t="s">
        <v>96</v>
      </c>
      <c r="F420" s="35">
        <v>0</v>
      </c>
      <c r="G420" s="35">
        <v>9.8000000000000004E-2</v>
      </c>
      <c r="H420" s="35">
        <v>0</v>
      </c>
      <c r="I420" s="35">
        <v>9.8000000000000004E-2</v>
      </c>
    </row>
    <row r="421" spans="1:9">
      <c r="A421" s="43">
        <v>45870</v>
      </c>
      <c r="B421" s="34">
        <v>45887.458333333336</v>
      </c>
      <c r="C421" s="33">
        <v>10997</v>
      </c>
      <c r="D421" s="33" t="s">
        <v>97</v>
      </c>
      <c r="E421" s="33" t="s">
        <v>96</v>
      </c>
      <c r="F421" s="33">
        <v>0</v>
      </c>
      <c r="G421" s="33">
        <v>9.4E-2</v>
      </c>
      <c r="H421" s="33">
        <v>0</v>
      </c>
      <c r="I421" s="33">
        <v>9.4E-2</v>
      </c>
    </row>
    <row r="422" spans="1:9">
      <c r="A422" s="44">
        <v>45870</v>
      </c>
      <c r="B422" s="36">
        <v>45887.5</v>
      </c>
      <c r="C422" s="35">
        <v>10997</v>
      </c>
      <c r="D422" s="35" t="s">
        <v>97</v>
      </c>
      <c r="E422" s="35" t="s">
        <v>96</v>
      </c>
      <c r="F422" s="35">
        <v>0.106</v>
      </c>
      <c r="G422" s="35">
        <v>4.4999999999999998E-2</v>
      </c>
      <c r="H422" s="35">
        <v>0.106</v>
      </c>
      <c r="I422" s="35">
        <v>4.4999999999999998E-2</v>
      </c>
    </row>
    <row r="423" spans="1:9">
      <c r="A423" s="43">
        <v>45870</v>
      </c>
      <c r="B423" s="34">
        <v>45887.541666666664</v>
      </c>
      <c r="C423" s="33">
        <v>10997</v>
      </c>
      <c r="D423" s="33" t="s">
        <v>97</v>
      </c>
      <c r="E423" s="33" t="s">
        <v>96</v>
      </c>
      <c r="F423" s="33">
        <v>1.1739999999999999</v>
      </c>
      <c r="G423" s="33">
        <v>0</v>
      </c>
      <c r="H423" s="33">
        <v>1.1739999999999999</v>
      </c>
      <c r="I423" s="33">
        <v>0</v>
      </c>
    </row>
    <row r="424" spans="1:9">
      <c r="A424" s="44">
        <v>45870</v>
      </c>
      <c r="B424" s="36">
        <v>45887.583333333336</v>
      </c>
      <c r="C424" s="35">
        <v>10997</v>
      </c>
      <c r="D424" s="35" t="s">
        <v>97</v>
      </c>
      <c r="E424" s="35" t="s">
        <v>96</v>
      </c>
      <c r="F424" s="35">
        <v>1.4630000000000001</v>
      </c>
      <c r="G424" s="35">
        <v>0</v>
      </c>
      <c r="H424" s="35">
        <v>1.4630000000000001</v>
      </c>
      <c r="I424" s="35">
        <v>0</v>
      </c>
    </row>
    <row r="425" spans="1:9">
      <c r="A425" s="43">
        <v>45870</v>
      </c>
      <c r="B425" s="34">
        <v>45887.625</v>
      </c>
      <c r="C425" s="33">
        <v>10997</v>
      </c>
      <c r="D425" s="33" t="s">
        <v>97</v>
      </c>
      <c r="E425" s="33" t="s">
        <v>96</v>
      </c>
      <c r="F425" s="33">
        <v>1.155</v>
      </c>
      <c r="G425" s="33">
        <v>0</v>
      </c>
      <c r="H425" s="33">
        <v>1.155</v>
      </c>
      <c r="I425" s="33">
        <v>0</v>
      </c>
    </row>
    <row r="426" spans="1:9">
      <c r="A426" s="44">
        <v>45870</v>
      </c>
      <c r="B426" s="36">
        <v>45887.666666666664</v>
      </c>
      <c r="C426" s="35">
        <v>10997</v>
      </c>
      <c r="D426" s="35" t="s">
        <v>97</v>
      </c>
      <c r="E426" s="35" t="s">
        <v>96</v>
      </c>
      <c r="F426" s="35">
        <v>1.0089999999999999</v>
      </c>
      <c r="G426" s="35">
        <v>0</v>
      </c>
      <c r="H426" s="35">
        <v>1.0089999999999999</v>
      </c>
      <c r="I426" s="35">
        <v>0</v>
      </c>
    </row>
    <row r="427" spans="1:9">
      <c r="A427" s="43">
        <v>45870</v>
      </c>
      <c r="B427" s="34">
        <v>45887.708333333336</v>
      </c>
      <c r="C427" s="33">
        <v>10997</v>
      </c>
      <c r="D427" s="33" t="s">
        <v>97</v>
      </c>
      <c r="E427" s="33" t="s">
        <v>96</v>
      </c>
      <c r="F427" s="33">
        <v>1.2529999999999999</v>
      </c>
      <c r="G427" s="33">
        <v>0</v>
      </c>
      <c r="H427" s="33">
        <v>1.2529999999999999</v>
      </c>
      <c r="I427" s="33">
        <v>0</v>
      </c>
    </row>
    <row r="428" spans="1:9">
      <c r="A428" s="44">
        <v>45870</v>
      </c>
      <c r="B428" s="36">
        <v>45887.75</v>
      </c>
      <c r="C428" s="35">
        <v>10997</v>
      </c>
      <c r="D428" s="35" t="s">
        <v>97</v>
      </c>
      <c r="E428" s="35" t="s">
        <v>96</v>
      </c>
      <c r="F428" s="35">
        <v>0.81899999999999995</v>
      </c>
      <c r="G428" s="35">
        <v>1E-3</v>
      </c>
      <c r="H428" s="35">
        <v>0.81899999999999995</v>
      </c>
      <c r="I428" s="35">
        <v>1E-3</v>
      </c>
    </row>
    <row r="429" spans="1:9">
      <c r="A429" s="43">
        <v>45870</v>
      </c>
      <c r="B429" s="34">
        <v>45887.791666666664</v>
      </c>
      <c r="C429" s="33">
        <v>10997</v>
      </c>
      <c r="D429" s="33" t="s">
        <v>97</v>
      </c>
      <c r="E429" s="33" t="s">
        <v>96</v>
      </c>
      <c r="F429" s="33">
        <v>0.222</v>
      </c>
      <c r="G429" s="33">
        <v>1E-3</v>
      </c>
      <c r="H429" s="33">
        <v>0.222</v>
      </c>
      <c r="I429" s="33">
        <v>1E-3</v>
      </c>
    </row>
    <row r="430" spans="1:9">
      <c r="A430" s="44">
        <v>45870</v>
      </c>
      <c r="B430" s="36">
        <v>45887.833333333336</v>
      </c>
      <c r="C430" s="35">
        <v>10997</v>
      </c>
      <c r="D430" s="35" t="s">
        <v>97</v>
      </c>
      <c r="E430" s="35" t="s">
        <v>96</v>
      </c>
      <c r="F430" s="35">
        <v>0.34599999999999997</v>
      </c>
      <c r="G430" s="35">
        <v>0</v>
      </c>
      <c r="H430" s="35">
        <v>0.34599999999999997</v>
      </c>
      <c r="I430" s="35">
        <v>0</v>
      </c>
    </row>
    <row r="431" spans="1:9">
      <c r="A431" s="43">
        <v>45870</v>
      </c>
      <c r="B431" s="34">
        <v>45887.875</v>
      </c>
      <c r="C431" s="33">
        <v>10997</v>
      </c>
      <c r="D431" s="33" t="s">
        <v>97</v>
      </c>
      <c r="E431" s="33" t="s">
        <v>96</v>
      </c>
      <c r="F431" s="33">
        <v>2.8000000000000001E-2</v>
      </c>
      <c r="G431" s="33">
        <v>4.9000000000000002E-2</v>
      </c>
      <c r="H431" s="33">
        <v>2.8000000000000001E-2</v>
      </c>
      <c r="I431" s="33">
        <v>4.9000000000000002E-2</v>
      </c>
    </row>
    <row r="432" spans="1:9">
      <c r="A432" s="44">
        <v>45870</v>
      </c>
      <c r="B432" s="36">
        <v>45887.916666666664</v>
      </c>
      <c r="C432" s="35">
        <v>10997</v>
      </c>
      <c r="D432" s="35" t="s">
        <v>97</v>
      </c>
      <c r="E432" s="35" t="s">
        <v>96</v>
      </c>
      <c r="F432" s="35">
        <v>0</v>
      </c>
      <c r="G432" s="35">
        <v>9.4E-2</v>
      </c>
      <c r="H432" s="35">
        <v>0</v>
      </c>
      <c r="I432" s="35">
        <v>9.4E-2</v>
      </c>
    </row>
    <row r="433" spans="1:9">
      <c r="A433" s="43">
        <v>45870</v>
      </c>
      <c r="B433" s="34">
        <v>45887.958333333336</v>
      </c>
      <c r="C433" s="33">
        <v>10997</v>
      </c>
      <c r="D433" s="33" t="s">
        <v>97</v>
      </c>
      <c r="E433" s="33" t="s">
        <v>96</v>
      </c>
      <c r="F433" s="33">
        <v>0</v>
      </c>
      <c r="G433" s="33">
        <v>9.2999999999999999E-2</v>
      </c>
      <c r="H433" s="33">
        <v>0</v>
      </c>
      <c r="I433" s="33">
        <v>9.2999999999999999E-2</v>
      </c>
    </row>
    <row r="434" spans="1:9">
      <c r="A434" s="44">
        <v>45870</v>
      </c>
      <c r="B434" s="36">
        <v>45888</v>
      </c>
      <c r="C434" s="35">
        <v>10997</v>
      </c>
      <c r="D434" s="35" t="s">
        <v>97</v>
      </c>
      <c r="E434" s="35" t="s">
        <v>96</v>
      </c>
      <c r="F434" s="35">
        <v>0.23400000000000001</v>
      </c>
      <c r="G434" s="35">
        <v>5.6000000000000001E-2</v>
      </c>
      <c r="H434" s="35">
        <v>0.23400000000000001</v>
      </c>
      <c r="I434" s="35">
        <v>5.6000000000000001E-2</v>
      </c>
    </row>
    <row r="435" spans="1:9">
      <c r="A435" s="43">
        <v>45870</v>
      </c>
      <c r="B435" s="34">
        <v>45888.041666666664</v>
      </c>
      <c r="C435" s="33">
        <v>10997</v>
      </c>
      <c r="D435" s="33" t="s">
        <v>97</v>
      </c>
      <c r="E435" s="33" t="s">
        <v>96</v>
      </c>
      <c r="F435" s="33">
        <v>2.448</v>
      </c>
      <c r="G435" s="33">
        <v>0</v>
      </c>
      <c r="H435" s="33">
        <v>2.448</v>
      </c>
      <c r="I435" s="33">
        <v>0</v>
      </c>
    </row>
    <row r="436" spans="1:9">
      <c r="A436" s="44">
        <v>45870</v>
      </c>
      <c r="B436" s="36">
        <v>45888.083333333336</v>
      </c>
      <c r="C436" s="35">
        <v>10997</v>
      </c>
      <c r="D436" s="35" t="s">
        <v>97</v>
      </c>
      <c r="E436" s="35" t="s">
        <v>96</v>
      </c>
      <c r="F436" s="35">
        <v>5.8250000000000002</v>
      </c>
      <c r="G436" s="35">
        <v>0</v>
      </c>
      <c r="H436" s="35">
        <v>5.8250000000000002</v>
      </c>
      <c r="I436" s="35">
        <v>0</v>
      </c>
    </row>
    <row r="437" spans="1:9">
      <c r="A437" s="43">
        <v>45870</v>
      </c>
      <c r="B437" s="34">
        <v>45888.125</v>
      </c>
      <c r="C437" s="33">
        <v>10997</v>
      </c>
      <c r="D437" s="33" t="s">
        <v>97</v>
      </c>
      <c r="E437" s="33" t="s">
        <v>96</v>
      </c>
      <c r="F437" s="33">
        <v>6.8769999999999998</v>
      </c>
      <c r="G437" s="33">
        <v>0</v>
      </c>
      <c r="H437" s="33">
        <v>6.8769999999999998</v>
      </c>
      <c r="I437" s="33">
        <v>0</v>
      </c>
    </row>
    <row r="438" spans="1:9">
      <c r="A438" s="44">
        <v>45870</v>
      </c>
      <c r="B438" s="36">
        <v>45888.166666666664</v>
      </c>
      <c r="C438" s="35">
        <v>10997</v>
      </c>
      <c r="D438" s="35" t="s">
        <v>97</v>
      </c>
      <c r="E438" s="35" t="s">
        <v>96</v>
      </c>
      <c r="F438" s="35">
        <v>4.3559999999999999</v>
      </c>
      <c r="G438" s="35">
        <v>0</v>
      </c>
      <c r="H438" s="35">
        <v>4.3559999999999999</v>
      </c>
      <c r="I438" s="35">
        <v>0</v>
      </c>
    </row>
    <row r="439" spans="1:9">
      <c r="A439" s="43">
        <v>45870</v>
      </c>
      <c r="B439" s="34">
        <v>45888.208333333336</v>
      </c>
      <c r="C439" s="33">
        <v>10997</v>
      </c>
      <c r="D439" s="33" t="s">
        <v>97</v>
      </c>
      <c r="E439" s="33" t="s">
        <v>96</v>
      </c>
      <c r="F439" s="33">
        <v>7.5720000000000001</v>
      </c>
      <c r="G439" s="33">
        <v>0</v>
      </c>
      <c r="H439" s="33">
        <v>7.5720000000000001</v>
      </c>
      <c r="I439" s="33">
        <v>0</v>
      </c>
    </row>
    <row r="440" spans="1:9">
      <c r="A440" s="44">
        <v>45870</v>
      </c>
      <c r="B440" s="36">
        <v>45888.25</v>
      </c>
      <c r="C440" s="35">
        <v>10997</v>
      </c>
      <c r="D440" s="35" t="s">
        <v>97</v>
      </c>
      <c r="E440" s="35" t="s">
        <v>96</v>
      </c>
      <c r="F440" s="35">
        <v>9.5980000000000008</v>
      </c>
      <c r="G440" s="35">
        <v>0</v>
      </c>
      <c r="H440" s="35">
        <v>9.5980000000000008</v>
      </c>
      <c r="I440" s="35">
        <v>0</v>
      </c>
    </row>
    <row r="441" spans="1:9">
      <c r="A441" s="43">
        <v>45870</v>
      </c>
      <c r="B441" s="34">
        <v>45888.291666666664</v>
      </c>
      <c r="C441" s="33">
        <v>10997</v>
      </c>
      <c r="D441" s="33" t="s">
        <v>97</v>
      </c>
      <c r="E441" s="33" t="s">
        <v>96</v>
      </c>
      <c r="F441" s="33">
        <v>8.3520000000000003</v>
      </c>
      <c r="G441" s="33">
        <v>0</v>
      </c>
      <c r="H441" s="33">
        <v>8.3520000000000003</v>
      </c>
      <c r="I441" s="33">
        <v>0</v>
      </c>
    </row>
    <row r="442" spans="1:9">
      <c r="A442" s="44">
        <v>45870</v>
      </c>
      <c r="B442" s="36">
        <v>45888.333333333336</v>
      </c>
      <c r="C442" s="35">
        <v>10997</v>
      </c>
      <c r="D442" s="35" t="s">
        <v>97</v>
      </c>
      <c r="E442" s="35" t="s">
        <v>96</v>
      </c>
      <c r="F442" s="35">
        <v>7.9720000000000004</v>
      </c>
      <c r="G442" s="35">
        <v>0</v>
      </c>
      <c r="H442" s="35">
        <v>7.9720000000000004</v>
      </c>
      <c r="I442" s="35">
        <v>0</v>
      </c>
    </row>
    <row r="443" spans="1:9">
      <c r="A443" s="43">
        <v>45870</v>
      </c>
      <c r="B443" s="34">
        <v>45888.375</v>
      </c>
      <c r="C443" s="33">
        <v>10997</v>
      </c>
      <c r="D443" s="33" t="s">
        <v>97</v>
      </c>
      <c r="E443" s="33" t="s">
        <v>96</v>
      </c>
      <c r="F443" s="33">
        <v>12.097</v>
      </c>
      <c r="G443" s="33">
        <v>0</v>
      </c>
      <c r="H443" s="33">
        <v>12.097</v>
      </c>
      <c r="I443" s="33">
        <v>0</v>
      </c>
    </row>
    <row r="444" spans="1:9">
      <c r="A444" s="44">
        <v>45870</v>
      </c>
      <c r="B444" s="36">
        <v>45888.416666666664</v>
      </c>
      <c r="C444" s="35">
        <v>10997</v>
      </c>
      <c r="D444" s="35" t="s">
        <v>97</v>
      </c>
      <c r="E444" s="35" t="s">
        <v>96</v>
      </c>
      <c r="F444" s="35">
        <v>9.9939999999999998</v>
      </c>
      <c r="G444" s="35">
        <v>0</v>
      </c>
      <c r="H444" s="35">
        <v>9.9939999999999998</v>
      </c>
      <c r="I444" s="35">
        <v>0</v>
      </c>
    </row>
    <row r="445" spans="1:9">
      <c r="A445" s="43">
        <v>45870</v>
      </c>
      <c r="B445" s="34">
        <v>45888.458333333336</v>
      </c>
      <c r="C445" s="33">
        <v>10997</v>
      </c>
      <c r="D445" s="33" t="s">
        <v>97</v>
      </c>
      <c r="E445" s="33" t="s">
        <v>96</v>
      </c>
      <c r="F445" s="33">
        <v>7.0490000000000004</v>
      </c>
      <c r="G445" s="33">
        <v>0</v>
      </c>
      <c r="H445" s="33">
        <v>7.0490000000000004</v>
      </c>
      <c r="I445" s="33">
        <v>0</v>
      </c>
    </row>
    <row r="446" spans="1:9">
      <c r="A446" s="44">
        <v>45870</v>
      </c>
      <c r="B446" s="36">
        <v>45888.5</v>
      </c>
      <c r="C446" s="35">
        <v>10997</v>
      </c>
      <c r="D446" s="35" t="s">
        <v>97</v>
      </c>
      <c r="E446" s="35" t="s">
        <v>96</v>
      </c>
      <c r="F446" s="35">
        <v>2</v>
      </c>
      <c r="G446" s="35">
        <v>0</v>
      </c>
      <c r="H446" s="35">
        <v>2</v>
      </c>
      <c r="I446" s="35">
        <v>0</v>
      </c>
    </row>
    <row r="447" spans="1:9">
      <c r="A447" s="43">
        <v>45870</v>
      </c>
      <c r="B447" s="34">
        <v>45888.541666666664</v>
      </c>
      <c r="C447" s="33">
        <v>10997</v>
      </c>
      <c r="D447" s="33" t="s">
        <v>97</v>
      </c>
      <c r="E447" s="33" t="s">
        <v>96</v>
      </c>
      <c r="F447" s="33">
        <v>1.6319999999999999</v>
      </c>
      <c r="G447" s="33">
        <v>0</v>
      </c>
      <c r="H447" s="33">
        <v>1.6319999999999999</v>
      </c>
      <c r="I447" s="33">
        <v>0</v>
      </c>
    </row>
    <row r="448" spans="1:9">
      <c r="A448" s="44">
        <v>45870</v>
      </c>
      <c r="B448" s="36">
        <v>45888.583333333336</v>
      </c>
      <c r="C448" s="35">
        <v>10997</v>
      </c>
      <c r="D448" s="35" t="s">
        <v>97</v>
      </c>
      <c r="E448" s="35" t="s">
        <v>96</v>
      </c>
      <c r="F448" s="35">
        <v>2.3E-2</v>
      </c>
      <c r="G448" s="35">
        <v>7.4999999999999997E-2</v>
      </c>
      <c r="H448" s="35">
        <v>2.3E-2</v>
      </c>
      <c r="I448" s="35">
        <v>7.4999999999999997E-2</v>
      </c>
    </row>
    <row r="449" spans="1:9">
      <c r="A449" s="43">
        <v>45870</v>
      </c>
      <c r="B449" s="34">
        <v>45888.625</v>
      </c>
      <c r="C449" s="33">
        <v>10997</v>
      </c>
      <c r="D449" s="33" t="s">
        <v>97</v>
      </c>
      <c r="E449" s="33" t="s">
        <v>96</v>
      </c>
      <c r="F449" s="33">
        <v>1.756</v>
      </c>
      <c r="G449" s="33">
        <v>3.4000000000000002E-2</v>
      </c>
      <c r="H449" s="33">
        <v>1.756</v>
      </c>
      <c r="I449" s="33">
        <v>3.4000000000000002E-2</v>
      </c>
    </row>
    <row r="450" spans="1:9">
      <c r="A450" s="44">
        <v>45870</v>
      </c>
      <c r="B450" s="36">
        <v>45888.666666666664</v>
      </c>
      <c r="C450" s="35">
        <v>10997</v>
      </c>
      <c r="D450" s="35" t="s">
        <v>97</v>
      </c>
      <c r="E450" s="35" t="s">
        <v>96</v>
      </c>
      <c r="F450" s="35">
        <v>1.5840000000000001</v>
      </c>
      <c r="G450" s="35">
        <v>0</v>
      </c>
      <c r="H450" s="35">
        <v>1.5840000000000001</v>
      </c>
      <c r="I450" s="35">
        <v>0</v>
      </c>
    </row>
    <row r="451" spans="1:9">
      <c r="A451" s="43">
        <v>45870</v>
      </c>
      <c r="B451" s="34">
        <v>45888.708333333336</v>
      </c>
      <c r="C451" s="33">
        <v>10997</v>
      </c>
      <c r="D451" s="33" t="s">
        <v>97</v>
      </c>
      <c r="E451" s="33" t="s">
        <v>96</v>
      </c>
      <c r="F451" s="33">
        <v>0.86599999999999999</v>
      </c>
      <c r="G451" s="33">
        <v>0</v>
      </c>
      <c r="H451" s="33">
        <v>0.86599999999999999</v>
      </c>
      <c r="I451" s="33">
        <v>0</v>
      </c>
    </row>
    <row r="452" spans="1:9">
      <c r="A452" s="44">
        <v>45870</v>
      </c>
      <c r="B452" s="36">
        <v>45888.75</v>
      </c>
      <c r="C452" s="35">
        <v>10997</v>
      </c>
      <c r="D452" s="35" t="s">
        <v>97</v>
      </c>
      <c r="E452" s="35" t="s">
        <v>96</v>
      </c>
      <c r="F452" s="35">
        <v>0.65200000000000002</v>
      </c>
      <c r="G452" s="35">
        <v>3.5000000000000003E-2</v>
      </c>
      <c r="H452" s="35">
        <v>0.65200000000000002</v>
      </c>
      <c r="I452" s="35">
        <v>3.5000000000000003E-2</v>
      </c>
    </row>
    <row r="453" spans="1:9">
      <c r="A453" s="43">
        <v>45870</v>
      </c>
      <c r="B453" s="34">
        <v>45888.791666666664</v>
      </c>
      <c r="C453" s="33">
        <v>10997</v>
      </c>
      <c r="D453" s="33" t="s">
        <v>97</v>
      </c>
      <c r="E453" s="33" t="s">
        <v>96</v>
      </c>
      <c r="F453" s="33">
        <v>8.3000000000000007</v>
      </c>
      <c r="G453" s="33">
        <v>0</v>
      </c>
      <c r="H453" s="33">
        <v>8.3000000000000007</v>
      </c>
      <c r="I453" s="33">
        <v>0</v>
      </c>
    </row>
    <row r="454" spans="1:9">
      <c r="A454" s="44">
        <v>45870</v>
      </c>
      <c r="B454" s="36">
        <v>45888.833333333336</v>
      </c>
      <c r="C454" s="35">
        <v>10997</v>
      </c>
      <c r="D454" s="35" t="s">
        <v>97</v>
      </c>
      <c r="E454" s="35" t="s">
        <v>96</v>
      </c>
      <c r="F454" s="35">
        <v>10.898</v>
      </c>
      <c r="G454" s="35">
        <v>0</v>
      </c>
      <c r="H454" s="35">
        <v>10.898</v>
      </c>
      <c r="I454" s="35">
        <v>0</v>
      </c>
    </row>
    <row r="455" spans="1:9">
      <c r="A455" s="43">
        <v>45870</v>
      </c>
      <c r="B455" s="34">
        <v>45888.875</v>
      </c>
      <c r="C455" s="33">
        <v>10997</v>
      </c>
      <c r="D455" s="33" t="s">
        <v>97</v>
      </c>
      <c r="E455" s="33" t="s">
        <v>96</v>
      </c>
      <c r="F455" s="33">
        <v>11.957000000000001</v>
      </c>
      <c r="G455" s="33">
        <v>0</v>
      </c>
      <c r="H455" s="33">
        <v>11.957000000000001</v>
      </c>
      <c r="I455" s="33">
        <v>0</v>
      </c>
    </row>
    <row r="456" spans="1:9">
      <c r="A456" s="44">
        <v>45870</v>
      </c>
      <c r="B456" s="36">
        <v>45888.916666666664</v>
      </c>
      <c r="C456" s="35">
        <v>10997</v>
      </c>
      <c r="D456" s="35" t="s">
        <v>97</v>
      </c>
      <c r="E456" s="35" t="s">
        <v>96</v>
      </c>
      <c r="F456" s="35">
        <v>11.257999999999999</v>
      </c>
      <c r="G456" s="35">
        <v>0</v>
      </c>
      <c r="H456" s="35">
        <v>11.257999999999999</v>
      </c>
      <c r="I456" s="35">
        <v>0</v>
      </c>
    </row>
    <row r="457" spans="1:9">
      <c r="A457" s="43">
        <v>45870</v>
      </c>
      <c r="B457" s="34">
        <v>45888.958333333336</v>
      </c>
      <c r="C457" s="33">
        <v>10997</v>
      </c>
      <c r="D457" s="33" t="s">
        <v>97</v>
      </c>
      <c r="E457" s="33" t="s">
        <v>96</v>
      </c>
      <c r="F457" s="33">
        <v>12.507</v>
      </c>
      <c r="G457" s="33">
        <v>0</v>
      </c>
      <c r="H457" s="33">
        <v>12.507</v>
      </c>
      <c r="I457" s="33">
        <v>0</v>
      </c>
    </row>
    <row r="458" spans="1:9">
      <c r="A458" s="44">
        <v>45870</v>
      </c>
      <c r="B458" s="36">
        <v>45889</v>
      </c>
      <c r="C458" s="35">
        <v>10997</v>
      </c>
      <c r="D458" s="35" t="s">
        <v>97</v>
      </c>
      <c r="E458" s="35" t="s">
        <v>96</v>
      </c>
      <c r="F458" s="35">
        <v>12.263</v>
      </c>
      <c r="G458" s="35">
        <v>0</v>
      </c>
      <c r="H458" s="35">
        <v>12.263</v>
      </c>
      <c r="I458" s="35">
        <v>0</v>
      </c>
    </row>
    <row r="459" spans="1:9">
      <c r="A459" s="43">
        <v>45870</v>
      </c>
      <c r="B459" s="34">
        <v>45889.041666666664</v>
      </c>
      <c r="C459" s="33">
        <v>10997</v>
      </c>
      <c r="D459" s="33" t="s">
        <v>97</v>
      </c>
      <c r="E459" s="33" t="s">
        <v>96</v>
      </c>
      <c r="F459" s="33">
        <v>7.093</v>
      </c>
      <c r="G459" s="33">
        <v>0</v>
      </c>
      <c r="H459" s="33">
        <v>7.093</v>
      </c>
      <c r="I459" s="33">
        <v>0</v>
      </c>
    </row>
    <row r="460" spans="1:9">
      <c r="A460" s="44">
        <v>45870</v>
      </c>
      <c r="B460" s="36">
        <v>45889.083333333336</v>
      </c>
      <c r="C460" s="35">
        <v>10997</v>
      </c>
      <c r="D460" s="35" t="s">
        <v>97</v>
      </c>
      <c r="E460" s="35" t="s">
        <v>96</v>
      </c>
      <c r="F460" s="35">
        <v>8.48</v>
      </c>
      <c r="G460" s="35">
        <v>0</v>
      </c>
      <c r="H460" s="35">
        <v>8.48</v>
      </c>
      <c r="I460" s="35">
        <v>0</v>
      </c>
    </row>
    <row r="461" spans="1:9">
      <c r="A461" s="43">
        <v>45870</v>
      </c>
      <c r="B461" s="34">
        <v>45889.125</v>
      </c>
      <c r="C461" s="33">
        <v>10997</v>
      </c>
      <c r="D461" s="33" t="s">
        <v>97</v>
      </c>
      <c r="E461" s="33" t="s">
        <v>96</v>
      </c>
      <c r="F461" s="33">
        <v>6.5010000000000003</v>
      </c>
      <c r="G461" s="33">
        <v>0</v>
      </c>
      <c r="H461" s="33">
        <v>6.5010000000000003</v>
      </c>
      <c r="I461" s="33">
        <v>0</v>
      </c>
    </row>
    <row r="462" spans="1:9">
      <c r="A462" s="44">
        <v>45870</v>
      </c>
      <c r="B462" s="36">
        <v>45889.166666666664</v>
      </c>
      <c r="C462" s="35">
        <v>10997</v>
      </c>
      <c r="D462" s="35" t="s">
        <v>97</v>
      </c>
      <c r="E462" s="35" t="s">
        <v>96</v>
      </c>
      <c r="F462" s="35">
        <v>5.9</v>
      </c>
      <c r="G462" s="35">
        <v>0</v>
      </c>
      <c r="H462" s="35">
        <v>5.9</v>
      </c>
      <c r="I462" s="35">
        <v>0</v>
      </c>
    </row>
    <row r="463" spans="1:9">
      <c r="A463" s="43">
        <v>45870</v>
      </c>
      <c r="B463" s="34">
        <v>45889.208333333336</v>
      </c>
      <c r="C463" s="33">
        <v>10997</v>
      </c>
      <c r="D463" s="33" t="s">
        <v>97</v>
      </c>
      <c r="E463" s="33" t="s">
        <v>96</v>
      </c>
      <c r="F463" s="33">
        <v>6.6</v>
      </c>
      <c r="G463" s="33">
        <v>0</v>
      </c>
      <c r="H463" s="33">
        <v>6.6</v>
      </c>
      <c r="I463" s="33">
        <v>0</v>
      </c>
    </row>
    <row r="464" spans="1:9">
      <c r="A464" s="44">
        <v>45870</v>
      </c>
      <c r="B464" s="36">
        <v>45889.25</v>
      </c>
      <c r="C464" s="35">
        <v>10997</v>
      </c>
      <c r="D464" s="35" t="s">
        <v>97</v>
      </c>
      <c r="E464" s="35" t="s">
        <v>96</v>
      </c>
      <c r="F464" s="35">
        <v>6.4409999999999998</v>
      </c>
      <c r="G464" s="35">
        <v>0</v>
      </c>
      <c r="H464" s="35">
        <v>6.4409999999999998</v>
      </c>
      <c r="I464" s="35">
        <v>0</v>
      </c>
    </row>
    <row r="465" spans="1:9">
      <c r="A465" s="43">
        <v>45870</v>
      </c>
      <c r="B465" s="34">
        <v>45889.291666666664</v>
      </c>
      <c r="C465" s="33">
        <v>10997</v>
      </c>
      <c r="D465" s="33" t="s">
        <v>97</v>
      </c>
      <c r="E465" s="33" t="s">
        <v>96</v>
      </c>
      <c r="F465" s="33">
        <v>4.4249999999999998</v>
      </c>
      <c r="G465" s="33">
        <v>0</v>
      </c>
      <c r="H465" s="33">
        <v>4.4249999999999998</v>
      </c>
      <c r="I465" s="33">
        <v>0</v>
      </c>
    </row>
    <row r="466" spans="1:9">
      <c r="A466" s="44">
        <v>45870</v>
      </c>
      <c r="B466" s="36">
        <v>45889.333333333336</v>
      </c>
      <c r="C466" s="35">
        <v>10997</v>
      </c>
      <c r="D466" s="35" t="s">
        <v>97</v>
      </c>
      <c r="E466" s="35" t="s">
        <v>96</v>
      </c>
      <c r="F466" s="35">
        <v>2.681</v>
      </c>
      <c r="G466" s="35">
        <v>0</v>
      </c>
      <c r="H466" s="35">
        <v>2.681</v>
      </c>
      <c r="I466" s="35">
        <v>0</v>
      </c>
    </row>
    <row r="467" spans="1:9">
      <c r="A467" s="43">
        <v>45870</v>
      </c>
      <c r="B467" s="34">
        <v>45889.375</v>
      </c>
      <c r="C467" s="33">
        <v>10997</v>
      </c>
      <c r="D467" s="33" t="s">
        <v>97</v>
      </c>
      <c r="E467" s="33" t="s">
        <v>96</v>
      </c>
      <c r="F467" s="33">
        <v>9.7850000000000001</v>
      </c>
      <c r="G467" s="33">
        <v>0</v>
      </c>
      <c r="H467" s="33">
        <v>9.7850000000000001</v>
      </c>
      <c r="I467" s="33">
        <v>0</v>
      </c>
    </row>
    <row r="468" spans="1:9">
      <c r="A468" s="44">
        <v>45870</v>
      </c>
      <c r="B468" s="36">
        <v>45889.416666666664</v>
      </c>
      <c r="C468" s="35">
        <v>10997</v>
      </c>
      <c r="D468" s="35" t="s">
        <v>97</v>
      </c>
      <c r="E468" s="35" t="s">
        <v>96</v>
      </c>
      <c r="F468" s="35">
        <v>10.907</v>
      </c>
      <c r="G468" s="35">
        <v>0</v>
      </c>
      <c r="H468" s="35">
        <v>10.907</v>
      </c>
      <c r="I468" s="35">
        <v>0</v>
      </c>
    </row>
    <row r="469" spans="1:9">
      <c r="A469" s="43">
        <v>45870</v>
      </c>
      <c r="B469" s="34">
        <v>45889.458333333336</v>
      </c>
      <c r="C469" s="33">
        <v>10997</v>
      </c>
      <c r="D469" s="33" t="s">
        <v>97</v>
      </c>
      <c r="E469" s="33" t="s">
        <v>96</v>
      </c>
      <c r="F469" s="33">
        <v>7.1890000000000001</v>
      </c>
      <c r="G469" s="33">
        <v>0</v>
      </c>
      <c r="H469" s="33">
        <v>7.1890000000000001</v>
      </c>
      <c r="I469" s="33">
        <v>0</v>
      </c>
    </row>
    <row r="470" spans="1:9">
      <c r="A470" s="44">
        <v>45870</v>
      </c>
      <c r="B470" s="36">
        <v>45889.5</v>
      </c>
      <c r="C470" s="35">
        <v>10997</v>
      </c>
      <c r="D470" s="35" t="s">
        <v>97</v>
      </c>
      <c r="E470" s="35" t="s">
        <v>96</v>
      </c>
      <c r="F470" s="35">
        <v>1.1339999999999999</v>
      </c>
      <c r="G470" s="35">
        <v>5.0000000000000001E-3</v>
      </c>
      <c r="H470" s="35">
        <v>1.1339999999999999</v>
      </c>
      <c r="I470" s="35">
        <v>5.0000000000000001E-3</v>
      </c>
    </row>
    <row r="471" spans="1:9">
      <c r="A471" s="43">
        <v>45870</v>
      </c>
      <c r="B471" s="34">
        <v>45889.541666666664</v>
      </c>
      <c r="C471" s="33">
        <v>10997</v>
      </c>
      <c r="D471" s="33" t="s">
        <v>97</v>
      </c>
      <c r="E471" s="33" t="s">
        <v>96</v>
      </c>
      <c r="F471" s="33">
        <v>0.11600000000000001</v>
      </c>
      <c r="G471" s="33">
        <v>6.6000000000000003E-2</v>
      </c>
      <c r="H471" s="33">
        <v>0.11600000000000001</v>
      </c>
      <c r="I471" s="33">
        <v>6.6000000000000003E-2</v>
      </c>
    </row>
    <row r="472" spans="1:9">
      <c r="A472" s="44">
        <v>45870</v>
      </c>
      <c r="B472" s="36">
        <v>45889.583333333336</v>
      </c>
      <c r="C472" s="35">
        <v>10997</v>
      </c>
      <c r="D472" s="35" t="s">
        <v>97</v>
      </c>
      <c r="E472" s="35" t="s">
        <v>96</v>
      </c>
      <c r="F472" s="35">
        <v>2.927</v>
      </c>
      <c r="G472" s="35">
        <v>0</v>
      </c>
      <c r="H472" s="35">
        <v>2.927</v>
      </c>
      <c r="I472" s="35">
        <v>0</v>
      </c>
    </row>
    <row r="473" spans="1:9">
      <c r="A473" s="43">
        <v>45870</v>
      </c>
      <c r="B473" s="34">
        <v>45889.625</v>
      </c>
      <c r="C473" s="33">
        <v>10997</v>
      </c>
      <c r="D473" s="33" t="s">
        <v>97</v>
      </c>
      <c r="E473" s="33" t="s">
        <v>96</v>
      </c>
      <c r="F473" s="33">
        <v>5.9560000000000004</v>
      </c>
      <c r="G473" s="33">
        <v>0</v>
      </c>
      <c r="H473" s="33">
        <v>5.9560000000000004</v>
      </c>
      <c r="I473" s="33">
        <v>0</v>
      </c>
    </row>
    <row r="474" spans="1:9">
      <c r="A474" s="44">
        <v>45870</v>
      </c>
      <c r="B474" s="36">
        <v>45889.666666666664</v>
      </c>
      <c r="C474" s="35">
        <v>10997</v>
      </c>
      <c r="D474" s="35" t="s">
        <v>97</v>
      </c>
      <c r="E474" s="35" t="s">
        <v>96</v>
      </c>
      <c r="F474" s="35">
        <v>5.0190000000000001</v>
      </c>
      <c r="G474" s="35">
        <v>0</v>
      </c>
      <c r="H474" s="35">
        <v>5.0190000000000001</v>
      </c>
      <c r="I474" s="35">
        <v>0</v>
      </c>
    </row>
    <row r="475" spans="1:9">
      <c r="A475" s="43">
        <v>45870</v>
      </c>
      <c r="B475" s="34">
        <v>45889.708333333336</v>
      </c>
      <c r="C475" s="33">
        <v>10997</v>
      </c>
      <c r="D475" s="33" t="s">
        <v>97</v>
      </c>
      <c r="E475" s="33" t="s">
        <v>96</v>
      </c>
      <c r="F475" s="33">
        <v>1.5629999999999999</v>
      </c>
      <c r="G475" s="33">
        <v>0</v>
      </c>
      <c r="H475" s="33">
        <v>1.5629999999999999</v>
      </c>
      <c r="I475" s="33">
        <v>0</v>
      </c>
    </row>
    <row r="476" spans="1:9">
      <c r="A476" s="44">
        <v>45870</v>
      </c>
      <c r="B476" s="36">
        <v>45889.75</v>
      </c>
      <c r="C476" s="35">
        <v>10997</v>
      </c>
      <c r="D476" s="35" t="s">
        <v>97</v>
      </c>
      <c r="E476" s="35" t="s">
        <v>96</v>
      </c>
      <c r="F476" s="35">
        <v>1.2649999999999999</v>
      </c>
      <c r="G476" s="35">
        <v>0</v>
      </c>
      <c r="H476" s="35">
        <v>1.2649999999999999</v>
      </c>
      <c r="I476" s="35">
        <v>0</v>
      </c>
    </row>
    <row r="477" spans="1:9">
      <c r="A477" s="43">
        <v>45870</v>
      </c>
      <c r="B477" s="34">
        <v>45889.791666666664</v>
      </c>
      <c r="C477" s="33">
        <v>10997</v>
      </c>
      <c r="D477" s="33" t="s">
        <v>97</v>
      </c>
      <c r="E477" s="33" t="s">
        <v>96</v>
      </c>
      <c r="F477" s="33">
        <v>0.42</v>
      </c>
      <c r="G477" s="33">
        <v>7.0000000000000001E-3</v>
      </c>
      <c r="H477" s="33">
        <v>0.42</v>
      </c>
      <c r="I477" s="33">
        <v>7.0000000000000001E-3</v>
      </c>
    </row>
    <row r="478" spans="1:9">
      <c r="A478" s="44">
        <v>45870</v>
      </c>
      <c r="B478" s="36">
        <v>45889.833333333336</v>
      </c>
      <c r="C478" s="35">
        <v>10997</v>
      </c>
      <c r="D478" s="35" t="s">
        <v>97</v>
      </c>
      <c r="E478" s="35" t="s">
        <v>96</v>
      </c>
      <c r="F478" s="35">
        <v>3.66</v>
      </c>
      <c r="G478" s="35">
        <v>3.6999999999999998E-2</v>
      </c>
      <c r="H478" s="35">
        <v>3.66</v>
      </c>
      <c r="I478" s="35">
        <v>3.6999999999999998E-2</v>
      </c>
    </row>
    <row r="479" spans="1:9">
      <c r="A479" s="43">
        <v>45870</v>
      </c>
      <c r="B479" s="34">
        <v>45889.875</v>
      </c>
      <c r="C479" s="33">
        <v>10997</v>
      </c>
      <c r="D479" s="33" t="s">
        <v>97</v>
      </c>
      <c r="E479" s="33" t="s">
        <v>96</v>
      </c>
      <c r="F479" s="33">
        <v>4.2350000000000003</v>
      </c>
      <c r="G479" s="33">
        <v>0</v>
      </c>
      <c r="H479" s="33">
        <v>4.2350000000000003</v>
      </c>
      <c r="I479" s="33">
        <v>0</v>
      </c>
    </row>
    <row r="480" spans="1:9">
      <c r="A480" s="44">
        <v>45870</v>
      </c>
      <c r="B480" s="36">
        <v>45889.916666666664</v>
      </c>
      <c r="C480" s="35">
        <v>10997</v>
      </c>
      <c r="D480" s="35" t="s">
        <v>97</v>
      </c>
      <c r="E480" s="35" t="s">
        <v>96</v>
      </c>
      <c r="F480" s="35">
        <v>6.0069999999999997</v>
      </c>
      <c r="G480" s="35">
        <v>0</v>
      </c>
      <c r="H480" s="35">
        <v>6.0069999999999997</v>
      </c>
      <c r="I480" s="35">
        <v>0</v>
      </c>
    </row>
    <row r="481" spans="1:9">
      <c r="A481" s="43">
        <v>45870</v>
      </c>
      <c r="B481" s="34">
        <v>45889.958333333336</v>
      </c>
      <c r="C481" s="33">
        <v>10997</v>
      </c>
      <c r="D481" s="33" t="s">
        <v>97</v>
      </c>
      <c r="E481" s="33" t="s">
        <v>96</v>
      </c>
      <c r="F481" s="33">
        <v>7.7279999999999998</v>
      </c>
      <c r="G481" s="33">
        <v>0</v>
      </c>
      <c r="H481" s="33">
        <v>7.7279999999999998</v>
      </c>
      <c r="I481" s="33">
        <v>0</v>
      </c>
    </row>
    <row r="482" spans="1:9">
      <c r="A482" s="44">
        <v>45870</v>
      </c>
      <c r="B482" s="36">
        <v>45890</v>
      </c>
      <c r="C482" s="35">
        <v>10997</v>
      </c>
      <c r="D482" s="35" t="s">
        <v>97</v>
      </c>
      <c r="E482" s="35" t="s">
        <v>96</v>
      </c>
      <c r="F482" s="35">
        <v>4.3899999999999997</v>
      </c>
      <c r="G482" s="35">
        <v>0</v>
      </c>
      <c r="H482" s="35">
        <v>4.3899999999999997</v>
      </c>
      <c r="I482" s="35">
        <v>0</v>
      </c>
    </row>
    <row r="483" spans="1:9">
      <c r="A483" s="43">
        <v>45870</v>
      </c>
      <c r="B483" s="34">
        <v>45890.041666666664</v>
      </c>
      <c r="C483" s="33">
        <v>10997</v>
      </c>
      <c r="D483" s="33" t="s">
        <v>97</v>
      </c>
      <c r="E483" s="33" t="s">
        <v>96</v>
      </c>
      <c r="F483" s="33">
        <v>3.1909999999999998</v>
      </c>
      <c r="G483" s="33">
        <v>0</v>
      </c>
      <c r="H483" s="33">
        <v>3.1909999999999998</v>
      </c>
      <c r="I483" s="33">
        <v>0</v>
      </c>
    </row>
    <row r="484" spans="1:9">
      <c r="A484" s="44">
        <v>45870</v>
      </c>
      <c r="B484" s="36">
        <v>45890.083333333336</v>
      </c>
      <c r="C484" s="35">
        <v>10997</v>
      </c>
      <c r="D484" s="35" t="s">
        <v>97</v>
      </c>
      <c r="E484" s="35" t="s">
        <v>96</v>
      </c>
      <c r="F484" s="35">
        <v>1.268</v>
      </c>
      <c r="G484" s="35">
        <v>0</v>
      </c>
      <c r="H484" s="35">
        <v>1.268</v>
      </c>
      <c r="I484" s="35">
        <v>0</v>
      </c>
    </row>
    <row r="485" spans="1:9">
      <c r="A485" s="43">
        <v>45870</v>
      </c>
      <c r="B485" s="34">
        <v>45890.125</v>
      </c>
      <c r="C485" s="33">
        <v>10997</v>
      </c>
      <c r="D485" s="33" t="s">
        <v>97</v>
      </c>
      <c r="E485" s="33" t="s">
        <v>96</v>
      </c>
      <c r="F485" s="33">
        <v>1.242</v>
      </c>
      <c r="G485" s="33">
        <v>0</v>
      </c>
      <c r="H485" s="33">
        <v>1.242</v>
      </c>
      <c r="I485" s="33">
        <v>0</v>
      </c>
    </row>
    <row r="486" spans="1:9">
      <c r="A486" s="44">
        <v>45870</v>
      </c>
      <c r="B486" s="36">
        <v>45890.166666666664</v>
      </c>
      <c r="C486" s="35">
        <v>10997</v>
      </c>
      <c r="D486" s="35" t="s">
        <v>97</v>
      </c>
      <c r="E486" s="35" t="s">
        <v>96</v>
      </c>
      <c r="F486" s="35">
        <v>0.78200000000000003</v>
      </c>
      <c r="G486" s="35">
        <v>0</v>
      </c>
      <c r="H486" s="35">
        <v>0.78200000000000003</v>
      </c>
      <c r="I486" s="35">
        <v>0</v>
      </c>
    </row>
    <row r="487" spans="1:9">
      <c r="A487" s="43">
        <v>45870</v>
      </c>
      <c r="B487" s="34">
        <v>45890.208333333336</v>
      </c>
      <c r="C487" s="33">
        <v>10997</v>
      </c>
      <c r="D487" s="33" t="s">
        <v>97</v>
      </c>
      <c r="E487" s="33" t="s">
        <v>96</v>
      </c>
      <c r="F487" s="33">
        <v>2.0390000000000001</v>
      </c>
      <c r="G487" s="33">
        <v>0</v>
      </c>
      <c r="H487" s="33">
        <v>2.0390000000000001</v>
      </c>
      <c r="I487" s="33">
        <v>0</v>
      </c>
    </row>
    <row r="488" spans="1:9">
      <c r="A488" s="44">
        <v>45870</v>
      </c>
      <c r="B488" s="36">
        <v>45890.25</v>
      </c>
      <c r="C488" s="35">
        <v>10997</v>
      </c>
      <c r="D488" s="35" t="s">
        <v>97</v>
      </c>
      <c r="E488" s="35" t="s">
        <v>96</v>
      </c>
      <c r="F488" s="35">
        <v>5.7960000000000003</v>
      </c>
      <c r="G488" s="35">
        <v>0</v>
      </c>
      <c r="H488" s="35">
        <v>5.7960000000000003</v>
      </c>
      <c r="I488" s="35">
        <v>0</v>
      </c>
    </row>
    <row r="489" spans="1:9">
      <c r="A489" s="43">
        <v>45870</v>
      </c>
      <c r="B489" s="34">
        <v>45890.291666666664</v>
      </c>
      <c r="C489" s="33">
        <v>10997</v>
      </c>
      <c r="D489" s="33" t="s">
        <v>97</v>
      </c>
      <c r="E489" s="33" t="s">
        <v>96</v>
      </c>
      <c r="F489" s="33">
        <v>6.2539999999999996</v>
      </c>
      <c r="G489" s="33">
        <v>0</v>
      </c>
      <c r="H489" s="33">
        <v>6.2539999999999996</v>
      </c>
      <c r="I489" s="33">
        <v>0</v>
      </c>
    </row>
    <row r="490" spans="1:9">
      <c r="A490" s="44">
        <v>45870</v>
      </c>
      <c r="B490" s="36">
        <v>45890.333333333336</v>
      </c>
      <c r="C490" s="35">
        <v>10997</v>
      </c>
      <c r="D490" s="35" t="s">
        <v>97</v>
      </c>
      <c r="E490" s="35" t="s">
        <v>96</v>
      </c>
      <c r="F490" s="35">
        <v>5.335</v>
      </c>
      <c r="G490" s="35">
        <v>0</v>
      </c>
      <c r="H490" s="35">
        <v>5.335</v>
      </c>
      <c r="I490" s="35">
        <v>0</v>
      </c>
    </row>
    <row r="491" spans="1:9">
      <c r="A491" s="43">
        <v>45870</v>
      </c>
      <c r="B491" s="34">
        <v>45890.375</v>
      </c>
      <c r="C491" s="33">
        <v>10997</v>
      </c>
      <c r="D491" s="33" t="s">
        <v>97</v>
      </c>
      <c r="E491" s="33" t="s">
        <v>96</v>
      </c>
      <c r="F491" s="33">
        <v>3.589</v>
      </c>
      <c r="G491" s="33">
        <v>0</v>
      </c>
      <c r="H491" s="33">
        <v>3.589</v>
      </c>
      <c r="I491" s="33">
        <v>0</v>
      </c>
    </row>
    <row r="492" spans="1:9">
      <c r="A492" s="44">
        <v>45870</v>
      </c>
      <c r="B492" s="36">
        <v>45890.416666666664</v>
      </c>
      <c r="C492" s="35">
        <v>10997</v>
      </c>
      <c r="D492" s="35" t="s">
        <v>97</v>
      </c>
      <c r="E492" s="35" t="s">
        <v>96</v>
      </c>
      <c r="F492" s="35">
        <v>4.0259999999999998</v>
      </c>
      <c r="G492" s="35">
        <v>0</v>
      </c>
      <c r="H492" s="35">
        <v>4.0259999999999998</v>
      </c>
      <c r="I492" s="35">
        <v>0</v>
      </c>
    </row>
    <row r="493" spans="1:9">
      <c r="A493" s="43">
        <v>45870</v>
      </c>
      <c r="B493" s="34">
        <v>45890.458333333336</v>
      </c>
      <c r="C493" s="33">
        <v>10997</v>
      </c>
      <c r="D493" s="33" t="s">
        <v>97</v>
      </c>
      <c r="E493" s="33" t="s">
        <v>96</v>
      </c>
      <c r="F493" s="33">
        <v>5.48</v>
      </c>
      <c r="G493" s="33">
        <v>0</v>
      </c>
      <c r="H493" s="33">
        <v>5.48</v>
      </c>
      <c r="I493" s="33">
        <v>0</v>
      </c>
    </row>
    <row r="494" spans="1:9">
      <c r="A494" s="44">
        <v>45870</v>
      </c>
      <c r="B494" s="36">
        <v>45890.5</v>
      </c>
      <c r="C494" s="35">
        <v>10997</v>
      </c>
      <c r="D494" s="35" t="s">
        <v>97</v>
      </c>
      <c r="E494" s="35" t="s">
        <v>96</v>
      </c>
      <c r="F494" s="35">
        <v>2.0379999999999998</v>
      </c>
      <c r="G494" s="35">
        <v>8.0000000000000002E-3</v>
      </c>
      <c r="H494" s="35">
        <v>2.0379999999999998</v>
      </c>
      <c r="I494" s="35">
        <v>8.0000000000000002E-3</v>
      </c>
    </row>
    <row r="495" spans="1:9">
      <c r="A495" s="43">
        <v>45870</v>
      </c>
      <c r="B495" s="34">
        <v>45890.541666666664</v>
      </c>
      <c r="C495" s="33">
        <v>10997</v>
      </c>
      <c r="D495" s="33" t="s">
        <v>97</v>
      </c>
      <c r="E495" s="33" t="s">
        <v>96</v>
      </c>
      <c r="F495" s="33">
        <v>6.7000000000000004E-2</v>
      </c>
      <c r="G495" s="33">
        <v>2.1000000000000001E-2</v>
      </c>
      <c r="H495" s="33">
        <v>6.7000000000000004E-2</v>
      </c>
      <c r="I495" s="33">
        <v>2.1000000000000001E-2</v>
      </c>
    </row>
    <row r="496" spans="1:9">
      <c r="A496" s="44">
        <v>45870</v>
      </c>
      <c r="B496" s="36">
        <v>45890.583333333336</v>
      </c>
      <c r="C496" s="35">
        <v>10997</v>
      </c>
      <c r="D496" s="35" t="s">
        <v>97</v>
      </c>
      <c r="E496" s="35" t="s">
        <v>96</v>
      </c>
      <c r="F496" s="35">
        <v>0.24399999999999999</v>
      </c>
      <c r="G496" s="35">
        <v>7.0000000000000001E-3</v>
      </c>
      <c r="H496" s="35">
        <v>0.24399999999999999</v>
      </c>
      <c r="I496" s="35">
        <v>7.0000000000000001E-3</v>
      </c>
    </row>
    <row r="497" spans="1:9">
      <c r="A497" s="43">
        <v>45870</v>
      </c>
      <c r="B497" s="34">
        <v>45890.625</v>
      </c>
      <c r="C497" s="33">
        <v>10997</v>
      </c>
      <c r="D497" s="33" t="s">
        <v>97</v>
      </c>
      <c r="E497" s="33" t="s">
        <v>96</v>
      </c>
      <c r="F497" s="33">
        <v>1.849</v>
      </c>
      <c r="G497" s="33">
        <v>0</v>
      </c>
      <c r="H497" s="33">
        <v>1.849</v>
      </c>
      <c r="I497" s="33">
        <v>0</v>
      </c>
    </row>
    <row r="498" spans="1:9">
      <c r="A498" s="44">
        <v>45870</v>
      </c>
      <c r="B498" s="36">
        <v>45890.666666666664</v>
      </c>
      <c r="C498" s="35">
        <v>10997</v>
      </c>
      <c r="D498" s="35" t="s">
        <v>97</v>
      </c>
      <c r="E498" s="35" t="s">
        <v>96</v>
      </c>
      <c r="F498" s="35">
        <v>4.875</v>
      </c>
      <c r="G498" s="35">
        <v>0</v>
      </c>
      <c r="H498" s="35">
        <v>4.875</v>
      </c>
      <c r="I498" s="35">
        <v>0</v>
      </c>
    </row>
    <row r="499" spans="1:9">
      <c r="A499" s="43">
        <v>45870</v>
      </c>
      <c r="B499" s="34">
        <v>45890.708333333336</v>
      </c>
      <c r="C499" s="33">
        <v>10997</v>
      </c>
      <c r="D499" s="33" t="s">
        <v>97</v>
      </c>
      <c r="E499" s="33" t="s">
        <v>96</v>
      </c>
      <c r="F499" s="33">
        <v>6.0590000000000002</v>
      </c>
      <c r="G499" s="33">
        <v>0</v>
      </c>
      <c r="H499" s="33">
        <v>6.0590000000000002</v>
      </c>
      <c r="I499" s="33">
        <v>0</v>
      </c>
    </row>
    <row r="500" spans="1:9">
      <c r="A500" s="44">
        <v>45870</v>
      </c>
      <c r="B500" s="36">
        <v>45890.75</v>
      </c>
      <c r="C500" s="35">
        <v>10997</v>
      </c>
      <c r="D500" s="35" t="s">
        <v>97</v>
      </c>
      <c r="E500" s="35" t="s">
        <v>96</v>
      </c>
      <c r="F500" s="35">
        <v>3.9729999999999999</v>
      </c>
      <c r="G500" s="35">
        <v>0</v>
      </c>
      <c r="H500" s="35">
        <v>3.9729999999999999</v>
      </c>
      <c r="I500" s="35">
        <v>0</v>
      </c>
    </row>
    <row r="501" spans="1:9">
      <c r="A501" s="43">
        <v>45870</v>
      </c>
      <c r="B501" s="34">
        <v>45890.791666666664</v>
      </c>
      <c r="C501" s="33">
        <v>10997</v>
      </c>
      <c r="D501" s="33" t="s">
        <v>97</v>
      </c>
      <c r="E501" s="33" t="s">
        <v>96</v>
      </c>
      <c r="F501" s="33">
        <v>2.1070000000000002</v>
      </c>
      <c r="G501" s="33">
        <v>0</v>
      </c>
      <c r="H501" s="33">
        <v>2.1070000000000002</v>
      </c>
      <c r="I501" s="33">
        <v>0</v>
      </c>
    </row>
    <row r="502" spans="1:9">
      <c r="A502" s="44">
        <v>45870</v>
      </c>
      <c r="B502" s="36">
        <v>45890.833333333336</v>
      </c>
      <c r="C502" s="35">
        <v>10997</v>
      </c>
      <c r="D502" s="35" t="s">
        <v>97</v>
      </c>
      <c r="E502" s="35" t="s">
        <v>96</v>
      </c>
      <c r="F502" s="35">
        <v>0.79800000000000004</v>
      </c>
      <c r="G502" s="35">
        <v>1E-3</v>
      </c>
      <c r="H502" s="35">
        <v>0.79800000000000004</v>
      </c>
      <c r="I502" s="35">
        <v>1E-3</v>
      </c>
    </row>
    <row r="503" spans="1:9">
      <c r="A503" s="43">
        <v>45870</v>
      </c>
      <c r="B503" s="34">
        <v>45890.875</v>
      </c>
      <c r="C503" s="33">
        <v>10997</v>
      </c>
      <c r="D503" s="33" t="s">
        <v>97</v>
      </c>
      <c r="E503" s="33" t="s">
        <v>96</v>
      </c>
      <c r="F503" s="33">
        <v>3.4000000000000002E-2</v>
      </c>
      <c r="G503" s="33">
        <v>6.9000000000000006E-2</v>
      </c>
      <c r="H503" s="33">
        <v>3.4000000000000002E-2</v>
      </c>
      <c r="I503" s="33">
        <v>6.9000000000000006E-2</v>
      </c>
    </row>
    <row r="504" spans="1:9">
      <c r="A504" s="44">
        <v>45870</v>
      </c>
      <c r="B504" s="36">
        <v>45890.916666666664</v>
      </c>
      <c r="C504" s="35">
        <v>10997</v>
      </c>
      <c r="D504" s="35" t="s">
        <v>97</v>
      </c>
      <c r="E504" s="35" t="s">
        <v>96</v>
      </c>
      <c r="F504" s="35">
        <v>0</v>
      </c>
      <c r="G504" s="35">
        <v>9.0999999999999998E-2</v>
      </c>
      <c r="H504" s="35">
        <v>0</v>
      </c>
      <c r="I504" s="35">
        <v>9.0999999999999998E-2</v>
      </c>
    </row>
    <row r="505" spans="1:9">
      <c r="A505" s="43">
        <v>45870</v>
      </c>
      <c r="B505" s="34">
        <v>45890.958333333336</v>
      </c>
      <c r="C505" s="33">
        <v>10997</v>
      </c>
      <c r="D505" s="33" t="s">
        <v>97</v>
      </c>
      <c r="E505" s="33" t="s">
        <v>96</v>
      </c>
      <c r="F505" s="33">
        <v>1.7090000000000001</v>
      </c>
      <c r="G505" s="33">
        <v>1.2E-2</v>
      </c>
      <c r="H505" s="33">
        <v>1.7090000000000001</v>
      </c>
      <c r="I505" s="33">
        <v>1.2E-2</v>
      </c>
    </row>
    <row r="506" spans="1:9">
      <c r="A506" s="44">
        <v>45870</v>
      </c>
      <c r="B506" s="36">
        <v>45891</v>
      </c>
      <c r="C506" s="35">
        <v>10997</v>
      </c>
      <c r="D506" s="35" t="s">
        <v>97</v>
      </c>
      <c r="E506" s="35" t="s">
        <v>96</v>
      </c>
      <c r="F506" s="35">
        <v>2.968</v>
      </c>
      <c r="G506" s="35">
        <v>0</v>
      </c>
      <c r="H506" s="35">
        <v>2.968</v>
      </c>
      <c r="I506" s="35">
        <v>0</v>
      </c>
    </row>
    <row r="507" spans="1:9">
      <c r="A507" s="43">
        <v>45870</v>
      </c>
      <c r="B507" s="34">
        <v>45891.041666666664</v>
      </c>
      <c r="C507" s="33">
        <v>10997</v>
      </c>
      <c r="D507" s="33" t="s">
        <v>97</v>
      </c>
      <c r="E507" s="33" t="s">
        <v>96</v>
      </c>
      <c r="F507" s="33">
        <v>2.573</v>
      </c>
      <c r="G507" s="33">
        <v>0</v>
      </c>
      <c r="H507" s="33">
        <v>2.573</v>
      </c>
      <c r="I507" s="33">
        <v>0</v>
      </c>
    </row>
    <row r="508" spans="1:9">
      <c r="A508" s="44">
        <v>45870</v>
      </c>
      <c r="B508" s="36">
        <v>45891.083333333336</v>
      </c>
      <c r="C508" s="35">
        <v>10997</v>
      </c>
      <c r="D508" s="35" t="s">
        <v>97</v>
      </c>
      <c r="E508" s="35" t="s">
        <v>96</v>
      </c>
      <c r="F508" s="35">
        <v>2.964</v>
      </c>
      <c r="G508" s="35">
        <v>0</v>
      </c>
      <c r="H508" s="35">
        <v>2.964</v>
      </c>
      <c r="I508" s="35">
        <v>0</v>
      </c>
    </row>
    <row r="509" spans="1:9">
      <c r="A509" s="43">
        <v>45870</v>
      </c>
      <c r="B509" s="34">
        <v>45891.125</v>
      </c>
      <c r="C509" s="33">
        <v>10997</v>
      </c>
      <c r="D509" s="33" t="s">
        <v>97</v>
      </c>
      <c r="E509" s="33" t="s">
        <v>96</v>
      </c>
      <c r="F509" s="33">
        <v>3.7770000000000001</v>
      </c>
      <c r="G509" s="33">
        <v>0</v>
      </c>
      <c r="H509" s="33">
        <v>3.7770000000000001</v>
      </c>
      <c r="I509" s="33">
        <v>0</v>
      </c>
    </row>
    <row r="510" spans="1:9">
      <c r="A510" s="44">
        <v>45870</v>
      </c>
      <c r="B510" s="36">
        <v>45891.166666666664</v>
      </c>
      <c r="C510" s="35">
        <v>10997</v>
      </c>
      <c r="D510" s="35" t="s">
        <v>97</v>
      </c>
      <c r="E510" s="35" t="s">
        <v>96</v>
      </c>
      <c r="F510" s="35">
        <v>5.194</v>
      </c>
      <c r="G510" s="35">
        <v>0</v>
      </c>
      <c r="H510" s="35">
        <v>5.194</v>
      </c>
      <c r="I510" s="35">
        <v>0</v>
      </c>
    </row>
    <row r="511" spans="1:9">
      <c r="A511" s="43">
        <v>45870</v>
      </c>
      <c r="B511" s="34">
        <v>45891.208333333336</v>
      </c>
      <c r="C511" s="33">
        <v>10997</v>
      </c>
      <c r="D511" s="33" t="s">
        <v>97</v>
      </c>
      <c r="E511" s="33" t="s">
        <v>96</v>
      </c>
      <c r="F511" s="33">
        <v>4.2450000000000001</v>
      </c>
      <c r="G511" s="33">
        <v>0</v>
      </c>
      <c r="H511" s="33">
        <v>4.2450000000000001</v>
      </c>
      <c r="I511" s="33">
        <v>0</v>
      </c>
    </row>
    <row r="512" spans="1:9">
      <c r="A512" s="44">
        <v>45870</v>
      </c>
      <c r="B512" s="36">
        <v>45891.25</v>
      </c>
      <c r="C512" s="35">
        <v>10997</v>
      </c>
      <c r="D512" s="35" t="s">
        <v>97</v>
      </c>
      <c r="E512" s="35" t="s">
        <v>96</v>
      </c>
      <c r="F512" s="35">
        <v>4.6050000000000004</v>
      </c>
      <c r="G512" s="35">
        <v>0</v>
      </c>
      <c r="H512" s="35">
        <v>4.6050000000000004</v>
      </c>
      <c r="I512" s="35">
        <v>0</v>
      </c>
    </row>
    <row r="513" spans="1:9">
      <c r="A513" s="43">
        <v>45870</v>
      </c>
      <c r="B513" s="34">
        <v>45891.291666666664</v>
      </c>
      <c r="C513" s="33">
        <v>10997</v>
      </c>
      <c r="D513" s="33" t="s">
        <v>97</v>
      </c>
      <c r="E513" s="33" t="s">
        <v>96</v>
      </c>
      <c r="F513" s="33">
        <v>5.5010000000000003</v>
      </c>
      <c r="G513" s="33">
        <v>0</v>
      </c>
      <c r="H513" s="33">
        <v>5.5010000000000003</v>
      </c>
      <c r="I513" s="33">
        <v>0</v>
      </c>
    </row>
    <row r="514" spans="1:9">
      <c r="A514" s="44">
        <v>45870</v>
      </c>
      <c r="B514" s="36">
        <v>45891.333333333336</v>
      </c>
      <c r="C514" s="35">
        <v>10997</v>
      </c>
      <c r="D514" s="35" t="s">
        <v>97</v>
      </c>
      <c r="E514" s="35" t="s">
        <v>96</v>
      </c>
      <c r="F514" s="35">
        <v>1.3120000000000001</v>
      </c>
      <c r="G514" s="35">
        <v>1.2999999999999999E-2</v>
      </c>
      <c r="H514" s="35">
        <v>1.3120000000000001</v>
      </c>
      <c r="I514" s="35">
        <v>1.2999999999999999E-2</v>
      </c>
    </row>
    <row r="515" spans="1:9">
      <c r="A515" s="43">
        <v>45870</v>
      </c>
      <c r="B515" s="34">
        <v>45891.375</v>
      </c>
      <c r="C515" s="33">
        <v>10997</v>
      </c>
      <c r="D515" s="33" t="s">
        <v>97</v>
      </c>
      <c r="E515" s="33" t="s">
        <v>96</v>
      </c>
      <c r="F515" s="33">
        <v>0</v>
      </c>
      <c r="G515" s="33">
        <v>0</v>
      </c>
      <c r="H515" s="33">
        <v>0</v>
      </c>
      <c r="I515" s="33">
        <v>0</v>
      </c>
    </row>
    <row r="516" spans="1:9">
      <c r="A516" s="44">
        <v>45870</v>
      </c>
      <c r="B516" s="36">
        <v>45891.416666666664</v>
      </c>
      <c r="C516" s="35">
        <v>10997</v>
      </c>
      <c r="D516" s="35" t="s">
        <v>97</v>
      </c>
      <c r="E516" s="35" t="s">
        <v>96</v>
      </c>
      <c r="F516" s="35">
        <v>0</v>
      </c>
      <c r="G516" s="35">
        <v>2.7E-2</v>
      </c>
      <c r="H516" s="35">
        <v>0</v>
      </c>
      <c r="I516" s="35">
        <v>2.7E-2</v>
      </c>
    </row>
    <row r="517" spans="1:9">
      <c r="A517" s="43">
        <v>45870</v>
      </c>
      <c r="B517" s="34">
        <v>45891.458333333336</v>
      </c>
      <c r="C517" s="33">
        <v>10997</v>
      </c>
      <c r="D517" s="33" t="s">
        <v>97</v>
      </c>
      <c r="E517" s="33" t="s">
        <v>96</v>
      </c>
      <c r="F517" s="33">
        <v>0</v>
      </c>
      <c r="G517" s="33">
        <v>7.9000000000000001E-2</v>
      </c>
      <c r="H517" s="33">
        <v>0</v>
      </c>
      <c r="I517" s="33">
        <v>7.9000000000000001E-2</v>
      </c>
    </row>
    <row r="518" spans="1:9">
      <c r="A518" s="44">
        <v>45870</v>
      </c>
      <c r="B518" s="36">
        <v>45891.5</v>
      </c>
      <c r="C518" s="35">
        <v>10997</v>
      </c>
      <c r="D518" s="35" t="s">
        <v>97</v>
      </c>
      <c r="E518" s="35" t="s">
        <v>96</v>
      </c>
      <c r="F518" s="35">
        <v>0</v>
      </c>
      <c r="G518" s="35">
        <v>7.6999999999999999E-2</v>
      </c>
      <c r="H518" s="35">
        <v>0</v>
      </c>
      <c r="I518" s="35">
        <v>7.6999999999999999E-2</v>
      </c>
    </row>
    <row r="519" spans="1:9">
      <c r="A519" s="43">
        <v>45870</v>
      </c>
      <c r="B519" s="34">
        <v>45891.541666666664</v>
      </c>
      <c r="C519" s="33">
        <v>10997</v>
      </c>
      <c r="D519" s="33" t="s">
        <v>97</v>
      </c>
      <c r="E519" s="33" t="s">
        <v>96</v>
      </c>
      <c r="F519" s="33">
        <v>3.0000000000000001E-3</v>
      </c>
      <c r="G519" s="33">
        <v>7.2999999999999995E-2</v>
      </c>
      <c r="H519" s="33">
        <v>3.0000000000000001E-3</v>
      </c>
      <c r="I519" s="33">
        <v>7.2999999999999995E-2</v>
      </c>
    </row>
    <row r="520" spans="1:9">
      <c r="A520" s="44">
        <v>45870</v>
      </c>
      <c r="B520" s="36">
        <v>45891.583333333336</v>
      </c>
      <c r="C520" s="35">
        <v>10997</v>
      </c>
      <c r="D520" s="35" t="s">
        <v>97</v>
      </c>
      <c r="E520" s="35" t="s">
        <v>96</v>
      </c>
      <c r="F520" s="35">
        <v>3.0000000000000001E-3</v>
      </c>
      <c r="G520" s="35">
        <v>6.6000000000000003E-2</v>
      </c>
      <c r="H520" s="35">
        <v>3.0000000000000001E-3</v>
      </c>
      <c r="I520" s="35">
        <v>6.6000000000000003E-2</v>
      </c>
    </row>
    <row r="521" spans="1:9">
      <c r="A521" s="43">
        <v>45870</v>
      </c>
      <c r="B521" s="34">
        <v>45891.625</v>
      </c>
      <c r="C521" s="33">
        <v>10997</v>
      </c>
      <c r="D521" s="33" t="s">
        <v>97</v>
      </c>
      <c r="E521" s="33" t="s">
        <v>96</v>
      </c>
      <c r="F521" s="33">
        <v>7.5999999999999998E-2</v>
      </c>
      <c r="G521" s="33">
        <v>2.8000000000000001E-2</v>
      </c>
      <c r="H521" s="33">
        <v>7.5999999999999998E-2</v>
      </c>
      <c r="I521" s="33">
        <v>2.8000000000000001E-2</v>
      </c>
    </row>
    <row r="522" spans="1:9">
      <c r="A522" s="44">
        <v>45870</v>
      </c>
      <c r="B522" s="36">
        <v>45891.666666666664</v>
      </c>
      <c r="C522" s="35">
        <v>10997</v>
      </c>
      <c r="D522" s="35" t="s">
        <v>97</v>
      </c>
      <c r="E522" s="35" t="s">
        <v>96</v>
      </c>
      <c r="F522" s="35">
        <v>8.8999999999999996E-2</v>
      </c>
      <c r="G522" s="35">
        <v>1.7000000000000001E-2</v>
      </c>
      <c r="H522" s="35">
        <v>8.8999999999999996E-2</v>
      </c>
      <c r="I522" s="35">
        <v>1.7000000000000001E-2</v>
      </c>
    </row>
    <row r="523" spans="1:9">
      <c r="A523" s="43">
        <v>45870</v>
      </c>
      <c r="B523" s="34">
        <v>45891.708333333336</v>
      </c>
      <c r="C523" s="33">
        <v>10997</v>
      </c>
      <c r="D523" s="33" t="s">
        <v>97</v>
      </c>
      <c r="E523" s="33" t="s">
        <v>96</v>
      </c>
      <c r="F523" s="33">
        <v>0.28100000000000003</v>
      </c>
      <c r="G523" s="33">
        <v>1.7000000000000001E-2</v>
      </c>
      <c r="H523" s="33">
        <v>0.28100000000000003</v>
      </c>
      <c r="I523" s="33">
        <v>1.7000000000000001E-2</v>
      </c>
    </row>
    <row r="524" spans="1:9">
      <c r="A524" s="44">
        <v>45870</v>
      </c>
      <c r="B524" s="36">
        <v>45891.75</v>
      </c>
      <c r="C524" s="35">
        <v>10997</v>
      </c>
      <c r="D524" s="35" t="s">
        <v>97</v>
      </c>
      <c r="E524" s="35" t="s">
        <v>96</v>
      </c>
      <c r="F524" s="35">
        <v>0.54</v>
      </c>
      <c r="G524" s="35">
        <v>1E-3</v>
      </c>
      <c r="H524" s="35">
        <v>0.54</v>
      </c>
      <c r="I524" s="35">
        <v>1E-3</v>
      </c>
    </row>
    <row r="525" spans="1:9">
      <c r="A525" s="43">
        <v>45870</v>
      </c>
      <c r="B525" s="34">
        <v>45891.791666666664</v>
      </c>
      <c r="C525" s="33">
        <v>10997</v>
      </c>
      <c r="D525" s="33" t="s">
        <v>97</v>
      </c>
      <c r="E525" s="33" t="s">
        <v>96</v>
      </c>
      <c r="F525" s="33">
        <v>4.7E-2</v>
      </c>
      <c r="G525" s="33">
        <v>5.7000000000000002E-2</v>
      </c>
      <c r="H525" s="33">
        <v>4.7E-2</v>
      </c>
      <c r="I525" s="33">
        <v>5.7000000000000002E-2</v>
      </c>
    </row>
    <row r="526" spans="1:9">
      <c r="A526" s="44">
        <v>45870</v>
      </c>
      <c r="B526" s="36">
        <v>45891.833333333336</v>
      </c>
      <c r="C526" s="35">
        <v>10997</v>
      </c>
      <c r="D526" s="35" t="s">
        <v>97</v>
      </c>
      <c r="E526" s="35" t="s">
        <v>96</v>
      </c>
      <c r="F526" s="35">
        <v>2.4E-2</v>
      </c>
      <c r="G526" s="35">
        <v>5.3999999999999999E-2</v>
      </c>
      <c r="H526" s="35">
        <v>2.4E-2</v>
      </c>
      <c r="I526" s="35">
        <v>5.3999999999999999E-2</v>
      </c>
    </row>
    <row r="527" spans="1:9">
      <c r="A527" s="43">
        <v>45870</v>
      </c>
      <c r="B527" s="34">
        <v>45891.875</v>
      </c>
      <c r="C527" s="33">
        <v>10997</v>
      </c>
      <c r="D527" s="33" t="s">
        <v>97</v>
      </c>
      <c r="E527" s="33" t="s">
        <v>96</v>
      </c>
      <c r="F527" s="33">
        <v>0</v>
      </c>
      <c r="G527" s="33">
        <v>8.6999999999999994E-2</v>
      </c>
      <c r="H527" s="33">
        <v>0</v>
      </c>
      <c r="I527" s="33">
        <v>8.6999999999999994E-2</v>
      </c>
    </row>
    <row r="528" spans="1:9">
      <c r="A528" s="44">
        <v>45870</v>
      </c>
      <c r="B528" s="36">
        <v>45891.916666666664</v>
      </c>
      <c r="C528" s="35">
        <v>10997</v>
      </c>
      <c r="D528" s="35" t="s">
        <v>97</v>
      </c>
      <c r="E528" s="35" t="s">
        <v>96</v>
      </c>
      <c r="F528" s="35">
        <v>0</v>
      </c>
      <c r="G528" s="35">
        <v>0.08</v>
      </c>
      <c r="H528" s="35">
        <v>0</v>
      </c>
      <c r="I528" s="35">
        <v>0.08</v>
      </c>
    </row>
    <row r="529" spans="1:9">
      <c r="A529" s="43">
        <v>45870</v>
      </c>
      <c r="B529" s="34">
        <v>45891.958333333336</v>
      </c>
      <c r="C529" s="33">
        <v>10997</v>
      </c>
      <c r="D529" s="33" t="s">
        <v>97</v>
      </c>
      <c r="E529" s="33" t="s">
        <v>96</v>
      </c>
      <c r="F529" s="33">
        <v>0</v>
      </c>
      <c r="G529" s="33">
        <v>0.08</v>
      </c>
      <c r="H529" s="33">
        <v>0</v>
      </c>
      <c r="I529" s="33">
        <v>0.08</v>
      </c>
    </row>
    <row r="530" spans="1:9">
      <c r="A530" s="44">
        <v>45870</v>
      </c>
      <c r="B530" s="36">
        <v>45892</v>
      </c>
      <c r="C530" s="35">
        <v>10997</v>
      </c>
      <c r="D530" s="35" t="s">
        <v>97</v>
      </c>
      <c r="E530" s="35" t="s">
        <v>96</v>
      </c>
      <c r="F530" s="35">
        <v>0</v>
      </c>
      <c r="G530" s="35">
        <v>7.9000000000000001E-2</v>
      </c>
      <c r="H530" s="35">
        <v>0</v>
      </c>
      <c r="I530" s="35">
        <v>7.9000000000000001E-2</v>
      </c>
    </row>
    <row r="531" spans="1:9">
      <c r="A531" s="43">
        <v>45870</v>
      </c>
      <c r="B531" s="34">
        <v>45892.041666666664</v>
      </c>
      <c r="C531" s="33">
        <v>10997</v>
      </c>
      <c r="D531" s="33" t="s">
        <v>97</v>
      </c>
      <c r="E531" s="33" t="s">
        <v>96</v>
      </c>
      <c r="F531" s="33">
        <v>0</v>
      </c>
      <c r="G531" s="33">
        <v>8.2000000000000003E-2</v>
      </c>
      <c r="H531" s="33">
        <v>0</v>
      </c>
      <c r="I531" s="33">
        <v>8.2000000000000003E-2</v>
      </c>
    </row>
    <row r="532" spans="1:9">
      <c r="A532" s="44">
        <v>45870</v>
      </c>
      <c r="B532" s="36">
        <v>45892.083333333336</v>
      </c>
      <c r="C532" s="35">
        <v>10997</v>
      </c>
      <c r="D532" s="35" t="s">
        <v>97</v>
      </c>
      <c r="E532" s="35" t="s">
        <v>96</v>
      </c>
      <c r="F532" s="35">
        <v>0.60699999999999998</v>
      </c>
      <c r="G532" s="35">
        <v>0.01</v>
      </c>
      <c r="H532" s="35">
        <v>0.60699999999999998</v>
      </c>
      <c r="I532" s="35">
        <v>0.01</v>
      </c>
    </row>
    <row r="533" spans="1:9">
      <c r="A533" s="43">
        <v>45870</v>
      </c>
      <c r="B533" s="34">
        <v>45892.125</v>
      </c>
      <c r="C533" s="33">
        <v>10997</v>
      </c>
      <c r="D533" s="33" t="s">
        <v>97</v>
      </c>
      <c r="E533" s="33" t="s">
        <v>96</v>
      </c>
      <c r="F533" s="33">
        <v>0.45600000000000002</v>
      </c>
      <c r="G533" s="33">
        <v>1E-3</v>
      </c>
      <c r="H533" s="33">
        <v>0.45600000000000002</v>
      </c>
      <c r="I533" s="33">
        <v>1E-3</v>
      </c>
    </row>
    <row r="534" spans="1:9">
      <c r="A534" s="44">
        <v>45870</v>
      </c>
      <c r="B534" s="36">
        <v>45892.166666666664</v>
      </c>
      <c r="C534" s="35">
        <v>10997</v>
      </c>
      <c r="D534" s="35" t="s">
        <v>97</v>
      </c>
      <c r="E534" s="35" t="s">
        <v>96</v>
      </c>
      <c r="F534" s="35">
        <v>0.54200000000000004</v>
      </c>
      <c r="G534" s="35">
        <v>0</v>
      </c>
      <c r="H534" s="35">
        <v>0.54200000000000004</v>
      </c>
      <c r="I534" s="35">
        <v>0</v>
      </c>
    </row>
    <row r="535" spans="1:9">
      <c r="A535" s="43">
        <v>45870</v>
      </c>
      <c r="B535" s="34">
        <v>45892.208333333336</v>
      </c>
      <c r="C535" s="33">
        <v>10997</v>
      </c>
      <c r="D535" s="33" t="s">
        <v>97</v>
      </c>
      <c r="E535" s="33" t="s">
        <v>96</v>
      </c>
      <c r="F535" s="33">
        <v>1.0389999999999999</v>
      </c>
      <c r="G535" s="33">
        <v>0</v>
      </c>
      <c r="H535" s="33">
        <v>1.0389999999999999</v>
      </c>
      <c r="I535" s="33">
        <v>0</v>
      </c>
    </row>
    <row r="536" spans="1:9">
      <c r="A536" s="44">
        <v>45870</v>
      </c>
      <c r="B536" s="36">
        <v>45892.25</v>
      </c>
      <c r="C536" s="35">
        <v>10997</v>
      </c>
      <c r="D536" s="35" t="s">
        <v>97</v>
      </c>
      <c r="E536" s="35" t="s">
        <v>96</v>
      </c>
      <c r="F536" s="35">
        <v>2.96</v>
      </c>
      <c r="G536" s="35">
        <v>0</v>
      </c>
      <c r="H536" s="35">
        <v>2.96</v>
      </c>
      <c r="I536" s="35">
        <v>0</v>
      </c>
    </row>
    <row r="537" spans="1:9">
      <c r="A537" s="43">
        <v>45870</v>
      </c>
      <c r="B537" s="34">
        <v>45892.291666666664</v>
      </c>
      <c r="C537" s="33">
        <v>10997</v>
      </c>
      <c r="D537" s="33" t="s">
        <v>97</v>
      </c>
      <c r="E537" s="33" t="s">
        <v>96</v>
      </c>
      <c r="F537" s="33">
        <v>1.052</v>
      </c>
      <c r="G537" s="33">
        <v>0</v>
      </c>
      <c r="H537" s="33">
        <v>1.052</v>
      </c>
      <c r="I537" s="33">
        <v>0</v>
      </c>
    </row>
    <row r="538" spans="1:9">
      <c r="A538" s="44">
        <v>45870</v>
      </c>
      <c r="B538" s="36">
        <v>45892.333333333336</v>
      </c>
      <c r="C538" s="35">
        <v>10997</v>
      </c>
      <c r="D538" s="35" t="s">
        <v>97</v>
      </c>
      <c r="E538" s="35" t="s">
        <v>96</v>
      </c>
      <c r="F538" s="35">
        <v>1.4379999999999999</v>
      </c>
      <c r="G538" s="35">
        <v>0</v>
      </c>
      <c r="H538" s="35">
        <v>1.4379999999999999</v>
      </c>
      <c r="I538" s="35">
        <v>0</v>
      </c>
    </row>
    <row r="539" spans="1:9">
      <c r="A539" s="43">
        <v>45870</v>
      </c>
      <c r="B539" s="34">
        <v>45892.375</v>
      </c>
      <c r="C539" s="33">
        <v>10997</v>
      </c>
      <c r="D539" s="33" t="s">
        <v>97</v>
      </c>
      <c r="E539" s="33" t="s">
        <v>96</v>
      </c>
      <c r="F539" s="33">
        <v>1.4059999999999999</v>
      </c>
      <c r="G539" s="33">
        <v>0</v>
      </c>
      <c r="H539" s="33">
        <v>1.4059999999999999</v>
      </c>
      <c r="I539" s="33">
        <v>0</v>
      </c>
    </row>
    <row r="540" spans="1:9">
      <c r="A540" s="44">
        <v>45870</v>
      </c>
      <c r="B540" s="36">
        <v>45892.416666666664</v>
      </c>
      <c r="C540" s="35">
        <v>10997</v>
      </c>
      <c r="D540" s="35" t="s">
        <v>97</v>
      </c>
      <c r="E540" s="35" t="s">
        <v>96</v>
      </c>
      <c r="F540" s="35">
        <v>1.2869999999999999</v>
      </c>
      <c r="G540" s="35">
        <v>0</v>
      </c>
      <c r="H540" s="35">
        <v>1.2869999999999999</v>
      </c>
      <c r="I540" s="35">
        <v>0</v>
      </c>
    </row>
    <row r="541" spans="1:9">
      <c r="A541" s="43">
        <v>45870</v>
      </c>
      <c r="B541" s="34">
        <v>45892.458333333336</v>
      </c>
      <c r="C541" s="33">
        <v>10997</v>
      </c>
      <c r="D541" s="33" t="s">
        <v>97</v>
      </c>
      <c r="E541" s="33" t="s">
        <v>96</v>
      </c>
      <c r="F541" s="33">
        <v>0.75900000000000001</v>
      </c>
      <c r="G541" s="33">
        <v>1E-3</v>
      </c>
      <c r="H541" s="33">
        <v>0.75900000000000001</v>
      </c>
      <c r="I541" s="33">
        <v>1E-3</v>
      </c>
    </row>
    <row r="542" spans="1:9">
      <c r="A542" s="44">
        <v>45870</v>
      </c>
      <c r="B542" s="36">
        <v>45892.5</v>
      </c>
      <c r="C542" s="35">
        <v>10997</v>
      </c>
      <c r="D542" s="35" t="s">
        <v>97</v>
      </c>
      <c r="E542" s="35" t="s">
        <v>96</v>
      </c>
      <c r="F542" s="35">
        <v>1.7909999999999999</v>
      </c>
      <c r="G542" s="35">
        <v>2.7E-2</v>
      </c>
      <c r="H542" s="35">
        <v>1.7909999999999999</v>
      </c>
      <c r="I542" s="35">
        <v>2.7E-2</v>
      </c>
    </row>
    <row r="543" spans="1:9">
      <c r="A543" s="43">
        <v>45870</v>
      </c>
      <c r="B543" s="34">
        <v>45892.541666666664</v>
      </c>
      <c r="C543" s="33">
        <v>10997</v>
      </c>
      <c r="D543" s="33" t="s">
        <v>97</v>
      </c>
      <c r="E543" s="33" t="s">
        <v>96</v>
      </c>
      <c r="F543" s="33">
        <v>3.573</v>
      </c>
      <c r="G543" s="33">
        <v>0</v>
      </c>
      <c r="H543" s="33">
        <v>3.573</v>
      </c>
      <c r="I543" s="33">
        <v>0</v>
      </c>
    </row>
    <row r="544" spans="1:9">
      <c r="A544" s="44">
        <v>45870</v>
      </c>
      <c r="B544" s="36">
        <v>45892.583333333336</v>
      </c>
      <c r="C544" s="35">
        <v>10997</v>
      </c>
      <c r="D544" s="35" t="s">
        <v>97</v>
      </c>
      <c r="E544" s="35" t="s">
        <v>96</v>
      </c>
      <c r="F544" s="35">
        <v>4.7889999999999997</v>
      </c>
      <c r="G544" s="35">
        <v>0</v>
      </c>
      <c r="H544" s="35">
        <v>4.7889999999999997</v>
      </c>
      <c r="I544" s="35">
        <v>0</v>
      </c>
    </row>
    <row r="545" spans="1:9">
      <c r="A545" s="43">
        <v>45870</v>
      </c>
      <c r="B545" s="34">
        <v>45892.625</v>
      </c>
      <c r="C545" s="33">
        <v>10997</v>
      </c>
      <c r="D545" s="33" t="s">
        <v>97</v>
      </c>
      <c r="E545" s="33" t="s">
        <v>96</v>
      </c>
      <c r="F545" s="33">
        <v>5.0919999999999996</v>
      </c>
      <c r="G545" s="33">
        <v>0</v>
      </c>
      <c r="H545" s="33">
        <v>5.0919999999999996</v>
      </c>
      <c r="I545" s="33">
        <v>0</v>
      </c>
    </row>
    <row r="546" spans="1:9">
      <c r="A546" s="44">
        <v>45870</v>
      </c>
      <c r="B546" s="36">
        <v>45892.666666666664</v>
      </c>
      <c r="C546" s="35">
        <v>10997</v>
      </c>
      <c r="D546" s="35" t="s">
        <v>97</v>
      </c>
      <c r="E546" s="35" t="s">
        <v>96</v>
      </c>
      <c r="F546" s="35">
        <v>4.1289999999999996</v>
      </c>
      <c r="G546" s="35">
        <v>0</v>
      </c>
      <c r="H546" s="35">
        <v>4.1289999999999996</v>
      </c>
      <c r="I546" s="35">
        <v>0</v>
      </c>
    </row>
    <row r="547" spans="1:9">
      <c r="A547" s="43">
        <v>45870</v>
      </c>
      <c r="B547" s="34">
        <v>45892.708333333336</v>
      </c>
      <c r="C547" s="33">
        <v>10997</v>
      </c>
      <c r="D547" s="33" t="s">
        <v>97</v>
      </c>
      <c r="E547" s="33" t="s">
        <v>96</v>
      </c>
      <c r="F547" s="33">
        <v>4.1790000000000003</v>
      </c>
      <c r="G547" s="33">
        <v>0</v>
      </c>
      <c r="H547" s="33">
        <v>4.1790000000000003</v>
      </c>
      <c r="I547" s="33">
        <v>0</v>
      </c>
    </row>
    <row r="548" spans="1:9">
      <c r="A548" s="44">
        <v>45870</v>
      </c>
      <c r="B548" s="36">
        <v>45892.75</v>
      </c>
      <c r="C548" s="35">
        <v>10997</v>
      </c>
      <c r="D548" s="35" t="s">
        <v>97</v>
      </c>
      <c r="E548" s="35" t="s">
        <v>96</v>
      </c>
      <c r="F548" s="35">
        <v>3.0459999999999998</v>
      </c>
      <c r="G548" s="35">
        <v>0</v>
      </c>
      <c r="H548" s="35">
        <v>3.0459999999999998</v>
      </c>
      <c r="I548" s="35">
        <v>0</v>
      </c>
    </row>
    <row r="549" spans="1:9">
      <c r="A549" s="43">
        <v>45870</v>
      </c>
      <c r="B549" s="34">
        <v>45892.791666666664</v>
      </c>
      <c r="C549" s="33">
        <v>10997</v>
      </c>
      <c r="D549" s="33" t="s">
        <v>97</v>
      </c>
      <c r="E549" s="33" t="s">
        <v>96</v>
      </c>
      <c r="F549" s="33">
        <v>6.32</v>
      </c>
      <c r="G549" s="33">
        <v>0</v>
      </c>
      <c r="H549" s="33">
        <v>6.32</v>
      </c>
      <c r="I549" s="33">
        <v>0</v>
      </c>
    </row>
    <row r="550" spans="1:9">
      <c r="A550" s="44">
        <v>45870</v>
      </c>
      <c r="B550" s="36">
        <v>45892.833333333336</v>
      </c>
      <c r="C550" s="35">
        <v>10997</v>
      </c>
      <c r="D550" s="35" t="s">
        <v>97</v>
      </c>
      <c r="E550" s="35" t="s">
        <v>96</v>
      </c>
      <c r="F550" s="35">
        <v>5.7130000000000001</v>
      </c>
      <c r="G550" s="35">
        <v>0</v>
      </c>
      <c r="H550" s="35">
        <v>5.7130000000000001</v>
      </c>
      <c r="I550" s="35">
        <v>0</v>
      </c>
    </row>
    <row r="551" spans="1:9">
      <c r="A551" s="43">
        <v>45870</v>
      </c>
      <c r="B551" s="34">
        <v>45892.875</v>
      </c>
      <c r="C551" s="33">
        <v>10997</v>
      </c>
      <c r="D551" s="33" t="s">
        <v>97</v>
      </c>
      <c r="E551" s="33" t="s">
        <v>96</v>
      </c>
      <c r="F551" s="33">
        <v>0.89700000000000002</v>
      </c>
      <c r="G551" s="33">
        <v>4.5999999999999999E-2</v>
      </c>
      <c r="H551" s="33">
        <v>0.89700000000000002</v>
      </c>
      <c r="I551" s="33">
        <v>4.5999999999999999E-2</v>
      </c>
    </row>
    <row r="552" spans="1:9">
      <c r="A552" s="44">
        <v>45870</v>
      </c>
      <c r="B552" s="36">
        <v>45892.916666666664</v>
      </c>
      <c r="C552" s="35">
        <v>10997</v>
      </c>
      <c r="D552" s="35" t="s">
        <v>97</v>
      </c>
      <c r="E552" s="35" t="s">
        <v>96</v>
      </c>
      <c r="F552" s="35">
        <v>0</v>
      </c>
      <c r="G552" s="35">
        <v>9.4E-2</v>
      </c>
      <c r="H552" s="35">
        <v>0</v>
      </c>
      <c r="I552" s="35">
        <v>9.4E-2</v>
      </c>
    </row>
    <row r="553" spans="1:9">
      <c r="A553" s="43">
        <v>45870</v>
      </c>
      <c r="B553" s="34">
        <v>45892.958333333336</v>
      </c>
      <c r="C553" s="33">
        <v>10997</v>
      </c>
      <c r="D553" s="33" t="s">
        <v>97</v>
      </c>
      <c r="E553" s="33" t="s">
        <v>96</v>
      </c>
      <c r="F553" s="33">
        <v>1E-3</v>
      </c>
      <c r="G553" s="33">
        <v>8.5000000000000006E-2</v>
      </c>
      <c r="H553" s="33">
        <v>1E-3</v>
      </c>
      <c r="I553" s="33">
        <v>8.5000000000000006E-2</v>
      </c>
    </row>
    <row r="554" spans="1:9">
      <c r="A554" s="44">
        <v>45870</v>
      </c>
      <c r="B554" s="36">
        <v>45893</v>
      </c>
      <c r="C554" s="35">
        <v>10997</v>
      </c>
      <c r="D554" s="35" t="s">
        <v>97</v>
      </c>
      <c r="E554" s="35" t="s">
        <v>96</v>
      </c>
      <c r="F554" s="35">
        <v>0</v>
      </c>
      <c r="G554" s="35">
        <v>9.4E-2</v>
      </c>
      <c r="H554" s="35">
        <v>0</v>
      </c>
      <c r="I554" s="35">
        <v>9.4E-2</v>
      </c>
    </row>
    <row r="555" spans="1:9">
      <c r="A555" s="43">
        <v>45870</v>
      </c>
      <c r="B555" s="34">
        <v>45893.041666666664</v>
      </c>
      <c r="C555" s="33">
        <v>10997</v>
      </c>
      <c r="D555" s="33" t="s">
        <v>97</v>
      </c>
      <c r="E555" s="33" t="s">
        <v>96</v>
      </c>
      <c r="F555" s="33">
        <v>0</v>
      </c>
      <c r="G555" s="33">
        <v>8.6999999999999994E-2</v>
      </c>
      <c r="H555" s="33">
        <v>0</v>
      </c>
      <c r="I555" s="33">
        <v>8.6999999999999994E-2</v>
      </c>
    </row>
    <row r="556" spans="1:9">
      <c r="A556" s="44">
        <v>45870</v>
      </c>
      <c r="B556" s="36">
        <v>45893.083333333336</v>
      </c>
      <c r="C556" s="35">
        <v>10997</v>
      </c>
      <c r="D556" s="35" t="s">
        <v>97</v>
      </c>
      <c r="E556" s="35" t="s">
        <v>96</v>
      </c>
      <c r="F556" s="35">
        <v>0.70199999999999996</v>
      </c>
      <c r="G556" s="35">
        <v>1E-3</v>
      </c>
      <c r="H556" s="35">
        <v>0.70199999999999996</v>
      </c>
      <c r="I556" s="35">
        <v>1E-3</v>
      </c>
    </row>
    <row r="557" spans="1:9">
      <c r="A557" s="43">
        <v>45870</v>
      </c>
      <c r="B557" s="34">
        <v>45893.125</v>
      </c>
      <c r="C557" s="33">
        <v>10997</v>
      </c>
      <c r="D557" s="33" t="s">
        <v>97</v>
      </c>
      <c r="E557" s="33" t="s">
        <v>96</v>
      </c>
      <c r="F557" s="33">
        <v>4.47</v>
      </c>
      <c r="G557" s="33">
        <v>0</v>
      </c>
      <c r="H557" s="33">
        <v>4.47</v>
      </c>
      <c r="I557" s="33">
        <v>0</v>
      </c>
    </row>
    <row r="558" spans="1:9">
      <c r="A558" s="44">
        <v>45870</v>
      </c>
      <c r="B558" s="36">
        <v>45893.166666666664</v>
      </c>
      <c r="C558" s="35">
        <v>10997</v>
      </c>
      <c r="D558" s="35" t="s">
        <v>97</v>
      </c>
      <c r="E558" s="35" t="s">
        <v>96</v>
      </c>
      <c r="F558" s="35">
        <v>6.1440000000000001</v>
      </c>
      <c r="G558" s="35">
        <v>0</v>
      </c>
      <c r="H558" s="35">
        <v>6.1440000000000001</v>
      </c>
      <c r="I558" s="35">
        <v>0</v>
      </c>
    </row>
    <row r="559" spans="1:9">
      <c r="A559" s="43">
        <v>45870</v>
      </c>
      <c r="B559" s="34">
        <v>45893.208333333336</v>
      </c>
      <c r="C559" s="33">
        <v>10997</v>
      </c>
      <c r="D559" s="33" t="s">
        <v>97</v>
      </c>
      <c r="E559" s="33" t="s">
        <v>96</v>
      </c>
      <c r="F559" s="33">
        <v>7.8979999999999997</v>
      </c>
      <c r="G559" s="33">
        <v>0</v>
      </c>
      <c r="H559" s="33">
        <v>7.8979999999999997</v>
      </c>
      <c r="I559" s="33">
        <v>0</v>
      </c>
    </row>
    <row r="560" spans="1:9">
      <c r="A560" s="44">
        <v>45870</v>
      </c>
      <c r="B560" s="36">
        <v>45893.25</v>
      </c>
      <c r="C560" s="35">
        <v>10997</v>
      </c>
      <c r="D560" s="35" t="s">
        <v>97</v>
      </c>
      <c r="E560" s="35" t="s">
        <v>96</v>
      </c>
      <c r="F560" s="35">
        <v>7.4039999999999999</v>
      </c>
      <c r="G560" s="35">
        <v>0</v>
      </c>
      <c r="H560" s="35">
        <v>7.4039999999999999</v>
      </c>
      <c r="I560" s="35">
        <v>0</v>
      </c>
    </row>
    <row r="561" spans="1:9">
      <c r="A561" s="43">
        <v>45870</v>
      </c>
      <c r="B561" s="34">
        <v>45893.291666666664</v>
      </c>
      <c r="C561" s="33">
        <v>10997</v>
      </c>
      <c r="D561" s="33" t="s">
        <v>97</v>
      </c>
      <c r="E561" s="33" t="s">
        <v>96</v>
      </c>
      <c r="F561" s="33">
        <v>7.0149999999999997</v>
      </c>
      <c r="G561" s="33">
        <v>0</v>
      </c>
      <c r="H561" s="33">
        <v>7.0149999999999997</v>
      </c>
      <c r="I561" s="33">
        <v>0</v>
      </c>
    </row>
    <row r="562" spans="1:9">
      <c r="A562" s="44">
        <v>45870</v>
      </c>
      <c r="B562" s="36">
        <v>45893.333333333336</v>
      </c>
      <c r="C562" s="35">
        <v>10997</v>
      </c>
      <c r="D562" s="35" t="s">
        <v>97</v>
      </c>
      <c r="E562" s="35" t="s">
        <v>96</v>
      </c>
      <c r="F562" s="35">
        <v>7.4960000000000004</v>
      </c>
      <c r="G562" s="35">
        <v>0</v>
      </c>
      <c r="H562" s="35">
        <v>7.4960000000000004</v>
      </c>
      <c r="I562" s="35">
        <v>0</v>
      </c>
    </row>
    <row r="563" spans="1:9">
      <c r="A563" s="43">
        <v>45870</v>
      </c>
      <c r="B563" s="34">
        <v>45893.375</v>
      </c>
      <c r="C563" s="33">
        <v>10997</v>
      </c>
      <c r="D563" s="33" t="s">
        <v>97</v>
      </c>
      <c r="E563" s="33" t="s">
        <v>96</v>
      </c>
      <c r="F563" s="33">
        <v>7.4569999999999999</v>
      </c>
      <c r="G563" s="33">
        <v>0</v>
      </c>
      <c r="H563" s="33">
        <v>7.4569999999999999</v>
      </c>
      <c r="I563" s="33">
        <v>0</v>
      </c>
    </row>
    <row r="564" spans="1:9">
      <c r="A564" s="44">
        <v>45870</v>
      </c>
      <c r="B564" s="36">
        <v>45893.416666666664</v>
      </c>
      <c r="C564" s="35">
        <v>10997</v>
      </c>
      <c r="D564" s="35" t="s">
        <v>97</v>
      </c>
      <c r="E564" s="35" t="s">
        <v>96</v>
      </c>
      <c r="F564" s="35">
        <v>7.556</v>
      </c>
      <c r="G564" s="35">
        <v>0</v>
      </c>
      <c r="H564" s="35">
        <v>7.556</v>
      </c>
      <c r="I564" s="35">
        <v>0</v>
      </c>
    </row>
    <row r="565" spans="1:9">
      <c r="A565" s="43">
        <v>45870</v>
      </c>
      <c r="B565" s="34">
        <v>45893.458333333336</v>
      </c>
      <c r="C565" s="33">
        <v>10997</v>
      </c>
      <c r="D565" s="33" t="s">
        <v>97</v>
      </c>
      <c r="E565" s="33" t="s">
        <v>96</v>
      </c>
      <c r="F565" s="33">
        <v>9.5670000000000002</v>
      </c>
      <c r="G565" s="33">
        <v>0</v>
      </c>
      <c r="H565" s="33">
        <v>9.5670000000000002</v>
      </c>
      <c r="I565" s="33">
        <v>0</v>
      </c>
    </row>
    <row r="566" spans="1:9">
      <c r="A566" s="44">
        <v>45870</v>
      </c>
      <c r="B566" s="36">
        <v>45893.5</v>
      </c>
      <c r="C566" s="35">
        <v>10997</v>
      </c>
      <c r="D566" s="35" t="s">
        <v>97</v>
      </c>
      <c r="E566" s="35" t="s">
        <v>96</v>
      </c>
      <c r="F566" s="35">
        <v>8.4719999999999995</v>
      </c>
      <c r="G566" s="35">
        <v>0</v>
      </c>
      <c r="H566" s="35">
        <v>8.4719999999999995</v>
      </c>
      <c r="I566" s="35">
        <v>0</v>
      </c>
    </row>
    <row r="567" spans="1:9">
      <c r="A567" s="43">
        <v>45870</v>
      </c>
      <c r="B567" s="34">
        <v>45893.541666666664</v>
      </c>
      <c r="C567" s="33">
        <v>10997</v>
      </c>
      <c r="D567" s="33" t="s">
        <v>97</v>
      </c>
      <c r="E567" s="33" t="s">
        <v>96</v>
      </c>
      <c r="F567" s="33">
        <v>6.3689999999999998</v>
      </c>
      <c r="G567" s="33">
        <v>0</v>
      </c>
      <c r="H567" s="33">
        <v>6.3689999999999998</v>
      </c>
      <c r="I567" s="33">
        <v>0</v>
      </c>
    </row>
    <row r="568" spans="1:9">
      <c r="A568" s="44">
        <v>45870</v>
      </c>
      <c r="B568" s="36">
        <v>45893.583333333336</v>
      </c>
      <c r="C568" s="35">
        <v>10997</v>
      </c>
      <c r="D568" s="35" t="s">
        <v>97</v>
      </c>
      <c r="E568" s="35" t="s">
        <v>96</v>
      </c>
      <c r="F568" s="35">
        <v>5.1959999999999997</v>
      </c>
      <c r="G568" s="35">
        <v>0</v>
      </c>
      <c r="H568" s="35">
        <v>5.1959999999999997</v>
      </c>
      <c r="I568" s="35">
        <v>0</v>
      </c>
    </row>
    <row r="569" spans="1:9">
      <c r="A569" s="43">
        <v>45870</v>
      </c>
      <c r="B569" s="34">
        <v>45893.625</v>
      </c>
      <c r="C569" s="33">
        <v>10997</v>
      </c>
      <c r="D569" s="33" t="s">
        <v>97</v>
      </c>
      <c r="E569" s="33" t="s">
        <v>96</v>
      </c>
      <c r="F569" s="33">
        <v>4.2480000000000002</v>
      </c>
      <c r="G569" s="33">
        <v>0</v>
      </c>
      <c r="H569" s="33">
        <v>4.2480000000000002</v>
      </c>
      <c r="I569" s="33">
        <v>0</v>
      </c>
    </row>
    <row r="570" spans="1:9">
      <c r="A570" s="44">
        <v>45870</v>
      </c>
      <c r="B570" s="36">
        <v>45893.666666666664</v>
      </c>
      <c r="C570" s="35">
        <v>10997</v>
      </c>
      <c r="D570" s="35" t="s">
        <v>97</v>
      </c>
      <c r="E570" s="35" t="s">
        <v>96</v>
      </c>
      <c r="F570" s="35">
        <v>2.798</v>
      </c>
      <c r="G570" s="35">
        <v>0</v>
      </c>
      <c r="H570" s="35">
        <v>2.798</v>
      </c>
      <c r="I570" s="35">
        <v>0</v>
      </c>
    </row>
    <row r="571" spans="1:9">
      <c r="A571" s="43">
        <v>45870</v>
      </c>
      <c r="B571" s="34">
        <v>45893.708333333336</v>
      </c>
      <c r="C571" s="33">
        <v>10997</v>
      </c>
      <c r="D571" s="33" t="s">
        <v>97</v>
      </c>
      <c r="E571" s="33" t="s">
        <v>96</v>
      </c>
      <c r="F571" s="33">
        <v>2.8969999999999998</v>
      </c>
      <c r="G571" s="33">
        <v>0</v>
      </c>
      <c r="H571" s="33">
        <v>2.8969999999999998</v>
      </c>
      <c r="I571" s="33">
        <v>0</v>
      </c>
    </row>
    <row r="572" spans="1:9">
      <c r="A572" s="44">
        <v>45870</v>
      </c>
      <c r="B572" s="36">
        <v>45893.75</v>
      </c>
      <c r="C572" s="35">
        <v>10997</v>
      </c>
      <c r="D572" s="35" t="s">
        <v>97</v>
      </c>
      <c r="E572" s="35" t="s">
        <v>96</v>
      </c>
      <c r="F572" s="35">
        <v>11.192</v>
      </c>
      <c r="G572" s="35">
        <v>0</v>
      </c>
      <c r="H572" s="35">
        <v>11.192</v>
      </c>
      <c r="I572" s="35">
        <v>0</v>
      </c>
    </row>
    <row r="573" spans="1:9">
      <c r="A573" s="43">
        <v>45870</v>
      </c>
      <c r="B573" s="34">
        <v>45893.791666666664</v>
      </c>
      <c r="C573" s="33">
        <v>10997</v>
      </c>
      <c r="D573" s="33" t="s">
        <v>97</v>
      </c>
      <c r="E573" s="33" t="s">
        <v>96</v>
      </c>
      <c r="F573" s="33">
        <v>12.849</v>
      </c>
      <c r="G573" s="33">
        <v>0</v>
      </c>
      <c r="H573" s="33">
        <v>12.849</v>
      </c>
      <c r="I573" s="33">
        <v>0</v>
      </c>
    </row>
    <row r="574" spans="1:9">
      <c r="A574" s="44">
        <v>45870</v>
      </c>
      <c r="B574" s="36">
        <v>45893.833333333336</v>
      </c>
      <c r="C574" s="35">
        <v>10997</v>
      </c>
      <c r="D574" s="35" t="s">
        <v>97</v>
      </c>
      <c r="E574" s="35" t="s">
        <v>96</v>
      </c>
      <c r="F574" s="35">
        <v>8.7669999999999995</v>
      </c>
      <c r="G574" s="35">
        <v>0</v>
      </c>
      <c r="H574" s="35">
        <v>8.7669999999999995</v>
      </c>
      <c r="I574" s="35">
        <v>0</v>
      </c>
    </row>
    <row r="575" spans="1:9">
      <c r="A575" s="43">
        <v>45870</v>
      </c>
      <c r="B575" s="34">
        <v>45893.875</v>
      </c>
      <c r="C575" s="33">
        <v>10997</v>
      </c>
      <c r="D575" s="33" t="s">
        <v>97</v>
      </c>
      <c r="E575" s="33" t="s">
        <v>96</v>
      </c>
      <c r="F575" s="33">
        <v>1.3420000000000001</v>
      </c>
      <c r="G575" s="33">
        <v>2E-3</v>
      </c>
      <c r="H575" s="33">
        <v>1.3420000000000001</v>
      </c>
      <c r="I575" s="33">
        <v>2E-3</v>
      </c>
    </row>
    <row r="576" spans="1:9">
      <c r="A576" s="44">
        <v>45870</v>
      </c>
      <c r="B576" s="36">
        <v>45893.916666666664</v>
      </c>
      <c r="C576" s="35">
        <v>10997</v>
      </c>
      <c r="D576" s="35" t="s">
        <v>97</v>
      </c>
      <c r="E576" s="35" t="s">
        <v>96</v>
      </c>
      <c r="F576" s="35">
        <v>3.5659999999999998</v>
      </c>
      <c r="G576" s="35">
        <v>0</v>
      </c>
      <c r="H576" s="35">
        <v>3.5659999999999998</v>
      </c>
      <c r="I576" s="35">
        <v>0</v>
      </c>
    </row>
    <row r="577" spans="1:9">
      <c r="A577" s="43">
        <v>45870</v>
      </c>
      <c r="B577" s="34">
        <v>45893.958333333336</v>
      </c>
      <c r="C577" s="33">
        <v>10997</v>
      </c>
      <c r="D577" s="33" t="s">
        <v>97</v>
      </c>
      <c r="E577" s="33" t="s">
        <v>96</v>
      </c>
      <c r="F577" s="33">
        <v>3.79</v>
      </c>
      <c r="G577" s="33">
        <v>0</v>
      </c>
      <c r="H577" s="33">
        <v>3.79</v>
      </c>
      <c r="I577" s="33">
        <v>0</v>
      </c>
    </row>
    <row r="578" spans="1:9">
      <c r="A578" s="44">
        <v>45870</v>
      </c>
      <c r="B578" s="36">
        <v>45894</v>
      </c>
      <c r="C578" s="35">
        <v>10997</v>
      </c>
      <c r="D578" s="35" t="s">
        <v>97</v>
      </c>
      <c r="E578" s="35" t="s">
        <v>96</v>
      </c>
      <c r="F578" s="35">
        <v>5.5380000000000003</v>
      </c>
      <c r="G578" s="35">
        <v>0</v>
      </c>
      <c r="H578" s="35">
        <v>5.5380000000000003</v>
      </c>
      <c r="I578" s="35">
        <v>0</v>
      </c>
    </row>
    <row r="579" spans="1:9">
      <c r="A579" s="43">
        <v>45870</v>
      </c>
      <c r="B579" s="34">
        <v>45894.041666666664</v>
      </c>
      <c r="C579" s="33">
        <v>10997</v>
      </c>
      <c r="D579" s="33" t="s">
        <v>97</v>
      </c>
      <c r="E579" s="33" t="s">
        <v>96</v>
      </c>
      <c r="F579" s="33">
        <v>8.0839999999999996</v>
      </c>
      <c r="G579" s="33">
        <v>0</v>
      </c>
      <c r="H579" s="33">
        <v>8.0839999999999996</v>
      </c>
      <c r="I579" s="33">
        <v>0</v>
      </c>
    </row>
    <row r="580" spans="1:9">
      <c r="A580" s="44">
        <v>45870</v>
      </c>
      <c r="B580" s="36">
        <v>45894.083333333336</v>
      </c>
      <c r="C580" s="35">
        <v>10997</v>
      </c>
      <c r="D580" s="35" t="s">
        <v>97</v>
      </c>
      <c r="E580" s="35" t="s">
        <v>96</v>
      </c>
      <c r="F580" s="35">
        <v>9.7330000000000005</v>
      </c>
      <c r="G580" s="35">
        <v>0</v>
      </c>
      <c r="H580" s="35">
        <v>9.7330000000000005</v>
      </c>
      <c r="I580" s="35">
        <v>0</v>
      </c>
    </row>
    <row r="581" spans="1:9">
      <c r="A581" s="43">
        <v>45870</v>
      </c>
      <c r="B581" s="34">
        <v>45894.125</v>
      </c>
      <c r="C581" s="33">
        <v>10997</v>
      </c>
      <c r="D581" s="33" t="s">
        <v>97</v>
      </c>
      <c r="E581" s="33" t="s">
        <v>96</v>
      </c>
      <c r="F581" s="33">
        <v>11.378</v>
      </c>
      <c r="G581" s="33">
        <v>0</v>
      </c>
      <c r="H581" s="33">
        <v>11.378</v>
      </c>
      <c r="I581" s="33">
        <v>0</v>
      </c>
    </row>
    <row r="582" spans="1:9">
      <c r="A582" s="44">
        <v>45870</v>
      </c>
      <c r="B582" s="36">
        <v>45894.166666666664</v>
      </c>
      <c r="C582" s="35">
        <v>10997</v>
      </c>
      <c r="D582" s="35" t="s">
        <v>97</v>
      </c>
      <c r="E582" s="35" t="s">
        <v>96</v>
      </c>
      <c r="F582" s="35">
        <v>10.662000000000001</v>
      </c>
      <c r="G582" s="35">
        <v>0</v>
      </c>
      <c r="H582" s="35">
        <v>10.662000000000001</v>
      </c>
      <c r="I582" s="35">
        <v>0</v>
      </c>
    </row>
    <row r="583" spans="1:9">
      <c r="A583" s="43">
        <v>45870</v>
      </c>
      <c r="B583" s="34">
        <v>45894.208333333336</v>
      </c>
      <c r="C583" s="33">
        <v>10997</v>
      </c>
      <c r="D583" s="33" t="s">
        <v>97</v>
      </c>
      <c r="E583" s="33" t="s">
        <v>96</v>
      </c>
      <c r="F583" s="33">
        <v>11.381</v>
      </c>
      <c r="G583" s="33">
        <v>0</v>
      </c>
      <c r="H583" s="33">
        <v>11.381</v>
      </c>
      <c r="I583" s="33">
        <v>0</v>
      </c>
    </row>
    <row r="584" spans="1:9">
      <c r="A584" s="44">
        <v>45870</v>
      </c>
      <c r="B584" s="36">
        <v>45894.25</v>
      </c>
      <c r="C584" s="35">
        <v>10997</v>
      </c>
      <c r="D584" s="35" t="s">
        <v>97</v>
      </c>
      <c r="E584" s="35" t="s">
        <v>96</v>
      </c>
      <c r="F584" s="35">
        <v>10.699</v>
      </c>
      <c r="G584" s="35">
        <v>0</v>
      </c>
      <c r="H584" s="35">
        <v>10.699</v>
      </c>
      <c r="I584" s="35">
        <v>0</v>
      </c>
    </row>
    <row r="585" spans="1:9">
      <c r="A585" s="43">
        <v>45870</v>
      </c>
      <c r="B585" s="34">
        <v>45894.291666666664</v>
      </c>
      <c r="C585" s="33">
        <v>10997</v>
      </c>
      <c r="D585" s="33" t="s">
        <v>97</v>
      </c>
      <c r="E585" s="33" t="s">
        <v>96</v>
      </c>
      <c r="F585" s="33">
        <v>5.8289999999999997</v>
      </c>
      <c r="G585" s="33">
        <v>0</v>
      </c>
      <c r="H585" s="33">
        <v>5.8289999999999997</v>
      </c>
      <c r="I585" s="33">
        <v>0</v>
      </c>
    </row>
    <row r="586" spans="1:9">
      <c r="A586" s="44">
        <v>45870</v>
      </c>
      <c r="B586" s="36">
        <v>45894.333333333336</v>
      </c>
      <c r="C586" s="35">
        <v>10997</v>
      </c>
      <c r="D586" s="35" t="s">
        <v>97</v>
      </c>
      <c r="E586" s="35" t="s">
        <v>96</v>
      </c>
      <c r="F586" s="35">
        <v>8.2349999999999994</v>
      </c>
      <c r="G586" s="35">
        <v>0</v>
      </c>
      <c r="H586" s="35">
        <v>8.2349999999999994</v>
      </c>
      <c r="I586" s="35">
        <v>0</v>
      </c>
    </row>
    <row r="587" spans="1:9">
      <c r="A587" s="43">
        <v>45870</v>
      </c>
      <c r="B587" s="34">
        <v>45894.375</v>
      </c>
      <c r="C587" s="33">
        <v>10997</v>
      </c>
      <c r="D587" s="33" t="s">
        <v>97</v>
      </c>
      <c r="E587" s="33" t="s">
        <v>96</v>
      </c>
      <c r="F587" s="33">
        <v>8.61</v>
      </c>
      <c r="G587" s="33">
        <v>0</v>
      </c>
      <c r="H587" s="33">
        <v>8.61</v>
      </c>
      <c r="I587" s="33">
        <v>0</v>
      </c>
    </row>
    <row r="588" spans="1:9">
      <c r="A588" s="44">
        <v>45870</v>
      </c>
      <c r="B588" s="36">
        <v>45894.416666666664</v>
      </c>
      <c r="C588" s="35">
        <v>10997</v>
      </c>
      <c r="D588" s="35" t="s">
        <v>97</v>
      </c>
      <c r="E588" s="35" t="s">
        <v>96</v>
      </c>
      <c r="F588" s="35">
        <v>10.938000000000001</v>
      </c>
      <c r="G588" s="35">
        <v>0</v>
      </c>
      <c r="H588" s="35">
        <v>10.938000000000001</v>
      </c>
      <c r="I588" s="35">
        <v>0</v>
      </c>
    </row>
    <row r="589" spans="1:9">
      <c r="A589" s="43">
        <v>45870</v>
      </c>
      <c r="B589" s="34">
        <v>45894.458333333336</v>
      </c>
      <c r="C589" s="33">
        <v>10997</v>
      </c>
      <c r="D589" s="33" t="s">
        <v>97</v>
      </c>
      <c r="E589" s="33" t="s">
        <v>96</v>
      </c>
      <c r="F589" s="33">
        <v>9.2370000000000001</v>
      </c>
      <c r="G589" s="33">
        <v>0</v>
      </c>
      <c r="H589" s="33">
        <v>9.2370000000000001</v>
      </c>
      <c r="I589" s="33">
        <v>0</v>
      </c>
    </row>
    <row r="590" spans="1:9">
      <c r="A590" s="44">
        <v>45870</v>
      </c>
      <c r="B590" s="36">
        <v>45894.5</v>
      </c>
      <c r="C590" s="35">
        <v>10997</v>
      </c>
      <c r="D590" s="35" t="s">
        <v>97</v>
      </c>
      <c r="E590" s="35" t="s">
        <v>96</v>
      </c>
      <c r="F590" s="35">
        <v>8.9990000000000006</v>
      </c>
      <c r="G590" s="35">
        <v>0</v>
      </c>
      <c r="H590" s="35">
        <v>8.9990000000000006</v>
      </c>
      <c r="I590" s="35">
        <v>0</v>
      </c>
    </row>
    <row r="591" spans="1:9">
      <c r="A591" s="43">
        <v>45870</v>
      </c>
      <c r="B591" s="34">
        <v>45894.541666666664</v>
      </c>
      <c r="C591" s="33">
        <v>10997</v>
      </c>
      <c r="D591" s="33" t="s">
        <v>97</v>
      </c>
      <c r="E591" s="33" t="s">
        <v>96</v>
      </c>
      <c r="F591" s="33">
        <v>9.6769999999999996</v>
      </c>
      <c r="G591" s="33">
        <v>0</v>
      </c>
      <c r="H591" s="33">
        <v>9.6769999999999996</v>
      </c>
      <c r="I591" s="33">
        <v>0</v>
      </c>
    </row>
    <row r="592" spans="1:9">
      <c r="A592" s="44">
        <v>45870</v>
      </c>
      <c r="B592" s="36">
        <v>45894.583333333336</v>
      </c>
      <c r="C592" s="35">
        <v>10997</v>
      </c>
      <c r="D592" s="35" t="s">
        <v>97</v>
      </c>
      <c r="E592" s="35" t="s">
        <v>96</v>
      </c>
      <c r="F592" s="35">
        <v>10.259</v>
      </c>
      <c r="G592" s="35">
        <v>0</v>
      </c>
      <c r="H592" s="35">
        <v>10.259</v>
      </c>
      <c r="I592" s="35">
        <v>0</v>
      </c>
    </row>
    <row r="593" spans="1:9">
      <c r="A593" s="43">
        <v>45870</v>
      </c>
      <c r="B593" s="34">
        <v>45894.625</v>
      </c>
      <c r="C593" s="33">
        <v>10997</v>
      </c>
      <c r="D593" s="33" t="s">
        <v>97</v>
      </c>
      <c r="E593" s="33" t="s">
        <v>96</v>
      </c>
      <c r="F593" s="33">
        <v>8.7289999999999992</v>
      </c>
      <c r="G593" s="33">
        <v>0</v>
      </c>
      <c r="H593" s="33">
        <v>8.7289999999999992</v>
      </c>
      <c r="I593" s="33">
        <v>0</v>
      </c>
    </row>
    <row r="594" spans="1:9">
      <c r="A594" s="44">
        <v>45870</v>
      </c>
      <c r="B594" s="36">
        <v>45894.666666666664</v>
      </c>
      <c r="C594" s="35">
        <v>10997</v>
      </c>
      <c r="D594" s="35" t="s">
        <v>97</v>
      </c>
      <c r="E594" s="35" t="s">
        <v>96</v>
      </c>
      <c r="F594" s="35">
        <v>6.9210000000000003</v>
      </c>
      <c r="G594" s="35">
        <v>0</v>
      </c>
      <c r="H594" s="35">
        <v>6.9210000000000003</v>
      </c>
      <c r="I594" s="35">
        <v>0</v>
      </c>
    </row>
    <row r="595" spans="1:9">
      <c r="A595" s="43">
        <v>45870</v>
      </c>
      <c r="B595" s="34">
        <v>45894.708333333336</v>
      </c>
      <c r="C595" s="33">
        <v>10997</v>
      </c>
      <c r="D595" s="33" t="s">
        <v>97</v>
      </c>
      <c r="E595" s="33" t="s">
        <v>96</v>
      </c>
      <c r="F595" s="33">
        <v>6.01</v>
      </c>
      <c r="G595" s="33">
        <v>0</v>
      </c>
      <c r="H595" s="33">
        <v>6.01</v>
      </c>
      <c r="I595" s="33">
        <v>0</v>
      </c>
    </row>
    <row r="596" spans="1:9">
      <c r="A596" s="44">
        <v>45870</v>
      </c>
      <c r="B596" s="36">
        <v>45894.75</v>
      </c>
      <c r="C596" s="35">
        <v>10997</v>
      </c>
      <c r="D596" s="35" t="s">
        <v>97</v>
      </c>
      <c r="E596" s="35" t="s">
        <v>96</v>
      </c>
      <c r="F596" s="35">
        <v>10.585000000000001</v>
      </c>
      <c r="G596" s="35">
        <v>0</v>
      </c>
      <c r="H596" s="35">
        <v>10.585000000000001</v>
      </c>
      <c r="I596" s="35">
        <v>0</v>
      </c>
    </row>
    <row r="597" spans="1:9">
      <c r="A597" s="43">
        <v>45870</v>
      </c>
      <c r="B597" s="34">
        <v>45894.791666666664</v>
      </c>
      <c r="C597" s="33">
        <v>10997</v>
      </c>
      <c r="D597" s="33" t="s">
        <v>97</v>
      </c>
      <c r="E597" s="33" t="s">
        <v>96</v>
      </c>
      <c r="F597" s="33">
        <v>12.07</v>
      </c>
      <c r="G597" s="33">
        <v>0</v>
      </c>
      <c r="H597" s="33">
        <v>12.07</v>
      </c>
      <c r="I597" s="33">
        <v>0</v>
      </c>
    </row>
    <row r="598" spans="1:9">
      <c r="A598" s="44">
        <v>45870</v>
      </c>
      <c r="B598" s="36">
        <v>45894.833333333336</v>
      </c>
      <c r="C598" s="35">
        <v>10997</v>
      </c>
      <c r="D598" s="35" t="s">
        <v>97</v>
      </c>
      <c r="E598" s="35" t="s">
        <v>96</v>
      </c>
      <c r="F598" s="35">
        <v>8.8339999999999996</v>
      </c>
      <c r="G598" s="35">
        <v>0</v>
      </c>
      <c r="H598" s="35">
        <v>8.8339999999999996</v>
      </c>
      <c r="I598" s="35">
        <v>0</v>
      </c>
    </row>
    <row r="599" spans="1:9">
      <c r="A599" s="43">
        <v>45870</v>
      </c>
      <c r="B599" s="34">
        <v>45894.875</v>
      </c>
      <c r="C599" s="33">
        <v>10997</v>
      </c>
      <c r="D599" s="33" t="s">
        <v>97</v>
      </c>
      <c r="E599" s="33" t="s">
        <v>96</v>
      </c>
      <c r="F599" s="33">
        <v>9.7330000000000005</v>
      </c>
      <c r="G599" s="33">
        <v>0</v>
      </c>
      <c r="H599" s="33">
        <v>9.7330000000000005</v>
      </c>
      <c r="I599" s="33">
        <v>0</v>
      </c>
    </row>
    <row r="600" spans="1:9">
      <c r="A600" s="44">
        <v>45870</v>
      </c>
      <c r="B600" s="36">
        <v>45894.916666666664</v>
      </c>
      <c r="C600" s="35">
        <v>10997</v>
      </c>
      <c r="D600" s="35" t="s">
        <v>97</v>
      </c>
      <c r="E600" s="35" t="s">
        <v>96</v>
      </c>
      <c r="F600" s="35">
        <v>10.928000000000001</v>
      </c>
      <c r="G600" s="35">
        <v>0</v>
      </c>
      <c r="H600" s="35">
        <v>10.928000000000001</v>
      </c>
      <c r="I600" s="35">
        <v>0</v>
      </c>
    </row>
    <row r="601" spans="1:9">
      <c r="A601" s="43">
        <v>45870</v>
      </c>
      <c r="B601" s="34">
        <v>45894.958333333336</v>
      </c>
      <c r="C601" s="33">
        <v>10997</v>
      </c>
      <c r="D601" s="33" t="s">
        <v>97</v>
      </c>
      <c r="E601" s="33" t="s">
        <v>96</v>
      </c>
      <c r="F601" s="33">
        <v>10.015000000000001</v>
      </c>
      <c r="G601" s="33">
        <v>0</v>
      </c>
      <c r="H601" s="33">
        <v>10.015000000000001</v>
      </c>
      <c r="I601" s="33">
        <v>0</v>
      </c>
    </row>
    <row r="602" spans="1:9">
      <c r="A602" s="44">
        <v>45870</v>
      </c>
      <c r="B602" s="36">
        <v>45895</v>
      </c>
      <c r="C602" s="35">
        <v>10997</v>
      </c>
      <c r="D602" s="35" t="s">
        <v>97</v>
      </c>
      <c r="E602" s="35" t="s">
        <v>96</v>
      </c>
      <c r="F602" s="35">
        <v>10.573</v>
      </c>
      <c r="G602" s="35">
        <v>0</v>
      </c>
      <c r="H602" s="35">
        <v>10.573</v>
      </c>
      <c r="I602" s="35">
        <v>0</v>
      </c>
    </row>
    <row r="603" spans="1:9">
      <c r="A603" s="43">
        <v>45870</v>
      </c>
      <c r="B603" s="34">
        <v>45895.041666666664</v>
      </c>
      <c r="C603" s="33">
        <v>10997</v>
      </c>
      <c r="D603" s="33" t="s">
        <v>97</v>
      </c>
      <c r="E603" s="33" t="s">
        <v>96</v>
      </c>
      <c r="F603" s="33">
        <v>10.535</v>
      </c>
      <c r="G603" s="33">
        <v>0</v>
      </c>
      <c r="H603" s="33">
        <v>10.535</v>
      </c>
      <c r="I603" s="33">
        <v>0</v>
      </c>
    </row>
    <row r="604" spans="1:9">
      <c r="A604" s="44">
        <v>45870</v>
      </c>
      <c r="B604" s="36">
        <v>45895.083333333336</v>
      </c>
      <c r="C604" s="35">
        <v>10997</v>
      </c>
      <c r="D604" s="35" t="s">
        <v>97</v>
      </c>
      <c r="E604" s="35" t="s">
        <v>96</v>
      </c>
      <c r="F604" s="35">
        <v>9.9700000000000006</v>
      </c>
      <c r="G604" s="35">
        <v>0</v>
      </c>
      <c r="H604" s="35">
        <v>9.9700000000000006</v>
      </c>
      <c r="I604" s="35">
        <v>0</v>
      </c>
    </row>
    <row r="605" spans="1:9">
      <c r="A605" s="43">
        <v>45870</v>
      </c>
      <c r="B605" s="34">
        <v>45895.125</v>
      </c>
      <c r="C605" s="33">
        <v>10997</v>
      </c>
      <c r="D605" s="33" t="s">
        <v>97</v>
      </c>
      <c r="E605" s="33" t="s">
        <v>96</v>
      </c>
      <c r="F605" s="33">
        <v>10.145</v>
      </c>
      <c r="G605" s="33">
        <v>0</v>
      </c>
      <c r="H605" s="33">
        <v>10.145</v>
      </c>
      <c r="I605" s="33">
        <v>0</v>
      </c>
    </row>
    <row r="606" spans="1:9">
      <c r="A606" s="44">
        <v>45870</v>
      </c>
      <c r="B606" s="36">
        <v>45895.166666666664</v>
      </c>
      <c r="C606" s="35">
        <v>10997</v>
      </c>
      <c r="D606" s="35" t="s">
        <v>97</v>
      </c>
      <c r="E606" s="35" t="s">
        <v>96</v>
      </c>
      <c r="F606" s="35">
        <v>8.4429999999999996</v>
      </c>
      <c r="G606" s="35">
        <v>0</v>
      </c>
      <c r="H606" s="35">
        <v>8.4429999999999996</v>
      </c>
      <c r="I606" s="35">
        <v>0</v>
      </c>
    </row>
    <row r="607" spans="1:9">
      <c r="A607" s="43">
        <v>45870</v>
      </c>
      <c r="B607" s="34">
        <v>45895.208333333336</v>
      </c>
      <c r="C607" s="33">
        <v>10997</v>
      </c>
      <c r="D607" s="33" t="s">
        <v>97</v>
      </c>
      <c r="E607" s="33" t="s">
        <v>96</v>
      </c>
      <c r="F607" s="33">
        <v>6.4260000000000002</v>
      </c>
      <c r="G607" s="33">
        <v>0</v>
      </c>
      <c r="H607" s="33">
        <v>6.4260000000000002</v>
      </c>
      <c r="I607" s="33">
        <v>0</v>
      </c>
    </row>
    <row r="608" spans="1:9">
      <c r="A608" s="44">
        <v>45870</v>
      </c>
      <c r="B608" s="36">
        <v>45895.25</v>
      </c>
      <c r="C608" s="35">
        <v>10997</v>
      </c>
      <c r="D608" s="35" t="s">
        <v>97</v>
      </c>
      <c r="E608" s="35" t="s">
        <v>96</v>
      </c>
      <c r="F608" s="35">
        <v>7.4279999999999999</v>
      </c>
      <c r="G608" s="35">
        <v>0</v>
      </c>
      <c r="H608" s="35">
        <v>7.4279999999999999</v>
      </c>
      <c r="I608" s="35">
        <v>0</v>
      </c>
    </row>
    <row r="609" spans="1:9">
      <c r="A609" s="43">
        <v>45870</v>
      </c>
      <c r="B609" s="34">
        <v>45895.291666666664</v>
      </c>
      <c r="C609" s="33">
        <v>10997</v>
      </c>
      <c r="D609" s="33" t="s">
        <v>97</v>
      </c>
      <c r="E609" s="33" t="s">
        <v>96</v>
      </c>
      <c r="F609" s="33">
        <v>9.1340000000000003</v>
      </c>
      <c r="G609" s="33">
        <v>0</v>
      </c>
      <c r="H609" s="33">
        <v>9.1340000000000003</v>
      </c>
      <c r="I609" s="33">
        <v>0</v>
      </c>
    </row>
    <row r="610" spans="1:9">
      <c r="A610" s="44">
        <v>45870</v>
      </c>
      <c r="B610" s="36">
        <v>45895.333333333336</v>
      </c>
      <c r="C610" s="35">
        <v>10997</v>
      </c>
      <c r="D610" s="35" t="s">
        <v>97</v>
      </c>
      <c r="E610" s="35" t="s">
        <v>96</v>
      </c>
      <c r="F610" s="35">
        <v>8.9879999999999995</v>
      </c>
      <c r="G610" s="35">
        <v>0</v>
      </c>
      <c r="H610" s="35">
        <v>8.9879999999999995</v>
      </c>
      <c r="I610" s="35">
        <v>0</v>
      </c>
    </row>
    <row r="611" spans="1:9">
      <c r="A611" s="43">
        <v>45870</v>
      </c>
      <c r="B611" s="34">
        <v>45895.375</v>
      </c>
      <c r="C611" s="33">
        <v>10997</v>
      </c>
      <c r="D611" s="33" t="s">
        <v>97</v>
      </c>
      <c r="E611" s="33" t="s">
        <v>96</v>
      </c>
      <c r="F611" s="33">
        <v>7.4539999999999997</v>
      </c>
      <c r="G611" s="33">
        <v>0</v>
      </c>
      <c r="H611" s="33">
        <v>7.4539999999999997</v>
      </c>
      <c r="I611" s="33">
        <v>0</v>
      </c>
    </row>
    <row r="612" spans="1:9">
      <c r="A612" s="44">
        <v>45870</v>
      </c>
      <c r="B612" s="36">
        <v>45895.416666666664</v>
      </c>
      <c r="C612" s="35">
        <v>10997</v>
      </c>
      <c r="D612" s="35" t="s">
        <v>97</v>
      </c>
      <c r="E612" s="35" t="s">
        <v>96</v>
      </c>
      <c r="F612" s="35">
        <v>10.308</v>
      </c>
      <c r="G612" s="35">
        <v>0</v>
      </c>
      <c r="H612" s="35">
        <v>10.308</v>
      </c>
      <c r="I612" s="35">
        <v>0</v>
      </c>
    </row>
    <row r="613" spans="1:9">
      <c r="A613" s="43">
        <v>45870</v>
      </c>
      <c r="B613" s="34">
        <v>45895.458333333336</v>
      </c>
      <c r="C613" s="33">
        <v>10997</v>
      </c>
      <c r="D613" s="33" t="s">
        <v>97</v>
      </c>
      <c r="E613" s="33" t="s">
        <v>96</v>
      </c>
      <c r="F613" s="33">
        <v>11.483000000000001</v>
      </c>
      <c r="G613" s="33">
        <v>0</v>
      </c>
      <c r="H613" s="33">
        <v>11.483000000000001</v>
      </c>
      <c r="I613" s="33">
        <v>0</v>
      </c>
    </row>
    <row r="614" spans="1:9">
      <c r="A614" s="44">
        <v>45870</v>
      </c>
      <c r="B614" s="36">
        <v>45895.5</v>
      </c>
      <c r="C614" s="35">
        <v>10997</v>
      </c>
      <c r="D614" s="35" t="s">
        <v>97</v>
      </c>
      <c r="E614" s="35" t="s">
        <v>96</v>
      </c>
      <c r="F614" s="35">
        <v>11.617000000000001</v>
      </c>
      <c r="G614" s="35">
        <v>0</v>
      </c>
      <c r="H614" s="35">
        <v>11.617000000000001</v>
      </c>
      <c r="I614" s="35">
        <v>0</v>
      </c>
    </row>
    <row r="615" spans="1:9">
      <c r="A615" s="43">
        <v>45870</v>
      </c>
      <c r="B615" s="34">
        <v>45895.541666666664</v>
      </c>
      <c r="C615" s="33">
        <v>10997</v>
      </c>
      <c r="D615" s="33" t="s">
        <v>97</v>
      </c>
      <c r="E615" s="33" t="s">
        <v>96</v>
      </c>
      <c r="F615" s="33">
        <v>11.778</v>
      </c>
      <c r="G615" s="33">
        <v>0</v>
      </c>
      <c r="H615" s="33">
        <v>11.778</v>
      </c>
      <c r="I615" s="33">
        <v>0</v>
      </c>
    </row>
    <row r="616" spans="1:9">
      <c r="A616" s="44">
        <v>45870</v>
      </c>
      <c r="B616" s="36">
        <v>45895.583333333336</v>
      </c>
      <c r="C616" s="35">
        <v>10997</v>
      </c>
      <c r="D616" s="35" t="s">
        <v>97</v>
      </c>
      <c r="E616" s="35" t="s">
        <v>96</v>
      </c>
      <c r="F616" s="35">
        <v>12.558</v>
      </c>
      <c r="G616" s="35">
        <v>0</v>
      </c>
      <c r="H616" s="35">
        <v>12.558</v>
      </c>
      <c r="I616" s="35">
        <v>0</v>
      </c>
    </row>
    <row r="617" spans="1:9">
      <c r="A617" s="43">
        <v>45870</v>
      </c>
      <c r="B617" s="34">
        <v>45895.625</v>
      </c>
      <c r="C617" s="33">
        <v>10997</v>
      </c>
      <c r="D617" s="33" t="s">
        <v>97</v>
      </c>
      <c r="E617" s="33" t="s">
        <v>96</v>
      </c>
      <c r="F617" s="33">
        <v>11.779</v>
      </c>
      <c r="G617" s="33">
        <v>0</v>
      </c>
      <c r="H617" s="33">
        <v>11.779</v>
      </c>
      <c r="I617" s="33">
        <v>0</v>
      </c>
    </row>
    <row r="618" spans="1:9">
      <c r="A618" s="44">
        <v>45870</v>
      </c>
      <c r="B618" s="36">
        <v>45895.666666666664</v>
      </c>
      <c r="C618" s="35">
        <v>10997</v>
      </c>
      <c r="D618" s="35" t="s">
        <v>97</v>
      </c>
      <c r="E618" s="35" t="s">
        <v>96</v>
      </c>
      <c r="F618" s="35">
        <v>11.936999999999999</v>
      </c>
      <c r="G618" s="35">
        <v>0</v>
      </c>
      <c r="H618" s="35">
        <v>11.936999999999999</v>
      </c>
      <c r="I618" s="35">
        <v>0</v>
      </c>
    </row>
    <row r="619" spans="1:9">
      <c r="A619" s="43">
        <v>45870</v>
      </c>
      <c r="B619" s="34">
        <v>45895.708333333336</v>
      </c>
      <c r="C619" s="33">
        <v>10997</v>
      </c>
      <c r="D619" s="33" t="s">
        <v>97</v>
      </c>
      <c r="E619" s="33" t="s">
        <v>96</v>
      </c>
      <c r="F619" s="33">
        <v>12.611000000000001</v>
      </c>
      <c r="G619" s="33">
        <v>0</v>
      </c>
      <c r="H619" s="33">
        <v>12.611000000000001</v>
      </c>
      <c r="I619" s="33">
        <v>0</v>
      </c>
    </row>
    <row r="620" spans="1:9">
      <c r="A620" s="44">
        <v>45870</v>
      </c>
      <c r="B620" s="36">
        <v>45895.75</v>
      </c>
      <c r="C620" s="35">
        <v>10997</v>
      </c>
      <c r="D620" s="35" t="s">
        <v>97</v>
      </c>
      <c r="E620" s="35" t="s">
        <v>96</v>
      </c>
      <c r="F620" s="35">
        <v>12.372999999999999</v>
      </c>
      <c r="G620" s="35">
        <v>0</v>
      </c>
      <c r="H620" s="35">
        <v>12.372999999999999</v>
      </c>
      <c r="I620" s="35">
        <v>0</v>
      </c>
    </row>
    <row r="621" spans="1:9">
      <c r="A621" s="43">
        <v>45870</v>
      </c>
      <c r="B621" s="34">
        <v>45895.791666666664</v>
      </c>
      <c r="C621" s="33">
        <v>10997</v>
      </c>
      <c r="D621" s="33" t="s">
        <v>97</v>
      </c>
      <c r="E621" s="33" t="s">
        <v>96</v>
      </c>
      <c r="F621" s="33">
        <v>9.5850000000000009</v>
      </c>
      <c r="G621" s="33">
        <v>0</v>
      </c>
      <c r="H621" s="33">
        <v>9.5850000000000009</v>
      </c>
      <c r="I621" s="33">
        <v>0</v>
      </c>
    </row>
    <row r="622" spans="1:9">
      <c r="A622" s="44">
        <v>45870</v>
      </c>
      <c r="B622" s="36">
        <v>45895.833333333336</v>
      </c>
      <c r="C622" s="35">
        <v>10997</v>
      </c>
      <c r="D622" s="35" t="s">
        <v>97</v>
      </c>
      <c r="E622" s="35" t="s">
        <v>96</v>
      </c>
      <c r="F622" s="35">
        <v>8.6050000000000004</v>
      </c>
      <c r="G622" s="35">
        <v>0</v>
      </c>
      <c r="H622" s="35">
        <v>8.6050000000000004</v>
      </c>
      <c r="I622" s="35">
        <v>0</v>
      </c>
    </row>
    <row r="623" spans="1:9">
      <c r="A623" s="43">
        <v>45870</v>
      </c>
      <c r="B623" s="34">
        <v>45895.875</v>
      </c>
      <c r="C623" s="33">
        <v>10997</v>
      </c>
      <c r="D623" s="33" t="s">
        <v>97</v>
      </c>
      <c r="E623" s="33" t="s">
        <v>96</v>
      </c>
      <c r="F623" s="33">
        <v>11.737</v>
      </c>
      <c r="G623" s="33">
        <v>0</v>
      </c>
      <c r="H623" s="33">
        <v>11.737</v>
      </c>
      <c r="I623" s="33">
        <v>0</v>
      </c>
    </row>
    <row r="624" spans="1:9">
      <c r="A624" s="44">
        <v>45870</v>
      </c>
      <c r="B624" s="36">
        <v>45895.916666666664</v>
      </c>
      <c r="C624" s="35">
        <v>10997</v>
      </c>
      <c r="D624" s="35" t="s">
        <v>97</v>
      </c>
      <c r="E624" s="35" t="s">
        <v>96</v>
      </c>
      <c r="F624" s="35">
        <v>12.244</v>
      </c>
      <c r="G624" s="35">
        <v>0</v>
      </c>
      <c r="H624" s="35">
        <v>12.244</v>
      </c>
      <c r="I624" s="35">
        <v>0</v>
      </c>
    </row>
    <row r="625" spans="1:9">
      <c r="A625" s="43">
        <v>45870</v>
      </c>
      <c r="B625" s="34">
        <v>45895.958333333336</v>
      </c>
      <c r="C625" s="33">
        <v>10997</v>
      </c>
      <c r="D625" s="33" t="s">
        <v>97</v>
      </c>
      <c r="E625" s="33" t="s">
        <v>96</v>
      </c>
      <c r="F625" s="33">
        <v>12.353</v>
      </c>
      <c r="G625" s="33">
        <v>0</v>
      </c>
      <c r="H625" s="33">
        <v>12.353</v>
      </c>
      <c r="I625" s="33">
        <v>0</v>
      </c>
    </row>
    <row r="626" spans="1:9">
      <c r="A626" s="44">
        <v>45870</v>
      </c>
      <c r="B626" s="36">
        <v>45896</v>
      </c>
      <c r="C626" s="35">
        <v>10997</v>
      </c>
      <c r="D626" s="35" t="s">
        <v>97</v>
      </c>
      <c r="E626" s="35" t="s">
        <v>96</v>
      </c>
      <c r="F626" s="35">
        <v>13.163</v>
      </c>
      <c r="G626" s="35">
        <v>0</v>
      </c>
      <c r="H626" s="35">
        <v>13.163</v>
      </c>
      <c r="I626" s="35">
        <v>0</v>
      </c>
    </row>
    <row r="627" spans="1:9">
      <c r="A627" s="43">
        <v>45870</v>
      </c>
      <c r="B627" s="34">
        <v>45896.041666666664</v>
      </c>
      <c r="C627" s="33">
        <v>10997</v>
      </c>
      <c r="D627" s="33" t="s">
        <v>97</v>
      </c>
      <c r="E627" s="33" t="s">
        <v>96</v>
      </c>
      <c r="F627" s="33">
        <v>11.635</v>
      </c>
      <c r="G627" s="33">
        <v>0</v>
      </c>
      <c r="H627" s="33">
        <v>11.635</v>
      </c>
      <c r="I627" s="33">
        <v>0</v>
      </c>
    </row>
    <row r="628" spans="1:9">
      <c r="A628" s="44">
        <v>45870</v>
      </c>
      <c r="B628" s="36">
        <v>45896.083333333336</v>
      </c>
      <c r="C628" s="35">
        <v>10997</v>
      </c>
      <c r="D628" s="35" t="s">
        <v>97</v>
      </c>
      <c r="E628" s="35" t="s">
        <v>96</v>
      </c>
      <c r="F628" s="35">
        <v>9.8089999999999993</v>
      </c>
      <c r="G628" s="35">
        <v>0</v>
      </c>
      <c r="H628" s="35">
        <v>9.8089999999999993</v>
      </c>
      <c r="I628" s="35">
        <v>0</v>
      </c>
    </row>
    <row r="629" spans="1:9">
      <c r="A629" s="43">
        <v>45870</v>
      </c>
      <c r="B629" s="34">
        <v>45896.125</v>
      </c>
      <c r="C629" s="33">
        <v>10997</v>
      </c>
      <c r="D629" s="33" t="s">
        <v>97</v>
      </c>
      <c r="E629" s="33" t="s">
        <v>96</v>
      </c>
      <c r="F629" s="33">
        <v>9.407</v>
      </c>
      <c r="G629" s="33">
        <v>0</v>
      </c>
      <c r="H629" s="33">
        <v>9.407</v>
      </c>
      <c r="I629" s="33">
        <v>0</v>
      </c>
    </row>
    <row r="630" spans="1:9">
      <c r="A630" s="44">
        <v>45870</v>
      </c>
      <c r="B630" s="36">
        <v>45896.166666666664</v>
      </c>
      <c r="C630" s="35">
        <v>10997</v>
      </c>
      <c r="D630" s="35" t="s">
        <v>97</v>
      </c>
      <c r="E630" s="35" t="s">
        <v>96</v>
      </c>
      <c r="F630" s="35">
        <v>8.73</v>
      </c>
      <c r="G630" s="35">
        <v>0</v>
      </c>
      <c r="H630" s="35">
        <v>8.73</v>
      </c>
      <c r="I630" s="35">
        <v>0</v>
      </c>
    </row>
    <row r="631" spans="1:9">
      <c r="A631" s="43">
        <v>45870</v>
      </c>
      <c r="B631" s="34">
        <v>45896.208333333336</v>
      </c>
      <c r="C631" s="33">
        <v>10997</v>
      </c>
      <c r="D631" s="33" t="s">
        <v>97</v>
      </c>
      <c r="E631" s="33" t="s">
        <v>96</v>
      </c>
      <c r="F631" s="33">
        <v>7.6420000000000003</v>
      </c>
      <c r="G631" s="33">
        <v>0</v>
      </c>
      <c r="H631" s="33">
        <v>7.6420000000000003</v>
      </c>
      <c r="I631" s="33">
        <v>0</v>
      </c>
    </row>
    <row r="632" spans="1:9">
      <c r="A632" s="44">
        <v>45870</v>
      </c>
      <c r="B632" s="36">
        <v>45896.25</v>
      </c>
      <c r="C632" s="35">
        <v>10997</v>
      </c>
      <c r="D632" s="35" t="s">
        <v>97</v>
      </c>
      <c r="E632" s="35" t="s">
        <v>96</v>
      </c>
      <c r="F632" s="35">
        <v>10.186999999999999</v>
      </c>
      <c r="G632" s="35">
        <v>0</v>
      </c>
      <c r="H632" s="35">
        <v>10.186999999999999</v>
      </c>
      <c r="I632" s="35">
        <v>0</v>
      </c>
    </row>
    <row r="633" spans="1:9">
      <c r="A633" s="43">
        <v>45870</v>
      </c>
      <c r="B633" s="34">
        <v>45896.291666666664</v>
      </c>
      <c r="C633" s="33">
        <v>10997</v>
      </c>
      <c r="D633" s="33" t="s">
        <v>97</v>
      </c>
      <c r="E633" s="33" t="s">
        <v>96</v>
      </c>
      <c r="F633" s="33">
        <v>8.81</v>
      </c>
      <c r="G633" s="33">
        <v>0</v>
      </c>
      <c r="H633" s="33">
        <v>8.81</v>
      </c>
      <c r="I633" s="33">
        <v>0</v>
      </c>
    </row>
    <row r="634" spans="1:9">
      <c r="A634" s="44">
        <v>45870</v>
      </c>
      <c r="B634" s="36">
        <v>45896.333333333336</v>
      </c>
      <c r="C634" s="35">
        <v>10997</v>
      </c>
      <c r="D634" s="35" t="s">
        <v>97</v>
      </c>
      <c r="E634" s="35" t="s">
        <v>96</v>
      </c>
      <c r="F634" s="35">
        <v>7.8120000000000003</v>
      </c>
      <c r="G634" s="35">
        <v>0</v>
      </c>
      <c r="H634" s="35">
        <v>7.8120000000000003</v>
      </c>
      <c r="I634" s="35">
        <v>0</v>
      </c>
    </row>
    <row r="635" spans="1:9">
      <c r="A635" s="43">
        <v>45870</v>
      </c>
      <c r="B635" s="34">
        <v>45896.375</v>
      </c>
      <c r="C635" s="33">
        <v>10997</v>
      </c>
      <c r="D635" s="33" t="s">
        <v>97</v>
      </c>
      <c r="E635" s="33" t="s">
        <v>96</v>
      </c>
      <c r="F635" s="33">
        <v>11.794</v>
      </c>
      <c r="G635" s="33">
        <v>0</v>
      </c>
      <c r="H635" s="33">
        <v>11.794</v>
      </c>
      <c r="I635" s="33">
        <v>0</v>
      </c>
    </row>
    <row r="636" spans="1:9">
      <c r="A636" s="44">
        <v>45870</v>
      </c>
      <c r="B636" s="36">
        <v>45896.416666666664</v>
      </c>
      <c r="C636" s="35">
        <v>10997</v>
      </c>
      <c r="D636" s="35" t="s">
        <v>97</v>
      </c>
      <c r="E636" s="35" t="s">
        <v>96</v>
      </c>
      <c r="F636" s="35">
        <v>10.445</v>
      </c>
      <c r="G636" s="35">
        <v>0</v>
      </c>
      <c r="H636" s="35">
        <v>10.445</v>
      </c>
      <c r="I636" s="35">
        <v>0</v>
      </c>
    </row>
    <row r="637" spans="1:9">
      <c r="A637" s="43">
        <v>45870</v>
      </c>
      <c r="B637" s="34">
        <v>45896.458333333336</v>
      </c>
      <c r="C637" s="33">
        <v>10997</v>
      </c>
      <c r="D637" s="33" t="s">
        <v>97</v>
      </c>
      <c r="E637" s="33" t="s">
        <v>96</v>
      </c>
      <c r="F637" s="33">
        <v>10.5</v>
      </c>
      <c r="G637" s="33">
        <v>0</v>
      </c>
      <c r="H637" s="33">
        <v>10.5</v>
      </c>
      <c r="I637" s="33">
        <v>0</v>
      </c>
    </row>
    <row r="638" spans="1:9">
      <c r="A638" s="44">
        <v>45870</v>
      </c>
      <c r="B638" s="36">
        <v>45896.5</v>
      </c>
      <c r="C638" s="35">
        <v>10997</v>
      </c>
      <c r="D638" s="35" t="s">
        <v>97</v>
      </c>
      <c r="E638" s="35" t="s">
        <v>96</v>
      </c>
      <c r="F638" s="35">
        <v>9.8689999999999998</v>
      </c>
      <c r="G638" s="35">
        <v>0</v>
      </c>
      <c r="H638" s="35">
        <v>9.8689999999999998</v>
      </c>
      <c r="I638" s="35">
        <v>0</v>
      </c>
    </row>
    <row r="639" spans="1:9">
      <c r="A639" s="43">
        <v>45870</v>
      </c>
      <c r="B639" s="34">
        <v>45896.541666666664</v>
      </c>
      <c r="C639" s="33">
        <v>10997</v>
      </c>
      <c r="D639" s="33" t="s">
        <v>97</v>
      </c>
      <c r="E639" s="33" t="s">
        <v>96</v>
      </c>
      <c r="F639" s="33">
        <v>10.191000000000001</v>
      </c>
      <c r="G639" s="33">
        <v>0</v>
      </c>
      <c r="H639" s="33">
        <v>10.191000000000001</v>
      </c>
      <c r="I639" s="33">
        <v>0</v>
      </c>
    </row>
    <row r="640" spans="1:9">
      <c r="A640" s="44">
        <v>45870</v>
      </c>
      <c r="B640" s="36">
        <v>45896.583333333336</v>
      </c>
      <c r="C640" s="35">
        <v>10997</v>
      </c>
      <c r="D640" s="35" t="s">
        <v>97</v>
      </c>
      <c r="E640" s="35" t="s">
        <v>96</v>
      </c>
      <c r="F640" s="35">
        <v>10.319000000000001</v>
      </c>
      <c r="G640" s="35">
        <v>0</v>
      </c>
      <c r="H640" s="35">
        <v>10.319000000000001</v>
      </c>
      <c r="I640" s="35">
        <v>0</v>
      </c>
    </row>
    <row r="641" spans="1:9">
      <c r="A641" s="43">
        <v>45870</v>
      </c>
      <c r="B641" s="34">
        <v>45896.625</v>
      </c>
      <c r="C641" s="33">
        <v>10997</v>
      </c>
      <c r="D641" s="33" t="s">
        <v>97</v>
      </c>
      <c r="E641" s="33" t="s">
        <v>96</v>
      </c>
      <c r="F641" s="33">
        <v>10.933999999999999</v>
      </c>
      <c r="G641" s="33">
        <v>0</v>
      </c>
      <c r="H641" s="33">
        <v>10.933999999999999</v>
      </c>
      <c r="I641" s="33">
        <v>0</v>
      </c>
    </row>
    <row r="642" spans="1:9">
      <c r="A642" s="44">
        <v>45870</v>
      </c>
      <c r="B642" s="36">
        <v>45896.666666666664</v>
      </c>
      <c r="C642" s="35">
        <v>10997</v>
      </c>
      <c r="D642" s="35" t="s">
        <v>97</v>
      </c>
      <c r="E642" s="35" t="s">
        <v>96</v>
      </c>
      <c r="F642" s="35">
        <v>10.861000000000001</v>
      </c>
      <c r="G642" s="35">
        <v>0</v>
      </c>
      <c r="H642" s="35">
        <v>10.861000000000001</v>
      </c>
      <c r="I642" s="35">
        <v>0</v>
      </c>
    </row>
    <row r="643" spans="1:9">
      <c r="A643" s="43">
        <v>45870</v>
      </c>
      <c r="B643" s="34">
        <v>45896.708333333336</v>
      </c>
      <c r="C643" s="33">
        <v>10997</v>
      </c>
      <c r="D643" s="33" t="s">
        <v>97</v>
      </c>
      <c r="E643" s="33" t="s">
        <v>96</v>
      </c>
      <c r="F643" s="33">
        <v>11.885</v>
      </c>
      <c r="G643" s="33">
        <v>0</v>
      </c>
      <c r="H643" s="33">
        <v>11.885</v>
      </c>
      <c r="I643" s="33">
        <v>0</v>
      </c>
    </row>
    <row r="644" spans="1:9">
      <c r="A644" s="44">
        <v>45870</v>
      </c>
      <c r="B644" s="36">
        <v>45896.75</v>
      </c>
      <c r="C644" s="35">
        <v>10997</v>
      </c>
      <c r="D644" s="35" t="s">
        <v>97</v>
      </c>
      <c r="E644" s="35" t="s">
        <v>96</v>
      </c>
      <c r="F644" s="35">
        <v>13.122</v>
      </c>
      <c r="G644" s="35">
        <v>0</v>
      </c>
      <c r="H644" s="35">
        <v>13.122</v>
      </c>
      <c r="I644" s="35">
        <v>0</v>
      </c>
    </row>
    <row r="645" spans="1:9">
      <c r="A645" s="43">
        <v>45870</v>
      </c>
      <c r="B645" s="34">
        <v>45896.791666666664</v>
      </c>
      <c r="C645" s="33">
        <v>10997</v>
      </c>
      <c r="D645" s="33" t="s">
        <v>97</v>
      </c>
      <c r="E645" s="33" t="s">
        <v>96</v>
      </c>
      <c r="F645" s="33">
        <v>13.536</v>
      </c>
      <c r="G645" s="33">
        <v>0</v>
      </c>
      <c r="H645" s="33">
        <v>13.536</v>
      </c>
      <c r="I645" s="33">
        <v>0</v>
      </c>
    </row>
    <row r="646" spans="1:9">
      <c r="A646" s="44">
        <v>45870</v>
      </c>
      <c r="B646" s="36">
        <v>45896.833333333336</v>
      </c>
      <c r="C646" s="35">
        <v>10997</v>
      </c>
      <c r="D646" s="35" t="s">
        <v>97</v>
      </c>
      <c r="E646" s="35" t="s">
        <v>96</v>
      </c>
      <c r="F646" s="35">
        <v>13.794</v>
      </c>
      <c r="G646" s="35">
        <v>0</v>
      </c>
      <c r="H646" s="35">
        <v>13.794</v>
      </c>
      <c r="I646" s="35">
        <v>0</v>
      </c>
    </row>
    <row r="647" spans="1:9">
      <c r="A647" s="43">
        <v>45870</v>
      </c>
      <c r="B647" s="34">
        <v>45896.875</v>
      </c>
      <c r="C647" s="33">
        <v>10997</v>
      </c>
      <c r="D647" s="33" t="s">
        <v>97</v>
      </c>
      <c r="E647" s="33" t="s">
        <v>96</v>
      </c>
      <c r="F647" s="33">
        <v>13.784000000000001</v>
      </c>
      <c r="G647" s="33">
        <v>0</v>
      </c>
      <c r="H647" s="33">
        <v>13.784000000000001</v>
      </c>
      <c r="I647" s="33">
        <v>0</v>
      </c>
    </row>
    <row r="648" spans="1:9">
      <c r="A648" s="44">
        <v>45870</v>
      </c>
      <c r="B648" s="36">
        <v>45896.916666666664</v>
      </c>
      <c r="C648" s="35">
        <v>10997</v>
      </c>
      <c r="D648" s="35" t="s">
        <v>97</v>
      </c>
      <c r="E648" s="35" t="s">
        <v>96</v>
      </c>
      <c r="F648" s="35">
        <v>13.581</v>
      </c>
      <c r="G648" s="35">
        <v>0</v>
      </c>
      <c r="H648" s="35">
        <v>13.581</v>
      </c>
      <c r="I648" s="35">
        <v>0</v>
      </c>
    </row>
    <row r="649" spans="1:9">
      <c r="A649" s="43">
        <v>45870</v>
      </c>
      <c r="B649" s="34">
        <v>45896.958333333336</v>
      </c>
      <c r="C649" s="33">
        <v>10997</v>
      </c>
      <c r="D649" s="33" t="s">
        <v>97</v>
      </c>
      <c r="E649" s="33" t="s">
        <v>96</v>
      </c>
      <c r="F649" s="33">
        <v>13.654</v>
      </c>
      <c r="G649" s="33">
        <v>0</v>
      </c>
      <c r="H649" s="33">
        <v>13.654</v>
      </c>
      <c r="I649" s="33">
        <v>0</v>
      </c>
    </row>
    <row r="650" spans="1:9">
      <c r="A650" s="44">
        <v>45870</v>
      </c>
      <c r="B650" s="36">
        <v>45897</v>
      </c>
      <c r="C650" s="35">
        <v>10997</v>
      </c>
      <c r="D650" s="35" t="s">
        <v>97</v>
      </c>
      <c r="E650" s="35" t="s">
        <v>96</v>
      </c>
      <c r="F650" s="35">
        <v>13.41</v>
      </c>
      <c r="G650" s="35">
        <v>0</v>
      </c>
      <c r="H650" s="35">
        <v>13.41</v>
      </c>
      <c r="I650" s="35">
        <v>0</v>
      </c>
    </row>
    <row r="651" spans="1:9">
      <c r="A651" s="43">
        <v>45870</v>
      </c>
      <c r="B651" s="34">
        <v>45897.041666666664</v>
      </c>
      <c r="C651" s="33">
        <v>10997</v>
      </c>
      <c r="D651" s="33" t="s">
        <v>97</v>
      </c>
      <c r="E651" s="33" t="s">
        <v>96</v>
      </c>
      <c r="F651" s="33">
        <v>13.329000000000001</v>
      </c>
      <c r="G651" s="33">
        <v>0</v>
      </c>
      <c r="H651" s="33">
        <v>13.329000000000001</v>
      </c>
      <c r="I651" s="33">
        <v>0</v>
      </c>
    </row>
    <row r="652" spans="1:9">
      <c r="A652" s="44">
        <v>45870</v>
      </c>
      <c r="B652" s="36">
        <v>45897.083333333336</v>
      </c>
      <c r="C652" s="35">
        <v>10997</v>
      </c>
      <c r="D652" s="35" t="s">
        <v>97</v>
      </c>
      <c r="E652" s="35" t="s">
        <v>96</v>
      </c>
      <c r="F652" s="35">
        <v>13.32</v>
      </c>
      <c r="G652" s="35">
        <v>0</v>
      </c>
      <c r="H652" s="35">
        <v>13.32</v>
      </c>
      <c r="I652" s="35">
        <v>0</v>
      </c>
    </row>
    <row r="653" spans="1:9">
      <c r="A653" s="43">
        <v>45870</v>
      </c>
      <c r="B653" s="34">
        <v>45897.125</v>
      </c>
      <c r="C653" s="33">
        <v>10997</v>
      </c>
      <c r="D653" s="33" t="s">
        <v>97</v>
      </c>
      <c r="E653" s="33" t="s">
        <v>96</v>
      </c>
      <c r="F653" s="33">
        <v>13.378</v>
      </c>
      <c r="G653" s="33">
        <v>0</v>
      </c>
      <c r="H653" s="33">
        <v>13.378</v>
      </c>
      <c r="I653" s="33">
        <v>0</v>
      </c>
    </row>
    <row r="654" spans="1:9">
      <c r="A654" s="44">
        <v>45870</v>
      </c>
      <c r="B654" s="36">
        <v>45897.166666666664</v>
      </c>
      <c r="C654" s="35">
        <v>10997</v>
      </c>
      <c r="D654" s="35" t="s">
        <v>97</v>
      </c>
      <c r="E654" s="35" t="s">
        <v>96</v>
      </c>
      <c r="F654" s="35">
        <v>11.813000000000001</v>
      </c>
      <c r="G654" s="35">
        <v>0</v>
      </c>
      <c r="H654" s="35">
        <v>11.813000000000001</v>
      </c>
      <c r="I654" s="35">
        <v>0</v>
      </c>
    </row>
    <row r="655" spans="1:9">
      <c r="A655" s="43">
        <v>45870</v>
      </c>
      <c r="B655" s="34">
        <v>45897.208333333336</v>
      </c>
      <c r="C655" s="33">
        <v>10997</v>
      </c>
      <c r="D655" s="33" t="s">
        <v>97</v>
      </c>
      <c r="E655" s="33" t="s">
        <v>96</v>
      </c>
      <c r="F655" s="33">
        <v>12.895</v>
      </c>
      <c r="G655" s="33">
        <v>0</v>
      </c>
      <c r="H655" s="33">
        <v>12.895</v>
      </c>
      <c r="I655" s="33">
        <v>0</v>
      </c>
    </row>
    <row r="656" spans="1:9">
      <c r="A656" s="44">
        <v>45870</v>
      </c>
      <c r="B656" s="36">
        <v>45897.25</v>
      </c>
      <c r="C656" s="35">
        <v>10997</v>
      </c>
      <c r="D656" s="35" t="s">
        <v>97</v>
      </c>
      <c r="E656" s="35" t="s">
        <v>96</v>
      </c>
      <c r="F656" s="35">
        <v>13.364000000000001</v>
      </c>
      <c r="G656" s="35">
        <v>0</v>
      </c>
      <c r="H656" s="35">
        <v>13.364000000000001</v>
      </c>
      <c r="I656" s="35">
        <v>0</v>
      </c>
    </row>
    <row r="657" spans="1:9">
      <c r="A657" s="43">
        <v>45870</v>
      </c>
      <c r="B657" s="34">
        <v>45897.291666666664</v>
      </c>
      <c r="C657" s="33">
        <v>10997</v>
      </c>
      <c r="D657" s="33" t="s">
        <v>97</v>
      </c>
      <c r="E657" s="33" t="s">
        <v>96</v>
      </c>
      <c r="F657" s="33">
        <v>13.151999999999999</v>
      </c>
      <c r="G657" s="33">
        <v>0</v>
      </c>
      <c r="H657" s="33">
        <v>13.151999999999999</v>
      </c>
      <c r="I657" s="33">
        <v>0</v>
      </c>
    </row>
    <row r="658" spans="1:9">
      <c r="A658" s="44">
        <v>45870</v>
      </c>
      <c r="B658" s="36">
        <v>45897.333333333336</v>
      </c>
      <c r="C658" s="35">
        <v>10997</v>
      </c>
      <c r="D658" s="35" t="s">
        <v>97</v>
      </c>
      <c r="E658" s="35" t="s">
        <v>96</v>
      </c>
      <c r="F658" s="35">
        <v>13.164999999999999</v>
      </c>
      <c r="G658" s="35">
        <v>0</v>
      </c>
      <c r="H658" s="35">
        <v>13.164999999999999</v>
      </c>
      <c r="I658" s="35">
        <v>0</v>
      </c>
    </row>
    <row r="659" spans="1:9">
      <c r="A659" s="43">
        <v>45870</v>
      </c>
      <c r="B659" s="34">
        <v>45897.375</v>
      </c>
      <c r="C659" s="33">
        <v>10997</v>
      </c>
      <c r="D659" s="33" t="s">
        <v>97</v>
      </c>
      <c r="E659" s="33" t="s">
        <v>96</v>
      </c>
      <c r="F659" s="33">
        <v>13.343999999999999</v>
      </c>
      <c r="G659" s="33">
        <v>0</v>
      </c>
      <c r="H659" s="33">
        <v>13.343999999999999</v>
      </c>
      <c r="I659" s="33">
        <v>0</v>
      </c>
    </row>
    <row r="660" spans="1:9">
      <c r="A660" s="44">
        <v>45870</v>
      </c>
      <c r="B660" s="36">
        <v>45897.416666666664</v>
      </c>
      <c r="C660" s="35">
        <v>10997</v>
      </c>
      <c r="D660" s="35" t="s">
        <v>97</v>
      </c>
      <c r="E660" s="35" t="s">
        <v>96</v>
      </c>
      <c r="F660" s="35">
        <v>13.333</v>
      </c>
      <c r="G660" s="35">
        <v>0</v>
      </c>
      <c r="H660" s="35">
        <v>13.333</v>
      </c>
      <c r="I660" s="35">
        <v>0</v>
      </c>
    </row>
    <row r="661" spans="1:9">
      <c r="A661" s="43">
        <v>45870</v>
      </c>
      <c r="B661" s="34">
        <v>45897.458333333336</v>
      </c>
      <c r="C661" s="33">
        <v>10997</v>
      </c>
      <c r="D661" s="33" t="s">
        <v>97</v>
      </c>
      <c r="E661" s="33" t="s">
        <v>96</v>
      </c>
      <c r="F661" s="33">
        <v>12.673</v>
      </c>
      <c r="G661" s="33">
        <v>0</v>
      </c>
      <c r="H661" s="33">
        <v>12.673</v>
      </c>
      <c r="I661" s="33">
        <v>0</v>
      </c>
    </row>
    <row r="662" spans="1:9">
      <c r="A662" s="44">
        <v>45870</v>
      </c>
      <c r="B662" s="36">
        <v>45897.5</v>
      </c>
      <c r="C662" s="35">
        <v>10997</v>
      </c>
      <c r="D662" s="35" t="s">
        <v>97</v>
      </c>
      <c r="E662" s="35" t="s">
        <v>96</v>
      </c>
      <c r="F662" s="35">
        <v>11.436</v>
      </c>
      <c r="G662" s="35">
        <v>0</v>
      </c>
      <c r="H662" s="35">
        <v>11.436</v>
      </c>
      <c r="I662" s="35">
        <v>0</v>
      </c>
    </row>
    <row r="663" spans="1:9">
      <c r="A663" s="43">
        <v>45870</v>
      </c>
      <c r="B663" s="34">
        <v>45897.541666666664</v>
      </c>
      <c r="C663" s="33">
        <v>10997</v>
      </c>
      <c r="D663" s="33" t="s">
        <v>97</v>
      </c>
      <c r="E663" s="33" t="s">
        <v>96</v>
      </c>
      <c r="F663" s="33">
        <v>9.4949999999999992</v>
      </c>
      <c r="G663" s="33">
        <v>0</v>
      </c>
      <c r="H663" s="33">
        <v>9.4949999999999992</v>
      </c>
      <c r="I663" s="33">
        <v>0</v>
      </c>
    </row>
    <row r="664" spans="1:9">
      <c r="A664" s="44">
        <v>45870</v>
      </c>
      <c r="B664" s="36">
        <v>45897.583333333336</v>
      </c>
      <c r="C664" s="35">
        <v>10997</v>
      </c>
      <c r="D664" s="35" t="s">
        <v>97</v>
      </c>
      <c r="E664" s="35" t="s">
        <v>96</v>
      </c>
      <c r="F664" s="35">
        <v>8.7850000000000001</v>
      </c>
      <c r="G664" s="35">
        <v>0</v>
      </c>
      <c r="H664" s="35">
        <v>8.7850000000000001</v>
      </c>
      <c r="I664" s="35">
        <v>0</v>
      </c>
    </row>
    <row r="665" spans="1:9">
      <c r="A665" s="43">
        <v>45870</v>
      </c>
      <c r="B665" s="34">
        <v>45897.625</v>
      </c>
      <c r="C665" s="33">
        <v>10997</v>
      </c>
      <c r="D665" s="33" t="s">
        <v>97</v>
      </c>
      <c r="E665" s="33" t="s">
        <v>96</v>
      </c>
      <c r="F665" s="33">
        <v>9.25</v>
      </c>
      <c r="G665" s="33">
        <v>0</v>
      </c>
      <c r="H665" s="33">
        <v>9.25</v>
      </c>
      <c r="I665" s="33">
        <v>0</v>
      </c>
    </row>
    <row r="666" spans="1:9">
      <c r="A666" s="44">
        <v>45870</v>
      </c>
      <c r="B666" s="36">
        <v>45897.666666666664</v>
      </c>
      <c r="C666" s="35">
        <v>10997</v>
      </c>
      <c r="D666" s="35" t="s">
        <v>97</v>
      </c>
      <c r="E666" s="35" t="s">
        <v>96</v>
      </c>
      <c r="F666" s="35">
        <v>10.666</v>
      </c>
      <c r="G666" s="35">
        <v>0</v>
      </c>
      <c r="H666" s="35">
        <v>10.666</v>
      </c>
      <c r="I666" s="35">
        <v>0</v>
      </c>
    </row>
    <row r="667" spans="1:9">
      <c r="A667" s="43">
        <v>45870</v>
      </c>
      <c r="B667" s="34">
        <v>45897.708333333336</v>
      </c>
      <c r="C667" s="33">
        <v>10997</v>
      </c>
      <c r="D667" s="33" t="s">
        <v>97</v>
      </c>
      <c r="E667" s="33" t="s">
        <v>96</v>
      </c>
      <c r="F667" s="33">
        <v>12.672000000000001</v>
      </c>
      <c r="G667" s="33">
        <v>0</v>
      </c>
      <c r="H667" s="33">
        <v>12.672000000000001</v>
      </c>
      <c r="I667" s="33">
        <v>0</v>
      </c>
    </row>
    <row r="668" spans="1:9">
      <c r="A668" s="44">
        <v>45870</v>
      </c>
      <c r="B668" s="36">
        <v>45897.75</v>
      </c>
      <c r="C668" s="35">
        <v>10997</v>
      </c>
      <c r="D668" s="35" t="s">
        <v>97</v>
      </c>
      <c r="E668" s="35" t="s">
        <v>96</v>
      </c>
      <c r="F668" s="35">
        <v>13.093</v>
      </c>
      <c r="G668" s="35">
        <v>0</v>
      </c>
      <c r="H668" s="35">
        <v>13.093</v>
      </c>
      <c r="I668" s="35">
        <v>0</v>
      </c>
    </row>
    <row r="669" spans="1:9">
      <c r="A669" s="43">
        <v>45870</v>
      </c>
      <c r="B669" s="34">
        <v>45897.791666666664</v>
      </c>
      <c r="C669" s="33">
        <v>10997</v>
      </c>
      <c r="D669" s="33" t="s">
        <v>97</v>
      </c>
      <c r="E669" s="33" t="s">
        <v>96</v>
      </c>
      <c r="F669" s="33">
        <v>13.196999999999999</v>
      </c>
      <c r="G669" s="33">
        <v>0</v>
      </c>
      <c r="H669" s="33">
        <v>13.196999999999999</v>
      </c>
      <c r="I669" s="33">
        <v>0</v>
      </c>
    </row>
    <row r="670" spans="1:9">
      <c r="A670" s="44">
        <v>45870</v>
      </c>
      <c r="B670" s="36">
        <v>45897.833333333336</v>
      </c>
      <c r="C670" s="35">
        <v>10997</v>
      </c>
      <c r="D670" s="35" t="s">
        <v>97</v>
      </c>
      <c r="E670" s="35" t="s">
        <v>96</v>
      </c>
      <c r="F670" s="35">
        <v>13.436999999999999</v>
      </c>
      <c r="G670" s="35">
        <v>0</v>
      </c>
      <c r="H670" s="35">
        <v>13.436999999999999</v>
      </c>
      <c r="I670" s="35">
        <v>0</v>
      </c>
    </row>
    <row r="671" spans="1:9">
      <c r="A671" s="43">
        <v>45870</v>
      </c>
      <c r="B671" s="34">
        <v>45897.875</v>
      </c>
      <c r="C671" s="33">
        <v>10997</v>
      </c>
      <c r="D671" s="33" t="s">
        <v>97</v>
      </c>
      <c r="E671" s="33" t="s">
        <v>96</v>
      </c>
      <c r="F671" s="33">
        <v>13.458</v>
      </c>
      <c r="G671" s="33">
        <v>0</v>
      </c>
      <c r="H671" s="33">
        <v>13.458</v>
      </c>
      <c r="I671" s="33">
        <v>0</v>
      </c>
    </row>
    <row r="672" spans="1:9">
      <c r="A672" s="44">
        <v>45870</v>
      </c>
      <c r="B672" s="36">
        <v>45897.916666666664</v>
      </c>
      <c r="C672" s="35">
        <v>10997</v>
      </c>
      <c r="D672" s="35" t="s">
        <v>97</v>
      </c>
      <c r="E672" s="35" t="s">
        <v>96</v>
      </c>
      <c r="F672" s="35">
        <v>13.327</v>
      </c>
      <c r="G672" s="35">
        <v>0</v>
      </c>
      <c r="H672" s="35">
        <v>13.327</v>
      </c>
      <c r="I672" s="35">
        <v>0</v>
      </c>
    </row>
    <row r="673" spans="1:9">
      <c r="A673" s="43">
        <v>45870</v>
      </c>
      <c r="B673" s="34">
        <v>45897.958333333336</v>
      </c>
      <c r="C673" s="33">
        <v>10997</v>
      </c>
      <c r="D673" s="33" t="s">
        <v>97</v>
      </c>
      <c r="E673" s="33" t="s">
        <v>96</v>
      </c>
      <c r="F673" s="33">
        <v>13.407</v>
      </c>
      <c r="G673" s="33">
        <v>0</v>
      </c>
      <c r="H673" s="33">
        <v>13.407</v>
      </c>
      <c r="I673" s="33">
        <v>0</v>
      </c>
    </row>
    <row r="674" spans="1:9">
      <c r="A674" s="44">
        <v>45870</v>
      </c>
      <c r="B674" s="36">
        <v>45898</v>
      </c>
      <c r="C674" s="35">
        <v>10997</v>
      </c>
      <c r="D674" s="35" t="s">
        <v>97</v>
      </c>
      <c r="E674" s="35" t="s">
        <v>96</v>
      </c>
      <c r="F674" s="35">
        <v>11.789</v>
      </c>
      <c r="G674" s="35">
        <v>0</v>
      </c>
      <c r="H674" s="35">
        <v>11.789</v>
      </c>
      <c r="I674" s="35">
        <v>0</v>
      </c>
    </row>
    <row r="675" spans="1:9">
      <c r="A675" s="43">
        <v>45870</v>
      </c>
      <c r="B675" s="34">
        <v>45898.041666666664</v>
      </c>
      <c r="C675" s="33">
        <v>10997</v>
      </c>
      <c r="D675" s="33" t="s">
        <v>97</v>
      </c>
      <c r="E675" s="33" t="s">
        <v>96</v>
      </c>
      <c r="F675" s="33">
        <v>10.855</v>
      </c>
      <c r="G675" s="33">
        <v>0</v>
      </c>
      <c r="H675" s="33">
        <v>10.855</v>
      </c>
      <c r="I675" s="33">
        <v>0</v>
      </c>
    </row>
    <row r="676" spans="1:9">
      <c r="A676" s="44">
        <v>45870</v>
      </c>
      <c r="B676" s="36">
        <v>45898.083333333336</v>
      </c>
      <c r="C676" s="35">
        <v>10997</v>
      </c>
      <c r="D676" s="35" t="s">
        <v>97</v>
      </c>
      <c r="E676" s="35" t="s">
        <v>96</v>
      </c>
      <c r="F676" s="35">
        <v>5.0640000000000001</v>
      </c>
      <c r="G676" s="35">
        <v>0</v>
      </c>
      <c r="H676" s="35">
        <v>5.0640000000000001</v>
      </c>
      <c r="I676" s="35">
        <v>0</v>
      </c>
    </row>
    <row r="677" spans="1:9">
      <c r="A677" s="43">
        <v>45870</v>
      </c>
      <c r="B677" s="34">
        <v>45898.125</v>
      </c>
      <c r="C677" s="33">
        <v>10997</v>
      </c>
      <c r="D677" s="33" t="s">
        <v>97</v>
      </c>
      <c r="E677" s="33" t="s">
        <v>96</v>
      </c>
      <c r="F677" s="33">
        <v>5.4</v>
      </c>
      <c r="G677" s="33">
        <v>0</v>
      </c>
      <c r="H677" s="33">
        <v>5.4</v>
      </c>
      <c r="I677" s="33">
        <v>0</v>
      </c>
    </row>
    <row r="678" spans="1:9">
      <c r="A678" s="44">
        <v>45870</v>
      </c>
      <c r="B678" s="36">
        <v>45898.166666666664</v>
      </c>
      <c r="C678" s="35">
        <v>10997</v>
      </c>
      <c r="D678" s="35" t="s">
        <v>97</v>
      </c>
      <c r="E678" s="35" t="s">
        <v>96</v>
      </c>
      <c r="F678" s="35">
        <v>8.1929999999999996</v>
      </c>
      <c r="G678" s="35">
        <v>0</v>
      </c>
      <c r="H678" s="35">
        <v>8.1929999999999996</v>
      </c>
      <c r="I678" s="35">
        <v>0</v>
      </c>
    </row>
    <row r="679" spans="1:9">
      <c r="A679" s="43">
        <v>45870</v>
      </c>
      <c r="B679" s="34">
        <v>45898.208333333336</v>
      </c>
      <c r="C679" s="33">
        <v>10997</v>
      </c>
      <c r="D679" s="33" t="s">
        <v>97</v>
      </c>
      <c r="E679" s="33" t="s">
        <v>96</v>
      </c>
      <c r="F679" s="33">
        <v>7.6</v>
      </c>
      <c r="G679" s="33">
        <v>0</v>
      </c>
      <c r="H679" s="33">
        <v>7.6</v>
      </c>
      <c r="I679" s="33">
        <v>0</v>
      </c>
    </row>
    <row r="680" spans="1:9">
      <c r="A680" s="44">
        <v>45870</v>
      </c>
      <c r="B680" s="36">
        <v>45898.25</v>
      </c>
      <c r="C680" s="35">
        <v>10997</v>
      </c>
      <c r="D680" s="35" t="s">
        <v>97</v>
      </c>
      <c r="E680" s="35" t="s">
        <v>96</v>
      </c>
      <c r="F680" s="35">
        <v>6.0019999999999998</v>
      </c>
      <c r="G680" s="35">
        <v>0</v>
      </c>
      <c r="H680" s="35">
        <v>6.0019999999999998</v>
      </c>
      <c r="I680" s="35">
        <v>0</v>
      </c>
    </row>
    <row r="681" spans="1:9">
      <c r="A681" s="43">
        <v>45870</v>
      </c>
      <c r="B681" s="34">
        <v>45898.291666666664</v>
      </c>
      <c r="C681" s="33">
        <v>10997</v>
      </c>
      <c r="D681" s="33" t="s">
        <v>97</v>
      </c>
      <c r="E681" s="33" t="s">
        <v>96</v>
      </c>
      <c r="F681" s="33">
        <v>6.85</v>
      </c>
      <c r="G681" s="33">
        <v>0</v>
      </c>
      <c r="H681" s="33">
        <v>6.85</v>
      </c>
      <c r="I681" s="33">
        <v>0</v>
      </c>
    </row>
    <row r="682" spans="1:9">
      <c r="A682" s="44">
        <v>45870</v>
      </c>
      <c r="B682" s="36">
        <v>45898.333333333336</v>
      </c>
      <c r="C682" s="35">
        <v>10997</v>
      </c>
      <c r="D682" s="35" t="s">
        <v>97</v>
      </c>
      <c r="E682" s="35" t="s">
        <v>96</v>
      </c>
      <c r="F682" s="35">
        <v>5.2389999999999999</v>
      </c>
      <c r="G682" s="35">
        <v>0</v>
      </c>
      <c r="H682" s="35">
        <v>5.2389999999999999</v>
      </c>
      <c r="I682" s="35">
        <v>0</v>
      </c>
    </row>
    <row r="683" spans="1:9">
      <c r="A683" s="43">
        <v>45870</v>
      </c>
      <c r="B683" s="34">
        <v>45898.375</v>
      </c>
      <c r="C683" s="33">
        <v>10997</v>
      </c>
      <c r="D683" s="33" t="s">
        <v>97</v>
      </c>
      <c r="E683" s="33" t="s">
        <v>96</v>
      </c>
      <c r="F683" s="33">
        <v>4.0659999999999998</v>
      </c>
      <c r="G683" s="33">
        <v>0</v>
      </c>
      <c r="H683" s="33">
        <v>4.0659999999999998</v>
      </c>
      <c r="I683" s="33">
        <v>0</v>
      </c>
    </row>
    <row r="684" spans="1:9">
      <c r="A684" s="44">
        <v>45870</v>
      </c>
      <c r="B684" s="36">
        <v>45898.416666666664</v>
      </c>
      <c r="C684" s="35">
        <v>10997</v>
      </c>
      <c r="D684" s="35" t="s">
        <v>97</v>
      </c>
      <c r="E684" s="35" t="s">
        <v>96</v>
      </c>
      <c r="F684" s="35">
        <v>7.5570000000000004</v>
      </c>
      <c r="G684" s="35">
        <v>0</v>
      </c>
      <c r="H684" s="35">
        <v>7.5570000000000004</v>
      </c>
      <c r="I684" s="35">
        <v>0</v>
      </c>
    </row>
    <row r="685" spans="1:9">
      <c r="A685" s="43">
        <v>45870</v>
      </c>
      <c r="B685" s="34">
        <v>45898.458333333336</v>
      </c>
      <c r="C685" s="33">
        <v>10997</v>
      </c>
      <c r="D685" s="33" t="s">
        <v>97</v>
      </c>
      <c r="E685" s="33" t="s">
        <v>96</v>
      </c>
      <c r="F685" s="33">
        <v>5.1230000000000002</v>
      </c>
      <c r="G685" s="33">
        <v>0</v>
      </c>
      <c r="H685" s="33">
        <v>5.1230000000000002</v>
      </c>
      <c r="I685" s="33">
        <v>0</v>
      </c>
    </row>
    <row r="686" spans="1:9">
      <c r="A686" s="44">
        <v>45870</v>
      </c>
      <c r="B686" s="36">
        <v>45898.5</v>
      </c>
      <c r="C686" s="35">
        <v>10997</v>
      </c>
      <c r="D686" s="35" t="s">
        <v>97</v>
      </c>
      <c r="E686" s="35" t="s">
        <v>96</v>
      </c>
      <c r="F686" s="35">
        <v>1.06</v>
      </c>
      <c r="G686" s="35">
        <v>1E-3</v>
      </c>
      <c r="H686" s="35">
        <v>1.06</v>
      </c>
      <c r="I686" s="35">
        <v>1E-3</v>
      </c>
    </row>
    <row r="687" spans="1:9">
      <c r="A687" s="43">
        <v>45870</v>
      </c>
      <c r="B687" s="34">
        <v>45898.541666666664</v>
      </c>
      <c r="C687" s="33">
        <v>10997</v>
      </c>
      <c r="D687" s="33" t="s">
        <v>97</v>
      </c>
      <c r="E687" s="33" t="s">
        <v>96</v>
      </c>
      <c r="F687" s="33">
        <v>3.0680000000000001</v>
      </c>
      <c r="G687" s="33">
        <v>0</v>
      </c>
      <c r="H687" s="33">
        <v>3.0680000000000001</v>
      </c>
      <c r="I687" s="33">
        <v>0</v>
      </c>
    </row>
    <row r="688" spans="1:9">
      <c r="A688" s="44">
        <v>45870</v>
      </c>
      <c r="B688" s="36">
        <v>45898.583333333336</v>
      </c>
      <c r="C688" s="35">
        <v>10997</v>
      </c>
      <c r="D688" s="35" t="s">
        <v>97</v>
      </c>
      <c r="E688" s="35" t="s">
        <v>96</v>
      </c>
      <c r="F688" s="35">
        <v>4.4119999999999999</v>
      </c>
      <c r="G688" s="35">
        <v>0</v>
      </c>
      <c r="H688" s="35">
        <v>4.4119999999999999</v>
      </c>
      <c r="I688" s="35">
        <v>0</v>
      </c>
    </row>
    <row r="689" spans="1:9">
      <c r="A689" s="43">
        <v>45870</v>
      </c>
      <c r="B689" s="34">
        <v>45898.625</v>
      </c>
      <c r="C689" s="33">
        <v>10997</v>
      </c>
      <c r="D689" s="33" t="s">
        <v>97</v>
      </c>
      <c r="E689" s="33" t="s">
        <v>96</v>
      </c>
      <c r="F689" s="33">
        <v>7.1150000000000002</v>
      </c>
      <c r="G689" s="33">
        <v>0</v>
      </c>
      <c r="H689" s="33">
        <v>7.1150000000000002</v>
      </c>
      <c r="I689" s="33">
        <v>0</v>
      </c>
    </row>
    <row r="690" spans="1:9">
      <c r="A690" s="44">
        <v>45870</v>
      </c>
      <c r="B690" s="36">
        <v>45898.666666666664</v>
      </c>
      <c r="C690" s="35">
        <v>10997</v>
      </c>
      <c r="D690" s="35" t="s">
        <v>97</v>
      </c>
      <c r="E690" s="35" t="s">
        <v>96</v>
      </c>
      <c r="F690" s="35">
        <v>6.7930000000000001</v>
      </c>
      <c r="G690" s="35">
        <v>0</v>
      </c>
      <c r="H690" s="35">
        <v>6.7930000000000001</v>
      </c>
      <c r="I690" s="35">
        <v>0</v>
      </c>
    </row>
    <row r="691" spans="1:9">
      <c r="A691" s="43">
        <v>45870</v>
      </c>
      <c r="B691" s="34">
        <v>45898.708333333336</v>
      </c>
      <c r="C691" s="33">
        <v>10997</v>
      </c>
      <c r="D691" s="33" t="s">
        <v>97</v>
      </c>
      <c r="E691" s="33" t="s">
        <v>96</v>
      </c>
      <c r="F691" s="33">
        <v>3.5339999999999998</v>
      </c>
      <c r="G691" s="33">
        <v>0</v>
      </c>
      <c r="H691" s="33">
        <v>3.5339999999999998</v>
      </c>
      <c r="I691" s="33">
        <v>0</v>
      </c>
    </row>
    <row r="692" spans="1:9">
      <c r="A692" s="44">
        <v>45870</v>
      </c>
      <c r="B692" s="36">
        <v>45898.75</v>
      </c>
      <c r="C692" s="35">
        <v>10997</v>
      </c>
      <c r="D692" s="35" t="s">
        <v>97</v>
      </c>
      <c r="E692" s="35" t="s">
        <v>96</v>
      </c>
      <c r="F692" s="35">
        <v>0.61699999999999999</v>
      </c>
      <c r="G692" s="35">
        <v>1E-3</v>
      </c>
      <c r="H692" s="35">
        <v>0.61699999999999999</v>
      </c>
      <c r="I692" s="35">
        <v>1E-3</v>
      </c>
    </row>
    <row r="693" spans="1:9">
      <c r="A693" s="43">
        <v>45870</v>
      </c>
      <c r="B693" s="34">
        <v>45898.791666666664</v>
      </c>
      <c r="C693" s="33">
        <v>10997</v>
      </c>
      <c r="D693" s="33" t="s">
        <v>97</v>
      </c>
      <c r="E693" s="33" t="s">
        <v>96</v>
      </c>
      <c r="F693" s="33">
        <v>5.0000000000000001E-3</v>
      </c>
      <c r="G693" s="33">
        <v>7.9000000000000001E-2</v>
      </c>
      <c r="H693" s="33">
        <v>5.0000000000000001E-3</v>
      </c>
      <c r="I693" s="33">
        <v>7.9000000000000001E-2</v>
      </c>
    </row>
    <row r="694" spans="1:9">
      <c r="A694" s="44">
        <v>45870</v>
      </c>
      <c r="B694" s="36">
        <v>45898.833333333336</v>
      </c>
      <c r="C694" s="35">
        <v>10997</v>
      </c>
      <c r="D694" s="35" t="s">
        <v>97</v>
      </c>
      <c r="E694" s="35" t="s">
        <v>96</v>
      </c>
      <c r="F694" s="35">
        <v>9.7000000000000003E-2</v>
      </c>
      <c r="G694" s="35">
        <v>1.6E-2</v>
      </c>
      <c r="H694" s="35">
        <v>9.7000000000000003E-2</v>
      </c>
      <c r="I694" s="35">
        <v>1.6E-2</v>
      </c>
    </row>
    <row r="695" spans="1:9">
      <c r="A695" s="43">
        <v>45870</v>
      </c>
      <c r="B695" s="34">
        <v>45898.875</v>
      </c>
      <c r="C695" s="33">
        <v>10997</v>
      </c>
      <c r="D695" s="33" t="s">
        <v>97</v>
      </c>
      <c r="E695" s="33" t="s">
        <v>96</v>
      </c>
      <c r="F695" s="33">
        <v>6.3E-2</v>
      </c>
      <c r="G695" s="33">
        <v>1.2999999999999999E-2</v>
      </c>
      <c r="H695" s="33">
        <v>6.3E-2</v>
      </c>
      <c r="I695" s="33">
        <v>1.2999999999999999E-2</v>
      </c>
    </row>
    <row r="696" spans="1:9">
      <c r="A696" s="44">
        <v>45870</v>
      </c>
      <c r="B696" s="36">
        <v>45898.916666666664</v>
      </c>
      <c r="C696" s="35">
        <v>10997</v>
      </c>
      <c r="D696" s="35" t="s">
        <v>97</v>
      </c>
      <c r="E696" s="35" t="s">
        <v>96</v>
      </c>
      <c r="F696" s="35">
        <v>9.8000000000000004E-2</v>
      </c>
      <c r="G696" s="35">
        <v>1.7000000000000001E-2</v>
      </c>
      <c r="H696" s="35">
        <v>9.8000000000000004E-2</v>
      </c>
      <c r="I696" s="35">
        <v>1.7000000000000001E-2</v>
      </c>
    </row>
    <row r="697" spans="1:9">
      <c r="A697" s="43">
        <v>45870</v>
      </c>
      <c r="B697" s="34">
        <v>45898.958333333336</v>
      </c>
      <c r="C697" s="33">
        <v>10997</v>
      </c>
      <c r="D697" s="33" t="s">
        <v>97</v>
      </c>
      <c r="E697" s="33" t="s">
        <v>96</v>
      </c>
      <c r="F697" s="33">
        <v>0</v>
      </c>
      <c r="G697" s="33">
        <v>8.5999999999999993E-2</v>
      </c>
      <c r="H697" s="33">
        <v>0</v>
      </c>
      <c r="I697" s="33">
        <v>8.5999999999999993E-2</v>
      </c>
    </row>
    <row r="698" spans="1:9">
      <c r="A698" s="44">
        <v>45870</v>
      </c>
      <c r="B698" s="36">
        <v>45899</v>
      </c>
      <c r="C698" s="35">
        <v>10997</v>
      </c>
      <c r="D698" s="35" t="s">
        <v>97</v>
      </c>
      <c r="E698" s="35" t="s">
        <v>96</v>
      </c>
      <c r="F698" s="35">
        <v>1.119</v>
      </c>
      <c r="G698" s="35">
        <v>0.03</v>
      </c>
      <c r="H698" s="35">
        <v>1.119</v>
      </c>
      <c r="I698" s="35">
        <v>0.03</v>
      </c>
    </row>
    <row r="699" spans="1:9">
      <c r="A699" s="43">
        <v>45870</v>
      </c>
      <c r="B699" s="34">
        <v>45899.041666666664</v>
      </c>
      <c r="C699" s="33">
        <v>10997</v>
      </c>
      <c r="D699" s="33" t="s">
        <v>97</v>
      </c>
      <c r="E699" s="33" t="s">
        <v>96</v>
      </c>
      <c r="F699" s="33">
        <v>1.486</v>
      </c>
      <c r="G699" s="33">
        <v>0</v>
      </c>
      <c r="H699" s="33">
        <v>1.486</v>
      </c>
      <c r="I699" s="33">
        <v>0</v>
      </c>
    </row>
    <row r="700" spans="1:9">
      <c r="A700" s="44">
        <v>45870</v>
      </c>
      <c r="B700" s="36">
        <v>45899.083333333336</v>
      </c>
      <c r="C700" s="35">
        <v>10997</v>
      </c>
      <c r="D700" s="35" t="s">
        <v>97</v>
      </c>
      <c r="E700" s="35" t="s">
        <v>96</v>
      </c>
      <c r="F700" s="35">
        <v>0.221</v>
      </c>
      <c r="G700" s="35">
        <v>0</v>
      </c>
      <c r="H700" s="35">
        <v>0.221</v>
      </c>
      <c r="I700" s="35">
        <v>0</v>
      </c>
    </row>
    <row r="701" spans="1:9">
      <c r="A701" s="43">
        <v>45870</v>
      </c>
      <c r="B701" s="34">
        <v>45899.125</v>
      </c>
      <c r="C701" s="33">
        <v>10997</v>
      </c>
      <c r="D701" s="33" t="s">
        <v>97</v>
      </c>
      <c r="E701" s="33" t="s">
        <v>96</v>
      </c>
      <c r="F701" s="33">
        <v>0.90100000000000002</v>
      </c>
      <c r="G701" s="33">
        <v>0</v>
      </c>
      <c r="H701" s="33">
        <v>0.90100000000000002</v>
      </c>
      <c r="I701" s="33">
        <v>0</v>
      </c>
    </row>
    <row r="702" spans="1:9">
      <c r="A702" s="44">
        <v>45870</v>
      </c>
      <c r="B702" s="36">
        <v>45899.166666666664</v>
      </c>
      <c r="C702" s="35">
        <v>10997</v>
      </c>
      <c r="D702" s="35" t="s">
        <v>97</v>
      </c>
      <c r="E702" s="35" t="s">
        <v>96</v>
      </c>
      <c r="F702" s="35">
        <v>1.399</v>
      </c>
      <c r="G702" s="35">
        <v>0</v>
      </c>
      <c r="H702" s="35">
        <v>1.399</v>
      </c>
      <c r="I702" s="35">
        <v>0</v>
      </c>
    </row>
    <row r="703" spans="1:9">
      <c r="A703" s="43">
        <v>45870</v>
      </c>
      <c r="B703" s="34">
        <v>45899.208333333336</v>
      </c>
      <c r="C703" s="33">
        <v>10997</v>
      </c>
      <c r="D703" s="33" t="s">
        <v>97</v>
      </c>
      <c r="E703" s="33" t="s">
        <v>96</v>
      </c>
      <c r="F703" s="33">
        <v>0.11700000000000001</v>
      </c>
      <c r="G703" s="33">
        <v>2.5999999999999999E-2</v>
      </c>
      <c r="H703" s="33">
        <v>0.11700000000000001</v>
      </c>
      <c r="I703" s="33">
        <v>2.5999999999999999E-2</v>
      </c>
    </row>
    <row r="704" spans="1:9">
      <c r="A704" s="44">
        <v>45870</v>
      </c>
      <c r="B704" s="36">
        <v>45899.25</v>
      </c>
      <c r="C704" s="35">
        <v>10997</v>
      </c>
      <c r="D704" s="35" t="s">
        <v>97</v>
      </c>
      <c r="E704" s="35" t="s">
        <v>96</v>
      </c>
      <c r="F704" s="35">
        <v>1.9E-2</v>
      </c>
      <c r="G704" s="35">
        <v>2.1000000000000001E-2</v>
      </c>
      <c r="H704" s="35">
        <v>1.9E-2</v>
      </c>
      <c r="I704" s="35">
        <v>2.1000000000000001E-2</v>
      </c>
    </row>
    <row r="705" spans="1:9">
      <c r="A705" s="43">
        <v>45870</v>
      </c>
      <c r="B705" s="34">
        <v>45899.291666666664</v>
      </c>
      <c r="C705" s="33">
        <v>10997</v>
      </c>
      <c r="D705" s="33" t="s">
        <v>97</v>
      </c>
      <c r="E705" s="33" t="s">
        <v>96</v>
      </c>
      <c r="F705" s="33">
        <v>0.318</v>
      </c>
      <c r="G705" s="33">
        <v>6.0000000000000001E-3</v>
      </c>
      <c r="H705" s="33">
        <v>0.318</v>
      </c>
      <c r="I705" s="33">
        <v>6.0000000000000001E-3</v>
      </c>
    </row>
    <row r="706" spans="1:9">
      <c r="A706" s="44">
        <v>45870</v>
      </c>
      <c r="B706" s="36">
        <v>45899.333333333336</v>
      </c>
      <c r="C706" s="35">
        <v>10997</v>
      </c>
      <c r="D706" s="35" t="s">
        <v>97</v>
      </c>
      <c r="E706" s="35" t="s">
        <v>96</v>
      </c>
      <c r="F706" s="35">
        <v>0.66400000000000003</v>
      </c>
      <c r="G706" s="35">
        <v>0</v>
      </c>
      <c r="H706" s="35">
        <v>0.66400000000000003</v>
      </c>
      <c r="I706" s="35">
        <v>0</v>
      </c>
    </row>
    <row r="707" spans="1:9">
      <c r="A707" s="43">
        <v>45870</v>
      </c>
      <c r="B707" s="34">
        <v>45899.375</v>
      </c>
      <c r="C707" s="33">
        <v>10997</v>
      </c>
      <c r="D707" s="33" t="s">
        <v>97</v>
      </c>
      <c r="E707" s="33" t="s">
        <v>96</v>
      </c>
      <c r="F707" s="33">
        <v>1.7999999999999999E-2</v>
      </c>
      <c r="G707" s="33">
        <v>8.7999999999999995E-2</v>
      </c>
      <c r="H707" s="33">
        <v>1.7999999999999999E-2</v>
      </c>
      <c r="I707" s="33">
        <v>8.7999999999999995E-2</v>
      </c>
    </row>
    <row r="708" spans="1:9">
      <c r="A708" s="44">
        <v>45870</v>
      </c>
      <c r="B708" s="36">
        <v>45899.416666666664</v>
      </c>
      <c r="C708" s="35">
        <v>10997</v>
      </c>
      <c r="D708" s="35" t="s">
        <v>97</v>
      </c>
      <c r="E708" s="35" t="s">
        <v>96</v>
      </c>
      <c r="F708" s="35">
        <v>0</v>
      </c>
      <c r="G708" s="35">
        <v>9.7000000000000003E-2</v>
      </c>
      <c r="H708" s="35">
        <v>0</v>
      </c>
      <c r="I708" s="35">
        <v>9.7000000000000003E-2</v>
      </c>
    </row>
    <row r="709" spans="1:9">
      <c r="A709" s="43">
        <v>45870</v>
      </c>
      <c r="B709" s="34">
        <v>45899.458333333336</v>
      </c>
      <c r="C709" s="33">
        <v>10997</v>
      </c>
      <c r="D709" s="33" t="s">
        <v>97</v>
      </c>
      <c r="E709" s="33" t="s">
        <v>96</v>
      </c>
      <c r="F709" s="33">
        <v>0</v>
      </c>
      <c r="G709" s="33">
        <v>9.6000000000000002E-2</v>
      </c>
      <c r="H709" s="33">
        <v>0</v>
      </c>
      <c r="I709" s="33">
        <v>9.6000000000000002E-2</v>
      </c>
    </row>
    <row r="710" spans="1:9">
      <c r="A710" s="44">
        <v>45870</v>
      </c>
      <c r="B710" s="36">
        <v>45899.5</v>
      </c>
      <c r="C710" s="35">
        <v>10997</v>
      </c>
      <c r="D710" s="35" t="s">
        <v>97</v>
      </c>
      <c r="E710" s="35" t="s">
        <v>96</v>
      </c>
      <c r="F710" s="35">
        <v>0.26100000000000001</v>
      </c>
      <c r="G710" s="35">
        <v>4.3999999999999997E-2</v>
      </c>
      <c r="H710" s="35">
        <v>0.26100000000000001</v>
      </c>
      <c r="I710" s="35">
        <v>4.3999999999999997E-2</v>
      </c>
    </row>
    <row r="711" spans="1:9">
      <c r="A711" s="43">
        <v>45870</v>
      </c>
      <c r="B711" s="34">
        <v>45899.541666666664</v>
      </c>
      <c r="C711" s="33">
        <v>10997</v>
      </c>
      <c r="D711" s="33" t="s">
        <v>97</v>
      </c>
      <c r="E711" s="33" t="s">
        <v>96</v>
      </c>
      <c r="F711" s="33">
        <v>1.2549999999999999</v>
      </c>
      <c r="G711" s="33">
        <v>0</v>
      </c>
      <c r="H711" s="33">
        <v>1.2549999999999999</v>
      </c>
      <c r="I711" s="33">
        <v>0</v>
      </c>
    </row>
    <row r="712" spans="1:9">
      <c r="A712" s="44">
        <v>45870</v>
      </c>
      <c r="B712" s="36">
        <v>45899.583333333336</v>
      </c>
      <c r="C712" s="35">
        <v>10997</v>
      </c>
      <c r="D712" s="35" t="s">
        <v>97</v>
      </c>
      <c r="E712" s="35" t="s">
        <v>96</v>
      </c>
      <c r="F712" s="35">
        <v>1.2170000000000001</v>
      </c>
      <c r="G712" s="35">
        <v>0</v>
      </c>
      <c r="H712" s="35">
        <v>1.2170000000000001</v>
      </c>
      <c r="I712" s="35">
        <v>0</v>
      </c>
    </row>
    <row r="713" spans="1:9">
      <c r="A713" s="43">
        <v>45870</v>
      </c>
      <c r="B713" s="34">
        <v>45899.625</v>
      </c>
      <c r="C713" s="33">
        <v>10997</v>
      </c>
      <c r="D713" s="33" t="s">
        <v>97</v>
      </c>
      <c r="E713" s="33" t="s">
        <v>96</v>
      </c>
      <c r="F713" s="33">
        <v>1.8260000000000001</v>
      </c>
      <c r="G713" s="33">
        <v>0</v>
      </c>
      <c r="H713" s="33">
        <v>1.8260000000000001</v>
      </c>
      <c r="I713" s="33">
        <v>0</v>
      </c>
    </row>
    <row r="714" spans="1:9">
      <c r="A714" s="44">
        <v>45870</v>
      </c>
      <c r="B714" s="36">
        <v>45899.666666666664</v>
      </c>
      <c r="C714" s="35">
        <v>10997</v>
      </c>
      <c r="D714" s="35" t="s">
        <v>97</v>
      </c>
      <c r="E714" s="35" t="s">
        <v>96</v>
      </c>
      <c r="F714" s="35">
        <v>1.3580000000000001</v>
      </c>
      <c r="G714" s="35">
        <v>0</v>
      </c>
      <c r="H714" s="35">
        <v>1.3580000000000001</v>
      </c>
      <c r="I714" s="35">
        <v>0</v>
      </c>
    </row>
    <row r="715" spans="1:9">
      <c r="A715" s="43">
        <v>45870</v>
      </c>
      <c r="B715" s="34">
        <v>45899.708333333336</v>
      </c>
      <c r="C715" s="33">
        <v>10997</v>
      </c>
      <c r="D715" s="33" t="s">
        <v>97</v>
      </c>
      <c r="E715" s="33" t="s">
        <v>96</v>
      </c>
      <c r="F715" s="33">
        <v>2.4710000000000001</v>
      </c>
      <c r="G715" s="33">
        <v>0</v>
      </c>
      <c r="H715" s="33">
        <v>2.4710000000000001</v>
      </c>
      <c r="I715" s="33">
        <v>0</v>
      </c>
    </row>
    <row r="716" spans="1:9">
      <c r="A716" s="44">
        <v>45870</v>
      </c>
      <c r="B716" s="36">
        <v>45899.75</v>
      </c>
      <c r="C716" s="35">
        <v>10997</v>
      </c>
      <c r="D716" s="35" t="s">
        <v>97</v>
      </c>
      <c r="E716" s="35" t="s">
        <v>96</v>
      </c>
      <c r="F716" s="35">
        <v>0.24399999999999999</v>
      </c>
      <c r="G716" s="35">
        <v>3.4000000000000002E-2</v>
      </c>
      <c r="H716" s="35">
        <v>0.24399999999999999</v>
      </c>
      <c r="I716" s="35">
        <v>3.4000000000000002E-2</v>
      </c>
    </row>
    <row r="717" spans="1:9">
      <c r="A717" s="43">
        <v>45870</v>
      </c>
      <c r="B717" s="34">
        <v>45899.791666666664</v>
      </c>
      <c r="C717" s="33">
        <v>10997</v>
      </c>
      <c r="D717" s="33" t="s">
        <v>97</v>
      </c>
      <c r="E717" s="33" t="s">
        <v>96</v>
      </c>
      <c r="F717" s="33">
        <v>0.106</v>
      </c>
      <c r="G717" s="33">
        <v>0.04</v>
      </c>
      <c r="H717" s="33">
        <v>0.106</v>
      </c>
      <c r="I717" s="33">
        <v>0.04</v>
      </c>
    </row>
    <row r="718" spans="1:9">
      <c r="A718" s="44">
        <v>45870</v>
      </c>
      <c r="B718" s="36">
        <v>45899.833333333336</v>
      </c>
      <c r="C718" s="35">
        <v>10997</v>
      </c>
      <c r="D718" s="35" t="s">
        <v>97</v>
      </c>
      <c r="E718" s="35" t="s">
        <v>96</v>
      </c>
      <c r="F718" s="35">
        <v>0.35299999999999998</v>
      </c>
      <c r="G718" s="35">
        <v>7.0000000000000001E-3</v>
      </c>
      <c r="H718" s="35">
        <v>0.35299999999999998</v>
      </c>
      <c r="I718" s="35">
        <v>7.0000000000000001E-3</v>
      </c>
    </row>
    <row r="719" spans="1:9">
      <c r="A719" s="43">
        <v>45870</v>
      </c>
      <c r="B719" s="34">
        <v>45899.875</v>
      </c>
      <c r="C719" s="33">
        <v>10997</v>
      </c>
      <c r="D719" s="33" t="s">
        <v>97</v>
      </c>
      <c r="E719" s="33" t="s">
        <v>96</v>
      </c>
      <c r="F719" s="33">
        <v>0</v>
      </c>
      <c r="G719" s="33">
        <v>6.8000000000000005E-2</v>
      </c>
      <c r="H719" s="33">
        <v>0</v>
      </c>
      <c r="I719" s="33">
        <v>6.8000000000000005E-2</v>
      </c>
    </row>
    <row r="720" spans="1:9">
      <c r="A720" s="44">
        <v>45870</v>
      </c>
      <c r="B720" s="36">
        <v>45899.916666666664</v>
      </c>
      <c r="C720" s="35">
        <v>10997</v>
      </c>
      <c r="D720" s="35" t="s">
        <v>97</v>
      </c>
      <c r="E720" s="35" t="s">
        <v>96</v>
      </c>
      <c r="F720" s="35">
        <v>0</v>
      </c>
      <c r="G720" s="35">
        <v>7.2999999999999995E-2</v>
      </c>
      <c r="H720" s="35">
        <v>0</v>
      </c>
      <c r="I720" s="35">
        <v>7.2999999999999995E-2</v>
      </c>
    </row>
    <row r="721" spans="1:9">
      <c r="A721" s="43">
        <v>45870</v>
      </c>
      <c r="B721" s="34">
        <v>45899.958333333336</v>
      </c>
      <c r="C721" s="33">
        <v>10997</v>
      </c>
      <c r="D721" s="33" t="s">
        <v>97</v>
      </c>
      <c r="E721" s="33" t="s">
        <v>96</v>
      </c>
      <c r="F721" s="33">
        <v>0</v>
      </c>
      <c r="G721" s="33">
        <v>9.8000000000000004E-2</v>
      </c>
      <c r="H721" s="33">
        <v>0</v>
      </c>
      <c r="I721" s="33">
        <v>9.8000000000000004E-2</v>
      </c>
    </row>
    <row r="722" spans="1:9">
      <c r="A722" s="44">
        <v>45870</v>
      </c>
      <c r="B722" s="36">
        <v>45900</v>
      </c>
      <c r="C722" s="35">
        <v>10997</v>
      </c>
      <c r="D722" s="35" t="s">
        <v>97</v>
      </c>
      <c r="E722" s="35" t="s">
        <v>96</v>
      </c>
      <c r="F722" s="35">
        <v>0</v>
      </c>
      <c r="G722" s="35">
        <v>8.3000000000000004E-2</v>
      </c>
      <c r="H722" s="35">
        <v>0</v>
      </c>
      <c r="I722" s="35">
        <v>8.3000000000000004E-2</v>
      </c>
    </row>
    <row r="723" spans="1:9">
      <c r="A723" s="43">
        <v>45870</v>
      </c>
      <c r="B723" s="34">
        <v>45900.041666666664</v>
      </c>
      <c r="C723" s="33">
        <v>10997</v>
      </c>
      <c r="D723" s="33" t="s">
        <v>97</v>
      </c>
      <c r="E723" s="33" t="s">
        <v>96</v>
      </c>
      <c r="F723" s="33">
        <v>0</v>
      </c>
      <c r="G723" s="33">
        <v>8.1000000000000003E-2</v>
      </c>
      <c r="H723" s="33">
        <v>0</v>
      </c>
      <c r="I723" s="33">
        <v>8.1000000000000003E-2</v>
      </c>
    </row>
    <row r="724" spans="1:9">
      <c r="A724" s="44">
        <v>45870</v>
      </c>
      <c r="B724" s="36">
        <v>45900.083333333336</v>
      </c>
      <c r="C724" s="35">
        <v>10997</v>
      </c>
      <c r="D724" s="35" t="s">
        <v>97</v>
      </c>
      <c r="E724" s="35" t="s">
        <v>96</v>
      </c>
      <c r="F724" s="35">
        <v>0.08</v>
      </c>
      <c r="G724" s="35">
        <v>5.3999999999999999E-2</v>
      </c>
      <c r="H724" s="35">
        <v>0.08</v>
      </c>
      <c r="I724" s="35">
        <v>5.3999999999999999E-2</v>
      </c>
    </row>
    <row r="725" spans="1:9">
      <c r="A725" s="43">
        <v>45870</v>
      </c>
      <c r="B725" s="34">
        <v>45900.125</v>
      </c>
      <c r="C725" s="33">
        <v>10997</v>
      </c>
      <c r="D725" s="33" t="s">
        <v>97</v>
      </c>
      <c r="E725" s="33" t="s">
        <v>96</v>
      </c>
      <c r="F725" s="33">
        <v>0.86099999999999999</v>
      </c>
      <c r="G725" s="33">
        <v>0</v>
      </c>
      <c r="H725" s="33">
        <v>0.86099999999999999</v>
      </c>
      <c r="I725" s="33">
        <v>0</v>
      </c>
    </row>
    <row r="726" spans="1:9">
      <c r="A726" s="44">
        <v>45870</v>
      </c>
      <c r="B726" s="36">
        <v>45900.166666666664</v>
      </c>
      <c r="C726" s="35">
        <v>10997</v>
      </c>
      <c r="D726" s="35" t="s">
        <v>97</v>
      </c>
      <c r="E726" s="35" t="s">
        <v>96</v>
      </c>
      <c r="F726" s="35">
        <v>2.492</v>
      </c>
      <c r="G726" s="35">
        <v>0</v>
      </c>
      <c r="H726" s="35">
        <v>2.492</v>
      </c>
      <c r="I726" s="35">
        <v>0</v>
      </c>
    </row>
    <row r="727" spans="1:9">
      <c r="A727" s="43">
        <v>45870</v>
      </c>
      <c r="B727" s="34">
        <v>45900.208333333336</v>
      </c>
      <c r="C727" s="33">
        <v>10997</v>
      </c>
      <c r="D727" s="33" t="s">
        <v>97</v>
      </c>
      <c r="E727" s="33" t="s">
        <v>96</v>
      </c>
      <c r="F727" s="33">
        <v>4.5190000000000001</v>
      </c>
      <c r="G727" s="33">
        <v>0</v>
      </c>
      <c r="H727" s="33">
        <v>4.5190000000000001</v>
      </c>
      <c r="I727" s="33">
        <v>0</v>
      </c>
    </row>
    <row r="728" spans="1:9">
      <c r="A728" s="44">
        <v>45870</v>
      </c>
      <c r="B728" s="36">
        <v>45900.25</v>
      </c>
      <c r="C728" s="35">
        <v>10997</v>
      </c>
      <c r="D728" s="35" t="s">
        <v>97</v>
      </c>
      <c r="E728" s="35" t="s">
        <v>96</v>
      </c>
      <c r="F728" s="35">
        <v>4.49</v>
      </c>
      <c r="G728" s="35">
        <v>0</v>
      </c>
      <c r="H728" s="35">
        <v>4.49</v>
      </c>
      <c r="I728" s="35">
        <v>0</v>
      </c>
    </row>
    <row r="729" spans="1:9">
      <c r="A729" s="43">
        <v>45870</v>
      </c>
      <c r="B729" s="34">
        <v>45900.291666666664</v>
      </c>
      <c r="C729" s="33">
        <v>10997</v>
      </c>
      <c r="D729" s="33" t="s">
        <v>97</v>
      </c>
      <c r="E729" s="33" t="s">
        <v>96</v>
      </c>
      <c r="F729" s="33">
        <v>2.5779999999999998</v>
      </c>
      <c r="G729" s="33">
        <v>0</v>
      </c>
      <c r="H729" s="33">
        <v>2.5779999999999998</v>
      </c>
      <c r="I729" s="33">
        <v>0</v>
      </c>
    </row>
    <row r="730" spans="1:9">
      <c r="A730" s="44">
        <v>45870</v>
      </c>
      <c r="B730" s="36">
        <v>45900.333333333336</v>
      </c>
      <c r="C730" s="35">
        <v>10997</v>
      </c>
      <c r="D730" s="35" t="s">
        <v>97</v>
      </c>
      <c r="E730" s="35" t="s">
        <v>96</v>
      </c>
      <c r="F730" s="35">
        <v>0.41199999999999998</v>
      </c>
      <c r="G730" s="35">
        <v>1.4999999999999999E-2</v>
      </c>
      <c r="H730" s="35">
        <v>0.41199999999999998</v>
      </c>
      <c r="I730" s="35">
        <v>1.4999999999999999E-2</v>
      </c>
    </row>
    <row r="731" spans="1:9">
      <c r="A731" s="43">
        <v>45870</v>
      </c>
      <c r="B731" s="34">
        <v>45900.375</v>
      </c>
      <c r="C731" s="33">
        <v>10997</v>
      </c>
      <c r="D731" s="33" t="s">
        <v>97</v>
      </c>
      <c r="E731" s="33" t="s">
        <v>96</v>
      </c>
      <c r="F731" s="33">
        <v>0.27900000000000003</v>
      </c>
      <c r="G731" s="33">
        <v>2.7E-2</v>
      </c>
      <c r="H731" s="33">
        <v>0.27900000000000003</v>
      </c>
      <c r="I731" s="33">
        <v>2.7E-2</v>
      </c>
    </row>
    <row r="732" spans="1:9">
      <c r="A732" s="44">
        <v>45870</v>
      </c>
      <c r="B732" s="36">
        <v>45900.416666666664</v>
      </c>
      <c r="C732" s="35">
        <v>10997</v>
      </c>
      <c r="D732" s="35" t="s">
        <v>97</v>
      </c>
      <c r="E732" s="35" t="s">
        <v>96</v>
      </c>
      <c r="F732" s="35">
        <v>0</v>
      </c>
      <c r="G732" s="35">
        <v>9.7000000000000003E-2</v>
      </c>
      <c r="H732" s="35">
        <v>0</v>
      </c>
      <c r="I732" s="35">
        <v>9.7000000000000003E-2</v>
      </c>
    </row>
    <row r="733" spans="1:9">
      <c r="A733" s="43">
        <v>45870</v>
      </c>
      <c r="B733" s="34">
        <v>45900.458333333336</v>
      </c>
      <c r="C733" s="33">
        <v>10997</v>
      </c>
      <c r="D733" s="33" t="s">
        <v>97</v>
      </c>
      <c r="E733" s="33" t="s">
        <v>96</v>
      </c>
      <c r="F733" s="33">
        <v>8.0000000000000002E-3</v>
      </c>
      <c r="G733" s="33">
        <v>8.6999999999999994E-2</v>
      </c>
      <c r="H733" s="33">
        <v>8.0000000000000002E-3</v>
      </c>
      <c r="I733" s="33">
        <v>8.6999999999999994E-2</v>
      </c>
    </row>
    <row r="734" spans="1:9">
      <c r="A734" s="44">
        <v>45870</v>
      </c>
      <c r="B734" s="36">
        <v>45900.5</v>
      </c>
      <c r="C734" s="35">
        <v>10997</v>
      </c>
      <c r="D734" s="35" t="s">
        <v>97</v>
      </c>
      <c r="E734" s="35" t="s">
        <v>96</v>
      </c>
      <c r="F734" s="35">
        <v>0.53700000000000003</v>
      </c>
      <c r="G734" s="35">
        <v>6.0000000000000001E-3</v>
      </c>
      <c r="H734" s="35">
        <v>0.53700000000000003</v>
      </c>
      <c r="I734" s="35">
        <v>6.0000000000000001E-3</v>
      </c>
    </row>
    <row r="735" spans="1:9">
      <c r="A735" s="43">
        <v>45870</v>
      </c>
      <c r="B735" s="34">
        <v>45900.541666666664</v>
      </c>
      <c r="C735" s="33">
        <v>10997</v>
      </c>
      <c r="D735" s="33" t="s">
        <v>97</v>
      </c>
      <c r="E735" s="33" t="s">
        <v>96</v>
      </c>
      <c r="F735" s="33">
        <v>1.5980000000000001</v>
      </c>
      <c r="G735" s="33">
        <v>0</v>
      </c>
      <c r="H735" s="33">
        <v>1.5980000000000001</v>
      </c>
      <c r="I735" s="33">
        <v>0</v>
      </c>
    </row>
    <row r="736" spans="1:9">
      <c r="A736" s="44">
        <v>45870</v>
      </c>
      <c r="B736" s="36">
        <v>45900.583333333336</v>
      </c>
      <c r="C736" s="35">
        <v>10997</v>
      </c>
      <c r="D736" s="35" t="s">
        <v>97</v>
      </c>
      <c r="E736" s="35" t="s">
        <v>96</v>
      </c>
      <c r="F736" s="35">
        <v>3.1280000000000001</v>
      </c>
      <c r="G736" s="35">
        <v>0</v>
      </c>
      <c r="H736" s="35">
        <v>3.1280000000000001</v>
      </c>
      <c r="I736" s="35">
        <v>0</v>
      </c>
    </row>
    <row r="737" spans="1:9">
      <c r="A737" s="43">
        <v>45870</v>
      </c>
      <c r="B737" s="34">
        <v>45900.625</v>
      </c>
      <c r="C737" s="33">
        <v>10997</v>
      </c>
      <c r="D737" s="33" t="s">
        <v>97</v>
      </c>
      <c r="E737" s="33" t="s">
        <v>96</v>
      </c>
      <c r="F737" s="33">
        <v>2.4369999999999998</v>
      </c>
      <c r="G737" s="33">
        <v>0</v>
      </c>
      <c r="H737" s="33">
        <v>2.4369999999999998</v>
      </c>
      <c r="I737" s="33">
        <v>0</v>
      </c>
    </row>
    <row r="738" spans="1:9">
      <c r="A738" s="44">
        <v>45870</v>
      </c>
      <c r="B738" s="36">
        <v>45900.666666666664</v>
      </c>
      <c r="C738" s="35">
        <v>10997</v>
      </c>
      <c r="D738" s="35" t="s">
        <v>97</v>
      </c>
      <c r="E738" s="35" t="s">
        <v>96</v>
      </c>
      <c r="F738" s="35">
        <v>2.0129999999999999</v>
      </c>
      <c r="G738" s="35">
        <v>1E-3</v>
      </c>
      <c r="H738" s="35">
        <v>2.0129999999999999</v>
      </c>
      <c r="I738" s="35">
        <v>1E-3</v>
      </c>
    </row>
    <row r="739" spans="1:9">
      <c r="A739" s="43">
        <v>45870</v>
      </c>
      <c r="B739" s="34">
        <v>45900.708333333336</v>
      </c>
      <c r="C739" s="33">
        <v>10997</v>
      </c>
      <c r="D739" s="33" t="s">
        <v>97</v>
      </c>
      <c r="E739" s="33" t="s">
        <v>96</v>
      </c>
      <c r="F739" s="33">
        <v>3.6709999999999998</v>
      </c>
      <c r="G739" s="33">
        <v>0</v>
      </c>
      <c r="H739" s="33">
        <v>3.6709999999999998</v>
      </c>
      <c r="I739" s="33">
        <v>0</v>
      </c>
    </row>
    <row r="740" spans="1:9">
      <c r="A740" s="44">
        <v>45870</v>
      </c>
      <c r="B740" s="36">
        <v>45900.75</v>
      </c>
      <c r="C740" s="35">
        <v>10997</v>
      </c>
      <c r="D740" s="35" t="s">
        <v>97</v>
      </c>
      <c r="E740" s="35" t="s">
        <v>96</v>
      </c>
      <c r="F740" s="35">
        <v>1.335</v>
      </c>
      <c r="G740" s="35">
        <v>0</v>
      </c>
      <c r="H740" s="35">
        <v>1.335</v>
      </c>
      <c r="I740" s="35">
        <v>0</v>
      </c>
    </row>
    <row r="741" spans="1:9">
      <c r="A741" s="43">
        <v>45870</v>
      </c>
      <c r="B741" s="34">
        <v>45900.791666666664</v>
      </c>
      <c r="C741" s="33">
        <v>10997</v>
      </c>
      <c r="D741" s="33" t="s">
        <v>97</v>
      </c>
      <c r="E741" s="33" t="s">
        <v>96</v>
      </c>
      <c r="F741" s="33">
        <v>0.747</v>
      </c>
      <c r="G741" s="33">
        <v>0</v>
      </c>
      <c r="H741" s="33">
        <v>0.747</v>
      </c>
      <c r="I741" s="33">
        <v>0</v>
      </c>
    </row>
    <row r="742" spans="1:9">
      <c r="A742" s="44">
        <v>45870</v>
      </c>
      <c r="B742" s="36">
        <v>45900.833333333336</v>
      </c>
      <c r="C742" s="35">
        <v>10997</v>
      </c>
      <c r="D742" s="35" t="s">
        <v>97</v>
      </c>
      <c r="E742" s="35" t="s">
        <v>96</v>
      </c>
      <c r="F742" s="35">
        <v>0.57799999999999996</v>
      </c>
      <c r="G742" s="35">
        <v>3.5999999999999997E-2</v>
      </c>
      <c r="H742" s="35">
        <v>0.57799999999999996</v>
      </c>
      <c r="I742" s="35">
        <v>3.5999999999999997E-2</v>
      </c>
    </row>
    <row r="743" spans="1:9">
      <c r="A743" s="43">
        <v>45870</v>
      </c>
      <c r="B743" s="34">
        <v>45900.875</v>
      </c>
      <c r="C743" s="33">
        <v>10997</v>
      </c>
      <c r="D743" s="33" t="s">
        <v>97</v>
      </c>
      <c r="E743" s="33" t="s">
        <v>96</v>
      </c>
      <c r="F743" s="33">
        <v>0</v>
      </c>
      <c r="G743" s="33">
        <v>9.1999999999999998E-2</v>
      </c>
      <c r="H743" s="33">
        <v>0</v>
      </c>
      <c r="I743" s="33">
        <v>9.1999999999999998E-2</v>
      </c>
    </row>
    <row r="744" spans="1:9">
      <c r="A744" s="44">
        <v>45870</v>
      </c>
      <c r="B744" s="36">
        <v>45900.916666666664</v>
      </c>
      <c r="C744" s="35">
        <v>10997</v>
      </c>
      <c r="D744" s="35" t="s">
        <v>97</v>
      </c>
      <c r="E744" s="35" t="s">
        <v>96</v>
      </c>
      <c r="F744" s="35">
        <v>0</v>
      </c>
      <c r="G744" s="35">
        <v>9.0999999999999998E-2</v>
      </c>
      <c r="H744" s="35">
        <v>0</v>
      </c>
      <c r="I744" s="35">
        <v>9.0999999999999998E-2</v>
      </c>
    </row>
    <row r="745" spans="1:9">
      <c r="A745" s="43">
        <v>45870</v>
      </c>
      <c r="B745" s="34">
        <v>45900.958333333336</v>
      </c>
      <c r="C745" s="33">
        <v>10997</v>
      </c>
      <c r="D745" s="33" t="s">
        <v>97</v>
      </c>
      <c r="E745" s="33" t="s">
        <v>96</v>
      </c>
      <c r="F745" s="33">
        <v>0</v>
      </c>
      <c r="G745" s="33">
        <v>8.1000000000000003E-2</v>
      </c>
      <c r="H745" s="33">
        <v>0</v>
      </c>
      <c r="I745" s="33">
        <v>8.1000000000000003E-2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ER</vt:lpstr>
      <vt:lpstr>SO2&amp;NOx</vt:lpstr>
      <vt:lpstr>SDG 8</vt:lpstr>
      <vt:lpstr>SDG 6</vt:lpstr>
      <vt:lpstr>TMB 08_2023Epiaş</vt:lpstr>
      <vt:lpstr>TMA08_2023epiaş</vt:lpstr>
      <vt:lpstr>TMB08_2025epiaş</vt:lpstr>
      <vt:lpstr>TMA08_2025epiaş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Suel Sumru ÖZAL</dc:creator>
  <cp:lastModifiedBy>Halil Arda Yiğit</cp:lastModifiedBy>
  <dcterms:created xsi:type="dcterms:W3CDTF">2015-06-05T18:17:20Z</dcterms:created>
  <dcterms:modified xsi:type="dcterms:W3CDTF">2026-03-02T15:15:18Z</dcterms:modified>
</cp:coreProperties>
</file>