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hidePivotFieldList="1"/>
  <bookViews>
    <workbookView windowWidth="22188" windowHeight="9000" activeTab="3"/>
  </bookViews>
  <sheets>
    <sheet name="Parameters - Project" sheetId="6" r:id="rId1"/>
    <sheet name="BCPJHHYY" sheetId="10" r:id="rId2"/>
    <sheet name="ER Calculation sheet" sheetId="13" r:id="rId3"/>
    <sheet name="survey" sheetId="11" r:id="rId4"/>
    <sheet name="Sampling" sheetId="14" r:id="rId5"/>
  </sheets>
  <definedNames>
    <definedName name="_xlnm._FilterDatabase" localSheetId="3" hidden="1">survey!$B$1:$P$301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<sst xmlns="http://schemas.openxmlformats.org/spreadsheetml/2006/main" count="4090" uniqueCount="1087">
  <si>
    <t>Fixed Ex-ante Values</t>
  </si>
  <si>
    <t>Parameter</t>
  </si>
  <si>
    <t>Symbol</t>
  </si>
  <si>
    <t>SI unit</t>
  </si>
  <si>
    <t>Value</t>
  </si>
  <si>
    <t>Refernces</t>
  </si>
  <si>
    <t>Net calorific value of the non-renewable woody biomass that is substituted</t>
  </si>
  <si>
    <t>NCV</t>
  </si>
  <si>
    <t>TJ/tonne</t>
  </si>
  <si>
    <t>IPCC default for wood fuel</t>
  </si>
  <si>
    <t>Emission factor of projected fossil fuel</t>
  </si>
  <si>
    <t xml:space="preserve"> EFCO2</t>
  </si>
  <si>
    <t>tCO2/TJ</t>
  </si>
  <si>
    <t>IPCC default value</t>
  </si>
  <si>
    <t>Number of households in the project activity in year y</t>
  </si>
  <si>
    <t xml:space="preserve">NHH </t>
  </si>
  <si>
    <t>Numbers</t>
  </si>
  <si>
    <t>Database</t>
  </si>
  <si>
    <t xml:space="preserve">Fraction of woody biomass saved by the project activity
during year y that can be established as non-renewable
biomass
</t>
  </si>
  <si>
    <t>fNRB</t>
  </si>
  <si>
    <t>%</t>
  </si>
  <si>
    <t>PDD</t>
  </si>
  <si>
    <t xml:space="preserve">Average annual consumption of woody biomass per household before the start of the project activity </t>
  </si>
  <si>
    <t>(BCBL,HH,y)</t>
  </si>
  <si>
    <t>tonnes/household/year</t>
  </si>
  <si>
    <t>Baseline Survey</t>
  </si>
  <si>
    <t>tonnes/household/month</t>
  </si>
  <si>
    <t>Implementation Schedule - Biogas plants</t>
  </si>
  <si>
    <t>Month, Year</t>
  </si>
  <si>
    <t>No. of Biogas plants working</t>
  </si>
  <si>
    <t>October, 2024</t>
  </si>
  <si>
    <t>November,  2024</t>
  </si>
  <si>
    <t>December, 2024</t>
  </si>
  <si>
    <t>January, 2025</t>
  </si>
  <si>
    <t>February, 2025</t>
  </si>
  <si>
    <t>March, 2025</t>
  </si>
  <si>
    <t>April, 2025</t>
  </si>
  <si>
    <t>May, 2025</t>
  </si>
  <si>
    <t>June, 2025</t>
  </si>
  <si>
    <t>July,2025</t>
  </si>
  <si>
    <t>SDG 13</t>
  </si>
  <si>
    <t>Unit</t>
  </si>
  <si>
    <t>Number of households operational till date (NHH)</t>
  </si>
  <si>
    <t>Average No. of days of firewood consumption in the monitoring period</t>
  </si>
  <si>
    <t>days</t>
  </si>
  <si>
    <t>No. of Biogas plants commissioned</t>
  </si>
  <si>
    <t>Operational Status (as per survey)</t>
  </si>
  <si>
    <t>Percentage of sample households use fire wood</t>
  </si>
  <si>
    <t>Percentage</t>
  </si>
  <si>
    <t>All operational</t>
  </si>
  <si>
    <t>Total household use firewood in project activity (NHH X 5%)</t>
  </si>
  <si>
    <t>Average annual consumption of woody biomass per household in the pre-project devices (BCPJ,HH,y)</t>
  </si>
  <si>
    <t>tonnes/year</t>
  </si>
  <si>
    <t>tonnes/HH/year</t>
  </si>
  <si>
    <t>Emission Reduction Calculations-AMS I E v12.0</t>
  </si>
  <si>
    <t>𝐵𝐸𝑦=𝐵𝑦×𝑓𝑁𝑅𝐵,𝑦×𝑁𝐶𝑉𝑏𝑖𝑜𝑚𝑎𝑠𝑠×𝐸𝐹𝑝𝑟𝑜𝑗𝑒𝑐𝑡𝑒𝑑_𝑓𝑜𝑠𝑠𝑖𝑙_𝑓𝑢𝑒𝑙</t>
  </si>
  <si>
    <t>Equation (1)</t>
  </si>
  <si>
    <t>𝐵𝑦=𝑁𝐻𝐻,𝑦×(𝐵𝐶𝐵𝐿,𝐻𝐻,−𝐵𝐶𝑃𝐽,𝐻𝐻,𝑦)</t>
  </si>
  <si>
    <t>Equation (3)</t>
  </si>
  <si>
    <t>Emission Reduction for Vintage 2024</t>
  </si>
  <si>
    <t>Emission Reduction for Vintage 2025</t>
  </si>
  <si>
    <t>Parameters</t>
  </si>
  <si>
    <t>Units</t>
  </si>
  <si>
    <t>Start Date of monitoring period</t>
  </si>
  <si>
    <t>date</t>
  </si>
  <si>
    <t>End Date of monitoring period</t>
  </si>
  <si>
    <t>Total No. of days</t>
  </si>
  <si>
    <t>NHH,y</t>
  </si>
  <si>
    <t>number</t>
  </si>
  <si>
    <t>BCBL,HH,Y</t>
  </si>
  <si>
    <t>tonne/year</t>
  </si>
  <si>
    <t>tonne/day</t>
  </si>
  <si>
    <t>BCPJ,HH,y</t>
  </si>
  <si>
    <t>tonnes/HH/day</t>
  </si>
  <si>
    <t>B,y</t>
  </si>
  <si>
    <t>B,y (Leakage adujsted)</t>
  </si>
  <si>
    <t>NCV biomass</t>
  </si>
  <si>
    <t>EF</t>
  </si>
  <si>
    <t>BE,y</t>
  </si>
  <si>
    <t>tCO2</t>
  </si>
  <si>
    <t>Baseline emission before leakage</t>
  </si>
  <si>
    <t>emmission for 92 days</t>
  </si>
  <si>
    <t>emission for 212 days</t>
  </si>
  <si>
    <t>Vintage</t>
  </si>
  <si>
    <t>Emission Reduction</t>
  </si>
  <si>
    <t>Total</t>
  </si>
  <si>
    <t>Emission Reduction (ER) as per Design Certified PD</t>
  </si>
  <si>
    <t>tCO2e/year</t>
  </si>
  <si>
    <t>ER per day</t>
  </si>
  <si>
    <t>tCO2e/day</t>
  </si>
  <si>
    <t>ER for the Monitoring period as per exante value</t>
  </si>
  <si>
    <t>tCO2e</t>
  </si>
  <si>
    <t>Actual ER achieved for the monitoring period</t>
  </si>
  <si>
    <t>survey date</t>
  </si>
  <si>
    <t>Sr.no</t>
  </si>
  <si>
    <t>Beneficiary Name</t>
  </si>
  <si>
    <t>Fathers Name/Husband name</t>
  </si>
  <si>
    <t>Village</t>
  </si>
  <si>
    <t>Block</t>
  </si>
  <si>
    <t>District</t>
  </si>
  <si>
    <t>State</t>
  </si>
  <si>
    <t>project identifier</t>
  </si>
  <si>
    <t>Installation Date</t>
  </si>
  <si>
    <t>Firewood used</t>
  </si>
  <si>
    <t>When/How many days in a year?</t>
  </si>
  <si>
    <t>Frequency</t>
  </si>
  <si>
    <t>Reason of Usage</t>
  </si>
  <si>
    <t>Do you feel better after biogas plant installation</t>
  </si>
  <si>
    <t>Do you feel any health benefits?</t>
  </si>
  <si>
    <t>Surveyor name</t>
  </si>
  <si>
    <t>Sukhminder Singh</t>
  </si>
  <si>
    <t>Sukhpal Singh</t>
  </si>
  <si>
    <t>Multanian</t>
  </si>
  <si>
    <t>Bathinda</t>
  </si>
  <si>
    <t>Punjab</t>
  </si>
  <si>
    <t>PB/GRN/4/38</t>
  </si>
  <si>
    <t>No</t>
  </si>
  <si>
    <t>NA</t>
  </si>
  <si>
    <t>Yes, the process was satisfactory.</t>
  </si>
  <si>
    <t>Less Coughing</t>
  </si>
  <si>
    <t>Amrit pal singh, Daniel George
Justin Madavana</t>
  </si>
  <si>
    <t>Santosh Singh</t>
  </si>
  <si>
    <t>Kirpal Singh</t>
  </si>
  <si>
    <t>Jandawala</t>
  </si>
  <si>
    <t>PB/GRN/4/66</t>
  </si>
  <si>
    <t>Less Breathing Problems</t>
  </si>
  <si>
    <t>Jeeta Singh</t>
  </si>
  <si>
    <t>Nirmal Singh</t>
  </si>
  <si>
    <t>Barkandi</t>
  </si>
  <si>
    <t>PB/GRN/4/90</t>
  </si>
  <si>
    <t>Access to Clean Air</t>
  </si>
  <si>
    <t>Kartar Singh</t>
  </si>
  <si>
    <t>Majjer Singh</t>
  </si>
  <si>
    <t>Bhanni</t>
  </si>
  <si>
    <t>Nathana</t>
  </si>
  <si>
    <t>PB/GRN/4/101</t>
  </si>
  <si>
    <t>Reduction in number of visits to Clinic</t>
  </si>
  <si>
    <t>Thamman Singh</t>
  </si>
  <si>
    <t>Tara Singh</t>
  </si>
  <si>
    <t>Lehra Khana</t>
  </si>
  <si>
    <t>PB/GRN/4/112</t>
  </si>
  <si>
    <t>Jangir Singh</t>
  </si>
  <si>
    <t>Raghbir Singh</t>
  </si>
  <si>
    <t>Poohli</t>
  </si>
  <si>
    <t>PB/GRN/4/152</t>
  </si>
  <si>
    <t>Reduction in Eye Irritation</t>
  </si>
  <si>
    <t>Parvin Kumar</t>
  </si>
  <si>
    <t>Kothe Than De</t>
  </si>
  <si>
    <t>PB/GRN/4/203</t>
  </si>
  <si>
    <t>Gurdev Singh</t>
  </si>
  <si>
    <t>Sandeep Singh</t>
  </si>
  <si>
    <t>Kalyan Malka</t>
  </si>
  <si>
    <t>PB/GRN/4/247</t>
  </si>
  <si>
    <t>Amarjeet Singh</t>
  </si>
  <si>
    <t>Gurdhir Singh</t>
  </si>
  <si>
    <t>Lehra Mohabat</t>
  </si>
  <si>
    <t>PB/GRN/4/265</t>
  </si>
  <si>
    <t>Mohider Singh</t>
  </si>
  <si>
    <t>Pargat Singh</t>
  </si>
  <si>
    <t>PB/GRN/4/269</t>
  </si>
  <si>
    <t>Don’t have to go to Jungle</t>
  </si>
  <si>
    <t>Ujagar Singh</t>
  </si>
  <si>
    <t>Ranjeet Singh</t>
  </si>
  <si>
    <t>Sailbrah</t>
  </si>
  <si>
    <t>Rampura Phull</t>
  </si>
  <si>
    <t>PB/GRN/4/336</t>
  </si>
  <si>
    <t>Jora Singh</t>
  </si>
  <si>
    <t>Sukhwinder Singh</t>
  </si>
  <si>
    <t>Buraj Gill</t>
  </si>
  <si>
    <t>PB/GRN/4/396</t>
  </si>
  <si>
    <t>Bant Singh</t>
  </si>
  <si>
    <t>Iqwal Singh</t>
  </si>
  <si>
    <t>Mehraj</t>
  </si>
  <si>
    <t>PB/GRN/4/462</t>
  </si>
  <si>
    <t>Sukhdev Singh</t>
  </si>
  <si>
    <t>Raiya</t>
  </si>
  <si>
    <t>PB/GRN/4/511</t>
  </si>
  <si>
    <t>Nardev Singh</t>
  </si>
  <si>
    <t>Gurlal Singh</t>
  </si>
  <si>
    <t>Rajgarh Buraj</t>
  </si>
  <si>
    <t>PB/GRN/4/561</t>
  </si>
  <si>
    <t>Moda Singh</t>
  </si>
  <si>
    <t>Kirpa Singh</t>
  </si>
  <si>
    <t>PB/GRN/4/619</t>
  </si>
  <si>
    <t>Bhupinder Singh</t>
  </si>
  <si>
    <t>Hakem Singh Wala</t>
  </si>
  <si>
    <t>PB/GRN/4/631</t>
  </si>
  <si>
    <t>Najjer Singh</t>
  </si>
  <si>
    <t>Surjeet Singh</t>
  </si>
  <si>
    <t>Bhai Rupa</t>
  </si>
  <si>
    <t>PB/GRN/4/632</t>
  </si>
  <si>
    <t>Bachan Singh</t>
  </si>
  <si>
    <t>Gian Singh</t>
  </si>
  <si>
    <t>PB/GRN/4/697</t>
  </si>
  <si>
    <t>Yes</t>
  </si>
  <si>
    <t>Seasonal/Occasionally</t>
  </si>
  <si>
    <t>Winter Season</t>
  </si>
  <si>
    <t>Sher Singh</t>
  </si>
  <si>
    <t>Kuldeep Singh</t>
  </si>
  <si>
    <t>PB/GRN/4/699</t>
  </si>
  <si>
    <t>Mukand Singh</t>
  </si>
  <si>
    <t>Bhodi Pura</t>
  </si>
  <si>
    <t>PB/GRN/4/785</t>
  </si>
  <si>
    <t>Hardev Singh</t>
  </si>
  <si>
    <t>Sukhjit Singh</t>
  </si>
  <si>
    <t>Pitho</t>
  </si>
  <si>
    <t>PB/GRN/4/811</t>
  </si>
  <si>
    <t>Bahadur Singh</t>
  </si>
  <si>
    <t>Phullewala</t>
  </si>
  <si>
    <t>PB/GRN/4/847</t>
  </si>
  <si>
    <t>Sohena Singh</t>
  </si>
  <si>
    <t>Piara Singh</t>
  </si>
  <si>
    <t>PB/GRN/4/852</t>
  </si>
  <si>
    <t>Ujjal Singh</t>
  </si>
  <si>
    <t>Bawa Singh</t>
  </si>
  <si>
    <t>Mandi Kalan</t>
  </si>
  <si>
    <t>PB/GRN/4/942</t>
  </si>
  <si>
    <t>Gobinder Pal Singh</t>
  </si>
  <si>
    <t>Darbara Singh</t>
  </si>
  <si>
    <t>Adampura</t>
  </si>
  <si>
    <t>PB/GRN/4/1067</t>
  </si>
  <si>
    <t>Gulzar Singh</t>
  </si>
  <si>
    <t>Swarna Singh</t>
  </si>
  <si>
    <t>Patti Sekhwan</t>
  </si>
  <si>
    <t>Barnala</t>
  </si>
  <si>
    <t>PB/GRN/4/1146</t>
  </si>
  <si>
    <t>Ajit Singh</t>
  </si>
  <si>
    <t>Gurpreet Singh</t>
  </si>
  <si>
    <t>Kattu</t>
  </si>
  <si>
    <t>PB/GRN/4/1219</t>
  </si>
  <si>
    <t>Mohinder Singh</t>
  </si>
  <si>
    <t>PB/GRN/4/1221</t>
  </si>
  <si>
    <t>Sucha Singh</t>
  </si>
  <si>
    <t>Malkit Singh</t>
  </si>
  <si>
    <t>Gangohar</t>
  </si>
  <si>
    <t>PB/GRN/4/1244</t>
  </si>
  <si>
    <t>Lal Singh</t>
  </si>
  <si>
    <t>Harwinder Singh</t>
  </si>
  <si>
    <t>Chohanke Khurd</t>
  </si>
  <si>
    <t>PB/GRN/4/1254</t>
  </si>
  <si>
    <t>Surjit Singh</t>
  </si>
  <si>
    <t>Jaspal Kaur</t>
  </si>
  <si>
    <t>Chhiniwal Kurd</t>
  </si>
  <si>
    <t>PB/GRN/4/1268</t>
  </si>
  <si>
    <t>Hernek Singh</t>
  </si>
  <si>
    <t>Surjitpura</t>
  </si>
  <si>
    <t>PB/GRN/4/1292</t>
  </si>
  <si>
    <t>Pakhar Singh</t>
  </si>
  <si>
    <t>Harnaib Singh</t>
  </si>
  <si>
    <t>Chappa</t>
  </si>
  <si>
    <t>PB/GRN/4/1302</t>
  </si>
  <si>
    <t>Jagraj Singh</t>
  </si>
  <si>
    <t>Balbir Singh</t>
  </si>
  <si>
    <t>PB/GRN/4/1327</t>
  </si>
  <si>
    <t>Chhiniwal Khurd</t>
  </si>
  <si>
    <t>PB/GRN/4/1349</t>
  </si>
  <si>
    <t>Gurmeet Singh</t>
  </si>
  <si>
    <t>Amandeep Singh</t>
  </si>
  <si>
    <t>Kustisa</t>
  </si>
  <si>
    <t>PB/GRN/4/1353</t>
  </si>
  <si>
    <t>Nazar Singh</t>
  </si>
  <si>
    <t>PB/GRN/4/1530</t>
  </si>
  <si>
    <t>Joginder Singh</t>
  </si>
  <si>
    <t>Sanghera</t>
  </si>
  <si>
    <t>PB/GRN/4/1550</t>
  </si>
  <si>
    <t>Gurdail Singh</t>
  </si>
  <si>
    <t>Nand Singh</t>
  </si>
  <si>
    <t>Channewal</t>
  </si>
  <si>
    <t>PB/GRN/4/1580</t>
  </si>
  <si>
    <t>Nichhattar Singh</t>
  </si>
  <si>
    <t>Jasvir Singh</t>
  </si>
  <si>
    <t>Chohan Ke Khurd</t>
  </si>
  <si>
    <t>PB/GRN/4/1589</t>
  </si>
  <si>
    <t>Kulwant Singh</t>
  </si>
  <si>
    <t>Balwant Singh</t>
  </si>
  <si>
    <t>Chananwal</t>
  </si>
  <si>
    <t>PB/GRN/4/1604</t>
  </si>
  <si>
    <t>Bharpoor Singh</t>
  </si>
  <si>
    <t>Bhaini Jassa</t>
  </si>
  <si>
    <t>PB/GRN/4/1616</t>
  </si>
  <si>
    <t>Habitual Behavior</t>
  </si>
  <si>
    <t>Jagroop Singh</t>
  </si>
  <si>
    <t>Sukhdev Ram</t>
  </si>
  <si>
    <t>Hamidi</t>
  </si>
  <si>
    <t>PB/GRN/4/1642</t>
  </si>
  <si>
    <t>Bharbhur Singh</t>
  </si>
  <si>
    <t>Khote Chuga</t>
  </si>
  <si>
    <t>PB/GRN/4/1687</t>
  </si>
  <si>
    <t>Bhajan Singh</t>
  </si>
  <si>
    <t>Moom</t>
  </si>
  <si>
    <t>PB/GRN/4/1711</t>
  </si>
  <si>
    <t>Bikar Singh</t>
  </si>
  <si>
    <t>Parampal Singh</t>
  </si>
  <si>
    <t>Chapa</t>
  </si>
  <si>
    <t>PB/GRN/4/1738</t>
  </si>
  <si>
    <t>Mhinder Singh</t>
  </si>
  <si>
    <t>Sehjare</t>
  </si>
  <si>
    <t>PB/GRN/4/1762</t>
  </si>
  <si>
    <t>Ram Singh</t>
  </si>
  <si>
    <t>Jaspal Singh</t>
  </si>
  <si>
    <t>Chhiniwal Kalan</t>
  </si>
  <si>
    <t>PB/GRN/4/1763</t>
  </si>
  <si>
    <t>Baldev Singh</t>
  </si>
  <si>
    <t>Gurcharan Singh</t>
  </si>
  <si>
    <t>Bhani Mehraj</t>
  </si>
  <si>
    <t>PB/GRN/4/1805</t>
  </si>
  <si>
    <t>Suba Singh</t>
  </si>
  <si>
    <t>Ajaib Singh</t>
  </si>
  <si>
    <t>PB/GRN/4/1834</t>
  </si>
  <si>
    <t>Hira Singh</t>
  </si>
  <si>
    <t>Uppli</t>
  </si>
  <si>
    <t>PB/GRN/4/1880</t>
  </si>
  <si>
    <t>Parjan Singh</t>
  </si>
  <si>
    <t>Hardas Singh</t>
  </si>
  <si>
    <t>Sangerha</t>
  </si>
  <si>
    <t>PB/GRN/4/1910</t>
  </si>
  <si>
    <t>Tongu Singh</t>
  </si>
  <si>
    <t>Sehena</t>
  </si>
  <si>
    <t>PB/GRN/4/1950</t>
  </si>
  <si>
    <t>Bukhtor Singh</t>
  </si>
  <si>
    <t>Avtar Singh</t>
  </si>
  <si>
    <t>Bhoui Mehray</t>
  </si>
  <si>
    <t>PB/GRN/4/1986</t>
  </si>
  <si>
    <t>Satnam Singh</t>
  </si>
  <si>
    <t>PB/GRN/4/1987</t>
  </si>
  <si>
    <t>Shakander Singh</t>
  </si>
  <si>
    <t>Karam Ghar</t>
  </si>
  <si>
    <t>barnala</t>
  </si>
  <si>
    <t>PB/GRN/4/2187</t>
  </si>
  <si>
    <t>Guljar Singh</t>
  </si>
  <si>
    <t>Jagir Singh</t>
  </si>
  <si>
    <t>Pharwai</t>
  </si>
  <si>
    <t>PB/GRN/4/2190</t>
  </si>
  <si>
    <t>Lakhwinder Singh</t>
  </si>
  <si>
    <t>Lohgarh</t>
  </si>
  <si>
    <t>PB/GRN/4/2215</t>
  </si>
  <si>
    <t>Amer Singh</t>
  </si>
  <si>
    <t>Jaswant Singh</t>
  </si>
  <si>
    <t>Tallewal</t>
  </si>
  <si>
    <t>PB/GRN/4/2245</t>
  </si>
  <si>
    <t>Mehra Singh</t>
  </si>
  <si>
    <t>Mejar Singh</t>
  </si>
  <si>
    <t>Gahil</t>
  </si>
  <si>
    <t>PB/GRN/4/2293</t>
  </si>
  <si>
    <t>Shingara Singh</t>
  </si>
  <si>
    <t>Jagdev Singh</t>
  </si>
  <si>
    <t>PB/GRN/4/2302</t>
  </si>
  <si>
    <t>Gurmel Singh</t>
  </si>
  <si>
    <t>Gahilna</t>
  </si>
  <si>
    <t>PB/GRN/4/2305</t>
  </si>
  <si>
    <t>Balwinder Singh</t>
  </si>
  <si>
    <t>Gursavak Singh</t>
  </si>
  <si>
    <t>PB/GRN/4/2314</t>
  </si>
  <si>
    <t>Atma Singh</t>
  </si>
  <si>
    <t>Hardyal Singh</t>
  </si>
  <si>
    <t>PB/GRN/4/2347</t>
  </si>
  <si>
    <t>Raghvir Singh</t>
  </si>
  <si>
    <t>PB/GRN/4/2355</t>
  </si>
  <si>
    <t>Rachpal Singh</t>
  </si>
  <si>
    <t>PB/GRN/4/2411</t>
  </si>
  <si>
    <t>Kunda Singh</t>
  </si>
  <si>
    <t>Manjit Singh</t>
  </si>
  <si>
    <t>Thulewal</t>
  </si>
  <si>
    <t>PB/GRN/4/2412</t>
  </si>
  <si>
    <t>Karnail Singh</t>
  </si>
  <si>
    <t>Mahinder Singh</t>
  </si>
  <si>
    <t>Widhate</t>
  </si>
  <si>
    <t>Tappa</t>
  </si>
  <si>
    <t>PB/GRN/4/2489</t>
  </si>
  <si>
    <t>Bhadhaur</t>
  </si>
  <si>
    <t>PB/GRN/4/2511</t>
  </si>
  <si>
    <t>Pritam Singh</t>
  </si>
  <si>
    <t>Manpreet Singh</t>
  </si>
  <si>
    <t>Pakho Kala</t>
  </si>
  <si>
    <t>PB/GRN/4/2622</t>
  </si>
  <si>
    <t>Gurmail Singh</t>
  </si>
  <si>
    <t>Parmjeet Singh</t>
  </si>
  <si>
    <t>Shaina</t>
  </si>
  <si>
    <t>PB/GRN/4/2623</t>
  </si>
  <si>
    <t>Ganda Singh</t>
  </si>
  <si>
    <t>Amrek Singh</t>
  </si>
  <si>
    <t>Chana Gulab Singh Wala</t>
  </si>
  <si>
    <t>PB/GRN/4/2626</t>
  </si>
  <si>
    <t>Inderjeet Singh</t>
  </si>
  <si>
    <t>Wibhate</t>
  </si>
  <si>
    <t>PB/GRN/4/2636</t>
  </si>
  <si>
    <t>Dhanna Singh</t>
  </si>
  <si>
    <t>Kanwaljit Kaur</t>
  </si>
  <si>
    <t>Kahne Ke</t>
  </si>
  <si>
    <t>PB/GRN/4/2638</t>
  </si>
  <si>
    <t>Arjan Singh</t>
  </si>
  <si>
    <t>Shukar Singh</t>
  </si>
  <si>
    <t>Raj Garh Chhanna</t>
  </si>
  <si>
    <t>Amloh</t>
  </si>
  <si>
    <t>Fatehgarh Sahib</t>
  </si>
  <si>
    <t>PB/GRN/4/2729</t>
  </si>
  <si>
    <t>Prem Singh</t>
  </si>
  <si>
    <t>Jhambala</t>
  </si>
  <si>
    <t>PB/GRN/4/2731</t>
  </si>
  <si>
    <t>Natha Singh</t>
  </si>
  <si>
    <t>Rangheri Kalan</t>
  </si>
  <si>
    <t>PB/GRN/4/2781</t>
  </si>
  <si>
    <t>Kesar Singh</t>
  </si>
  <si>
    <t>Jagsir Singh</t>
  </si>
  <si>
    <t>Ghallu Majra</t>
  </si>
  <si>
    <t>PB/GRN/4/2791</t>
  </si>
  <si>
    <t>Rajinder Singh</t>
  </si>
  <si>
    <t>Sounti</t>
  </si>
  <si>
    <t>PB/GRN/4/2827</t>
  </si>
  <si>
    <t>Iser Singh</t>
  </si>
  <si>
    <t>Gopal Singh</t>
  </si>
  <si>
    <t>Mehmood Pur</t>
  </si>
  <si>
    <t>PB/GRN/4/2831</t>
  </si>
  <si>
    <t>Harnam Singh</t>
  </si>
  <si>
    <t>Gurbej Singh</t>
  </si>
  <si>
    <t>Tandha Badha</t>
  </si>
  <si>
    <t>PB/GRN/4/2868</t>
  </si>
  <si>
    <t>Kaka Singh</t>
  </si>
  <si>
    <t>Baljit Singh</t>
  </si>
  <si>
    <t>Rurki Kalan</t>
  </si>
  <si>
    <t>PB/GRN/4/2942</t>
  </si>
  <si>
    <t>Mull Singh</t>
  </si>
  <si>
    <t>Karamjeet Singh</t>
  </si>
  <si>
    <t>Baraungazer</t>
  </si>
  <si>
    <t>PB/GRN/4/3043</t>
  </si>
  <si>
    <t>Sawinder Singh</t>
  </si>
  <si>
    <t>Kaul Garh</t>
  </si>
  <si>
    <t>PB/GRN/4/3048</t>
  </si>
  <si>
    <t>Beant SIngh</t>
  </si>
  <si>
    <t>Bakshish Singh</t>
  </si>
  <si>
    <t>PB/GRN/4/3194</t>
  </si>
  <si>
    <t>Tandha Badha Kalan</t>
  </si>
  <si>
    <t>PB/GRN/4/3200</t>
  </si>
  <si>
    <t>Sant Singh</t>
  </si>
  <si>
    <t>Kapoor Garh</t>
  </si>
  <si>
    <t>PB/GRN/4/3295</t>
  </si>
  <si>
    <t>Jallowal</t>
  </si>
  <si>
    <t>PB/GRN/4/3335</t>
  </si>
  <si>
    <t>Mass Gathering</t>
  </si>
  <si>
    <t>Ruliya Singh</t>
  </si>
  <si>
    <t>Shamshpur</t>
  </si>
  <si>
    <t>PB/GRN/4/3350</t>
  </si>
  <si>
    <t>Bhagwan Singh</t>
  </si>
  <si>
    <t>Dawinder Singh</t>
  </si>
  <si>
    <t>Rangarhe Kalan</t>
  </si>
  <si>
    <t>PB/GRN/4/3403</t>
  </si>
  <si>
    <t>Chajja Singh</t>
  </si>
  <si>
    <t>Ranjit Kaur</t>
  </si>
  <si>
    <t>Beer Bhamarsi</t>
  </si>
  <si>
    <t>PB/GRN/4/3404</t>
  </si>
  <si>
    <t>Narang Singh</t>
  </si>
  <si>
    <t>Gurbachan Singh</t>
  </si>
  <si>
    <t>PB/GRN/4/3432</t>
  </si>
  <si>
    <t>Teja Singh</t>
  </si>
  <si>
    <t>Chanhal Kalan</t>
  </si>
  <si>
    <t>PB/GRN/4/3438</t>
  </si>
  <si>
    <t>Sunder Singh</t>
  </si>
  <si>
    <t>Bir Bhamarsi</t>
  </si>
  <si>
    <t>Sirhind</t>
  </si>
  <si>
    <t>PB/GRN/4/3476</t>
  </si>
  <si>
    <t>Piyara Singh</t>
  </si>
  <si>
    <t>Harpreet Singh</t>
  </si>
  <si>
    <t>PB/GRN/4/3478</t>
  </si>
  <si>
    <t>Basant Singh</t>
  </si>
  <si>
    <t>Kehar Singh</t>
  </si>
  <si>
    <t>Bhamarsi Jer</t>
  </si>
  <si>
    <t>PB/GRN/4/3502</t>
  </si>
  <si>
    <t>Gurjeet Singh</t>
  </si>
  <si>
    <t>Sumaghari</t>
  </si>
  <si>
    <t>PB/GRN/4/3522</t>
  </si>
  <si>
    <t>Sarbjit Singh</t>
  </si>
  <si>
    <t>Chnanthal Kalan</t>
  </si>
  <si>
    <t>PB/GRN/4/3524</t>
  </si>
  <si>
    <t>Nanak Singh</t>
  </si>
  <si>
    <t>Kuhali</t>
  </si>
  <si>
    <t>Batala</t>
  </si>
  <si>
    <t>Gurdaspur</t>
  </si>
  <si>
    <t>PB/GRN/4/3540</t>
  </si>
  <si>
    <t>Faqir Singh</t>
  </si>
  <si>
    <t>Lashman Singh</t>
  </si>
  <si>
    <t>Bharth</t>
  </si>
  <si>
    <t>PB/GRN/4/3584</t>
  </si>
  <si>
    <t>Dalbir Singh</t>
  </si>
  <si>
    <t>PB/GRN/4/3595</t>
  </si>
  <si>
    <t>Bhan Singh</t>
  </si>
  <si>
    <t>Choudhriwala</t>
  </si>
  <si>
    <t>PB/GRN/4/3597</t>
  </si>
  <si>
    <t>Surta Singh</t>
  </si>
  <si>
    <t>Manan</t>
  </si>
  <si>
    <t>PB/GRN/4/3660</t>
  </si>
  <si>
    <t>Narijan Singh</t>
  </si>
  <si>
    <t>PB/GRN/4/3666</t>
  </si>
  <si>
    <t>Sajjan Singh</t>
  </si>
  <si>
    <t>Dhapai</t>
  </si>
  <si>
    <t>PB/GRN/4/3696</t>
  </si>
  <si>
    <t>Karam Singh</t>
  </si>
  <si>
    <t>Gurcharn Singh</t>
  </si>
  <si>
    <t>Basrai</t>
  </si>
  <si>
    <t>PB/GRN/4/3701</t>
  </si>
  <si>
    <t>Chanan Singh</t>
  </si>
  <si>
    <t>Bikker Singh</t>
  </si>
  <si>
    <t>Naserpur</t>
  </si>
  <si>
    <t>PB/GRN/4/3704</t>
  </si>
  <si>
    <t>Swarn Singh</t>
  </si>
  <si>
    <t>Narinder Singh</t>
  </si>
  <si>
    <t>Chone</t>
  </si>
  <si>
    <t>PB/GRN/4/3802</t>
  </si>
  <si>
    <t>Jasdev Singh</t>
  </si>
  <si>
    <t>Shakala</t>
  </si>
  <si>
    <t>PB/GRN/4/3852</t>
  </si>
  <si>
    <t>Balraj Singh</t>
  </si>
  <si>
    <t>Dhira</t>
  </si>
  <si>
    <t>PB/GRN/4/3856</t>
  </si>
  <si>
    <t>Ninder Singh</t>
  </si>
  <si>
    <t>Makhan Singh</t>
  </si>
  <si>
    <t>Bolewal</t>
  </si>
  <si>
    <t>PB/GRN/4/3891</t>
  </si>
  <si>
    <t>Chanchal Singh</t>
  </si>
  <si>
    <t>Nirbhai Singh</t>
  </si>
  <si>
    <t>Sandalpur</t>
  </si>
  <si>
    <t>PB/GRN/4/3898</t>
  </si>
  <si>
    <t>Hari Singh</t>
  </si>
  <si>
    <t>Chau Chak</t>
  </si>
  <si>
    <t>PB/GRN/4/3925</t>
  </si>
  <si>
    <t>Jairnail Singh</t>
  </si>
  <si>
    <t>Dadala Nat</t>
  </si>
  <si>
    <t>PB/GRN/4/3941</t>
  </si>
  <si>
    <t>Hazara Singh</t>
  </si>
  <si>
    <t>Nangli Jhor</t>
  </si>
  <si>
    <t>PB/GRN/4/3945</t>
  </si>
  <si>
    <t>PB/GRN/4/3985</t>
  </si>
  <si>
    <t>Bur Singh</t>
  </si>
  <si>
    <t>Jivan Singh</t>
  </si>
  <si>
    <t>Bhagthana Bohar Wala</t>
  </si>
  <si>
    <t>Derababa Nanak</t>
  </si>
  <si>
    <t>PB/GRN/4/4004</t>
  </si>
  <si>
    <t>Gurbax Singh</t>
  </si>
  <si>
    <t>Malkeet Singh</t>
  </si>
  <si>
    <t>Panwan</t>
  </si>
  <si>
    <t>PB/GRN/4/4083</t>
  </si>
  <si>
    <t>Sawarn Singh</t>
  </si>
  <si>
    <t>Amrik Singh</t>
  </si>
  <si>
    <t>Kalan Pur</t>
  </si>
  <si>
    <t>PB/GRN/4/4098</t>
  </si>
  <si>
    <t>Bhagwant Singh</t>
  </si>
  <si>
    <t>Lakhowal</t>
  </si>
  <si>
    <t>PB/GRN/4/4173</t>
  </si>
  <si>
    <t>Kunnan Singh</t>
  </si>
  <si>
    <t>Mukhtiar Singh</t>
  </si>
  <si>
    <t>Ahamdabad</t>
  </si>
  <si>
    <t>PB/GRN/4/4203</t>
  </si>
  <si>
    <t>Sarai</t>
  </si>
  <si>
    <t>PB/GRN/4/4243</t>
  </si>
  <si>
    <t>Kahan Singh</t>
  </si>
  <si>
    <t>Chamkaur Singh</t>
  </si>
  <si>
    <t>Fullra</t>
  </si>
  <si>
    <t>PB/GRN/4/4250</t>
  </si>
  <si>
    <t>Angrej Singh</t>
  </si>
  <si>
    <t>Tugalwal</t>
  </si>
  <si>
    <t>PB/GRN/4/4251</t>
  </si>
  <si>
    <t>Jurjeet Singh</t>
  </si>
  <si>
    <t>Bishankot</t>
  </si>
  <si>
    <t>PB/GRN/4/4283</t>
  </si>
  <si>
    <t>Kuldip Singh</t>
  </si>
  <si>
    <t>Butter Kalan</t>
  </si>
  <si>
    <t>Noshera Majha Singh</t>
  </si>
  <si>
    <t>PB/GRN/4/4379</t>
  </si>
  <si>
    <t>Sohan Singh</t>
  </si>
  <si>
    <t>Thind Dhariwal</t>
  </si>
  <si>
    <t>Quadian</t>
  </si>
  <si>
    <t>PB/GRN/4/4386</t>
  </si>
  <si>
    <t>Bholla Singh</t>
  </si>
  <si>
    <t>Nishan Singh</t>
  </si>
  <si>
    <t>PB/GRN/4/4392</t>
  </si>
  <si>
    <t>Bishan Singh</t>
  </si>
  <si>
    <t>Surjan Singh</t>
  </si>
  <si>
    <t>Kotla Jangan</t>
  </si>
  <si>
    <t>Jalandhar</t>
  </si>
  <si>
    <t>PB/GRN/4/4457</t>
  </si>
  <si>
    <t>Tarsem Singh</t>
  </si>
  <si>
    <t>Thera</t>
  </si>
  <si>
    <t>PB/GRN/4/4468</t>
  </si>
  <si>
    <t>Jasvan Singh</t>
  </si>
  <si>
    <t>Baldeep Singh</t>
  </si>
  <si>
    <t>Shahkot</t>
  </si>
  <si>
    <t>PB/GRN/4/4534</t>
  </si>
  <si>
    <t>Harmesh Singh</t>
  </si>
  <si>
    <t>PB/GRN/4/4538</t>
  </si>
  <si>
    <t>Rohan Singh</t>
  </si>
  <si>
    <t>Harpal Singh</t>
  </si>
  <si>
    <t>Hari Pur</t>
  </si>
  <si>
    <t>PB/GRN/4/4693</t>
  </si>
  <si>
    <t>Boharh Singh</t>
  </si>
  <si>
    <t>Kahara Mastaraka</t>
  </si>
  <si>
    <t>PB/GRN/4/4739</t>
  </si>
  <si>
    <t>Naginder Singh</t>
  </si>
  <si>
    <t>Mukhtar Singh</t>
  </si>
  <si>
    <t>Janhian</t>
  </si>
  <si>
    <t>PB/GRN/4/4743</t>
  </si>
  <si>
    <t>Gurdip Singh</t>
  </si>
  <si>
    <t>Dhaujash</t>
  </si>
  <si>
    <t>PB/GRN/4/4747</t>
  </si>
  <si>
    <t>Murar</t>
  </si>
  <si>
    <t>PB/GRN/4/4875</t>
  </si>
  <si>
    <t>Tarlochan Singh</t>
  </si>
  <si>
    <t>Sheary Kash</t>
  </si>
  <si>
    <t>PB/GRN/4/4903</t>
  </si>
  <si>
    <t>Sneha Singh</t>
  </si>
  <si>
    <t>Sukhdarshan Singh</t>
  </si>
  <si>
    <t>Udhopur</t>
  </si>
  <si>
    <t>PB/GRN/4/4943</t>
  </si>
  <si>
    <t>winter Season</t>
  </si>
  <si>
    <t>Sardara Singh</t>
  </si>
  <si>
    <t>Lal Chand</t>
  </si>
  <si>
    <t>Mallion</t>
  </si>
  <si>
    <t>PB/GRN/4/5011</t>
  </si>
  <si>
    <t>Savaram Singh</t>
  </si>
  <si>
    <t>Heller</t>
  </si>
  <si>
    <t>PB/GRN/4/5036</t>
  </si>
  <si>
    <t>Aima Kazzi</t>
  </si>
  <si>
    <t>PB/GRN/4/5076</t>
  </si>
  <si>
    <t>Paretam Singh</t>
  </si>
  <si>
    <t>Raeywal Bate</t>
  </si>
  <si>
    <t>Lahain</t>
  </si>
  <si>
    <t>PB/GRN/4/5186</t>
  </si>
  <si>
    <t>Baghela</t>
  </si>
  <si>
    <t>Nakodar</t>
  </si>
  <si>
    <t>PB/GRN/4/5223</t>
  </si>
  <si>
    <t>Gindor Singh</t>
  </si>
  <si>
    <t>Arbail Singh</t>
  </si>
  <si>
    <t>Mehat Pur</t>
  </si>
  <si>
    <t>PB/GRN/4/5255</t>
  </si>
  <si>
    <t>PB/GRN/4/5273</t>
  </si>
  <si>
    <t>Inder Singh</t>
  </si>
  <si>
    <t>Pattokhurd</t>
  </si>
  <si>
    <t>Shah kot</t>
  </si>
  <si>
    <t>PB/GRN/4/5407</t>
  </si>
  <si>
    <t>Gurbhachan Singh</t>
  </si>
  <si>
    <t>Jaginder Singh</t>
  </si>
  <si>
    <t>Kotal Surajmala</t>
  </si>
  <si>
    <t>PB/GRN/4/5502</t>
  </si>
  <si>
    <t>Dilbag Singh</t>
  </si>
  <si>
    <t>Gurmil Singh</t>
  </si>
  <si>
    <t>Fajalwala</t>
  </si>
  <si>
    <t>PB/GRN/4/5568</t>
  </si>
  <si>
    <t>Sarpu Singh</t>
  </si>
  <si>
    <t>Bodna Wala</t>
  </si>
  <si>
    <t>PB/GRN/4/5618</t>
  </si>
  <si>
    <t>Dewan Singh</t>
  </si>
  <si>
    <t>Gurmukh Singh</t>
  </si>
  <si>
    <t>Talwandi Boottan</t>
  </si>
  <si>
    <t>Shah Kot</t>
  </si>
  <si>
    <t>PB/GRN/4/5636</t>
  </si>
  <si>
    <t>Kotli Gajarn</t>
  </si>
  <si>
    <t>PB/GRN/4/5663</t>
  </si>
  <si>
    <t>Ranjod Singh</t>
  </si>
  <si>
    <t>Herigarh</t>
  </si>
  <si>
    <t>Sangrur</t>
  </si>
  <si>
    <t>PB/GRN/4/5713</t>
  </si>
  <si>
    <t>Harbans Singh</t>
  </si>
  <si>
    <t>Fateh Garh Chhana</t>
  </si>
  <si>
    <t>PB/GRN/4/5733</t>
  </si>
  <si>
    <t>Rampura</t>
  </si>
  <si>
    <t>Bhawani garh</t>
  </si>
  <si>
    <t>PB/GRN/4/5769</t>
  </si>
  <si>
    <t>Murpura</t>
  </si>
  <si>
    <t>Bhawani Garh</t>
  </si>
  <si>
    <t>PB/GRN/4/5774</t>
  </si>
  <si>
    <t>Chukar Singh</t>
  </si>
  <si>
    <t>Bhawanigarh</t>
  </si>
  <si>
    <t>PB/GRN/4/5775</t>
  </si>
  <si>
    <t>Panj Garyian</t>
  </si>
  <si>
    <t>Dhuri</t>
  </si>
  <si>
    <t>PB/GRN/4/5870</t>
  </si>
  <si>
    <t>Babu Singh</t>
  </si>
  <si>
    <t>Binder Singh</t>
  </si>
  <si>
    <t>Ghanaur Kalan</t>
  </si>
  <si>
    <t>PB/GRN/4/5877</t>
  </si>
  <si>
    <t>Dhandiwal</t>
  </si>
  <si>
    <t>PB/GRN/4/5899</t>
  </si>
  <si>
    <t>Gurnam Singh</t>
  </si>
  <si>
    <t>Balian</t>
  </si>
  <si>
    <t>PB/GRN/4/5928</t>
  </si>
  <si>
    <t>Hazura Singh</t>
  </si>
  <si>
    <t>Kumbarwal</t>
  </si>
  <si>
    <t>PB/GRN/4/5953</t>
  </si>
  <si>
    <t>Kalbula</t>
  </si>
  <si>
    <t>PB/GRN/4/6014</t>
  </si>
  <si>
    <t>Harnek Singh</t>
  </si>
  <si>
    <t>Gurjant Singh</t>
  </si>
  <si>
    <t>Mahmadpur</t>
  </si>
  <si>
    <t>PB/GRN/4/6063</t>
  </si>
  <si>
    <t>Bhasaur</t>
  </si>
  <si>
    <t>PB/GRN/4/6091</t>
  </si>
  <si>
    <t>Chhota Singh</t>
  </si>
  <si>
    <t>Ranjit Singh</t>
  </si>
  <si>
    <t>Bamal</t>
  </si>
  <si>
    <t>PB/GRN/4/6102</t>
  </si>
  <si>
    <t>PB/GRN/4/6155</t>
  </si>
  <si>
    <t>Roop Singh</t>
  </si>
  <si>
    <t>Harminder Singh</t>
  </si>
  <si>
    <t>Jakhlan</t>
  </si>
  <si>
    <t>PB/GRN/4/6236</t>
  </si>
  <si>
    <t>Jeet Singh</t>
  </si>
  <si>
    <t>Easrha</t>
  </si>
  <si>
    <t>PB/GRN/4/6244</t>
  </si>
  <si>
    <t>Ramrakha Singh</t>
  </si>
  <si>
    <t>Jagdish Singh</t>
  </si>
  <si>
    <t>PB/GRN/4/6254</t>
  </si>
  <si>
    <t>Gaushala Dhuri</t>
  </si>
  <si>
    <t>Jarnail Singh</t>
  </si>
  <si>
    <t>PB/GRN/4/6302</t>
  </si>
  <si>
    <t>Dhadhogal</t>
  </si>
  <si>
    <t>PB/GRN/4/6317</t>
  </si>
  <si>
    <t>Gurdeep Singh</t>
  </si>
  <si>
    <t>Ladda</t>
  </si>
  <si>
    <t>PB/GRN/4/6386</t>
  </si>
  <si>
    <t>Geedo Singh</t>
  </si>
  <si>
    <t>Jaskaran Singh</t>
  </si>
  <si>
    <t>Burj Sedha</t>
  </si>
  <si>
    <t>PB/GRN/4/6413</t>
  </si>
  <si>
    <t>Balbeer Singh</t>
  </si>
  <si>
    <t>Kheri Jatta</t>
  </si>
  <si>
    <t>PB/GRN/4/6426</t>
  </si>
  <si>
    <t>Gurdhial Singh</t>
  </si>
  <si>
    <t>PB/GRN/4/6455</t>
  </si>
  <si>
    <t>Shamsher Singh</t>
  </si>
  <si>
    <t>Ghanauri Kalan</t>
  </si>
  <si>
    <t>PB/GRN/4/6479</t>
  </si>
  <si>
    <t>Hussanpur</t>
  </si>
  <si>
    <t>PB/GRN/4/6530</t>
  </si>
  <si>
    <t>Kaheru</t>
  </si>
  <si>
    <t>PB/GRN/4/6537</t>
  </si>
  <si>
    <t>Bakhtaur Singh</t>
  </si>
  <si>
    <t>Deedargarh</t>
  </si>
  <si>
    <t>PB/GRN/4/6543</t>
  </si>
  <si>
    <t>Gurdial Singh</t>
  </si>
  <si>
    <t>Nachhttar Singh</t>
  </si>
  <si>
    <t>Ramnagar Chhana</t>
  </si>
  <si>
    <t>PB/GRN/4/6584</t>
  </si>
  <si>
    <t>Katron</t>
  </si>
  <si>
    <t>PB/GRN/4/6653</t>
  </si>
  <si>
    <t>Jagjeet Singh</t>
  </si>
  <si>
    <t>PB/GRN/4/6729</t>
  </si>
  <si>
    <t>Bachitter Singh</t>
  </si>
  <si>
    <t>PB/GRN/4/6736</t>
  </si>
  <si>
    <t>Bhud Singh</t>
  </si>
  <si>
    <t>Lohar Majra</t>
  </si>
  <si>
    <t>PB/GRN/4/6795</t>
  </si>
  <si>
    <t>Ajher Singh</t>
  </si>
  <si>
    <t>Saroop Singh</t>
  </si>
  <si>
    <t>Langar</t>
  </si>
  <si>
    <t>PB/GRN/4/6894</t>
  </si>
  <si>
    <t>Nachattar Singh</t>
  </si>
  <si>
    <t>Ramandeep Singh</t>
  </si>
  <si>
    <t>Isapur Landa</t>
  </si>
  <si>
    <t>PB/GRN/4/6921</t>
  </si>
  <si>
    <t>Mohan Lal</t>
  </si>
  <si>
    <t>PB/GRN/4/6953</t>
  </si>
  <si>
    <t>Navtej Singh</t>
  </si>
  <si>
    <t>Wazidpur Badesha</t>
  </si>
  <si>
    <t>PB/GRN/4/6969</t>
  </si>
  <si>
    <t>Amar Singh</t>
  </si>
  <si>
    <t>Anup Singh</t>
  </si>
  <si>
    <t>Bhularheri</t>
  </si>
  <si>
    <t>PB/GRN/4/6993</t>
  </si>
  <si>
    <t>Bikkar Singh</t>
  </si>
  <si>
    <t>Kakkarwal</t>
  </si>
  <si>
    <t>PB/GRN/4/7047</t>
  </si>
  <si>
    <t>Hakam Singh</t>
  </si>
  <si>
    <t>PB/GRN/4/7075</t>
  </si>
  <si>
    <t>Harjinder Singh</t>
  </si>
  <si>
    <t>Natt</t>
  </si>
  <si>
    <t>PB/GRN/4/7114</t>
  </si>
  <si>
    <t>Megha Singh</t>
  </si>
  <si>
    <t>Manjinder Singh</t>
  </si>
  <si>
    <t>Badshahpur</t>
  </si>
  <si>
    <t>PB/GRN/4/7121</t>
  </si>
  <si>
    <t>Phallar Singh</t>
  </si>
  <si>
    <t>Ghanaur Khurd</t>
  </si>
  <si>
    <t>PB/GRN/4/7158</t>
  </si>
  <si>
    <t>Nachhater Singh</t>
  </si>
  <si>
    <t>Shinder Singh</t>
  </si>
  <si>
    <t>Punnawal</t>
  </si>
  <si>
    <t>PB/GRN/4/7223</t>
  </si>
  <si>
    <t>Rashmail Singh</t>
  </si>
  <si>
    <t>Hariau</t>
  </si>
  <si>
    <t>Lehragaga</t>
  </si>
  <si>
    <t>PB/GRN/4/7293</t>
  </si>
  <si>
    <t>Jageer Singh</t>
  </si>
  <si>
    <t>Loha Khera</t>
  </si>
  <si>
    <t>Longowal</t>
  </si>
  <si>
    <t>PB/GRN/4/7317</t>
  </si>
  <si>
    <t>Darshan Singh</t>
  </si>
  <si>
    <t>Akbarpur Chanan</t>
  </si>
  <si>
    <t>Maler Kotla</t>
  </si>
  <si>
    <t>PB/GRN/4/7350</t>
  </si>
  <si>
    <t>Beer Singh</t>
  </si>
  <si>
    <t>Gursewak Singh</t>
  </si>
  <si>
    <t>Mithewal</t>
  </si>
  <si>
    <t>PB/GRN/4/7383</t>
  </si>
  <si>
    <t>Krishan Singh</t>
  </si>
  <si>
    <t>Kup Kalan</t>
  </si>
  <si>
    <t>PB/GRN/4/7405</t>
  </si>
  <si>
    <t>Gyan Singh</t>
  </si>
  <si>
    <t>Balour Singh</t>
  </si>
  <si>
    <t>Jallalgarh</t>
  </si>
  <si>
    <t>PB/GRN/4/7524</t>
  </si>
  <si>
    <t>PB/GRN/4/7600</t>
  </si>
  <si>
    <t>Jaswinder Singh</t>
  </si>
  <si>
    <t>Sukhchen Singh</t>
  </si>
  <si>
    <t>Jalwana</t>
  </si>
  <si>
    <t>PB/GRN/4/7663</t>
  </si>
  <si>
    <t>Bathhan</t>
  </si>
  <si>
    <t>PB/GRN/4/7739</t>
  </si>
  <si>
    <t>Sarud</t>
  </si>
  <si>
    <t>PB/GRN/4/7780</t>
  </si>
  <si>
    <t>Hajara Singh</t>
  </si>
  <si>
    <t>Lassoi</t>
  </si>
  <si>
    <t>PB/GRN/4/7818</t>
  </si>
  <si>
    <t>PB/GRN/4/7833</t>
  </si>
  <si>
    <t>Pritam Kaur</t>
  </si>
  <si>
    <t>PB/GRN/4/7871</t>
  </si>
  <si>
    <t>Sadhu Singh</t>
  </si>
  <si>
    <t>Rustam Garh</t>
  </si>
  <si>
    <t>PB/GRN/4/7873</t>
  </si>
  <si>
    <t>Sarban Singh</t>
  </si>
  <si>
    <t>Hathan</t>
  </si>
  <si>
    <t>Malerkotla</t>
  </si>
  <si>
    <t>PB/GRN/4/7909</t>
  </si>
  <si>
    <t>Guara</t>
  </si>
  <si>
    <t>PB/GRN/4/7950</t>
  </si>
  <si>
    <t>Kanganwal</t>
  </si>
  <si>
    <t>PB/GRN/4/7954</t>
  </si>
  <si>
    <t>Balkar Singh</t>
  </si>
  <si>
    <t>PB/GRN/4/7999</t>
  </si>
  <si>
    <t>Harbhajan Singh</t>
  </si>
  <si>
    <t>Mubarak Pur</t>
  </si>
  <si>
    <t>PB/GRN/4/8008</t>
  </si>
  <si>
    <t>Savcharn Singh</t>
  </si>
  <si>
    <t>Mewa Singh</t>
  </si>
  <si>
    <t>Adampal</t>
  </si>
  <si>
    <t>PB/GRN/4/8016</t>
  </si>
  <si>
    <t>Mahjar Singh</t>
  </si>
  <si>
    <t>Bharthala</t>
  </si>
  <si>
    <t>PB/GRN/4/8026</t>
  </si>
  <si>
    <t>Bachittar Singh</t>
  </si>
  <si>
    <t>Bourhai Kalan</t>
  </si>
  <si>
    <t>PB/GRN/4/8133</t>
  </si>
  <si>
    <t>Dalip Singh</t>
  </si>
  <si>
    <t>PB/GRN/4/8159</t>
  </si>
  <si>
    <t>Kulwinder Singh</t>
  </si>
  <si>
    <t>Chaunda</t>
  </si>
  <si>
    <t>PB/GRN/4/8203</t>
  </si>
  <si>
    <t>Didar Singh</t>
  </si>
  <si>
    <t>Gurtag Singh</t>
  </si>
  <si>
    <t>Slar</t>
  </si>
  <si>
    <t>PB/GRN/4/8256</t>
  </si>
  <si>
    <t>PB/GRN/4/8364</t>
  </si>
  <si>
    <t>Ghamur Ghat</t>
  </si>
  <si>
    <t>Moonak</t>
  </si>
  <si>
    <t>PB/GRN/4/8437</t>
  </si>
  <si>
    <t>Bajinder Singh</t>
  </si>
  <si>
    <t>Doodian</t>
  </si>
  <si>
    <t>PB/GRN/4/8462</t>
  </si>
  <si>
    <t>Hamirgarh</t>
  </si>
  <si>
    <t>PB/GRN/4/8480</t>
  </si>
  <si>
    <t>Savarn Singh</t>
  </si>
  <si>
    <t>Hamir Garh</t>
  </si>
  <si>
    <t>PB/GRN/4/8511</t>
  </si>
  <si>
    <t>Jung Singh</t>
  </si>
  <si>
    <t>Nagra</t>
  </si>
  <si>
    <t>Nabha</t>
  </si>
  <si>
    <t>PB/GRN/4/8596</t>
  </si>
  <si>
    <t>Ghanor</t>
  </si>
  <si>
    <t>Samana</t>
  </si>
  <si>
    <t>PB/GRN/4/8606</t>
  </si>
  <si>
    <t>Fetehgarh Channa</t>
  </si>
  <si>
    <t>PB/GRN/4/8608</t>
  </si>
  <si>
    <t>Mul Singh</t>
  </si>
  <si>
    <t>PB/GRN/4/8611</t>
  </si>
  <si>
    <t>Niranjan Singh</t>
  </si>
  <si>
    <t>Kamal Pur</t>
  </si>
  <si>
    <t>Sanam</t>
  </si>
  <si>
    <t>PB/GRN/4/8627</t>
  </si>
  <si>
    <t>Mohamadpur</t>
  </si>
  <si>
    <t>PB/GRN/4/8685</t>
  </si>
  <si>
    <t>Gurdiyal Singh</t>
  </si>
  <si>
    <t>Kaval Singh</t>
  </si>
  <si>
    <t>Bhalwan</t>
  </si>
  <si>
    <t>PB/GRN/4/8707</t>
  </si>
  <si>
    <t>Desraj</t>
  </si>
  <si>
    <t>Munsiwala</t>
  </si>
  <si>
    <t>PB/GRN/4/8772</t>
  </si>
  <si>
    <t>Rupa Singh</t>
  </si>
  <si>
    <t>Bhindran</t>
  </si>
  <si>
    <t>PB/GRN/4/8831</t>
  </si>
  <si>
    <t>Sulakhan Singh</t>
  </si>
  <si>
    <t>Phaguwala</t>
  </si>
  <si>
    <t>PB/GRN/4/8848</t>
  </si>
  <si>
    <t>Gurdeal Singh</t>
  </si>
  <si>
    <t>Barsiarkh</t>
  </si>
  <si>
    <t>PB/GRN/4/8995</t>
  </si>
  <si>
    <t>Subba Singh</t>
  </si>
  <si>
    <t>Majhi</t>
  </si>
  <si>
    <t>PB/GRN/4/9038</t>
  </si>
  <si>
    <t>Ishar Singh</t>
  </si>
  <si>
    <t>PB/GRN/4/9050</t>
  </si>
  <si>
    <t>Hajoora Singh</t>
  </si>
  <si>
    <t>PB/GRN/4/9051</t>
  </si>
  <si>
    <t>Amandeep Kaur</t>
  </si>
  <si>
    <t>PB/GRN/4/9064</t>
  </si>
  <si>
    <t>Thaman Singh Wala</t>
  </si>
  <si>
    <t>PB/GRN/4/9080</t>
  </si>
  <si>
    <t>Harmail Singh</t>
  </si>
  <si>
    <t>Lakhewal</t>
  </si>
  <si>
    <t>PB/GRN/4/9106</t>
  </si>
  <si>
    <t>Harnaik Singh</t>
  </si>
  <si>
    <t>Gagarpur</t>
  </si>
  <si>
    <t>PB/GRN/4/9109</t>
  </si>
  <si>
    <t>Ghuman Singh</t>
  </si>
  <si>
    <t>PB/GRN/4/9114</t>
  </si>
  <si>
    <t>Chetha Sakhon</t>
  </si>
  <si>
    <t>PB/GRN/4/9154</t>
  </si>
  <si>
    <t>Balvir Singh</t>
  </si>
  <si>
    <t>Bhatiwal Khurd</t>
  </si>
  <si>
    <t>PB/GRN/4/9158</t>
  </si>
  <si>
    <t>Uhda Singh</t>
  </si>
  <si>
    <t>Gurpiar Singh</t>
  </si>
  <si>
    <t>Jalan</t>
  </si>
  <si>
    <t>PB/GRN/4/9192</t>
  </si>
  <si>
    <t>Kalajhar</t>
  </si>
  <si>
    <t>PB/GRN/4/9308</t>
  </si>
  <si>
    <t>Nadampur</t>
  </si>
  <si>
    <t>PB/GRN/4/9338</t>
  </si>
  <si>
    <t>Harkishanpura</t>
  </si>
  <si>
    <t>PB/GRN/4/9341</t>
  </si>
  <si>
    <t>Harnak Singh</t>
  </si>
  <si>
    <t>Khurani</t>
  </si>
  <si>
    <t>PB/GRN/4/9367</t>
  </si>
  <si>
    <t>PB/GRN/4/9389</t>
  </si>
  <si>
    <t>Rajwinder Singh</t>
  </si>
  <si>
    <t>PB/GRN/4/9441</t>
  </si>
  <si>
    <t>Bara Singh</t>
  </si>
  <si>
    <t>PB/GRN/4/9446</t>
  </si>
  <si>
    <t>Palminder Singh</t>
  </si>
  <si>
    <t>Basiarkh</t>
  </si>
  <si>
    <t>PB/GRN/4/9470</t>
  </si>
  <si>
    <t>Saron</t>
  </si>
  <si>
    <t>PB/GRN/4/9496</t>
  </si>
  <si>
    <t>Nahar Singh</t>
  </si>
  <si>
    <t>Bahpla</t>
  </si>
  <si>
    <t>PB/GRN/4/9516</t>
  </si>
  <si>
    <t>Bhadur Pur</t>
  </si>
  <si>
    <t>PB/GRN/4/9542</t>
  </si>
  <si>
    <t>PB/GRN/4/9553</t>
  </si>
  <si>
    <t>Harvinder Singh</t>
  </si>
  <si>
    <t>Rangia</t>
  </si>
  <si>
    <t>PB/GRN/4/9653</t>
  </si>
  <si>
    <t>Manwala</t>
  </si>
  <si>
    <t>PB/GRN/4/9668</t>
  </si>
  <si>
    <t>Tesa Singh</t>
  </si>
  <si>
    <t>Longawal</t>
  </si>
  <si>
    <t>PB/GRN/4/9676</t>
  </si>
  <si>
    <t>Jang Singh</t>
  </si>
  <si>
    <t>Pushvinder Singh</t>
  </si>
  <si>
    <t>PB/GRN/4/9697</t>
  </si>
  <si>
    <t>Jagtar Singh</t>
  </si>
  <si>
    <t>PB/GRN/4/9759</t>
  </si>
  <si>
    <t>Amarjit Singh</t>
  </si>
  <si>
    <t>PB/GRN/4/9771</t>
  </si>
  <si>
    <t>Dulmakalan</t>
  </si>
  <si>
    <t>PB/GRN/4/9950</t>
  </si>
  <si>
    <t>Harjit Singh</t>
  </si>
  <si>
    <t>PB/GRN/4/9956</t>
  </si>
  <si>
    <t>issue with pipeline</t>
  </si>
  <si>
    <t>Paramjeet Singh</t>
  </si>
  <si>
    <t>Sakraudi</t>
  </si>
  <si>
    <t>PB/GRN/4/9999</t>
  </si>
  <si>
    <t>Guroit Singh</t>
  </si>
  <si>
    <t>Kalbanjara</t>
  </si>
  <si>
    <t>PB/GRN/4/10009</t>
  </si>
  <si>
    <t>Gujjran</t>
  </si>
  <si>
    <t>PB/GRN/4/10017</t>
  </si>
  <si>
    <t>Gurtej Singh</t>
  </si>
  <si>
    <t>Sherpur</t>
  </si>
  <si>
    <t>PB/GRN/4/10044</t>
  </si>
  <si>
    <t>Sumeet Singh</t>
  </si>
  <si>
    <t>Alipur Khalsa</t>
  </si>
  <si>
    <t>PB/GRN/4/10051</t>
  </si>
  <si>
    <t>Gurmej Singh</t>
  </si>
  <si>
    <t>Raidharana</t>
  </si>
  <si>
    <t>Sunam</t>
  </si>
  <si>
    <t>PB/GRN/4/10109</t>
  </si>
  <si>
    <t>Buta Singh</t>
  </si>
  <si>
    <t>Mehlan</t>
  </si>
  <si>
    <t>PB/GRN/4/10136</t>
  </si>
  <si>
    <t>Ruldu Singh</t>
  </si>
  <si>
    <t>Labh Singh</t>
  </si>
  <si>
    <t>Biggerwal</t>
  </si>
  <si>
    <t>PB/GRN/4/10214</t>
  </si>
  <si>
    <t>Sukhcharan Singh</t>
  </si>
  <si>
    <t>Chajli</t>
  </si>
  <si>
    <t>PB/GRN/4/10237</t>
  </si>
  <si>
    <t>Chand Singh</t>
  </si>
  <si>
    <t>Madal Town</t>
  </si>
  <si>
    <t>PB/GRN/4/10287</t>
  </si>
  <si>
    <t>Asha Singh</t>
  </si>
  <si>
    <t>Jakhepal</t>
  </si>
  <si>
    <t>PB/GRN/4/10399</t>
  </si>
  <si>
    <t>Khadial</t>
  </si>
  <si>
    <t>PB/GRN/4/10409</t>
  </si>
  <si>
    <t>Naher Singh</t>
  </si>
  <si>
    <t>Mardkhera</t>
  </si>
  <si>
    <t>PB/GRN/4/10428</t>
  </si>
  <si>
    <t>Uagrahan</t>
  </si>
  <si>
    <t>PB/GRN/4/10431</t>
  </si>
  <si>
    <t>Nagari</t>
  </si>
  <si>
    <t>PB/GRN/4/10494</t>
  </si>
  <si>
    <t>Punjab Singh</t>
  </si>
  <si>
    <t>Dhandoli Kalan</t>
  </si>
  <si>
    <t>PB/GRN/4/10503</t>
  </si>
  <si>
    <t>Jodh Singh</t>
  </si>
  <si>
    <t>Tollowal</t>
  </si>
  <si>
    <t>PB/GRN/4/10543</t>
  </si>
  <si>
    <t>Daula Singh Wala</t>
  </si>
  <si>
    <t>PB/GRN/4/10553</t>
  </si>
  <si>
    <t>Nachatar Singh</t>
  </si>
  <si>
    <t>Obeha</t>
  </si>
  <si>
    <t>PB/GRN/4/10556</t>
  </si>
  <si>
    <t>Mauran</t>
  </si>
  <si>
    <t>PB/GRN/4/10608</t>
  </si>
  <si>
    <t>PB/GRN/4/10661</t>
  </si>
  <si>
    <t>Chhajli</t>
  </si>
  <si>
    <t>PB/GRN/4/10759</t>
  </si>
  <si>
    <t>Chhar</t>
  </si>
  <si>
    <t>PB/GRN/4/10816</t>
  </si>
  <si>
    <t>Poorn Singh</t>
  </si>
  <si>
    <t>Bhikam Dass</t>
  </si>
  <si>
    <t>Khnor Jatan</t>
  </si>
  <si>
    <t>PB/GRN/4/10831</t>
  </si>
  <si>
    <t>Ramesh Singh</t>
  </si>
  <si>
    <t>Namol</t>
  </si>
  <si>
    <t>PB/GRN/4/10840</t>
  </si>
  <si>
    <t>Rogla</t>
  </si>
  <si>
    <t>PB/GRN/4/10857</t>
  </si>
  <si>
    <t>Thota Singh</t>
  </si>
  <si>
    <t>Chajla</t>
  </si>
  <si>
    <t>PB/GRN/4/10880</t>
  </si>
  <si>
    <t>Chanda Singh</t>
  </si>
  <si>
    <t>PB/GRN/4/10881</t>
  </si>
  <si>
    <t>Mithu Singh</t>
  </si>
  <si>
    <t>Hambalwas</t>
  </si>
  <si>
    <t>PB/GRN/4/10934</t>
  </si>
  <si>
    <t>Khanal Kalan</t>
  </si>
  <si>
    <t>PB/GRN/4/10938</t>
  </si>
  <si>
    <t>Paramjit Singh</t>
  </si>
  <si>
    <t>Ubayian</t>
  </si>
  <si>
    <t>PB/GRN/4/10959</t>
  </si>
  <si>
    <t>Sample Size Determination for a Proportion Parameter</t>
  </si>
  <si>
    <t>confidence/precision criterion</t>
  </si>
  <si>
    <t>Survey design: Simple random sampling</t>
  </si>
  <si>
    <t>95/10</t>
  </si>
  <si>
    <t>Calculation method: Precision via confidence interval</t>
  </si>
  <si>
    <t>Instruction for using this calculator</t>
  </si>
  <si>
    <t>Input information in cells coloured in orange</t>
  </si>
  <si>
    <t>Outputs are displayed in cells coloured in green</t>
  </si>
  <si>
    <t>Input</t>
  </si>
  <si>
    <t>Notes</t>
  </si>
  <si>
    <t>Expected proportion, p</t>
  </si>
  <si>
    <t>enter on a decimal scale</t>
  </si>
  <si>
    <t>Confidence level</t>
  </si>
  <si>
    <t>e.g. for 90% enter 90</t>
  </si>
  <si>
    <t>z multiplier</t>
  </si>
  <si>
    <t>determined by confidence level</t>
  </si>
  <si>
    <t>Relative precision</t>
  </si>
  <si>
    <t>e.g. for 10% enter 10</t>
  </si>
  <si>
    <t>Population size, N</t>
  </si>
  <si>
    <t>Predicted sample size, n</t>
  </si>
  <si>
    <t>rounded up to nearest integer</t>
  </si>
  <si>
    <t>Note:
1. Requirements for sampling are defined either in the applicable CDM methodology or the "Standard for sampling and surveys for CDM project activities and programme of activities" (sampling standard), with the applicable methodology having precedence. Specific guidance (e.g. the minimum sample size, confidence/precision) in the applicable methodology, if any, shall be followed. (See para. 9 and 10 of the sampling standard (ver. 4.1)) For example, AMS-II.J. (ver. 6.0) requires that the size of the sample shall be no less than 100.
2. If the sample size calculation returns a value of less than 30 samples, a minimum sample size of 30 shall be chosen when the parameter of interest is a proportion. If the parameter of interest is a numeric mean value (i.e. not a proportion or percentage) the Student’s t-distribution shall be used if the resulting sample size is less than 30. (See para. 12 of the sampling standard (ver. 4.1))
3. It is good practice to employ oversampling at the design stage, not only to compensate for any attrition, outliers or non-response associated with the sample, but also to prevent a situation at the analysis stage where the required reliability is not achieved and additional sampling efforts would be required. (See footnote 10 of the sampling standard (ver. 4.1))</t>
  </si>
  <si>
    <t>Calculator to check if the precision has been met or not after a sampling survey is conducted</t>
  </si>
  <si>
    <t>Actual sample size</t>
  </si>
  <si>
    <t>Sample proportion</t>
  </si>
  <si>
    <t>Standard error of the proportion</t>
  </si>
  <si>
    <t>Precision associated with a proportion</t>
  </si>
  <si>
    <t>Simple random sampling was adopted while performing the survey. Sampling was conducted according to “Standard: Sampling and surveys for CDM project activities and programme of activities” version 09. Wherein as per the guidelines provided by UNFCCC, for the representative sampling methods, sample size shall be chosen for a 95/10 precision (95% confidence interval and 10% margin of error) for parameter values used to determine emission reductions. 60% proportion has been considered and therefore 247 samples were obtained. However, to be on conservative side 300 samples were considered to get a higher precision. As per calculation below shows 300 sample size gives a higher relative precision.</t>
  </si>
</sst>
</file>

<file path=xl/styles.xml><?xml version="1.0" encoding="utf-8"?>
<styleSheet xmlns="http://schemas.openxmlformats.org/spreadsheetml/2006/main" xmlns:mc="http://schemas.openxmlformats.org/markup-compatibility/2006" xmlns:xr9="http://schemas.microsoft.com/office/spreadsheetml/2016/revision9" mc:Ignorable="xr9">
  <numFmts count="17">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0.000"/>
    <numFmt numFmtId="182" formatCode="_-* #,##0_-;\-* #,##0_-;_-* &quot;-&quot;??_-;_-@_-"/>
    <numFmt numFmtId="183" formatCode="#,##0.0000"/>
    <numFmt numFmtId="184" formatCode="0.0%"/>
    <numFmt numFmtId="185" formatCode="dd/mm/yyyy;@"/>
    <numFmt numFmtId="186" formatCode="dd/mm/yyyy"/>
    <numFmt numFmtId="187" formatCode="0.00;[Red]0.00"/>
    <numFmt numFmtId="188" formatCode="dd/mmm/yy"/>
    <numFmt numFmtId="189" formatCode="0.00000000_ "/>
    <numFmt numFmtId="190" formatCode="0.00_ "/>
    <numFmt numFmtId="191" formatCode="0_ "/>
    <numFmt numFmtId="192" formatCode="0.000_ "/>
  </numFmts>
  <fonts count="38">
    <font>
      <sz val="11"/>
      <color theme="1"/>
      <name val="Calibri"/>
      <charset val="134"/>
      <scheme val="minor"/>
    </font>
    <font>
      <b/>
      <sz val="11"/>
      <color theme="1"/>
      <name val="Arial"/>
      <charset val="134"/>
    </font>
    <font>
      <sz val="11"/>
      <color theme="1"/>
      <name val="Arial"/>
      <charset val="134"/>
    </font>
    <font>
      <sz val="10"/>
      <color theme="1"/>
      <name val="Arial"/>
      <charset val="134"/>
    </font>
    <font>
      <i/>
      <sz val="11"/>
      <color theme="1"/>
      <name val="Arial"/>
      <charset val="134"/>
    </font>
    <font>
      <b/>
      <sz val="10"/>
      <color rgb="FF000000"/>
      <name val="Arial"/>
      <charset val="134"/>
    </font>
    <font>
      <b/>
      <sz val="12"/>
      <color rgb="FF000000"/>
      <name val="Calibri"/>
      <charset val="134"/>
      <scheme val="minor"/>
    </font>
    <font>
      <b/>
      <sz val="16"/>
      <color theme="1"/>
      <name val="Calibri"/>
      <charset val="134"/>
      <scheme val="minor"/>
    </font>
    <font>
      <b/>
      <sz val="11"/>
      <color theme="1"/>
      <name val="Calibri"/>
      <charset val="134"/>
      <scheme val="minor"/>
    </font>
    <font>
      <sz val="11"/>
      <color rgb="FFFF0000"/>
      <name val="Calibri"/>
      <charset val="134"/>
      <scheme val="minor"/>
    </font>
    <font>
      <b/>
      <sz val="14"/>
      <color theme="1"/>
      <name val="Calibri"/>
      <charset val="134"/>
      <scheme val="minor"/>
    </font>
    <font>
      <b/>
      <sz val="10"/>
      <name val="Calibri"/>
      <charset val="134"/>
      <scheme val="minor"/>
    </font>
    <font>
      <sz val="11"/>
      <name val="Calibri"/>
      <charset val="134"/>
      <scheme val="minor"/>
    </font>
    <font>
      <b/>
      <sz val="10"/>
      <name val="Times New Roman"/>
      <charset val="134"/>
    </font>
    <font>
      <sz val="11"/>
      <color indexed="8"/>
      <name val="Calibri"/>
      <charset val="134"/>
      <scheme val="minor"/>
    </font>
    <font>
      <b/>
      <sz val="11"/>
      <name val="Calibri"/>
      <charset val="134"/>
      <scheme val="minor"/>
    </font>
    <font>
      <b/>
      <sz val="11"/>
      <color indexed="8"/>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0"/>
      <color rgb="FF000000"/>
      <name val="Times New Roman"/>
      <charset val="134"/>
    </font>
  </fonts>
  <fills count="40">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theme="0" tint="-0.0499893185216834"/>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right style="medium">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11" borderId="4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3" applyNumberFormat="0" applyFill="0" applyAlignment="0" applyProtection="0">
      <alignment vertical="center"/>
    </xf>
    <xf numFmtId="0" fontId="23" fillId="0" borderId="43" applyNumberFormat="0" applyFill="0" applyAlignment="0" applyProtection="0">
      <alignment vertical="center"/>
    </xf>
    <xf numFmtId="0" fontId="24" fillId="0" borderId="44" applyNumberFormat="0" applyFill="0" applyAlignment="0" applyProtection="0">
      <alignment vertical="center"/>
    </xf>
    <xf numFmtId="0" fontId="24" fillId="0" borderId="0" applyNumberFormat="0" applyFill="0" applyBorder="0" applyAlignment="0" applyProtection="0">
      <alignment vertical="center"/>
    </xf>
    <xf numFmtId="0" fontId="25" fillId="12" borderId="45" applyNumberFormat="0" applyAlignment="0" applyProtection="0">
      <alignment vertical="center"/>
    </xf>
    <xf numFmtId="0" fontId="26" fillId="13" borderId="46" applyNumberFormat="0" applyAlignment="0" applyProtection="0">
      <alignment vertical="center"/>
    </xf>
    <xf numFmtId="0" fontId="27" fillId="13" borderId="45" applyNumberFormat="0" applyAlignment="0" applyProtection="0">
      <alignment vertical="center"/>
    </xf>
    <xf numFmtId="0" fontId="28" fillId="14" borderId="47" applyNumberFormat="0" applyAlignment="0" applyProtection="0">
      <alignment vertical="center"/>
    </xf>
    <xf numFmtId="0" fontId="29" fillId="0" borderId="48" applyNumberFormat="0" applyFill="0" applyAlignment="0" applyProtection="0">
      <alignment vertical="center"/>
    </xf>
    <xf numFmtId="0" fontId="30" fillId="0" borderId="4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8"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10" borderId="0" applyNumberFormat="0" applyBorder="0" applyAlignment="0" applyProtection="0">
      <alignment vertical="center"/>
    </xf>
    <xf numFmtId="0" fontId="34" fillId="36" borderId="0" applyNumberFormat="0" applyBorder="0" applyAlignment="0" applyProtection="0">
      <alignment vertical="center"/>
    </xf>
    <xf numFmtId="0" fontId="35" fillId="37" borderId="0" applyNumberFormat="0" applyBorder="0" applyAlignment="0" applyProtection="0">
      <alignment vertical="center"/>
    </xf>
    <xf numFmtId="0" fontId="35" fillId="38" borderId="0" applyNumberFormat="0" applyBorder="0" applyAlignment="0" applyProtection="0">
      <alignment vertical="center"/>
    </xf>
    <xf numFmtId="0" fontId="34" fillId="39" borderId="0" applyNumberFormat="0" applyBorder="0" applyAlignment="0" applyProtection="0">
      <alignment vertical="center"/>
    </xf>
    <xf numFmtId="180" fontId="36" fillId="0" borderId="0" applyFont="0" applyFill="0" applyBorder="0" applyAlignment="0" applyProtection="0"/>
    <xf numFmtId="0" fontId="36" fillId="0" borderId="0"/>
    <xf numFmtId="0" fontId="37" fillId="0" borderId="0"/>
    <xf numFmtId="9" fontId="36" fillId="0" borderId="0" applyFont="0" applyFill="0" applyBorder="0" applyAlignment="0" applyProtection="0"/>
  </cellStyleXfs>
  <cellXfs count="152">
    <xf numFmtId="0" fontId="0" fillId="0" borderId="0" xfId="0"/>
    <xf numFmtId="0" fontId="1" fillId="2" borderId="1" xfId="0" applyFont="1" applyFill="1" applyBorder="1" applyProtection="1">
      <protection locked="0"/>
    </xf>
    <xf numFmtId="0" fontId="2" fillId="2" borderId="2" xfId="0" applyFont="1" applyFill="1" applyBorder="1" applyProtection="1">
      <protection locked="0"/>
    </xf>
    <xf numFmtId="0" fontId="2" fillId="3" borderId="3" xfId="0" applyFont="1" applyFill="1" applyBorder="1"/>
    <xf numFmtId="0" fontId="2" fillId="2" borderId="4" xfId="0" applyFont="1" applyFill="1" applyBorder="1" applyProtection="1">
      <protection locked="0"/>
    </xf>
    <xf numFmtId="0" fontId="2" fillId="2" borderId="0" xfId="0" applyFont="1" applyFill="1" applyProtection="1">
      <protection locked="0"/>
    </xf>
    <xf numFmtId="0" fontId="2" fillId="3" borderId="5" xfId="0" applyFont="1" applyFill="1" applyBorder="1" applyAlignment="1" applyProtection="1">
      <alignment horizontal="center"/>
      <protection hidden="1"/>
    </xf>
    <xf numFmtId="0" fontId="2" fillId="2" borderId="6" xfId="0" applyFont="1" applyFill="1" applyBorder="1" applyProtection="1">
      <protection locked="0"/>
    </xf>
    <xf numFmtId="0" fontId="2" fillId="2" borderId="7" xfId="0" applyFont="1" applyFill="1" applyBorder="1" applyProtection="1">
      <protection locked="0"/>
    </xf>
    <xf numFmtId="0" fontId="2" fillId="2" borderId="8" xfId="0" applyFont="1" applyFill="1" applyBorder="1" applyProtection="1">
      <protection locked="0"/>
    </xf>
    <xf numFmtId="0" fontId="2" fillId="0" borderId="0" xfId="0" applyFont="1" applyProtection="1">
      <protection locked="0"/>
    </xf>
    <xf numFmtId="0" fontId="1" fillId="4" borderId="1" xfId="0" applyFont="1" applyFill="1" applyBorder="1" applyAlignment="1" applyProtection="1">
      <alignment horizontal="left"/>
      <protection locked="0"/>
    </xf>
    <xf numFmtId="0" fontId="2" fillId="4" borderId="2" xfId="0" applyFont="1" applyFill="1" applyBorder="1" applyProtection="1">
      <protection locked="0"/>
    </xf>
    <xf numFmtId="0" fontId="2" fillId="4" borderId="3" xfId="0" applyFont="1" applyFill="1" applyBorder="1" applyProtection="1">
      <protection locked="0"/>
    </xf>
    <xf numFmtId="0" fontId="2" fillId="4" borderId="4" xfId="0" applyFont="1" applyFill="1" applyBorder="1" applyAlignment="1" applyProtection="1">
      <alignment horizontal="left"/>
      <protection locked="0"/>
    </xf>
    <xf numFmtId="0" fontId="2" fillId="5" borderId="0" xfId="0" applyFont="1" applyFill="1" applyProtection="1">
      <protection locked="0"/>
    </xf>
    <xf numFmtId="0" fontId="2" fillId="4" borderId="5" xfId="0" applyFont="1" applyFill="1" applyBorder="1" applyProtection="1">
      <protection locked="0"/>
    </xf>
    <xf numFmtId="0" fontId="2" fillId="4" borderId="6" xfId="0" applyFont="1" applyFill="1" applyBorder="1" applyAlignment="1" applyProtection="1">
      <alignment horizontal="left"/>
      <protection locked="0"/>
    </xf>
    <xf numFmtId="0" fontId="2" fillId="3" borderId="7" xfId="0" applyFont="1" applyFill="1" applyBorder="1" applyProtection="1">
      <protection locked="0"/>
    </xf>
    <xf numFmtId="0" fontId="2" fillId="4" borderId="8" xfId="0" applyFont="1" applyFill="1" applyBorder="1" applyProtection="1">
      <protection locked="0"/>
    </xf>
    <xf numFmtId="0" fontId="2" fillId="0" borderId="0" xfId="0" applyFont="1" applyAlignment="1" applyProtection="1">
      <alignment horizontal="left"/>
      <protection locked="0"/>
    </xf>
    <xf numFmtId="0" fontId="1" fillId="6" borderId="9" xfId="0" applyFont="1" applyFill="1" applyBorder="1" applyAlignment="1" applyProtection="1">
      <alignment vertical="center"/>
      <protection locked="0"/>
    </xf>
    <xf numFmtId="0" fontId="2" fillId="0" borderId="9" xfId="0" applyFont="1" applyBorder="1" applyAlignment="1" applyProtection="1">
      <alignment vertical="center"/>
      <protection locked="0"/>
    </xf>
    <xf numFmtId="0" fontId="2" fillId="5" borderId="9" xfId="0" applyFont="1" applyFill="1" applyBorder="1" applyAlignment="1" applyProtection="1">
      <alignment vertical="center"/>
      <protection locked="0"/>
    </xf>
    <xf numFmtId="0" fontId="2" fillId="0" borderId="9" xfId="0" applyFont="1" applyBorder="1" applyAlignment="1" applyProtection="1">
      <alignment horizontal="left" vertical="center" indent="1"/>
      <protection locked="0"/>
    </xf>
    <xf numFmtId="9" fontId="2" fillId="5" borderId="9" xfId="0" applyNumberFormat="1" applyFont="1" applyFill="1" applyBorder="1" applyAlignment="1" applyProtection="1">
      <alignment vertical="center"/>
      <protection locked="0"/>
    </xf>
    <xf numFmtId="181" fontId="2" fillId="3" borderId="9" xfId="0" applyNumberFormat="1" applyFont="1" applyFill="1" applyBorder="1" applyAlignment="1" applyProtection="1">
      <alignment vertical="center"/>
      <protection hidden="1"/>
    </xf>
    <xf numFmtId="182" fontId="2" fillId="5" borderId="2" xfId="1" applyNumberFormat="1" applyFont="1" applyFill="1" applyBorder="1" applyAlignment="1" applyProtection="1">
      <alignment vertical="center"/>
      <protection locked="0"/>
    </xf>
    <xf numFmtId="0" fontId="2" fillId="3" borderId="10" xfId="0" applyFont="1" applyFill="1" applyBorder="1" applyAlignment="1" applyProtection="1">
      <alignment vertical="center"/>
      <protection hidden="1"/>
    </xf>
    <xf numFmtId="0" fontId="3" fillId="4" borderId="11" xfId="0" applyFont="1" applyFill="1" applyBorder="1" applyAlignment="1" applyProtection="1">
      <alignment horizontal="left" vertical="top" wrapText="1"/>
      <protection locked="0"/>
    </xf>
    <xf numFmtId="0" fontId="4" fillId="4" borderId="9"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0" fillId="0" borderId="0" xfId="0" applyProtection="1">
      <protection locked="0"/>
    </xf>
    <xf numFmtId="0" fontId="1" fillId="2" borderId="11" xfId="0" applyFont="1" applyFill="1" applyBorder="1" applyProtection="1">
      <protection locked="0"/>
    </xf>
    <xf numFmtId="0" fontId="0" fillId="2" borderId="9" xfId="0" applyFill="1" applyBorder="1" applyProtection="1">
      <protection locked="0"/>
    </xf>
    <xf numFmtId="0" fontId="0" fillId="2" borderId="12" xfId="0" applyFill="1" applyBorder="1" applyProtection="1">
      <protection locked="0"/>
    </xf>
    <xf numFmtId="0" fontId="1" fillId="6" borderId="9" xfId="0" applyFont="1" applyFill="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5" borderId="9" xfId="0" applyFont="1" applyFill="1" applyBorder="1" applyAlignment="1" applyProtection="1">
      <alignment horizontal="right" vertical="center"/>
      <protection locked="0"/>
    </xf>
    <xf numFmtId="183" fontId="2" fillId="5" borderId="9" xfId="0" applyNumberFormat="1" applyFont="1" applyFill="1" applyBorder="1" applyAlignment="1" applyProtection="1">
      <alignment horizontal="right" vertical="center"/>
      <protection locked="0"/>
    </xf>
    <xf numFmtId="0" fontId="2" fillId="0" borderId="0" xfId="0" applyFont="1" applyAlignment="1" applyProtection="1">
      <alignment horizontal="left" vertical="center"/>
      <protection locked="0"/>
    </xf>
    <xf numFmtId="183" fontId="2" fillId="3" borderId="0" xfId="0" applyNumberFormat="1" applyFont="1" applyFill="1" applyAlignment="1" applyProtection="1">
      <alignment horizontal="right" vertical="center"/>
      <protection hidden="1"/>
    </xf>
    <xf numFmtId="0" fontId="2" fillId="0" borderId="0" xfId="0" applyFont="1" applyAlignment="1" applyProtection="1">
      <alignment horizontal="left" vertical="center" indent="1"/>
      <protection locked="0"/>
    </xf>
    <xf numFmtId="183" fontId="2" fillId="3" borderId="2" xfId="0" applyNumberFormat="1" applyFont="1" applyFill="1" applyBorder="1" applyAlignment="1" applyProtection="1">
      <alignment horizontal="right" vertical="center"/>
      <protection hidden="1"/>
    </xf>
    <xf numFmtId="184" fontId="2" fillId="3" borderId="10" xfId="1" applyNumberFormat="1" applyFont="1" applyFill="1" applyBorder="1" applyAlignment="1" applyProtection="1">
      <alignment horizontal="right" vertical="center"/>
      <protection hidden="1"/>
    </xf>
    <xf numFmtId="0" fontId="3" fillId="7" borderId="11" xfId="0" applyFont="1" applyFill="1" applyBorder="1" applyAlignment="1" applyProtection="1">
      <alignment horizontal="left" vertical="top" wrapText="1"/>
      <protection locked="0"/>
    </xf>
    <xf numFmtId="0" fontId="4" fillId="7" borderId="9" xfId="0" applyFont="1" applyFill="1" applyBorder="1" applyAlignment="1" applyProtection="1">
      <alignment horizontal="left" vertical="top" wrapText="1"/>
      <protection locked="0"/>
    </xf>
    <xf numFmtId="0" fontId="4" fillId="7" borderId="12" xfId="0" applyFont="1" applyFill="1" applyBorder="1" applyAlignment="1" applyProtection="1">
      <alignment horizontal="left" vertical="top" wrapText="1"/>
      <protection locked="0"/>
    </xf>
    <xf numFmtId="0" fontId="0" fillId="0" borderId="13" xfId="0" applyBorder="1"/>
    <xf numFmtId="0" fontId="0" fillId="0" borderId="0" xfId="0" applyFont="1" applyFill="1" applyAlignment="1"/>
    <xf numFmtId="185" fontId="0" fillId="0" borderId="13" xfId="0" applyNumberFormat="1" applyBorder="1" applyAlignment="1">
      <alignment horizontal="left"/>
    </xf>
    <xf numFmtId="0" fontId="5" fillId="8" borderId="13" xfId="0" applyFont="1" applyFill="1" applyBorder="1" applyAlignment="1">
      <alignment horizontal="center" vertical="center" wrapText="1"/>
    </xf>
    <xf numFmtId="186" fontId="0" fillId="0" borderId="13" xfId="0" applyNumberFormat="1" applyBorder="1"/>
    <xf numFmtId="0" fontId="0" fillId="0" borderId="13" xfId="0" applyFont="1" applyFill="1" applyBorder="1" applyAlignment="1"/>
    <xf numFmtId="185" fontId="5" fillId="8" borderId="13" xfId="0" applyNumberFormat="1" applyFont="1" applyFill="1" applyBorder="1" applyAlignment="1">
      <alignment horizontal="left" vertical="center" wrapText="1"/>
    </xf>
    <xf numFmtId="187" fontId="5" fillId="8" borderId="13" xfId="0" applyNumberFormat="1" applyFont="1" applyFill="1" applyBorder="1" applyAlignment="1">
      <alignment horizontal="center" vertical="center" wrapText="1"/>
    </xf>
    <xf numFmtId="0" fontId="6" fillId="8" borderId="13" xfId="0" applyFont="1" applyFill="1" applyBorder="1" applyAlignment="1">
      <alignment horizontal="center" vertical="center" wrapText="1"/>
    </xf>
    <xf numFmtId="0" fontId="0" fillId="0" borderId="13" xfId="0" applyBorder="1" applyAlignment="1">
      <alignment horizontal="center"/>
    </xf>
    <xf numFmtId="187" fontId="0" fillId="0" borderId="13" xfId="0" applyNumberFormat="1"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7" fillId="9" borderId="11" xfId="0" applyFont="1" applyFill="1" applyBorder="1" applyAlignment="1">
      <alignment horizontal="center"/>
    </xf>
    <xf numFmtId="0" fontId="7" fillId="9" borderId="12" xfId="0" applyFont="1" applyFill="1" applyBorder="1" applyAlignment="1">
      <alignment horizontal="center"/>
    </xf>
    <xf numFmtId="0" fontId="0" fillId="9" borderId="13" xfId="0" applyFill="1" applyBorder="1" applyAlignment="1"/>
    <xf numFmtId="0" fontId="8" fillId="9" borderId="13" xfId="0" applyFont="1" applyFill="1" applyBorder="1" applyAlignment="1">
      <alignment horizontal="center"/>
    </xf>
    <xf numFmtId="0" fontId="8" fillId="9" borderId="13" xfId="0" applyFont="1" applyFill="1" applyBorder="1"/>
    <xf numFmtId="0" fontId="0" fillId="9" borderId="13" xfId="0" applyFont="1" applyFill="1" applyBorder="1" applyAlignment="1">
      <alignment horizontal="center"/>
    </xf>
    <xf numFmtId="0" fontId="0" fillId="9" borderId="13" xfId="0" applyFont="1" applyFill="1" applyBorder="1"/>
    <xf numFmtId="0" fontId="0" fillId="9" borderId="13" xfId="0" applyFill="1" applyBorder="1" applyAlignment="1">
      <alignment horizontal="center"/>
    </xf>
    <xf numFmtId="0" fontId="0" fillId="9" borderId="13" xfId="0" applyFill="1" applyBorder="1"/>
    <xf numFmtId="0" fontId="9" fillId="9" borderId="13" xfId="0" applyFont="1" applyFill="1" applyBorder="1" applyAlignment="1">
      <alignment horizontal="center"/>
    </xf>
    <xf numFmtId="0" fontId="9" fillId="9" borderId="13" xfId="0" applyFont="1" applyFill="1" applyBorder="1"/>
    <xf numFmtId="0" fontId="0" fillId="0" borderId="16" xfId="0" applyBorder="1" applyAlignment="1">
      <alignment horizontal="center" vertical="center" wrapText="1"/>
    </xf>
    <xf numFmtId="0" fontId="8" fillId="0" borderId="17" xfId="0" applyFont="1" applyFill="1" applyBorder="1" applyAlignment="1">
      <alignment horizontal="center"/>
    </xf>
    <xf numFmtId="0" fontId="8" fillId="0" borderId="18" xfId="0" applyFont="1" applyFill="1" applyBorder="1" applyAlignment="1">
      <alignment horizontal="center"/>
    </xf>
    <xf numFmtId="0" fontId="8" fillId="0" borderId="0" xfId="0" applyFont="1" applyFill="1" applyAlignment="1">
      <alignment horizontal="center"/>
    </xf>
    <xf numFmtId="0" fontId="8" fillId="0" borderId="0" xfId="0" applyFont="1" applyFill="1" applyAlignment="1"/>
    <xf numFmtId="0" fontId="10" fillId="0" borderId="17" xfId="0" applyFont="1" applyFill="1" applyBorder="1" applyAlignment="1">
      <alignment horizontal="center"/>
    </xf>
    <xf numFmtId="0" fontId="10" fillId="0" borderId="19" xfId="0" applyFont="1" applyFill="1" applyBorder="1" applyAlignment="1">
      <alignment horizontal="center"/>
    </xf>
    <xf numFmtId="0" fontId="10" fillId="0" borderId="18" xfId="0" applyFont="1" applyFill="1" applyBorder="1" applyAlignment="1">
      <alignment horizontal="center"/>
    </xf>
    <xf numFmtId="0" fontId="8" fillId="0" borderId="16" xfId="0" applyFont="1" applyFill="1" applyBorder="1" applyAlignment="1">
      <alignment horizontal="center" vertical="center"/>
    </xf>
    <xf numFmtId="0" fontId="11" fillId="0" borderId="13" xfId="0" applyFont="1" applyFill="1" applyBorder="1" applyAlignment="1">
      <alignment horizontal="left" vertical="center" wrapText="1"/>
    </xf>
    <xf numFmtId="0" fontId="0" fillId="0" borderId="13" xfId="0" applyFont="1" applyFill="1" applyBorder="1" applyAlignment="1">
      <alignment horizontal="left"/>
    </xf>
    <xf numFmtId="188" fontId="12" fillId="0" borderId="13" xfId="0" applyNumberFormat="1"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3" fillId="0" borderId="13" xfId="50" applyFont="1" applyFill="1" applyBorder="1" applyAlignment="1">
      <alignment horizontal="left" vertical="center" wrapText="1"/>
    </xf>
    <xf numFmtId="189" fontId="0" fillId="0" borderId="13" xfId="0" applyNumberFormat="1" applyFont="1" applyFill="1" applyBorder="1" applyAlignment="1"/>
    <xf numFmtId="10" fontId="0" fillId="0" borderId="13" xfId="0" applyNumberFormat="1" applyFont="1" applyFill="1" applyBorder="1" applyAlignment="1"/>
    <xf numFmtId="0" fontId="14" fillId="0" borderId="13" xfId="0" applyFont="1" applyFill="1" applyBorder="1" applyAlignment="1">
      <alignment horizontal="left" vertical="center"/>
    </xf>
    <xf numFmtId="0" fontId="13" fillId="0" borderId="14" xfId="50" applyFont="1" applyFill="1" applyBorder="1" applyAlignment="1">
      <alignment horizontal="left" vertical="center" wrapText="1"/>
    </xf>
    <xf numFmtId="180" fontId="0" fillId="0" borderId="13" xfId="1" applyNumberFormat="1" applyFont="1" applyFill="1" applyBorder="1" applyAlignment="1"/>
    <xf numFmtId="0" fontId="8" fillId="0" borderId="13" xfId="0" applyFont="1" applyFill="1" applyBorder="1" applyAlignment="1"/>
    <xf numFmtId="190" fontId="0" fillId="0" borderId="13" xfId="0" applyNumberFormat="1" applyFont="1" applyFill="1" applyBorder="1" applyAlignment="1"/>
    <xf numFmtId="0" fontId="8" fillId="7" borderId="13" xfId="0" applyFont="1" applyFill="1" applyBorder="1" applyAlignment="1"/>
    <xf numFmtId="0" fontId="8" fillId="7" borderId="13" xfId="0" applyFont="1" applyFill="1" applyBorder="1" applyAlignment="1">
      <alignment horizontal="left"/>
    </xf>
    <xf numFmtId="180" fontId="8" fillId="7" borderId="13" xfId="1" applyNumberFormat="1" applyFont="1" applyFill="1" applyBorder="1" applyAlignment="1"/>
    <xf numFmtId="0" fontId="8" fillId="7" borderId="14" xfId="0" applyFont="1" applyFill="1" applyBorder="1" applyAlignment="1">
      <alignment horizontal="left"/>
    </xf>
    <xf numFmtId="180" fontId="8" fillId="7" borderId="14" xfId="1" applyNumberFormat="1" applyFont="1" applyFill="1" applyBorder="1" applyAlignment="1"/>
    <xf numFmtId="0" fontId="8" fillId="7" borderId="20" xfId="0" applyFont="1" applyFill="1" applyBorder="1" applyAlignment="1"/>
    <xf numFmtId="180" fontId="8" fillId="7" borderId="21" xfId="1" applyNumberFormat="1" applyFont="1" applyFill="1" applyBorder="1" applyAlignment="1"/>
    <xf numFmtId="0" fontId="12" fillId="0" borderId="0" xfId="0" applyFont="1" applyFill="1" applyAlignment="1">
      <alignment horizontal="center" vertical="center" wrapText="1"/>
    </xf>
    <xf numFmtId="1" fontId="12" fillId="0" borderId="13" xfId="0" applyNumberFormat="1" applyFont="1" applyFill="1" applyBorder="1" applyAlignment="1">
      <alignment horizontal="center" vertical="center" wrapText="1"/>
    </xf>
    <xf numFmtId="0" fontId="12" fillId="0" borderId="0" xfId="0" applyFont="1" applyFill="1" applyAlignment="1"/>
    <xf numFmtId="0" fontId="15" fillId="7" borderId="13" xfId="0" applyFont="1" applyFill="1" applyBorder="1" applyAlignment="1">
      <alignment horizontal="center" vertical="center" wrapText="1"/>
    </xf>
    <xf numFmtId="1" fontId="15" fillId="7" borderId="13" xfId="0" applyNumberFormat="1" applyFont="1" applyFill="1" applyBorder="1" applyAlignment="1">
      <alignment horizontal="center" vertical="center" wrapText="1"/>
    </xf>
    <xf numFmtId="191" fontId="0" fillId="0" borderId="13" xfId="0" applyNumberFormat="1" applyFont="1" applyFill="1" applyBorder="1" applyAlignment="1"/>
    <xf numFmtId="1" fontId="0" fillId="0" borderId="0" xfId="0" applyNumberFormat="1" applyFont="1" applyFill="1" applyAlignment="1"/>
    <xf numFmtId="0" fontId="8" fillId="10" borderId="20" xfId="0" applyFont="1" applyFill="1" applyBorder="1" applyAlignment="1">
      <alignment horizontal="center"/>
    </xf>
    <xf numFmtId="0" fontId="8" fillId="10" borderId="22" xfId="0" applyFont="1" applyFill="1" applyBorder="1" applyAlignment="1">
      <alignment horizontal="center"/>
    </xf>
    <xf numFmtId="0" fontId="8" fillId="10" borderId="17" xfId="0" applyFont="1" applyFill="1" applyBorder="1" applyAlignment="1">
      <alignment horizontal="center"/>
    </xf>
    <xf numFmtId="0" fontId="8" fillId="10" borderId="19" xfId="0" applyFont="1" applyFill="1" applyBorder="1" applyAlignment="1">
      <alignment horizontal="center"/>
    </xf>
    <xf numFmtId="0" fontId="8" fillId="10" borderId="18" xfId="0" applyFont="1" applyFill="1" applyBorder="1" applyAlignment="1">
      <alignment horizontal="center"/>
    </xf>
    <xf numFmtId="0" fontId="0" fillId="0" borderId="23" xfId="0" applyBorder="1" applyAlignment="1">
      <alignment horizontal="center" wrapText="1"/>
    </xf>
    <xf numFmtId="0" fontId="0" fillId="0" borderId="16" xfId="0" applyBorder="1" applyAlignment="1">
      <alignment horizontal="center" wrapText="1"/>
    </xf>
    <xf numFmtId="0" fontId="8" fillId="10" borderId="24" xfId="0" applyFont="1" applyFill="1" applyBorder="1" applyAlignment="1">
      <alignment horizontal="center" vertical="center"/>
    </xf>
    <xf numFmtId="0" fontId="8" fillId="10" borderId="25" xfId="0" applyFont="1" applyFill="1" applyBorder="1" applyAlignment="1">
      <alignment horizontal="center" vertical="center" wrapText="1"/>
    </xf>
    <xf numFmtId="0" fontId="8" fillId="10" borderId="25" xfId="0" applyFont="1" applyFill="1" applyBorder="1" applyAlignment="1">
      <alignment vertical="center" wrapText="1"/>
    </xf>
    <xf numFmtId="0" fontId="0" fillId="0" borderId="26" xfId="0" applyBorder="1" applyAlignment="1">
      <alignment horizontal="center"/>
    </xf>
    <xf numFmtId="0" fontId="0" fillId="0" borderId="27" xfId="0" applyBorder="1" applyAlignment="1">
      <alignment horizontal="center" wrapText="1"/>
    </xf>
    <xf numFmtId="0" fontId="0" fillId="0" borderId="28" xfId="0" applyBorder="1" applyAlignment="1">
      <alignment horizontal="center" wrapText="1"/>
    </xf>
    <xf numFmtId="0" fontId="8" fillId="10" borderId="22" xfId="0" applyFont="1" applyFill="1" applyBorder="1"/>
    <xf numFmtId="0" fontId="8" fillId="10" borderId="21" xfId="0" applyFont="1" applyFill="1" applyBorder="1"/>
    <xf numFmtId="0" fontId="0" fillId="0" borderId="16" xfId="0" applyBorder="1"/>
    <xf numFmtId="0" fontId="0" fillId="0" borderId="29" xfId="0" applyBorder="1"/>
    <xf numFmtId="9" fontId="0" fillId="0" borderId="13" xfId="0" applyNumberFormat="1" applyBorder="1"/>
    <xf numFmtId="0" fontId="0" fillId="0" borderId="30" xfId="0" applyBorder="1"/>
    <xf numFmtId="0" fontId="0" fillId="0" borderId="14" xfId="0" applyBorder="1"/>
    <xf numFmtId="0" fontId="0" fillId="0" borderId="31" xfId="0" applyBorder="1"/>
    <xf numFmtId="192" fontId="0" fillId="0" borderId="13" xfId="0" applyNumberFormat="1" applyBorder="1"/>
    <xf numFmtId="0" fontId="0" fillId="10" borderId="24" xfId="0" applyFill="1" applyBorder="1"/>
    <xf numFmtId="0" fontId="10" fillId="10" borderId="32" xfId="0" applyFont="1" applyFill="1" applyBorder="1" applyAlignment="1">
      <alignment horizontal="center"/>
    </xf>
    <xf numFmtId="0" fontId="0" fillId="10" borderId="33" xfId="0" applyFill="1" applyBorder="1"/>
    <xf numFmtId="0" fontId="0" fillId="10" borderId="34" xfId="0" applyFill="1" applyBorder="1"/>
    <xf numFmtId="0" fontId="16" fillId="10" borderId="13" xfId="0" applyFont="1" applyFill="1" applyBorder="1" applyAlignment="1">
      <alignment horizontal="center" vertical="center"/>
    </xf>
    <xf numFmtId="0" fontId="0" fillId="10" borderId="35" xfId="0" applyFill="1" applyBorder="1"/>
    <xf numFmtId="0" fontId="14" fillId="0" borderId="13" xfId="0" applyFont="1" applyBorder="1" applyAlignment="1">
      <alignment vertical="center" wrapText="1"/>
    </xf>
    <xf numFmtId="0" fontId="14" fillId="0" borderId="13" xfId="0" applyFont="1" applyBorder="1" applyAlignment="1">
      <alignment horizontal="center" vertical="center"/>
    </xf>
    <xf numFmtId="10" fontId="14" fillId="0" borderId="13" xfId="3" applyNumberFormat="1" applyFont="1" applyBorder="1" applyAlignment="1">
      <alignment horizontal="center" vertical="center"/>
    </xf>
    <xf numFmtId="0" fontId="0" fillId="0" borderId="13" xfId="0" applyBorder="1" applyAlignment="1">
      <alignment wrapText="1"/>
    </xf>
    <xf numFmtId="0" fontId="0" fillId="0" borderId="13" xfId="0" applyBorder="1" applyAlignment="1">
      <alignment horizontal="center" vertical="center"/>
    </xf>
    <xf numFmtId="2" fontId="0" fillId="0" borderId="13" xfId="0" applyNumberFormat="1" applyBorder="1" applyAlignment="1">
      <alignment horizontal="center" vertical="center"/>
    </xf>
    <xf numFmtId="0" fontId="0" fillId="10" borderId="36" xfId="0" applyFill="1" applyBorder="1"/>
    <xf numFmtId="0" fontId="0" fillId="10" borderId="37" xfId="0" applyFill="1" applyBorder="1"/>
    <xf numFmtId="0" fontId="0" fillId="10" borderId="38" xfId="0" applyFill="1" applyBorder="1"/>
    <xf numFmtId="0" fontId="8" fillId="10" borderId="10" xfId="0" applyFont="1" applyFill="1" applyBorder="1" applyAlignment="1">
      <alignment horizontal="center" vertical="center"/>
    </xf>
    <xf numFmtId="0" fontId="8" fillId="10" borderId="18" xfId="0" applyFont="1" applyFill="1" applyBorder="1" applyAlignment="1">
      <alignment horizontal="center" vertical="center" wrapText="1"/>
    </xf>
    <xf numFmtId="0" fontId="0" fillId="0" borderId="39" xfId="0" applyBorder="1"/>
    <xf numFmtId="0" fontId="0" fillId="0" borderId="35" xfId="0" applyBorder="1" applyAlignment="1">
      <alignment horizontal="center"/>
    </xf>
    <xf numFmtId="0" fontId="0" fillId="0" borderId="40" xfId="0" applyFont="1" applyBorder="1"/>
    <xf numFmtId="0" fontId="0" fillId="0" borderId="41" xfId="0" applyBorder="1" applyAlignment="1">
      <alignment horizontal="center"/>
    </xf>
    <xf numFmtId="0" fontId="0" fillId="0" borderId="0" xfId="0" applyBorder="1"/>
    <xf numFmtId="0" fontId="0" fillId="0" borderId="0" xfId="0" applyBorder="1" applyAlignment="1">
      <alignment horizontal="center"/>
    </xf>
  </cellXfs>
  <cellStyles count="53">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3" xfId="49"/>
    <cellStyle name="Normal 2" xfId="50"/>
    <cellStyle name="Normal 2 2" xfId="51"/>
    <cellStyle name="Percent 2"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2</xdr:col>
      <xdr:colOff>53340</xdr:colOff>
      <xdr:row>303</xdr:row>
      <xdr:rowOff>15240</xdr:rowOff>
    </xdr:from>
    <xdr:to>
      <xdr:col>3</xdr:col>
      <xdr:colOff>564515</xdr:colOff>
      <xdr:row>316</xdr:row>
      <xdr:rowOff>119380</xdr:rowOff>
    </xdr:to>
    <xdr:pic>
      <xdr:nvPicPr>
        <xdr:cNvPr id="2" name="Picture 1" descr="Screenshot 2025-07-20 130024"/>
        <xdr:cNvPicPr>
          <a:picLocks noChangeAspect="1"/>
        </xdr:cNvPicPr>
      </xdr:nvPicPr>
      <xdr:blipFill>
        <a:blip r:embed="rId1"/>
        <a:stretch>
          <a:fillRect/>
        </a:stretch>
      </xdr:blipFill>
      <xdr:spPr>
        <a:xfrm>
          <a:off x="1432560" y="55747920"/>
          <a:ext cx="1661795" cy="2565400"/>
        </a:xfrm>
        <a:prstGeom prst="rect">
          <a:avLst/>
        </a:prstGeom>
      </xdr:spPr>
    </xdr:pic>
    <xdr:clientData/>
  </xdr:twoCellAnchor>
  <xdr:twoCellAnchor>
    <xdr:from>
      <xdr:col>3</xdr:col>
      <xdr:colOff>838200</xdr:colOff>
      <xdr:row>302</xdr:row>
      <xdr:rowOff>160020</xdr:rowOff>
    </xdr:from>
    <xdr:to>
      <xdr:col>8</xdr:col>
      <xdr:colOff>683260</xdr:colOff>
      <xdr:row>316</xdr:row>
      <xdr:rowOff>161290</xdr:rowOff>
    </xdr:to>
    <xdr:pic>
      <xdr:nvPicPr>
        <xdr:cNvPr id="4" name="Picture 2" descr="Screenshot 2025-07-20 130016"/>
        <xdr:cNvPicPr>
          <a:picLocks noChangeAspect="1"/>
        </xdr:cNvPicPr>
      </xdr:nvPicPr>
      <xdr:blipFill>
        <a:blip r:embed="rId2"/>
        <a:stretch>
          <a:fillRect/>
        </a:stretch>
      </xdr:blipFill>
      <xdr:spPr>
        <a:xfrm>
          <a:off x="3368040" y="55709820"/>
          <a:ext cx="3434080" cy="264541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4"/>
  <sheetViews>
    <sheetView topLeftCell="A6" workbookViewId="0">
      <selection activeCell="F15" sqref="F15"/>
    </sheetView>
  </sheetViews>
  <sheetFormatPr defaultColWidth="8.77777777777778" defaultRowHeight="14.4" outlineLevelCol="6"/>
  <cols>
    <col min="2" max="2" width="49.3333333333333" customWidth="1"/>
    <col min="3" max="3" width="17.1111111111111" customWidth="1"/>
    <col min="4" max="4" width="12.7777777777778" customWidth="1"/>
    <col min="5" max="5" width="10.1111111111111" customWidth="1"/>
    <col min="6" max="6" width="24.6666666666667" customWidth="1"/>
    <col min="10" max="10" width="24.1111111111111" customWidth="1"/>
  </cols>
  <sheetData>
    <row r="1" ht="18" spans="1:7">
      <c r="A1" s="129"/>
      <c r="B1" s="130" t="s">
        <v>0</v>
      </c>
      <c r="C1" s="130"/>
      <c r="D1" s="130"/>
      <c r="E1" s="130"/>
      <c r="F1" s="130"/>
      <c r="G1" s="131"/>
    </row>
    <row r="2" ht="20.25" customHeight="1" spans="1:7">
      <c r="A2" s="132"/>
      <c r="B2" s="133" t="s">
        <v>1</v>
      </c>
      <c r="C2" s="133" t="s">
        <v>2</v>
      </c>
      <c r="D2" s="133" t="s">
        <v>3</v>
      </c>
      <c r="E2" s="133" t="s">
        <v>4</v>
      </c>
      <c r="F2" s="133" t="s">
        <v>5</v>
      </c>
      <c r="G2" s="134"/>
    </row>
    <row r="3" ht="28.8" spans="1:7">
      <c r="A3" s="132"/>
      <c r="B3" s="135" t="s">
        <v>6</v>
      </c>
      <c r="C3" s="136" t="s">
        <v>7</v>
      </c>
      <c r="D3" s="136" t="s">
        <v>8</v>
      </c>
      <c r="E3" s="136">
        <v>0.0156</v>
      </c>
      <c r="F3" s="136" t="s">
        <v>9</v>
      </c>
      <c r="G3" s="134"/>
    </row>
    <row r="4" spans="1:7">
      <c r="A4" s="132"/>
      <c r="B4" s="135" t="s">
        <v>10</v>
      </c>
      <c r="C4" s="136" t="s">
        <v>11</v>
      </c>
      <c r="D4" s="136" t="s">
        <v>12</v>
      </c>
      <c r="E4" s="136">
        <v>64.4</v>
      </c>
      <c r="F4" s="136" t="s">
        <v>13</v>
      </c>
      <c r="G4" s="134"/>
    </row>
    <row r="5" spans="1:7">
      <c r="A5" s="132"/>
      <c r="B5" s="135" t="s">
        <v>14</v>
      </c>
      <c r="C5" s="136" t="s">
        <v>15</v>
      </c>
      <c r="D5" s="136" t="s">
        <v>16</v>
      </c>
      <c r="E5" s="136">
        <v>11000</v>
      </c>
      <c r="F5" s="136" t="s">
        <v>17</v>
      </c>
      <c r="G5" s="134"/>
    </row>
    <row r="6" ht="57.6" spans="1:7">
      <c r="A6" s="132"/>
      <c r="B6" s="135" t="s">
        <v>18</v>
      </c>
      <c r="C6" s="136" t="s">
        <v>19</v>
      </c>
      <c r="D6" s="136" t="s">
        <v>20</v>
      </c>
      <c r="E6" s="137">
        <v>0.9561</v>
      </c>
      <c r="F6" s="136" t="s">
        <v>21</v>
      </c>
      <c r="G6" s="134"/>
    </row>
    <row r="7" ht="28.8" spans="1:7">
      <c r="A7" s="132"/>
      <c r="B7" s="138" t="s">
        <v>22</v>
      </c>
      <c r="C7" s="48" t="s">
        <v>23</v>
      </c>
      <c r="D7" s="138" t="s">
        <v>24</v>
      </c>
      <c r="E7" s="139">
        <v>5.34</v>
      </c>
      <c r="F7" s="48" t="s">
        <v>25</v>
      </c>
      <c r="G7" s="134"/>
    </row>
    <row r="8" ht="45" customHeight="1" spans="1:7">
      <c r="A8" s="132"/>
      <c r="B8" s="138" t="s">
        <v>22</v>
      </c>
      <c r="C8" s="48"/>
      <c r="D8" s="138" t="s">
        <v>26</v>
      </c>
      <c r="E8" s="140">
        <f>E7/12</f>
        <v>0.445</v>
      </c>
      <c r="F8" s="48" t="s">
        <v>25</v>
      </c>
      <c r="G8" s="134"/>
    </row>
    <row r="9" ht="25.05" customHeight="1" spans="1:7">
      <c r="A9" s="141"/>
      <c r="B9" s="142"/>
      <c r="C9" s="142"/>
      <c r="D9" s="142"/>
      <c r="E9" s="142"/>
      <c r="F9" s="142"/>
      <c r="G9" s="143"/>
    </row>
    <row r="10" ht="15.15"/>
    <row r="11" ht="15.15" spans="2:3">
      <c r="B11" s="109" t="s">
        <v>27</v>
      </c>
      <c r="C11" s="111"/>
    </row>
    <row r="12" ht="28.5" customHeight="1" spans="2:3">
      <c r="B12" s="144" t="s">
        <v>28</v>
      </c>
      <c r="C12" s="145" t="s">
        <v>29</v>
      </c>
    </row>
    <row r="13" spans="2:3">
      <c r="B13" s="146" t="s">
        <v>30</v>
      </c>
      <c r="C13" s="147">
        <v>11000</v>
      </c>
    </row>
    <row r="14" spans="2:3">
      <c r="B14" s="146" t="s">
        <v>31</v>
      </c>
      <c r="C14" s="147">
        <v>11000</v>
      </c>
    </row>
    <row r="15" spans="2:3">
      <c r="B15" s="146" t="s">
        <v>32</v>
      </c>
      <c r="C15" s="147">
        <v>11000</v>
      </c>
    </row>
    <row r="16" spans="2:3">
      <c r="B16" s="146" t="s">
        <v>33</v>
      </c>
      <c r="C16" s="147">
        <v>11000</v>
      </c>
    </row>
    <row r="17" spans="2:3">
      <c r="B17" s="146" t="s">
        <v>34</v>
      </c>
      <c r="C17" s="147">
        <v>11000</v>
      </c>
    </row>
    <row r="18" spans="2:3">
      <c r="B18" s="146" t="s">
        <v>35</v>
      </c>
      <c r="C18" s="147">
        <v>11000</v>
      </c>
    </row>
    <row r="19" spans="2:3">
      <c r="B19" s="146" t="s">
        <v>36</v>
      </c>
      <c r="C19" s="147">
        <v>11000</v>
      </c>
    </row>
    <row r="20" spans="2:3">
      <c r="B20" s="146" t="s">
        <v>37</v>
      </c>
      <c r="C20" s="147">
        <v>11000</v>
      </c>
    </row>
    <row r="21" spans="2:3">
      <c r="B21" s="146" t="s">
        <v>38</v>
      </c>
      <c r="C21" s="147">
        <v>11000</v>
      </c>
    </row>
    <row r="22" spans="2:3">
      <c r="B22" s="148" t="s">
        <v>39</v>
      </c>
      <c r="C22" s="149">
        <v>11000</v>
      </c>
    </row>
    <row r="23" spans="2:3">
      <c r="B23" s="150"/>
      <c r="C23" s="151"/>
    </row>
    <row r="24" spans="2:3">
      <c r="B24" s="150"/>
      <c r="C24" s="151"/>
    </row>
  </sheetData>
  <mergeCells count="2">
    <mergeCell ref="B1:F1"/>
    <mergeCell ref="B11:C11"/>
  </mergeCells>
  <pageMargins left="0.7" right="0.7" top="0.75" bottom="0.75" header="0.3" footer="0.3"/>
  <pageSetup paperSize="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L15"/>
  <sheetViews>
    <sheetView topLeftCell="A3" workbookViewId="0">
      <selection activeCell="C15" sqref="C15"/>
    </sheetView>
  </sheetViews>
  <sheetFormatPr defaultColWidth="8.77777777777778" defaultRowHeight="14.4"/>
  <cols>
    <col min="2" max="2" width="49.3333333333333" customWidth="1"/>
    <col min="3" max="3" width="21.7777777777778" customWidth="1"/>
    <col min="4" max="4" width="17.4444444444444" customWidth="1"/>
    <col min="6" max="6" width="18.4444444444444" customWidth="1"/>
    <col min="11" max="11" width="11.8888888888889"/>
    <col min="12" max="12" width="17.6666666666667" customWidth="1"/>
  </cols>
  <sheetData>
    <row r="2" ht="15.15" spans="2:2">
      <c r="B2" t="s">
        <v>40</v>
      </c>
    </row>
    <row r="3" ht="15.15" spans="6:12">
      <c r="F3" s="107" t="s">
        <v>1</v>
      </c>
      <c r="G3" s="108"/>
      <c r="H3" s="108"/>
      <c r="I3" s="108"/>
      <c r="J3" s="108"/>
      <c r="K3" s="120" t="s">
        <v>4</v>
      </c>
      <c r="L3" s="121" t="s">
        <v>41</v>
      </c>
    </row>
    <row r="4" ht="32.25" customHeight="1" spans="2:12">
      <c r="B4" s="109" t="s">
        <v>42</v>
      </c>
      <c r="C4" s="110"/>
      <c r="D4" s="111"/>
      <c r="F4" s="112" t="s">
        <v>43</v>
      </c>
      <c r="G4" s="113"/>
      <c r="H4" s="113"/>
      <c r="I4" s="113"/>
      <c r="J4" s="113"/>
      <c r="K4" s="122">
        <v>8</v>
      </c>
      <c r="L4" s="123" t="s">
        <v>44</v>
      </c>
    </row>
    <row r="5" ht="41.25" customHeight="1" spans="2:12">
      <c r="B5" s="114" t="s">
        <v>28</v>
      </c>
      <c r="C5" s="115" t="s">
        <v>45</v>
      </c>
      <c r="D5" s="116" t="s">
        <v>46</v>
      </c>
      <c r="F5" s="117" t="s">
        <v>47</v>
      </c>
      <c r="G5" s="57"/>
      <c r="H5" s="57"/>
      <c r="I5" s="57"/>
      <c r="J5" s="57"/>
      <c r="K5" s="124">
        <v>0.05</v>
      </c>
      <c r="L5" s="125" t="s">
        <v>48</v>
      </c>
    </row>
    <row r="6" spans="2:12">
      <c r="B6" s="48" t="str">
        <f>'Parameters - Project'!B13</f>
        <v>October, 2024</v>
      </c>
      <c r="C6" s="48">
        <f>'Parameters - Project'!C13</f>
        <v>11000</v>
      </c>
      <c r="D6" s="48" t="s">
        <v>49</v>
      </c>
      <c r="F6" s="117" t="s">
        <v>50</v>
      </c>
      <c r="G6" s="57"/>
      <c r="H6" s="57"/>
      <c r="I6" s="57"/>
      <c r="J6" s="57"/>
      <c r="K6" s="48">
        <f>'Parameters - Project'!E5*BCPJHHYY!K5</f>
        <v>550</v>
      </c>
      <c r="L6" s="125"/>
    </row>
    <row r="7" ht="38.25" customHeight="1" spans="2:12">
      <c r="B7" s="48" t="str">
        <f>'Parameters - Project'!B14</f>
        <v>November,  2024</v>
      </c>
      <c r="C7" s="48">
        <f>'Parameters - Project'!C14</f>
        <v>11000</v>
      </c>
      <c r="D7" s="48" t="s">
        <v>49</v>
      </c>
      <c r="F7" s="118" t="s">
        <v>51</v>
      </c>
      <c r="G7" s="119"/>
      <c r="H7" s="119"/>
      <c r="I7" s="119"/>
      <c r="J7" s="119"/>
      <c r="K7" s="126">
        <f>('Parameters - Project'!E7/365)*K6*K4</f>
        <v>64.372602739726</v>
      </c>
      <c r="L7" s="127" t="s">
        <v>52</v>
      </c>
    </row>
    <row r="8" ht="34.5" customHeight="1" spans="2:12">
      <c r="B8" s="48" t="str">
        <f>'Parameters - Project'!B15</f>
        <v>December, 2024</v>
      </c>
      <c r="C8" s="48">
        <f>'Parameters - Project'!C15</f>
        <v>11000</v>
      </c>
      <c r="D8" s="48" t="s">
        <v>49</v>
      </c>
      <c r="F8" s="118" t="s">
        <v>51</v>
      </c>
      <c r="G8" s="119"/>
      <c r="H8" s="119"/>
      <c r="I8" s="119"/>
      <c r="J8" s="119"/>
      <c r="K8" s="128">
        <f>K7/K6</f>
        <v>0.117041095890411</v>
      </c>
      <c r="L8" s="127" t="s">
        <v>53</v>
      </c>
    </row>
    <row r="9" spans="2:4">
      <c r="B9" s="48" t="str">
        <f>'Parameters - Project'!B16</f>
        <v>January, 2025</v>
      </c>
      <c r="C9" s="48">
        <f>'Parameters - Project'!C16</f>
        <v>11000</v>
      </c>
      <c r="D9" s="48" t="s">
        <v>49</v>
      </c>
    </row>
    <row r="10" spans="2:4">
      <c r="B10" s="48" t="str">
        <f>'Parameters - Project'!B17</f>
        <v>February, 2025</v>
      </c>
      <c r="C10" s="48">
        <f>'Parameters - Project'!C17</f>
        <v>11000</v>
      </c>
      <c r="D10" s="48" t="s">
        <v>49</v>
      </c>
    </row>
    <row r="11" spans="2:4">
      <c r="B11" s="48" t="str">
        <f>'Parameters - Project'!B18</f>
        <v>March, 2025</v>
      </c>
      <c r="C11" s="48">
        <f>'Parameters - Project'!C18</f>
        <v>11000</v>
      </c>
      <c r="D11" s="48" t="s">
        <v>49</v>
      </c>
    </row>
    <row r="12" spans="2:4">
      <c r="B12" s="48" t="str">
        <f>'Parameters - Project'!B19</f>
        <v>April, 2025</v>
      </c>
      <c r="C12" s="48">
        <f>'Parameters - Project'!C19</f>
        <v>11000</v>
      </c>
      <c r="D12" s="48" t="s">
        <v>49</v>
      </c>
    </row>
    <row r="13" spans="2:4">
      <c r="B13" s="48" t="str">
        <f>'Parameters - Project'!B20</f>
        <v>May, 2025</v>
      </c>
      <c r="C13" s="48">
        <f>'Parameters - Project'!C20</f>
        <v>11000</v>
      </c>
      <c r="D13" s="48" t="s">
        <v>49</v>
      </c>
    </row>
    <row r="14" spans="2:4">
      <c r="B14" s="48" t="str">
        <f>'Parameters - Project'!B21</f>
        <v>June, 2025</v>
      </c>
      <c r="C14" s="48">
        <f>'Parameters - Project'!C21</f>
        <v>11000</v>
      </c>
      <c r="D14" s="48" t="s">
        <v>49</v>
      </c>
    </row>
    <row r="15" spans="2:4">
      <c r="B15" s="48" t="str">
        <f>'Parameters - Project'!B22</f>
        <v>July,2025</v>
      </c>
      <c r="C15" s="48">
        <f>'Parameters - Project'!C22</f>
        <v>11000</v>
      </c>
      <c r="D15" s="48" t="s">
        <v>49</v>
      </c>
    </row>
  </sheetData>
  <mergeCells count="7">
    <mergeCell ref="F3:J3"/>
    <mergeCell ref="B4:D4"/>
    <mergeCell ref="F4:J4"/>
    <mergeCell ref="F5:J5"/>
    <mergeCell ref="F6:J6"/>
    <mergeCell ref="F7:J7"/>
    <mergeCell ref="F8:J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N38"/>
  <sheetViews>
    <sheetView topLeftCell="A21" workbookViewId="0">
      <selection activeCell="L24" sqref="L24"/>
    </sheetView>
  </sheetViews>
  <sheetFormatPr defaultColWidth="8.88888888888889" defaultRowHeight="14.4"/>
  <cols>
    <col min="3" max="3" width="6.88888888888889" customWidth="1"/>
    <col min="4" max="4" width="36.1111111111111" customWidth="1"/>
    <col min="5" max="5" width="14.1111111111111" customWidth="1"/>
    <col min="6" max="6" width="17.5555555555556" customWidth="1"/>
    <col min="7" max="7" width="7.88888888888889" customWidth="1"/>
    <col min="8" max="8" width="28.7777777777778" customWidth="1"/>
    <col min="9" max="9" width="13.1111111111111" customWidth="1"/>
    <col min="10" max="10" width="13.8888888888889" customWidth="1"/>
  </cols>
  <sheetData>
    <row r="1" ht="15.15"/>
    <row r="2" ht="15.15" spans="3:14">
      <c r="C2" s="49"/>
      <c r="D2" s="73" t="s">
        <v>54</v>
      </c>
      <c r="E2" s="74"/>
      <c r="F2" s="49"/>
      <c r="G2" s="49"/>
      <c r="H2" s="49"/>
      <c r="I2" s="49"/>
      <c r="J2" s="49"/>
      <c r="K2" s="49"/>
      <c r="L2" s="49"/>
      <c r="M2" s="49"/>
      <c r="N2" s="49"/>
    </row>
    <row r="3" spans="3:14">
      <c r="C3" s="49"/>
      <c r="D3" s="75"/>
      <c r="E3" s="75"/>
      <c r="F3" s="49"/>
      <c r="G3" s="49"/>
      <c r="H3" s="49"/>
      <c r="I3" s="49"/>
      <c r="J3" s="49"/>
      <c r="K3" s="49"/>
      <c r="L3" s="49"/>
      <c r="M3" s="49"/>
      <c r="N3" s="49"/>
    </row>
    <row r="4" spans="3:14">
      <c r="C4" s="49"/>
      <c r="D4" s="75"/>
      <c r="E4" s="75" t="s">
        <v>55</v>
      </c>
      <c r="F4" s="49"/>
      <c r="G4" s="75" t="s">
        <v>56</v>
      </c>
      <c r="H4" s="49"/>
      <c r="I4" s="49"/>
      <c r="J4" s="49"/>
      <c r="K4" s="49"/>
      <c r="L4" s="49"/>
      <c r="M4" s="49"/>
      <c r="N4" s="49"/>
    </row>
    <row r="5" spans="3:14">
      <c r="C5" s="49"/>
      <c r="D5" s="76" t="s">
        <v>57</v>
      </c>
      <c r="E5" s="76"/>
      <c r="F5" s="49"/>
      <c r="G5" s="75" t="s">
        <v>58</v>
      </c>
      <c r="H5" s="49"/>
      <c r="I5" s="49"/>
      <c r="J5" s="49"/>
      <c r="K5" s="49"/>
      <c r="L5" s="49"/>
      <c r="M5" s="49"/>
      <c r="N5" s="49"/>
    </row>
    <row r="6" ht="15.15" spans="3:14">
      <c r="C6" s="49"/>
      <c r="D6" s="49"/>
      <c r="E6" s="49"/>
      <c r="F6" s="49"/>
      <c r="G6" s="49"/>
      <c r="H6" s="49"/>
      <c r="I6" s="49"/>
      <c r="J6" s="49"/>
      <c r="K6" s="49"/>
      <c r="L6" s="49"/>
      <c r="M6" s="49"/>
      <c r="N6" s="49"/>
    </row>
    <row r="7" ht="18.75" spans="3:14">
      <c r="C7" s="49"/>
      <c r="D7" s="77" t="s">
        <v>59</v>
      </c>
      <c r="E7" s="78"/>
      <c r="F7" s="79"/>
      <c r="G7" s="49"/>
      <c r="H7" s="77" t="s">
        <v>60</v>
      </c>
      <c r="I7" s="78"/>
      <c r="J7" s="79"/>
      <c r="K7" s="49"/>
      <c r="L7" s="49"/>
      <c r="M7" s="49"/>
      <c r="N7" s="49"/>
    </row>
    <row r="8" spans="3:14">
      <c r="C8" s="49"/>
      <c r="D8" s="80" t="s">
        <v>61</v>
      </c>
      <c r="E8" s="80" t="s">
        <v>62</v>
      </c>
      <c r="F8" s="80" t="s">
        <v>4</v>
      </c>
      <c r="G8" s="49"/>
      <c r="H8" s="80" t="s">
        <v>61</v>
      </c>
      <c r="I8" s="80" t="s">
        <v>62</v>
      </c>
      <c r="J8" s="80" t="s">
        <v>4</v>
      </c>
      <c r="K8" s="49"/>
      <c r="L8" s="49"/>
      <c r="M8" s="49"/>
      <c r="N8" s="49"/>
    </row>
    <row r="9" spans="3:14">
      <c r="C9" s="49"/>
      <c r="D9" s="81" t="s">
        <v>63</v>
      </c>
      <c r="E9" s="82" t="s">
        <v>64</v>
      </c>
      <c r="F9" s="83">
        <v>45566</v>
      </c>
      <c r="G9" s="49"/>
      <c r="H9" s="81" t="s">
        <v>63</v>
      </c>
      <c r="I9" s="82" t="s">
        <v>64</v>
      </c>
      <c r="J9" s="83">
        <v>45658</v>
      </c>
      <c r="K9" s="49"/>
      <c r="L9" s="49"/>
      <c r="M9" s="49"/>
      <c r="N9" s="49"/>
    </row>
    <row r="10" spans="3:14">
      <c r="C10" s="49"/>
      <c r="D10" s="81" t="s">
        <v>65</v>
      </c>
      <c r="E10" s="82" t="s">
        <v>64</v>
      </c>
      <c r="F10" s="83">
        <v>45657</v>
      </c>
      <c r="G10" s="49"/>
      <c r="H10" s="81" t="s">
        <v>65</v>
      </c>
      <c r="I10" s="82" t="s">
        <v>64</v>
      </c>
      <c r="J10" s="83">
        <v>45869</v>
      </c>
      <c r="K10" s="49"/>
      <c r="L10" s="49"/>
      <c r="M10" s="49"/>
      <c r="N10" s="49"/>
    </row>
    <row r="11" spans="3:14">
      <c r="C11" s="49"/>
      <c r="D11" s="81" t="s">
        <v>66</v>
      </c>
      <c r="E11" s="82" t="s">
        <v>44</v>
      </c>
      <c r="F11" s="84">
        <f>_xlfn.DAYS(F10+1,F9)</f>
        <v>92</v>
      </c>
      <c r="G11" s="49"/>
      <c r="H11" s="81" t="s">
        <v>66</v>
      </c>
      <c r="I11" s="82" t="s">
        <v>44</v>
      </c>
      <c r="J11" s="84">
        <f>_xlfn.DAYS(J10+1,J9)</f>
        <v>212</v>
      </c>
      <c r="K11" s="49"/>
      <c r="L11" s="49"/>
      <c r="M11" s="49"/>
      <c r="N11" s="49"/>
    </row>
    <row r="12" spans="3:14">
      <c r="C12" s="49"/>
      <c r="D12" s="81" t="s">
        <v>67</v>
      </c>
      <c r="E12" s="82" t="s">
        <v>68</v>
      </c>
      <c r="F12" s="53">
        <v>11000</v>
      </c>
      <c r="G12" s="49"/>
      <c r="H12" s="81" t="s">
        <v>67</v>
      </c>
      <c r="I12" s="82" t="s">
        <v>68</v>
      </c>
      <c r="J12" s="53">
        <v>11000</v>
      </c>
      <c r="K12" s="49"/>
      <c r="L12" s="49"/>
      <c r="M12" s="49"/>
      <c r="N12" s="49"/>
    </row>
    <row r="13" spans="3:14">
      <c r="C13" s="49"/>
      <c r="D13" s="85" t="s">
        <v>69</v>
      </c>
      <c r="E13" s="82" t="s">
        <v>70</v>
      </c>
      <c r="F13" s="53">
        <f>'Parameters - Project'!E7</f>
        <v>5.34</v>
      </c>
      <c r="G13" s="49"/>
      <c r="H13" s="85" t="s">
        <v>69</v>
      </c>
      <c r="I13" s="82" t="s">
        <v>70</v>
      </c>
      <c r="J13" s="53">
        <f>'Parameters - Project'!E7</f>
        <v>5.34</v>
      </c>
      <c r="K13" s="49"/>
      <c r="L13" s="49"/>
      <c r="M13" s="49"/>
      <c r="N13" s="49"/>
    </row>
    <row r="14" spans="3:14">
      <c r="C14" s="49"/>
      <c r="D14" s="85" t="s">
        <v>69</v>
      </c>
      <c r="E14" s="82" t="s">
        <v>71</v>
      </c>
      <c r="F14" s="53">
        <f>'Parameters - Project'!E7/365</f>
        <v>0.0146301369863014</v>
      </c>
      <c r="G14" s="49"/>
      <c r="H14" s="85" t="s">
        <v>69</v>
      </c>
      <c r="I14" s="82" t="s">
        <v>71</v>
      </c>
      <c r="J14" s="53">
        <f>'Parameters - Project'!E7/365</f>
        <v>0.0146301369863014</v>
      </c>
      <c r="K14" s="49"/>
      <c r="L14" s="49"/>
      <c r="M14" s="49"/>
      <c r="N14" s="49"/>
    </row>
    <row r="15" spans="3:14">
      <c r="C15" s="49"/>
      <c r="D15" s="85" t="s">
        <v>72</v>
      </c>
      <c r="E15" s="82" t="s">
        <v>73</v>
      </c>
      <c r="F15" s="86">
        <f>BCPJHHYY!K8/365</f>
        <v>0.000320660536686057</v>
      </c>
      <c r="G15" s="49"/>
      <c r="H15" s="85" t="s">
        <v>72</v>
      </c>
      <c r="I15" s="82" t="s">
        <v>73</v>
      </c>
      <c r="J15" s="86">
        <f>BCPJHHYY!K8/365</f>
        <v>0.000320660536686057</v>
      </c>
      <c r="K15" s="49"/>
      <c r="L15" s="49"/>
      <c r="M15" s="49"/>
      <c r="N15" s="49"/>
    </row>
    <row r="16" spans="3:14">
      <c r="C16" s="49"/>
      <c r="D16" s="85" t="s">
        <v>74</v>
      </c>
      <c r="E16" s="82" t="s">
        <v>71</v>
      </c>
      <c r="F16" s="86">
        <f>F14-F15</f>
        <v>0.0143094764496153</v>
      </c>
      <c r="G16" s="49"/>
      <c r="H16" s="85" t="s">
        <v>74</v>
      </c>
      <c r="I16" s="82" t="s">
        <v>71</v>
      </c>
      <c r="J16" s="53">
        <f>J14-J15</f>
        <v>0.0143094764496153</v>
      </c>
      <c r="K16" s="49"/>
      <c r="L16" s="49"/>
      <c r="M16" s="49"/>
      <c r="N16" s="49"/>
    </row>
    <row r="17" spans="3:14">
      <c r="C17" s="49"/>
      <c r="D17" s="85" t="s">
        <v>75</v>
      </c>
      <c r="E17" s="82" t="s">
        <v>71</v>
      </c>
      <c r="F17" s="53">
        <f>F16*0.95</f>
        <v>0.0135940026271346</v>
      </c>
      <c r="G17" s="49"/>
      <c r="H17" s="85" t="s">
        <v>75</v>
      </c>
      <c r="I17" s="82" t="s">
        <v>71</v>
      </c>
      <c r="J17" s="53">
        <f>J16*0.95</f>
        <v>0.0135940026271346</v>
      </c>
      <c r="K17" s="49"/>
      <c r="L17" s="49"/>
      <c r="M17" s="49"/>
      <c r="N17" s="49"/>
    </row>
    <row r="18" spans="3:14">
      <c r="C18" s="49"/>
      <c r="D18" s="85" t="s">
        <v>19</v>
      </c>
      <c r="E18" s="82" t="s">
        <v>20</v>
      </c>
      <c r="F18" s="87">
        <f>'Parameters - Project'!E6</f>
        <v>0.9561</v>
      </c>
      <c r="G18" s="49"/>
      <c r="H18" s="85" t="s">
        <v>19</v>
      </c>
      <c r="I18" s="82" t="s">
        <v>20</v>
      </c>
      <c r="J18" s="87">
        <f>'Parameters - Project'!E6</f>
        <v>0.9561</v>
      </c>
      <c r="K18" s="49"/>
      <c r="L18" s="49"/>
      <c r="M18" s="49"/>
      <c r="N18" s="49"/>
    </row>
    <row r="19" spans="3:14">
      <c r="C19" s="49"/>
      <c r="D19" s="85" t="s">
        <v>76</v>
      </c>
      <c r="E19" s="88" t="s">
        <v>8</v>
      </c>
      <c r="F19" s="53">
        <f>'Parameters - Project'!E3</f>
        <v>0.0156</v>
      </c>
      <c r="G19" s="49"/>
      <c r="H19" s="85" t="s">
        <v>76</v>
      </c>
      <c r="I19" s="88" t="s">
        <v>8</v>
      </c>
      <c r="J19" s="53">
        <f>'Parameters - Project'!E3</f>
        <v>0.0156</v>
      </c>
      <c r="K19" s="49"/>
      <c r="L19" s="49"/>
      <c r="M19" s="49"/>
      <c r="N19" s="49"/>
    </row>
    <row r="20" spans="3:14">
      <c r="C20" s="49"/>
      <c r="D20" s="85" t="s">
        <v>77</v>
      </c>
      <c r="E20" s="88" t="s">
        <v>12</v>
      </c>
      <c r="F20" s="53">
        <f>'Parameters - Project'!E4</f>
        <v>64.4</v>
      </c>
      <c r="G20" s="49"/>
      <c r="H20" s="85" t="s">
        <v>77</v>
      </c>
      <c r="I20" s="88" t="s">
        <v>12</v>
      </c>
      <c r="J20" s="53">
        <f>'Parameters - Project'!E4</f>
        <v>64.4</v>
      </c>
      <c r="K20" s="49"/>
      <c r="L20" s="49"/>
      <c r="M20" s="49"/>
      <c r="N20" s="49"/>
    </row>
    <row r="21" spans="3:14">
      <c r="C21" s="49"/>
      <c r="D21" s="89" t="s">
        <v>78</v>
      </c>
      <c r="E21" s="53" t="s">
        <v>79</v>
      </c>
      <c r="F21" s="90">
        <f>ROUNDDOWN(F12*F11*F17*F18*F19*F20,0)</f>
        <v>13214</v>
      </c>
      <c r="G21" s="49"/>
      <c r="H21" s="85" t="s">
        <v>78</v>
      </c>
      <c r="I21" s="53" t="s">
        <v>79</v>
      </c>
      <c r="J21" s="90">
        <f>ROUNDDOWN(J12*J11*J17*J18*J19*J20,0)</f>
        <v>30450</v>
      </c>
      <c r="K21" s="49"/>
      <c r="L21" s="49"/>
      <c r="M21" s="49"/>
      <c r="N21" s="49"/>
    </row>
    <row r="22" spans="3:14">
      <c r="C22" s="49"/>
      <c r="D22" s="91" t="s">
        <v>80</v>
      </c>
      <c r="E22" s="53" t="s">
        <v>81</v>
      </c>
      <c r="F22" s="92">
        <f>(F11*F12*(F14-F15)*F18*F19*F20)</f>
        <v>13909.7088805416</v>
      </c>
      <c r="G22" s="49"/>
      <c r="H22" s="91" t="s">
        <v>80</v>
      </c>
      <c r="I22" s="53" t="s">
        <v>82</v>
      </c>
      <c r="J22" s="92">
        <f>J11*J12*(J14-J15)*J18*J19*J20</f>
        <v>32052.8074203785</v>
      </c>
      <c r="K22" s="49"/>
      <c r="L22" s="49"/>
      <c r="M22" s="49"/>
      <c r="N22" s="49"/>
    </row>
    <row r="23" spans="3:14">
      <c r="C23" s="49"/>
      <c r="D23" s="49"/>
      <c r="E23" s="49"/>
      <c r="F23" s="49"/>
      <c r="G23" s="49"/>
      <c r="H23" s="91" t="s">
        <v>80</v>
      </c>
      <c r="I23" s="53" t="s">
        <v>52</v>
      </c>
      <c r="J23" s="105">
        <f>F22+J22</f>
        <v>45962.5163009202</v>
      </c>
      <c r="K23" s="49"/>
      <c r="L23" s="49"/>
      <c r="M23" s="49"/>
      <c r="N23" s="49"/>
    </row>
    <row r="24" ht="18" customHeight="1" spans="3:14">
      <c r="C24" s="49"/>
      <c r="D24" s="49"/>
      <c r="E24" s="93" t="s">
        <v>83</v>
      </c>
      <c r="F24" s="93" t="s">
        <v>84</v>
      </c>
      <c r="G24" s="49"/>
      <c r="H24" s="49"/>
      <c r="I24" s="49"/>
      <c r="J24" s="49"/>
      <c r="K24" s="49"/>
      <c r="L24" s="49"/>
      <c r="M24" s="49"/>
      <c r="N24" s="49"/>
    </row>
    <row r="25" spans="3:14">
      <c r="C25" s="49"/>
      <c r="D25" s="49"/>
      <c r="E25" s="94">
        <v>2024</v>
      </c>
      <c r="F25" s="95">
        <f>F21</f>
        <v>13214</v>
      </c>
      <c r="G25" s="49"/>
      <c r="H25" s="49"/>
      <c r="I25" s="49"/>
      <c r="J25" s="106"/>
      <c r="K25" s="49"/>
      <c r="L25" s="49"/>
      <c r="M25" s="49"/>
      <c r="N25" s="49"/>
    </row>
    <row r="26" ht="15.15" spans="3:14">
      <c r="C26" s="49"/>
      <c r="D26" s="49"/>
      <c r="E26" s="96">
        <v>2025</v>
      </c>
      <c r="F26" s="97">
        <f>J21</f>
        <v>30450</v>
      </c>
      <c r="G26" s="49"/>
      <c r="H26" s="49"/>
      <c r="I26" s="49"/>
      <c r="J26" s="49"/>
      <c r="K26" s="49"/>
      <c r="L26" s="49"/>
      <c r="M26" s="49"/>
      <c r="N26" s="49"/>
    </row>
    <row r="27" ht="15.15" spans="3:14">
      <c r="C27" s="49"/>
      <c r="D27" s="49"/>
      <c r="E27" s="98" t="s">
        <v>85</v>
      </c>
      <c r="F27" s="99">
        <f>F25+F26</f>
        <v>43664</v>
      </c>
      <c r="G27" s="49"/>
      <c r="H27" s="49"/>
      <c r="I27" s="49"/>
      <c r="J27" s="49"/>
      <c r="K27" s="49"/>
      <c r="L27" s="49"/>
      <c r="M27" s="49"/>
      <c r="N27" s="49"/>
    </row>
    <row r="28" spans="3:14">
      <c r="C28" s="49"/>
      <c r="D28" s="49"/>
      <c r="E28" s="49"/>
      <c r="F28" s="49"/>
      <c r="G28" s="49"/>
      <c r="H28" s="49"/>
      <c r="I28" s="49"/>
      <c r="J28" s="49"/>
      <c r="K28" s="49"/>
      <c r="L28" s="49"/>
      <c r="M28" s="49"/>
      <c r="N28" s="49"/>
    </row>
    <row r="29" spans="3:14">
      <c r="C29" s="49"/>
      <c r="D29" s="49"/>
      <c r="E29" s="49"/>
      <c r="F29" s="49"/>
      <c r="G29" s="49"/>
      <c r="H29" s="49"/>
      <c r="I29" s="49"/>
      <c r="J29" s="49"/>
      <c r="K29" s="49"/>
      <c r="L29" s="49"/>
      <c r="M29" s="49"/>
      <c r="N29" s="49"/>
    </row>
    <row r="30" spans="3:14">
      <c r="C30" s="49"/>
      <c r="D30" s="49"/>
      <c r="E30" s="49"/>
      <c r="F30" s="49"/>
      <c r="G30" s="49"/>
      <c r="H30" s="49"/>
      <c r="I30" s="49"/>
      <c r="J30" s="49"/>
      <c r="K30" s="49"/>
      <c r="L30" s="49"/>
      <c r="M30" s="49"/>
      <c r="N30" s="49"/>
    </row>
    <row r="31" spans="3:14">
      <c r="C31" s="49"/>
      <c r="D31" s="49"/>
      <c r="E31" s="49"/>
      <c r="F31" s="49"/>
      <c r="G31" s="49"/>
      <c r="H31" s="49"/>
      <c r="I31" s="49"/>
      <c r="J31" s="49"/>
      <c r="K31" s="49"/>
      <c r="L31" s="49"/>
      <c r="M31" s="49"/>
      <c r="N31" s="49"/>
    </row>
    <row r="32" ht="33" customHeight="1" spans="3:14">
      <c r="C32" s="49"/>
      <c r="D32" s="84" t="s">
        <v>63</v>
      </c>
      <c r="E32" s="83">
        <v>45566</v>
      </c>
      <c r="F32" s="100"/>
      <c r="G32" s="100"/>
      <c r="H32" s="49"/>
      <c r="I32" s="49"/>
      <c r="J32" s="49"/>
      <c r="K32" s="49"/>
      <c r="L32" s="49"/>
      <c r="M32" s="49"/>
      <c r="N32" s="49"/>
    </row>
    <row r="33" spans="3:14">
      <c r="C33" s="49"/>
      <c r="D33" s="84" t="s">
        <v>65</v>
      </c>
      <c r="E33" s="83">
        <v>45869</v>
      </c>
      <c r="F33" s="100"/>
      <c r="G33" s="100"/>
      <c r="H33" s="49"/>
      <c r="I33" s="49"/>
      <c r="J33" s="49"/>
      <c r="K33" s="49"/>
      <c r="L33" s="49"/>
      <c r="M33" s="49"/>
      <c r="N33" s="49"/>
    </row>
    <row r="34" ht="21" customHeight="1" spans="3:14">
      <c r="C34" s="49"/>
      <c r="D34" s="84" t="s">
        <v>66</v>
      </c>
      <c r="E34" s="84">
        <f>_xlfn.DAYS(E33+1,E32)</f>
        <v>304</v>
      </c>
      <c r="F34" s="100"/>
      <c r="G34" s="100"/>
      <c r="H34" s="49"/>
      <c r="I34" s="49"/>
      <c r="J34" s="49"/>
      <c r="K34" s="49"/>
      <c r="L34" s="49"/>
      <c r="M34" s="49"/>
      <c r="N34" s="49"/>
    </row>
    <row r="35" ht="28.8" spans="3:14">
      <c r="C35" s="49"/>
      <c r="D35" s="84" t="s">
        <v>86</v>
      </c>
      <c r="E35" s="84">
        <v>53605</v>
      </c>
      <c r="F35" s="84" t="s">
        <v>87</v>
      </c>
      <c r="G35" s="100"/>
      <c r="H35" s="49"/>
      <c r="I35" s="49"/>
      <c r="J35" s="49"/>
      <c r="K35" s="49"/>
      <c r="L35" s="49"/>
      <c r="M35" s="49"/>
      <c r="N35" s="49"/>
    </row>
    <row r="36" spans="3:14">
      <c r="C36" s="49"/>
      <c r="D36" s="84" t="s">
        <v>88</v>
      </c>
      <c r="E36" s="101">
        <f>(E35/365)</f>
        <v>146.86301369863</v>
      </c>
      <c r="F36" s="84" t="s">
        <v>89</v>
      </c>
      <c r="G36" s="100"/>
      <c r="H36" s="102"/>
      <c r="I36" s="102"/>
      <c r="J36" s="49"/>
      <c r="K36" s="49"/>
      <c r="L36" s="49"/>
      <c r="M36" s="49"/>
      <c r="N36" s="49"/>
    </row>
    <row r="37" ht="34" customHeight="1" spans="3:14">
      <c r="C37" s="49"/>
      <c r="D37" s="84" t="s">
        <v>90</v>
      </c>
      <c r="E37" s="101">
        <f>(E36*E34)</f>
        <v>44646.3561643835</v>
      </c>
      <c r="F37" s="84" t="s">
        <v>91</v>
      </c>
      <c r="G37" s="100"/>
      <c r="H37" s="102"/>
      <c r="I37" s="102"/>
      <c r="J37" s="49"/>
      <c r="K37" s="49"/>
      <c r="L37" s="49"/>
      <c r="M37" s="49"/>
      <c r="N37" s="49"/>
    </row>
    <row r="38" ht="28.8" spans="3:14">
      <c r="C38" s="49"/>
      <c r="D38" s="103" t="s">
        <v>92</v>
      </c>
      <c r="E38" s="104">
        <f>F27</f>
        <v>43664</v>
      </c>
      <c r="F38" s="103" t="s">
        <v>91</v>
      </c>
      <c r="G38" s="100"/>
      <c r="H38" s="102"/>
      <c r="I38" s="102"/>
      <c r="J38" s="49"/>
      <c r="K38" s="49"/>
      <c r="L38" s="49"/>
      <c r="M38" s="49"/>
      <c r="N38" s="49"/>
    </row>
  </sheetData>
  <mergeCells count="3">
    <mergeCell ref="D2:E2"/>
    <mergeCell ref="D7:F7"/>
    <mergeCell ref="H7:J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12"/>
  <sheetViews>
    <sheetView tabSelected="1" topLeftCell="A282" workbookViewId="0">
      <selection activeCell="G151" sqref="G151"/>
    </sheetView>
  </sheetViews>
  <sheetFormatPr defaultColWidth="9" defaultRowHeight="14.4"/>
  <cols>
    <col min="1" max="1" width="11.1111111111111" style="48"/>
    <col min="2" max="2" width="9" style="49"/>
    <col min="3" max="3" width="16.7777777777778" style="49" customWidth="1"/>
    <col min="4" max="4" width="16.3333333333333" style="49" customWidth="1"/>
    <col min="5" max="8" width="9" style="49"/>
    <col min="9" max="9" width="17.1111111111111" style="49" customWidth="1"/>
    <col min="10" max="10" width="15.4444444444444" style="50" customWidth="1"/>
    <col min="11" max="11" width="8.88888888888889" style="48"/>
    <col min="12" max="12" width="10.8888888888889" style="48" customWidth="1"/>
    <col min="13" max="13" width="27.2222222222222" style="48" customWidth="1"/>
    <col min="14" max="14" width="21.8888888888889" style="48" customWidth="1"/>
    <col min="15" max="15" width="27.4444444444444" style="48" customWidth="1"/>
    <col min="16" max="16" width="47.4444444444444" style="48" customWidth="1"/>
    <col min="17" max="17" width="19.2222222222222" style="48" customWidth="1"/>
    <col min="18" max="16384" width="8.88888888888889" style="48"/>
  </cols>
  <sheetData>
    <row r="1" ht="39.6" spans="1:17">
      <c r="A1" s="51" t="s">
        <v>93</v>
      </c>
      <c r="B1" s="51" t="s">
        <v>94</v>
      </c>
      <c r="C1" s="51" t="s">
        <v>95</v>
      </c>
      <c r="D1" s="51" t="s">
        <v>96</v>
      </c>
      <c r="E1" s="51" t="s">
        <v>97</v>
      </c>
      <c r="F1" s="51" t="s">
        <v>98</v>
      </c>
      <c r="G1" s="51" t="s">
        <v>99</v>
      </c>
      <c r="H1" s="51" t="s">
        <v>100</v>
      </c>
      <c r="I1" s="51" t="s">
        <v>101</v>
      </c>
      <c r="J1" s="54" t="s">
        <v>102</v>
      </c>
      <c r="K1" s="51" t="s">
        <v>103</v>
      </c>
      <c r="L1" s="51" t="s">
        <v>104</v>
      </c>
      <c r="M1" s="55" t="s">
        <v>105</v>
      </c>
      <c r="N1" s="55" t="s">
        <v>106</v>
      </c>
      <c r="O1" s="51" t="s">
        <v>107</v>
      </c>
      <c r="P1" s="56" t="s">
        <v>108</v>
      </c>
      <c r="Q1" s="56" t="s">
        <v>109</v>
      </c>
    </row>
    <row r="2" spans="1:17">
      <c r="A2" s="52">
        <v>45746</v>
      </c>
      <c r="B2" s="53">
        <v>38</v>
      </c>
      <c r="C2" s="53" t="s">
        <v>110</v>
      </c>
      <c r="D2" s="53" t="s">
        <v>111</v>
      </c>
      <c r="E2" s="53" t="s">
        <v>112</v>
      </c>
      <c r="F2" s="53" t="s">
        <v>113</v>
      </c>
      <c r="G2" s="53" t="s">
        <v>113</v>
      </c>
      <c r="H2" s="53" t="s">
        <v>114</v>
      </c>
      <c r="I2" s="53" t="s">
        <v>115</v>
      </c>
      <c r="J2" s="50">
        <v>44357</v>
      </c>
      <c r="K2" s="57" t="s">
        <v>116</v>
      </c>
      <c r="L2" s="57" t="s">
        <v>117</v>
      </c>
      <c r="M2" s="57" t="s">
        <v>117</v>
      </c>
      <c r="N2" s="57" t="s">
        <v>117</v>
      </c>
      <c r="O2" s="57" t="s">
        <v>118</v>
      </c>
      <c r="P2" s="57" t="s">
        <v>119</v>
      </c>
      <c r="Q2" s="59" t="s">
        <v>120</v>
      </c>
    </row>
    <row r="3" spans="1:17">
      <c r="A3" s="52">
        <v>45746</v>
      </c>
      <c r="B3" s="53">
        <v>66</v>
      </c>
      <c r="C3" s="53" t="s">
        <v>121</v>
      </c>
      <c r="D3" s="53" t="s">
        <v>122</v>
      </c>
      <c r="E3" s="53" t="s">
        <v>123</v>
      </c>
      <c r="F3" s="53" t="s">
        <v>113</v>
      </c>
      <c r="G3" s="53" t="s">
        <v>113</v>
      </c>
      <c r="H3" s="53" t="s">
        <v>114</v>
      </c>
      <c r="I3" s="53" t="s">
        <v>124</v>
      </c>
      <c r="J3" s="50">
        <v>44358</v>
      </c>
      <c r="K3" s="57" t="s">
        <v>116</v>
      </c>
      <c r="L3" s="57" t="s">
        <v>117</v>
      </c>
      <c r="M3" s="58" t="s">
        <v>117</v>
      </c>
      <c r="N3" s="58" t="s">
        <v>117</v>
      </c>
      <c r="O3" s="57" t="s">
        <v>118</v>
      </c>
      <c r="P3" s="57" t="s">
        <v>125</v>
      </c>
      <c r="Q3" s="60"/>
    </row>
    <row r="4" spans="1:17">
      <c r="A4" s="52">
        <v>45746</v>
      </c>
      <c r="B4" s="53">
        <v>90</v>
      </c>
      <c r="C4" s="53" t="s">
        <v>126</v>
      </c>
      <c r="D4" s="53" t="s">
        <v>127</v>
      </c>
      <c r="E4" s="53" t="s">
        <v>128</v>
      </c>
      <c r="F4" s="53" t="s">
        <v>113</v>
      </c>
      <c r="G4" s="53" t="s">
        <v>113</v>
      </c>
      <c r="H4" s="53" t="s">
        <v>114</v>
      </c>
      <c r="I4" s="53" t="s">
        <v>129</v>
      </c>
      <c r="J4" s="50">
        <v>44358</v>
      </c>
      <c r="K4" s="57" t="s">
        <v>116</v>
      </c>
      <c r="L4" s="57" t="s">
        <v>117</v>
      </c>
      <c r="M4" s="57" t="s">
        <v>117</v>
      </c>
      <c r="N4" s="57" t="s">
        <v>117</v>
      </c>
      <c r="O4" s="57" t="s">
        <v>118</v>
      </c>
      <c r="P4" s="57" t="s">
        <v>130</v>
      </c>
      <c r="Q4" s="60"/>
    </row>
    <row r="5" spans="1:17">
      <c r="A5" s="52">
        <v>45746</v>
      </c>
      <c r="B5" s="53">
        <v>101</v>
      </c>
      <c r="C5" s="53" t="s">
        <v>131</v>
      </c>
      <c r="D5" s="53" t="s">
        <v>132</v>
      </c>
      <c r="E5" s="53" t="s">
        <v>133</v>
      </c>
      <c r="F5" s="53" t="s">
        <v>134</v>
      </c>
      <c r="G5" s="53" t="s">
        <v>113</v>
      </c>
      <c r="H5" s="53" t="s">
        <v>114</v>
      </c>
      <c r="I5" s="53" t="s">
        <v>135</v>
      </c>
      <c r="J5" s="50">
        <v>44358</v>
      </c>
      <c r="K5" s="57" t="s">
        <v>116</v>
      </c>
      <c r="L5" s="57" t="s">
        <v>117</v>
      </c>
      <c r="M5" s="57" t="s">
        <v>117</v>
      </c>
      <c r="N5" s="57" t="s">
        <v>117</v>
      </c>
      <c r="O5" s="57" t="s">
        <v>118</v>
      </c>
      <c r="P5" s="57" t="s">
        <v>136</v>
      </c>
      <c r="Q5" s="60"/>
    </row>
    <row r="6" spans="1:17">
      <c r="A6" s="52">
        <v>45746</v>
      </c>
      <c r="B6" s="53">
        <v>112</v>
      </c>
      <c r="C6" s="53" t="s">
        <v>137</v>
      </c>
      <c r="D6" s="53" t="s">
        <v>138</v>
      </c>
      <c r="E6" s="53" t="s">
        <v>139</v>
      </c>
      <c r="F6" s="53" t="s">
        <v>134</v>
      </c>
      <c r="G6" s="53" t="s">
        <v>113</v>
      </c>
      <c r="H6" s="53" t="s">
        <v>114</v>
      </c>
      <c r="I6" s="53" t="s">
        <v>140</v>
      </c>
      <c r="J6" s="50">
        <v>44358</v>
      </c>
      <c r="K6" s="57" t="s">
        <v>116</v>
      </c>
      <c r="L6" s="57" t="s">
        <v>117</v>
      </c>
      <c r="M6" s="57" t="s">
        <v>117</v>
      </c>
      <c r="N6" s="57" t="s">
        <v>117</v>
      </c>
      <c r="O6" s="57" t="s">
        <v>118</v>
      </c>
      <c r="P6" s="57" t="s">
        <v>136</v>
      </c>
      <c r="Q6" s="60"/>
    </row>
    <row r="7" spans="1:17">
      <c r="A7" s="52">
        <v>45746</v>
      </c>
      <c r="B7" s="53">
        <v>152</v>
      </c>
      <c r="C7" s="53" t="s">
        <v>141</v>
      </c>
      <c r="D7" s="53" t="s">
        <v>142</v>
      </c>
      <c r="E7" s="53" t="s">
        <v>143</v>
      </c>
      <c r="F7" s="53" t="s">
        <v>134</v>
      </c>
      <c r="G7" s="53" t="s">
        <v>113</v>
      </c>
      <c r="H7" s="53" t="s">
        <v>114</v>
      </c>
      <c r="I7" s="53" t="s">
        <v>144</v>
      </c>
      <c r="J7" s="50">
        <v>44358</v>
      </c>
      <c r="K7" s="57" t="s">
        <v>116</v>
      </c>
      <c r="L7" s="57" t="s">
        <v>117</v>
      </c>
      <c r="M7" s="57" t="s">
        <v>117</v>
      </c>
      <c r="N7" s="57" t="s">
        <v>117</v>
      </c>
      <c r="O7" s="57" t="s">
        <v>118</v>
      </c>
      <c r="P7" s="57" t="s">
        <v>145</v>
      </c>
      <c r="Q7" s="60"/>
    </row>
    <row r="8" spans="1:17">
      <c r="A8" s="52">
        <v>45746</v>
      </c>
      <c r="B8" s="53">
        <v>203</v>
      </c>
      <c r="C8" s="53" t="s">
        <v>122</v>
      </c>
      <c r="D8" s="53" t="s">
        <v>146</v>
      </c>
      <c r="E8" s="53" t="s">
        <v>147</v>
      </c>
      <c r="F8" s="53" t="s">
        <v>134</v>
      </c>
      <c r="G8" s="53" t="s">
        <v>113</v>
      </c>
      <c r="H8" s="53" t="s">
        <v>114</v>
      </c>
      <c r="I8" s="53" t="s">
        <v>148</v>
      </c>
      <c r="J8" s="50">
        <v>44358</v>
      </c>
      <c r="K8" s="57" t="s">
        <v>116</v>
      </c>
      <c r="L8" s="57" t="s">
        <v>117</v>
      </c>
      <c r="M8" s="57" t="s">
        <v>117</v>
      </c>
      <c r="N8" s="57" t="s">
        <v>117</v>
      </c>
      <c r="O8" s="57" t="s">
        <v>118</v>
      </c>
      <c r="P8" s="57" t="s">
        <v>125</v>
      </c>
      <c r="Q8" s="60"/>
    </row>
    <row r="9" spans="1:17">
      <c r="A9" s="52">
        <v>45746</v>
      </c>
      <c r="B9" s="53">
        <v>247</v>
      </c>
      <c r="C9" s="53" t="s">
        <v>149</v>
      </c>
      <c r="D9" s="53" t="s">
        <v>150</v>
      </c>
      <c r="E9" s="53" t="s">
        <v>151</v>
      </c>
      <c r="F9" s="53" t="s">
        <v>134</v>
      </c>
      <c r="G9" s="53" t="s">
        <v>113</v>
      </c>
      <c r="H9" s="53" t="s">
        <v>114</v>
      </c>
      <c r="I9" s="53" t="s">
        <v>152</v>
      </c>
      <c r="J9" s="50">
        <v>44359</v>
      </c>
      <c r="K9" s="57" t="s">
        <v>116</v>
      </c>
      <c r="L9" s="57" t="s">
        <v>117</v>
      </c>
      <c r="M9" s="57" t="s">
        <v>117</v>
      </c>
      <c r="N9" s="57" t="s">
        <v>117</v>
      </c>
      <c r="O9" s="57" t="s">
        <v>118</v>
      </c>
      <c r="P9" s="57" t="s">
        <v>119</v>
      </c>
      <c r="Q9" s="60"/>
    </row>
    <row r="10" spans="1:17">
      <c r="A10" s="52">
        <v>45746</v>
      </c>
      <c r="B10" s="53">
        <v>265</v>
      </c>
      <c r="C10" s="53" t="s">
        <v>153</v>
      </c>
      <c r="D10" s="53" t="s">
        <v>154</v>
      </c>
      <c r="E10" s="53" t="s">
        <v>155</v>
      </c>
      <c r="F10" s="53" t="s">
        <v>134</v>
      </c>
      <c r="G10" s="53" t="s">
        <v>113</v>
      </c>
      <c r="H10" s="53" t="s">
        <v>114</v>
      </c>
      <c r="I10" s="53" t="s">
        <v>156</v>
      </c>
      <c r="J10" s="50">
        <v>44359</v>
      </c>
      <c r="K10" s="57" t="s">
        <v>116</v>
      </c>
      <c r="L10" s="57" t="s">
        <v>117</v>
      </c>
      <c r="M10" s="57" t="s">
        <v>117</v>
      </c>
      <c r="N10" s="57" t="s">
        <v>117</v>
      </c>
      <c r="O10" s="57" t="s">
        <v>118</v>
      </c>
      <c r="P10" s="57" t="s">
        <v>130</v>
      </c>
      <c r="Q10" s="60"/>
    </row>
    <row r="11" spans="1:17">
      <c r="A11" s="52">
        <v>45746</v>
      </c>
      <c r="B11" s="53">
        <v>269</v>
      </c>
      <c r="C11" s="53" t="s">
        <v>157</v>
      </c>
      <c r="D11" s="53" t="s">
        <v>158</v>
      </c>
      <c r="E11" s="53" t="s">
        <v>155</v>
      </c>
      <c r="F11" s="53" t="s">
        <v>134</v>
      </c>
      <c r="G11" s="53" t="s">
        <v>113</v>
      </c>
      <c r="H11" s="53" t="s">
        <v>114</v>
      </c>
      <c r="I11" s="53" t="s">
        <v>159</v>
      </c>
      <c r="J11" s="50">
        <v>44359</v>
      </c>
      <c r="K11" s="57" t="s">
        <v>116</v>
      </c>
      <c r="L11" s="57" t="s">
        <v>117</v>
      </c>
      <c r="M11" s="57" t="s">
        <v>117</v>
      </c>
      <c r="N11" s="57" t="s">
        <v>117</v>
      </c>
      <c r="O11" s="57" t="s">
        <v>118</v>
      </c>
      <c r="P11" s="57" t="s">
        <v>160</v>
      </c>
      <c r="Q11" s="60"/>
    </row>
    <row r="12" spans="1:17">
      <c r="A12" s="52">
        <v>45746</v>
      </c>
      <c r="B12" s="53">
        <v>336</v>
      </c>
      <c r="C12" s="53" t="s">
        <v>161</v>
      </c>
      <c r="D12" s="53" t="s">
        <v>162</v>
      </c>
      <c r="E12" s="53" t="s">
        <v>163</v>
      </c>
      <c r="F12" s="53" t="s">
        <v>164</v>
      </c>
      <c r="G12" s="53" t="s">
        <v>113</v>
      </c>
      <c r="H12" s="53" t="s">
        <v>114</v>
      </c>
      <c r="I12" s="53" t="s">
        <v>165</v>
      </c>
      <c r="J12" s="50">
        <v>44360</v>
      </c>
      <c r="K12" s="57" t="s">
        <v>116</v>
      </c>
      <c r="L12" s="57" t="s">
        <v>117</v>
      </c>
      <c r="M12" s="57" t="s">
        <v>117</v>
      </c>
      <c r="N12" s="57" t="s">
        <v>117</v>
      </c>
      <c r="O12" s="57" t="s">
        <v>118</v>
      </c>
      <c r="P12" s="57" t="s">
        <v>145</v>
      </c>
      <c r="Q12" s="60"/>
    </row>
    <row r="13" spans="1:17">
      <c r="A13" s="52">
        <v>45746</v>
      </c>
      <c r="B13" s="53">
        <v>396</v>
      </c>
      <c r="C13" s="53" t="s">
        <v>166</v>
      </c>
      <c r="D13" s="53" t="s">
        <v>167</v>
      </c>
      <c r="E13" s="53" t="s">
        <v>168</v>
      </c>
      <c r="F13" s="53" t="s">
        <v>164</v>
      </c>
      <c r="G13" s="53" t="s">
        <v>113</v>
      </c>
      <c r="H13" s="53" t="s">
        <v>114</v>
      </c>
      <c r="I13" s="53" t="s">
        <v>169</v>
      </c>
      <c r="J13" s="50">
        <v>44360</v>
      </c>
      <c r="K13" s="57" t="s">
        <v>116</v>
      </c>
      <c r="L13" s="57" t="s">
        <v>117</v>
      </c>
      <c r="M13" s="57" t="s">
        <v>117</v>
      </c>
      <c r="N13" s="57" t="s">
        <v>117</v>
      </c>
      <c r="O13" s="57" t="s">
        <v>118</v>
      </c>
      <c r="P13" s="57" t="s">
        <v>119</v>
      </c>
      <c r="Q13" s="60"/>
    </row>
    <row r="14" spans="1:17">
      <c r="A14" s="52">
        <v>45746</v>
      </c>
      <c r="B14" s="53">
        <v>462</v>
      </c>
      <c r="C14" s="53" t="s">
        <v>170</v>
      </c>
      <c r="D14" s="53" t="s">
        <v>171</v>
      </c>
      <c r="E14" s="53" t="s">
        <v>172</v>
      </c>
      <c r="F14" s="53" t="s">
        <v>164</v>
      </c>
      <c r="G14" s="53" t="s">
        <v>113</v>
      </c>
      <c r="H14" s="53" t="s">
        <v>114</v>
      </c>
      <c r="I14" s="53" t="s">
        <v>173</v>
      </c>
      <c r="J14" s="50">
        <v>44360</v>
      </c>
      <c r="K14" s="57" t="s">
        <v>116</v>
      </c>
      <c r="L14" s="57" t="s">
        <v>117</v>
      </c>
      <c r="M14" s="57" t="s">
        <v>117</v>
      </c>
      <c r="N14" s="57" t="s">
        <v>117</v>
      </c>
      <c r="O14" s="57" t="s">
        <v>118</v>
      </c>
      <c r="P14" s="57" t="s">
        <v>125</v>
      </c>
      <c r="Q14" s="60"/>
    </row>
    <row r="15" spans="1:17">
      <c r="A15" s="52">
        <v>45746</v>
      </c>
      <c r="B15" s="53">
        <v>511</v>
      </c>
      <c r="C15" s="53" t="s">
        <v>170</v>
      </c>
      <c r="D15" s="53" t="s">
        <v>174</v>
      </c>
      <c r="E15" s="53" t="s">
        <v>175</v>
      </c>
      <c r="F15" s="53" t="s">
        <v>164</v>
      </c>
      <c r="G15" s="53" t="s">
        <v>113</v>
      </c>
      <c r="H15" s="53" t="s">
        <v>114</v>
      </c>
      <c r="I15" s="53" t="s">
        <v>176</v>
      </c>
      <c r="J15" s="50">
        <v>44360</v>
      </c>
      <c r="K15" s="57" t="s">
        <v>116</v>
      </c>
      <c r="L15" s="57" t="s">
        <v>117</v>
      </c>
      <c r="M15" s="57" t="s">
        <v>117</v>
      </c>
      <c r="N15" s="57" t="s">
        <v>117</v>
      </c>
      <c r="O15" s="57" t="s">
        <v>118</v>
      </c>
      <c r="P15" s="57" t="s">
        <v>160</v>
      </c>
      <c r="Q15" s="60"/>
    </row>
    <row r="16" spans="1:17">
      <c r="A16" s="52">
        <v>45746</v>
      </c>
      <c r="B16" s="53">
        <v>561</v>
      </c>
      <c r="C16" s="53" t="s">
        <v>177</v>
      </c>
      <c r="D16" s="53" t="s">
        <v>178</v>
      </c>
      <c r="E16" s="53" t="s">
        <v>179</v>
      </c>
      <c r="F16" s="53" t="s">
        <v>164</v>
      </c>
      <c r="G16" s="53" t="s">
        <v>113</v>
      </c>
      <c r="H16" s="53" t="s">
        <v>114</v>
      </c>
      <c r="I16" s="53" t="s">
        <v>180</v>
      </c>
      <c r="J16" s="50">
        <v>44360</v>
      </c>
      <c r="K16" s="57" t="s">
        <v>116</v>
      </c>
      <c r="L16" s="57" t="s">
        <v>117</v>
      </c>
      <c r="M16" s="57" t="s">
        <v>117</v>
      </c>
      <c r="N16" s="57" t="s">
        <v>117</v>
      </c>
      <c r="O16" s="57" t="s">
        <v>118</v>
      </c>
      <c r="P16" s="57" t="s">
        <v>119</v>
      </c>
      <c r="Q16" s="60"/>
    </row>
    <row r="17" spans="1:17">
      <c r="A17" s="52">
        <v>45746</v>
      </c>
      <c r="B17" s="53">
        <v>619</v>
      </c>
      <c r="C17" s="53" t="s">
        <v>181</v>
      </c>
      <c r="D17" s="53" t="s">
        <v>182</v>
      </c>
      <c r="E17" s="53" t="s">
        <v>172</v>
      </c>
      <c r="F17" s="53" t="s">
        <v>164</v>
      </c>
      <c r="G17" s="53" t="s">
        <v>113</v>
      </c>
      <c r="H17" s="53" t="s">
        <v>114</v>
      </c>
      <c r="I17" s="53" t="s">
        <v>183</v>
      </c>
      <c r="J17" s="50">
        <v>44361</v>
      </c>
      <c r="K17" s="57" t="s">
        <v>116</v>
      </c>
      <c r="L17" s="57" t="s">
        <v>117</v>
      </c>
      <c r="M17" s="57" t="s">
        <v>117</v>
      </c>
      <c r="N17" s="57" t="s">
        <v>117</v>
      </c>
      <c r="O17" s="57" t="s">
        <v>118</v>
      </c>
      <c r="P17" s="57" t="s">
        <v>125</v>
      </c>
      <c r="Q17" s="60"/>
    </row>
    <row r="18" spans="1:17">
      <c r="A18" s="52">
        <v>45746</v>
      </c>
      <c r="B18" s="53">
        <v>631</v>
      </c>
      <c r="C18" s="53" t="s">
        <v>184</v>
      </c>
      <c r="D18" s="53" t="s">
        <v>166</v>
      </c>
      <c r="E18" s="53" t="s">
        <v>185</v>
      </c>
      <c r="F18" s="53" t="s">
        <v>164</v>
      </c>
      <c r="G18" s="53" t="s">
        <v>113</v>
      </c>
      <c r="H18" s="53" t="s">
        <v>114</v>
      </c>
      <c r="I18" s="53" t="s">
        <v>186</v>
      </c>
      <c r="J18" s="50">
        <v>44362</v>
      </c>
      <c r="K18" s="57" t="s">
        <v>116</v>
      </c>
      <c r="L18" s="57" t="s">
        <v>117</v>
      </c>
      <c r="M18" s="57" t="s">
        <v>117</v>
      </c>
      <c r="N18" s="57" t="s">
        <v>117</v>
      </c>
      <c r="O18" s="57" t="s">
        <v>118</v>
      </c>
      <c r="P18" s="57" t="s">
        <v>130</v>
      </c>
      <c r="Q18" s="60"/>
    </row>
    <row r="19" spans="1:17">
      <c r="A19" s="52">
        <v>45746</v>
      </c>
      <c r="B19" s="53">
        <v>632</v>
      </c>
      <c r="C19" s="53" t="s">
        <v>187</v>
      </c>
      <c r="D19" s="53" t="s">
        <v>188</v>
      </c>
      <c r="E19" s="53" t="s">
        <v>189</v>
      </c>
      <c r="F19" s="53" t="s">
        <v>164</v>
      </c>
      <c r="G19" s="53" t="s">
        <v>113</v>
      </c>
      <c r="H19" s="53" t="s">
        <v>114</v>
      </c>
      <c r="I19" s="53" t="s">
        <v>190</v>
      </c>
      <c r="J19" s="50">
        <v>44362</v>
      </c>
      <c r="K19" s="57" t="s">
        <v>116</v>
      </c>
      <c r="L19" s="57" t="s">
        <v>117</v>
      </c>
      <c r="M19" s="57" t="s">
        <v>117</v>
      </c>
      <c r="N19" s="57" t="s">
        <v>117</v>
      </c>
      <c r="O19" s="57" t="s">
        <v>118</v>
      </c>
      <c r="P19" s="57" t="s">
        <v>136</v>
      </c>
      <c r="Q19" s="60"/>
    </row>
    <row r="20" spans="1:17">
      <c r="A20" s="52">
        <v>45746</v>
      </c>
      <c r="B20" s="53">
        <v>697</v>
      </c>
      <c r="C20" s="53" t="s">
        <v>191</v>
      </c>
      <c r="D20" s="53" t="s">
        <v>192</v>
      </c>
      <c r="E20" s="53" t="s">
        <v>172</v>
      </c>
      <c r="F20" s="53" t="s">
        <v>164</v>
      </c>
      <c r="G20" s="53" t="s">
        <v>113</v>
      </c>
      <c r="H20" s="53" t="s">
        <v>114</v>
      </c>
      <c r="I20" s="53" t="s">
        <v>193</v>
      </c>
      <c r="J20" s="50">
        <v>44362</v>
      </c>
      <c r="K20" s="57" t="s">
        <v>194</v>
      </c>
      <c r="L20" s="57">
        <v>7</v>
      </c>
      <c r="M20" s="57" t="s">
        <v>195</v>
      </c>
      <c r="N20" s="57" t="s">
        <v>196</v>
      </c>
      <c r="O20" s="57" t="s">
        <v>118</v>
      </c>
      <c r="P20" s="57" t="s">
        <v>136</v>
      </c>
      <c r="Q20" s="60"/>
    </row>
    <row r="21" spans="1:17">
      <c r="A21" s="52">
        <v>45746</v>
      </c>
      <c r="B21" s="53">
        <v>699</v>
      </c>
      <c r="C21" s="53" t="s">
        <v>197</v>
      </c>
      <c r="D21" s="53" t="s">
        <v>198</v>
      </c>
      <c r="E21" s="53" t="s">
        <v>172</v>
      </c>
      <c r="F21" s="53" t="s">
        <v>164</v>
      </c>
      <c r="G21" s="53" t="s">
        <v>113</v>
      </c>
      <c r="H21" s="53" t="s">
        <v>114</v>
      </c>
      <c r="I21" s="53" t="s">
        <v>199</v>
      </c>
      <c r="J21" s="50">
        <v>44362</v>
      </c>
      <c r="K21" s="57" t="s">
        <v>116</v>
      </c>
      <c r="L21" s="57" t="s">
        <v>117</v>
      </c>
      <c r="M21" s="57" t="s">
        <v>117</v>
      </c>
      <c r="N21" s="57" t="s">
        <v>117</v>
      </c>
      <c r="O21" s="57" t="s">
        <v>118</v>
      </c>
      <c r="P21" s="57" t="s">
        <v>145</v>
      </c>
      <c r="Q21" s="60"/>
    </row>
    <row r="22" spans="1:17">
      <c r="A22" s="52">
        <v>45746</v>
      </c>
      <c r="B22" s="53">
        <v>785</v>
      </c>
      <c r="C22" s="53" t="s">
        <v>200</v>
      </c>
      <c r="D22" s="53" t="s">
        <v>174</v>
      </c>
      <c r="E22" s="53" t="s">
        <v>201</v>
      </c>
      <c r="F22" s="53" t="s">
        <v>164</v>
      </c>
      <c r="G22" s="53" t="s">
        <v>113</v>
      </c>
      <c r="H22" s="53" t="s">
        <v>114</v>
      </c>
      <c r="I22" s="53" t="s">
        <v>202</v>
      </c>
      <c r="J22" s="50">
        <v>44362</v>
      </c>
      <c r="K22" s="57" t="s">
        <v>116</v>
      </c>
      <c r="L22" s="57" t="s">
        <v>117</v>
      </c>
      <c r="M22" s="57" t="s">
        <v>117</v>
      </c>
      <c r="N22" s="57" t="s">
        <v>117</v>
      </c>
      <c r="O22" s="57" t="s">
        <v>118</v>
      </c>
      <c r="P22" s="57" t="s">
        <v>125</v>
      </c>
      <c r="Q22" s="60"/>
    </row>
    <row r="23" spans="1:17">
      <c r="A23" s="52">
        <v>45746</v>
      </c>
      <c r="B23" s="53">
        <v>811</v>
      </c>
      <c r="C23" s="53" t="s">
        <v>203</v>
      </c>
      <c r="D23" s="53" t="s">
        <v>204</v>
      </c>
      <c r="E23" s="53" t="s">
        <v>205</v>
      </c>
      <c r="F23" s="53" t="s">
        <v>164</v>
      </c>
      <c r="G23" s="53" t="s">
        <v>113</v>
      </c>
      <c r="H23" s="53" t="s">
        <v>114</v>
      </c>
      <c r="I23" s="53" t="s">
        <v>206</v>
      </c>
      <c r="J23" s="50">
        <v>44363</v>
      </c>
      <c r="K23" s="57" t="s">
        <v>116</v>
      </c>
      <c r="L23" s="57" t="s">
        <v>117</v>
      </c>
      <c r="M23" s="57" t="s">
        <v>117</v>
      </c>
      <c r="N23" s="57" t="s">
        <v>117</v>
      </c>
      <c r="O23" s="57" t="s">
        <v>118</v>
      </c>
      <c r="P23" s="57" t="s">
        <v>119</v>
      </c>
      <c r="Q23" s="60"/>
    </row>
    <row r="24" spans="1:17">
      <c r="A24" s="52">
        <v>45746</v>
      </c>
      <c r="B24" s="53">
        <v>847</v>
      </c>
      <c r="C24" s="53" t="s">
        <v>132</v>
      </c>
      <c r="D24" s="53" t="s">
        <v>207</v>
      </c>
      <c r="E24" s="53" t="s">
        <v>208</v>
      </c>
      <c r="F24" s="53" t="s">
        <v>164</v>
      </c>
      <c r="G24" s="53" t="s">
        <v>113</v>
      </c>
      <c r="H24" s="53" t="s">
        <v>114</v>
      </c>
      <c r="I24" s="53" t="s">
        <v>209</v>
      </c>
      <c r="J24" s="50">
        <v>44364</v>
      </c>
      <c r="K24" s="57" t="s">
        <v>116</v>
      </c>
      <c r="L24" s="57" t="s">
        <v>117</v>
      </c>
      <c r="M24" s="57" t="s">
        <v>117</v>
      </c>
      <c r="N24" s="57" t="s">
        <v>117</v>
      </c>
      <c r="O24" s="57" t="s">
        <v>118</v>
      </c>
      <c r="P24" s="57" t="s">
        <v>130</v>
      </c>
      <c r="Q24" s="60"/>
    </row>
    <row r="25" spans="1:17">
      <c r="A25" s="52">
        <v>45746</v>
      </c>
      <c r="B25" s="53">
        <v>852</v>
      </c>
      <c r="C25" s="53" t="s">
        <v>210</v>
      </c>
      <c r="D25" s="53" t="s">
        <v>211</v>
      </c>
      <c r="E25" s="53" t="s">
        <v>172</v>
      </c>
      <c r="F25" s="53" t="s">
        <v>164</v>
      </c>
      <c r="G25" s="53" t="s">
        <v>113</v>
      </c>
      <c r="H25" s="53" t="s">
        <v>114</v>
      </c>
      <c r="I25" s="53" t="s">
        <v>212</v>
      </c>
      <c r="J25" s="50">
        <v>44364</v>
      </c>
      <c r="K25" s="57" t="s">
        <v>116</v>
      </c>
      <c r="L25" s="57" t="s">
        <v>117</v>
      </c>
      <c r="M25" s="57" t="s">
        <v>117</v>
      </c>
      <c r="N25" s="57" t="s">
        <v>117</v>
      </c>
      <c r="O25" s="57" t="s">
        <v>118</v>
      </c>
      <c r="P25" s="57" t="s">
        <v>160</v>
      </c>
      <c r="Q25" s="60"/>
    </row>
    <row r="26" spans="1:17">
      <c r="A26" s="52">
        <v>45746</v>
      </c>
      <c r="B26" s="53">
        <v>942</v>
      </c>
      <c r="C26" s="53" t="s">
        <v>213</v>
      </c>
      <c r="D26" s="53" t="s">
        <v>214</v>
      </c>
      <c r="E26" s="53" t="s">
        <v>215</v>
      </c>
      <c r="F26" s="53" t="s">
        <v>164</v>
      </c>
      <c r="G26" s="53" t="s">
        <v>113</v>
      </c>
      <c r="H26" s="53" t="s">
        <v>114</v>
      </c>
      <c r="I26" s="53" t="s">
        <v>216</v>
      </c>
      <c r="J26" s="50">
        <v>44364</v>
      </c>
      <c r="K26" s="57" t="s">
        <v>116</v>
      </c>
      <c r="L26" s="57" t="s">
        <v>117</v>
      </c>
      <c r="M26" s="57" t="s">
        <v>117</v>
      </c>
      <c r="N26" s="57" t="s">
        <v>117</v>
      </c>
      <c r="O26" s="57" t="s">
        <v>118</v>
      </c>
      <c r="P26" s="57" t="s">
        <v>125</v>
      </c>
      <c r="Q26" s="60"/>
    </row>
    <row r="27" spans="1:17">
      <c r="A27" s="52">
        <v>45746</v>
      </c>
      <c r="B27" s="53">
        <v>1067</v>
      </c>
      <c r="C27" s="53" t="s">
        <v>217</v>
      </c>
      <c r="D27" s="53" t="s">
        <v>218</v>
      </c>
      <c r="E27" s="53" t="s">
        <v>219</v>
      </c>
      <c r="F27" s="53" t="s">
        <v>164</v>
      </c>
      <c r="G27" s="53" t="s">
        <v>113</v>
      </c>
      <c r="H27" s="53" t="s">
        <v>114</v>
      </c>
      <c r="I27" s="53" t="s">
        <v>220</v>
      </c>
      <c r="J27" s="50">
        <v>44364</v>
      </c>
      <c r="K27" s="57" t="s">
        <v>116</v>
      </c>
      <c r="L27" s="57" t="s">
        <v>117</v>
      </c>
      <c r="M27" s="58" t="s">
        <v>117</v>
      </c>
      <c r="N27" s="58" t="s">
        <v>117</v>
      </c>
      <c r="O27" s="57" t="s">
        <v>118</v>
      </c>
      <c r="P27" s="57" t="s">
        <v>160</v>
      </c>
      <c r="Q27" s="60"/>
    </row>
    <row r="28" spans="1:17">
      <c r="A28" s="52">
        <v>45746</v>
      </c>
      <c r="B28" s="53">
        <v>1146</v>
      </c>
      <c r="C28" s="53" t="s">
        <v>221</v>
      </c>
      <c r="D28" s="53" t="s">
        <v>222</v>
      </c>
      <c r="E28" s="53" t="s">
        <v>223</v>
      </c>
      <c r="F28" s="53" t="s">
        <v>224</v>
      </c>
      <c r="G28" s="53" t="s">
        <v>224</v>
      </c>
      <c r="H28" s="53" t="s">
        <v>114</v>
      </c>
      <c r="I28" s="53" t="s">
        <v>225</v>
      </c>
      <c r="J28" s="50">
        <v>44365</v>
      </c>
      <c r="K28" s="57" t="s">
        <v>116</v>
      </c>
      <c r="L28" s="57" t="s">
        <v>117</v>
      </c>
      <c r="M28" s="57" t="s">
        <v>117</v>
      </c>
      <c r="N28" s="57" t="s">
        <v>117</v>
      </c>
      <c r="O28" s="57" t="s">
        <v>118</v>
      </c>
      <c r="P28" s="57" t="s">
        <v>119</v>
      </c>
      <c r="Q28" s="60"/>
    </row>
    <row r="29" spans="1:17">
      <c r="A29" s="52">
        <v>45746</v>
      </c>
      <c r="B29" s="53">
        <v>1219</v>
      </c>
      <c r="C29" s="53" t="s">
        <v>226</v>
      </c>
      <c r="D29" s="53" t="s">
        <v>227</v>
      </c>
      <c r="E29" s="53" t="s">
        <v>228</v>
      </c>
      <c r="F29" s="53" t="s">
        <v>224</v>
      </c>
      <c r="G29" s="53" t="s">
        <v>224</v>
      </c>
      <c r="H29" s="53" t="s">
        <v>114</v>
      </c>
      <c r="I29" s="53" t="s">
        <v>229</v>
      </c>
      <c r="J29" s="50">
        <v>44365</v>
      </c>
      <c r="K29" s="57" t="s">
        <v>116</v>
      </c>
      <c r="L29" s="57" t="s">
        <v>117</v>
      </c>
      <c r="M29" s="57" t="s">
        <v>117</v>
      </c>
      <c r="N29" s="57" t="s">
        <v>117</v>
      </c>
      <c r="O29" s="57" t="s">
        <v>118</v>
      </c>
      <c r="P29" s="57" t="s">
        <v>125</v>
      </c>
      <c r="Q29" s="60"/>
    </row>
    <row r="30" spans="1:17">
      <c r="A30" s="52">
        <v>45746</v>
      </c>
      <c r="B30" s="53">
        <v>1221</v>
      </c>
      <c r="C30" s="53" t="s">
        <v>230</v>
      </c>
      <c r="D30" s="53" t="s">
        <v>174</v>
      </c>
      <c r="E30" s="53" t="s">
        <v>228</v>
      </c>
      <c r="F30" s="53" t="s">
        <v>224</v>
      </c>
      <c r="G30" s="53" t="s">
        <v>224</v>
      </c>
      <c r="H30" s="53" t="s">
        <v>114</v>
      </c>
      <c r="I30" s="53" t="s">
        <v>231</v>
      </c>
      <c r="J30" s="50">
        <v>44366</v>
      </c>
      <c r="K30" s="57" t="s">
        <v>116</v>
      </c>
      <c r="L30" s="57" t="s">
        <v>117</v>
      </c>
      <c r="M30" s="57" t="s">
        <v>117</v>
      </c>
      <c r="N30" s="57" t="s">
        <v>117</v>
      </c>
      <c r="O30" s="57" t="s">
        <v>118</v>
      </c>
      <c r="P30" s="57" t="s">
        <v>130</v>
      </c>
      <c r="Q30" s="60"/>
    </row>
    <row r="31" spans="1:17">
      <c r="A31" s="52">
        <v>45746</v>
      </c>
      <c r="B31" s="53">
        <v>1244</v>
      </c>
      <c r="C31" s="53" t="s">
        <v>232</v>
      </c>
      <c r="D31" s="53" t="s">
        <v>233</v>
      </c>
      <c r="E31" s="53" t="s">
        <v>234</v>
      </c>
      <c r="F31" s="53" t="s">
        <v>224</v>
      </c>
      <c r="G31" s="53" t="s">
        <v>224</v>
      </c>
      <c r="H31" s="53" t="s">
        <v>114</v>
      </c>
      <c r="I31" s="53" t="s">
        <v>235</v>
      </c>
      <c r="J31" s="50">
        <v>44366</v>
      </c>
      <c r="K31" s="57" t="s">
        <v>116</v>
      </c>
      <c r="L31" s="57" t="s">
        <v>117</v>
      </c>
      <c r="M31" s="57" t="s">
        <v>117</v>
      </c>
      <c r="N31" s="57" t="s">
        <v>117</v>
      </c>
      <c r="O31" s="57" t="s">
        <v>118</v>
      </c>
      <c r="P31" s="57" t="s">
        <v>136</v>
      </c>
      <c r="Q31" s="60"/>
    </row>
    <row r="32" spans="1:17">
      <c r="A32" s="52">
        <v>45746</v>
      </c>
      <c r="B32" s="53">
        <v>1254</v>
      </c>
      <c r="C32" s="53" t="s">
        <v>236</v>
      </c>
      <c r="D32" s="53" t="s">
        <v>237</v>
      </c>
      <c r="E32" s="53" t="s">
        <v>238</v>
      </c>
      <c r="F32" s="53" t="s">
        <v>224</v>
      </c>
      <c r="G32" s="53" t="s">
        <v>224</v>
      </c>
      <c r="H32" s="53" t="s">
        <v>114</v>
      </c>
      <c r="I32" s="53" t="s">
        <v>239</v>
      </c>
      <c r="J32" s="50">
        <v>44366</v>
      </c>
      <c r="K32" s="57" t="s">
        <v>116</v>
      </c>
      <c r="L32" s="57" t="s">
        <v>117</v>
      </c>
      <c r="M32" s="57" t="s">
        <v>117</v>
      </c>
      <c r="N32" s="57" t="s">
        <v>117</v>
      </c>
      <c r="O32" s="57" t="s">
        <v>118</v>
      </c>
      <c r="P32" s="57" t="s">
        <v>136</v>
      </c>
      <c r="Q32" s="60"/>
    </row>
    <row r="33" spans="1:17">
      <c r="A33" s="52">
        <v>45746</v>
      </c>
      <c r="B33" s="53">
        <v>1268</v>
      </c>
      <c r="C33" s="53" t="s">
        <v>240</v>
      </c>
      <c r="D33" s="53" t="s">
        <v>241</v>
      </c>
      <c r="E33" s="53" t="s">
        <v>242</v>
      </c>
      <c r="F33" s="53" t="s">
        <v>224</v>
      </c>
      <c r="G33" s="53" t="s">
        <v>224</v>
      </c>
      <c r="H33" s="53" t="s">
        <v>114</v>
      </c>
      <c r="I33" s="53" t="s">
        <v>243</v>
      </c>
      <c r="J33" s="50">
        <v>44366</v>
      </c>
      <c r="K33" s="57" t="s">
        <v>116</v>
      </c>
      <c r="L33" s="57" t="s">
        <v>117</v>
      </c>
      <c r="M33" s="57" t="s">
        <v>117</v>
      </c>
      <c r="N33" s="57" t="s">
        <v>117</v>
      </c>
      <c r="O33" s="57" t="s">
        <v>118</v>
      </c>
      <c r="P33" s="57" t="s">
        <v>145</v>
      </c>
      <c r="Q33" s="60"/>
    </row>
    <row r="34" spans="1:17">
      <c r="A34" s="52">
        <v>45746</v>
      </c>
      <c r="B34" s="53">
        <v>1292</v>
      </c>
      <c r="C34" s="53" t="s">
        <v>244</v>
      </c>
      <c r="D34" s="53" t="s">
        <v>167</v>
      </c>
      <c r="E34" s="53" t="s">
        <v>245</v>
      </c>
      <c r="F34" s="53" t="s">
        <v>224</v>
      </c>
      <c r="G34" s="53" t="s">
        <v>224</v>
      </c>
      <c r="H34" s="53" t="s">
        <v>114</v>
      </c>
      <c r="I34" s="53" t="s">
        <v>246</v>
      </c>
      <c r="J34" s="50">
        <v>44367</v>
      </c>
      <c r="K34" s="57" t="s">
        <v>116</v>
      </c>
      <c r="L34" s="57" t="s">
        <v>117</v>
      </c>
      <c r="M34" s="57" t="s">
        <v>117</v>
      </c>
      <c r="N34" s="57" t="s">
        <v>117</v>
      </c>
      <c r="O34" s="57" t="s">
        <v>118</v>
      </c>
      <c r="P34" s="57" t="s">
        <v>125</v>
      </c>
      <c r="Q34" s="60"/>
    </row>
    <row r="35" spans="1:17">
      <c r="A35" s="52">
        <v>45746</v>
      </c>
      <c r="B35" s="53">
        <v>1302</v>
      </c>
      <c r="C35" s="53" t="s">
        <v>247</v>
      </c>
      <c r="D35" s="53" t="s">
        <v>248</v>
      </c>
      <c r="E35" s="53" t="s">
        <v>249</v>
      </c>
      <c r="F35" s="53" t="s">
        <v>224</v>
      </c>
      <c r="G35" s="53" t="s">
        <v>224</v>
      </c>
      <c r="H35" s="53" t="s">
        <v>114</v>
      </c>
      <c r="I35" s="53" t="s">
        <v>250</v>
      </c>
      <c r="J35" s="50">
        <v>44367</v>
      </c>
      <c r="K35" s="57" t="s">
        <v>116</v>
      </c>
      <c r="L35" s="57" t="s">
        <v>117</v>
      </c>
      <c r="M35" s="57" t="s">
        <v>117</v>
      </c>
      <c r="N35" s="57" t="s">
        <v>117</v>
      </c>
      <c r="O35" s="57" t="s">
        <v>118</v>
      </c>
      <c r="P35" s="57" t="s">
        <v>119</v>
      </c>
      <c r="Q35" s="60"/>
    </row>
    <row r="36" spans="1:17">
      <c r="A36" s="52">
        <v>45746</v>
      </c>
      <c r="B36" s="53">
        <v>1327</v>
      </c>
      <c r="C36" s="53" t="s">
        <v>251</v>
      </c>
      <c r="D36" s="53" t="s">
        <v>252</v>
      </c>
      <c r="E36" s="53" t="s">
        <v>245</v>
      </c>
      <c r="F36" s="53" t="s">
        <v>224</v>
      </c>
      <c r="G36" s="53" t="s">
        <v>224</v>
      </c>
      <c r="H36" s="53" t="s">
        <v>114</v>
      </c>
      <c r="I36" s="53" t="s">
        <v>253</v>
      </c>
      <c r="J36" s="50">
        <v>44368</v>
      </c>
      <c r="K36" s="57" t="s">
        <v>116</v>
      </c>
      <c r="L36" s="57" t="s">
        <v>117</v>
      </c>
      <c r="M36" s="57" t="s">
        <v>117</v>
      </c>
      <c r="N36" s="57" t="s">
        <v>117</v>
      </c>
      <c r="O36" s="57" t="s">
        <v>118</v>
      </c>
      <c r="P36" s="57" t="s">
        <v>130</v>
      </c>
      <c r="Q36" s="60"/>
    </row>
    <row r="37" spans="1:17">
      <c r="A37" s="52">
        <v>45746</v>
      </c>
      <c r="B37" s="53">
        <v>1349</v>
      </c>
      <c r="C37" s="53" t="s">
        <v>131</v>
      </c>
      <c r="D37" s="53" t="s">
        <v>203</v>
      </c>
      <c r="E37" s="53" t="s">
        <v>254</v>
      </c>
      <c r="F37" s="53" t="s">
        <v>224</v>
      </c>
      <c r="G37" s="53" t="s">
        <v>224</v>
      </c>
      <c r="H37" s="53" t="s">
        <v>114</v>
      </c>
      <c r="I37" s="53" t="s">
        <v>255</v>
      </c>
      <c r="J37" s="50">
        <v>44368</v>
      </c>
      <c r="K37" s="57" t="s">
        <v>116</v>
      </c>
      <c r="L37" s="57" t="s">
        <v>117</v>
      </c>
      <c r="M37" s="57" t="s">
        <v>117</v>
      </c>
      <c r="N37" s="57" t="s">
        <v>117</v>
      </c>
      <c r="O37" s="57" t="s">
        <v>118</v>
      </c>
      <c r="P37" s="57" t="s">
        <v>160</v>
      </c>
      <c r="Q37" s="60"/>
    </row>
    <row r="38" spans="1:17">
      <c r="A38" s="52">
        <v>45746</v>
      </c>
      <c r="B38" s="53">
        <v>1353</v>
      </c>
      <c r="C38" s="53" t="s">
        <v>256</v>
      </c>
      <c r="D38" s="53" t="s">
        <v>257</v>
      </c>
      <c r="E38" s="53" t="s">
        <v>258</v>
      </c>
      <c r="F38" s="53" t="s">
        <v>224</v>
      </c>
      <c r="G38" s="53" t="s">
        <v>224</v>
      </c>
      <c r="H38" s="53" t="s">
        <v>114</v>
      </c>
      <c r="I38" s="53" t="s">
        <v>259</v>
      </c>
      <c r="J38" s="50">
        <v>44369</v>
      </c>
      <c r="K38" s="57" t="s">
        <v>116</v>
      </c>
      <c r="L38" s="57" t="s">
        <v>117</v>
      </c>
      <c r="M38" s="58" t="s">
        <v>117</v>
      </c>
      <c r="N38" s="57" t="s">
        <v>117</v>
      </c>
      <c r="O38" s="57" t="s">
        <v>118</v>
      </c>
      <c r="P38" s="57" t="s">
        <v>145</v>
      </c>
      <c r="Q38" s="60"/>
    </row>
    <row r="39" spans="1:17">
      <c r="A39" s="52">
        <v>45746</v>
      </c>
      <c r="B39" s="53">
        <v>1530</v>
      </c>
      <c r="C39" s="53" t="s">
        <v>260</v>
      </c>
      <c r="D39" s="53" t="s">
        <v>240</v>
      </c>
      <c r="E39" s="53" t="s">
        <v>254</v>
      </c>
      <c r="F39" s="53" t="s">
        <v>224</v>
      </c>
      <c r="G39" s="53" t="s">
        <v>224</v>
      </c>
      <c r="H39" s="53" t="s">
        <v>114</v>
      </c>
      <c r="I39" s="53" t="s">
        <v>261</v>
      </c>
      <c r="J39" s="50">
        <v>44369</v>
      </c>
      <c r="K39" s="57" t="s">
        <v>116</v>
      </c>
      <c r="L39" s="57" t="s">
        <v>117</v>
      </c>
      <c r="M39" s="57" t="s">
        <v>117</v>
      </c>
      <c r="N39" s="57" t="s">
        <v>117</v>
      </c>
      <c r="O39" s="57" t="s">
        <v>118</v>
      </c>
      <c r="P39" s="57" t="s">
        <v>119</v>
      </c>
      <c r="Q39" s="60"/>
    </row>
    <row r="40" spans="1:17">
      <c r="A40" s="52">
        <v>45746</v>
      </c>
      <c r="B40" s="53">
        <v>1550</v>
      </c>
      <c r="C40" s="53" t="s">
        <v>262</v>
      </c>
      <c r="D40" s="53" t="s">
        <v>233</v>
      </c>
      <c r="E40" s="53" t="s">
        <v>263</v>
      </c>
      <c r="F40" s="53" t="s">
        <v>224</v>
      </c>
      <c r="G40" s="53" t="s">
        <v>224</v>
      </c>
      <c r="H40" s="53" t="s">
        <v>114</v>
      </c>
      <c r="I40" s="53" t="s">
        <v>264</v>
      </c>
      <c r="J40" s="50">
        <v>44370</v>
      </c>
      <c r="K40" s="57" t="s">
        <v>116</v>
      </c>
      <c r="L40" s="57" t="s">
        <v>117</v>
      </c>
      <c r="M40" s="57" t="s">
        <v>117</v>
      </c>
      <c r="N40" s="57" t="s">
        <v>117</v>
      </c>
      <c r="O40" s="57" t="s">
        <v>118</v>
      </c>
      <c r="P40" s="57" t="s">
        <v>125</v>
      </c>
      <c r="Q40" s="60"/>
    </row>
    <row r="41" spans="1:17">
      <c r="A41" s="52">
        <v>45746</v>
      </c>
      <c r="B41" s="53">
        <v>1580</v>
      </c>
      <c r="C41" s="53" t="s">
        <v>265</v>
      </c>
      <c r="D41" s="53" t="s">
        <v>266</v>
      </c>
      <c r="E41" s="53" t="s">
        <v>267</v>
      </c>
      <c r="F41" s="53" t="s">
        <v>224</v>
      </c>
      <c r="G41" s="53" t="s">
        <v>224</v>
      </c>
      <c r="H41" s="53" t="s">
        <v>114</v>
      </c>
      <c r="I41" s="53" t="s">
        <v>268</v>
      </c>
      <c r="J41" s="50">
        <v>44370</v>
      </c>
      <c r="K41" s="57" t="s">
        <v>116</v>
      </c>
      <c r="L41" s="57" t="s">
        <v>117</v>
      </c>
      <c r="M41" s="57" t="s">
        <v>117</v>
      </c>
      <c r="N41" s="57" t="s">
        <v>117</v>
      </c>
      <c r="O41" s="57" t="s">
        <v>118</v>
      </c>
      <c r="P41" s="57" t="s">
        <v>130</v>
      </c>
      <c r="Q41" s="60"/>
    </row>
    <row r="42" spans="1:17">
      <c r="A42" s="52">
        <v>45746</v>
      </c>
      <c r="B42" s="53">
        <v>1589</v>
      </c>
      <c r="C42" s="53" t="s">
        <v>269</v>
      </c>
      <c r="D42" s="53" t="s">
        <v>270</v>
      </c>
      <c r="E42" s="53" t="s">
        <v>271</v>
      </c>
      <c r="F42" s="53" t="s">
        <v>224</v>
      </c>
      <c r="G42" s="53" t="s">
        <v>224</v>
      </c>
      <c r="H42" s="53" t="s">
        <v>114</v>
      </c>
      <c r="I42" s="53" t="s">
        <v>272</v>
      </c>
      <c r="J42" s="50">
        <v>44372</v>
      </c>
      <c r="K42" s="57" t="s">
        <v>116</v>
      </c>
      <c r="L42" s="57" t="s">
        <v>117</v>
      </c>
      <c r="M42" s="57" t="s">
        <v>117</v>
      </c>
      <c r="N42" s="57" t="s">
        <v>117</v>
      </c>
      <c r="O42" s="57" t="s">
        <v>118</v>
      </c>
      <c r="P42" s="57" t="s">
        <v>119</v>
      </c>
      <c r="Q42" s="60"/>
    </row>
    <row r="43" spans="1:17">
      <c r="A43" s="52">
        <v>45746</v>
      </c>
      <c r="B43" s="53">
        <v>1604</v>
      </c>
      <c r="C43" s="53" t="s">
        <v>273</v>
      </c>
      <c r="D43" s="53" t="s">
        <v>274</v>
      </c>
      <c r="E43" s="53" t="s">
        <v>275</v>
      </c>
      <c r="F43" s="53" t="s">
        <v>224</v>
      </c>
      <c r="G43" s="53" t="s">
        <v>224</v>
      </c>
      <c r="H43" s="53" t="s">
        <v>114</v>
      </c>
      <c r="I43" s="53" t="s">
        <v>276</v>
      </c>
      <c r="J43" s="50">
        <v>44372</v>
      </c>
      <c r="K43" s="57" t="s">
        <v>116</v>
      </c>
      <c r="L43" s="57" t="s">
        <v>117</v>
      </c>
      <c r="M43" s="57" t="s">
        <v>117</v>
      </c>
      <c r="N43" s="57" t="s">
        <v>117</v>
      </c>
      <c r="O43" s="57" t="s">
        <v>118</v>
      </c>
      <c r="P43" s="57" t="s">
        <v>125</v>
      </c>
      <c r="Q43" s="60"/>
    </row>
    <row r="44" spans="1:17">
      <c r="A44" s="52">
        <v>45746</v>
      </c>
      <c r="B44" s="53">
        <v>1616</v>
      </c>
      <c r="C44" s="53" t="s">
        <v>240</v>
      </c>
      <c r="D44" s="53" t="s">
        <v>277</v>
      </c>
      <c r="E44" s="53" t="s">
        <v>278</v>
      </c>
      <c r="F44" s="53" t="s">
        <v>224</v>
      </c>
      <c r="G44" s="53" t="s">
        <v>224</v>
      </c>
      <c r="H44" s="53" t="s">
        <v>114</v>
      </c>
      <c r="I44" s="53" t="s">
        <v>279</v>
      </c>
      <c r="J44" s="50">
        <v>44372</v>
      </c>
      <c r="K44" s="57" t="s">
        <v>194</v>
      </c>
      <c r="L44" s="57">
        <v>6</v>
      </c>
      <c r="M44" s="57" t="s">
        <v>195</v>
      </c>
      <c r="N44" s="57" t="s">
        <v>280</v>
      </c>
      <c r="O44" s="57" t="s">
        <v>118</v>
      </c>
      <c r="P44" s="57" t="s">
        <v>130</v>
      </c>
      <c r="Q44" s="60"/>
    </row>
    <row r="45" spans="1:17">
      <c r="A45" s="52">
        <v>45746</v>
      </c>
      <c r="B45" s="53">
        <v>1642</v>
      </c>
      <c r="C45" s="53" t="s">
        <v>281</v>
      </c>
      <c r="D45" s="53" t="s">
        <v>282</v>
      </c>
      <c r="E45" s="53" t="s">
        <v>283</v>
      </c>
      <c r="F45" s="53" t="s">
        <v>224</v>
      </c>
      <c r="G45" s="53" t="s">
        <v>224</v>
      </c>
      <c r="H45" s="53" t="s">
        <v>114</v>
      </c>
      <c r="I45" s="53" t="s">
        <v>284</v>
      </c>
      <c r="J45" s="50">
        <v>44372</v>
      </c>
      <c r="K45" s="57" t="s">
        <v>116</v>
      </c>
      <c r="L45" s="57" t="s">
        <v>117</v>
      </c>
      <c r="M45" s="57" t="s">
        <v>117</v>
      </c>
      <c r="N45" s="57" t="s">
        <v>117</v>
      </c>
      <c r="O45" s="57" t="s">
        <v>118</v>
      </c>
      <c r="P45" s="57" t="s">
        <v>136</v>
      </c>
      <c r="Q45" s="60"/>
    </row>
    <row r="46" spans="1:17">
      <c r="A46" s="52">
        <v>45746</v>
      </c>
      <c r="B46" s="53">
        <v>1687</v>
      </c>
      <c r="C46" s="53" t="s">
        <v>285</v>
      </c>
      <c r="D46" s="53" t="s">
        <v>158</v>
      </c>
      <c r="E46" s="53" t="s">
        <v>286</v>
      </c>
      <c r="F46" s="53" t="s">
        <v>224</v>
      </c>
      <c r="G46" s="53" t="s">
        <v>224</v>
      </c>
      <c r="H46" s="53" t="s">
        <v>114</v>
      </c>
      <c r="I46" s="53" t="s">
        <v>287</v>
      </c>
      <c r="J46" s="50">
        <v>44372</v>
      </c>
      <c r="K46" s="57" t="s">
        <v>116</v>
      </c>
      <c r="L46" s="57" t="s">
        <v>117</v>
      </c>
      <c r="M46" s="57" t="s">
        <v>117</v>
      </c>
      <c r="N46" s="57" t="s">
        <v>117</v>
      </c>
      <c r="O46" s="57" t="s">
        <v>118</v>
      </c>
      <c r="P46" s="57" t="s">
        <v>136</v>
      </c>
      <c r="Q46" s="60"/>
    </row>
    <row r="47" spans="1:17">
      <c r="A47" s="52">
        <v>45746</v>
      </c>
      <c r="B47" s="53">
        <v>1711</v>
      </c>
      <c r="C47" s="53" t="s">
        <v>230</v>
      </c>
      <c r="D47" s="53" t="s">
        <v>288</v>
      </c>
      <c r="E47" s="53" t="s">
        <v>289</v>
      </c>
      <c r="F47" s="53" t="s">
        <v>224</v>
      </c>
      <c r="G47" s="53" t="s">
        <v>224</v>
      </c>
      <c r="H47" s="53" t="s">
        <v>114</v>
      </c>
      <c r="I47" s="53" t="s">
        <v>290</v>
      </c>
      <c r="J47" s="50">
        <v>44372</v>
      </c>
      <c r="K47" s="57" t="s">
        <v>116</v>
      </c>
      <c r="L47" s="57" t="s">
        <v>117</v>
      </c>
      <c r="M47" s="57" t="s">
        <v>117</v>
      </c>
      <c r="N47" s="57" t="s">
        <v>117</v>
      </c>
      <c r="O47" s="57" t="s">
        <v>118</v>
      </c>
      <c r="P47" s="57" t="s">
        <v>145</v>
      </c>
      <c r="Q47" s="60"/>
    </row>
    <row r="48" spans="1:17">
      <c r="A48" s="52">
        <v>45746</v>
      </c>
      <c r="B48" s="53">
        <v>1738</v>
      </c>
      <c r="C48" s="53" t="s">
        <v>291</v>
      </c>
      <c r="D48" s="53" t="s">
        <v>292</v>
      </c>
      <c r="E48" s="53" t="s">
        <v>293</v>
      </c>
      <c r="F48" s="53" t="s">
        <v>224</v>
      </c>
      <c r="G48" s="53" t="s">
        <v>224</v>
      </c>
      <c r="H48" s="53" t="s">
        <v>114</v>
      </c>
      <c r="I48" s="53" t="s">
        <v>294</v>
      </c>
      <c r="J48" s="50">
        <v>44373</v>
      </c>
      <c r="K48" s="57" t="s">
        <v>116</v>
      </c>
      <c r="L48" s="57" t="s">
        <v>117</v>
      </c>
      <c r="M48" s="57" t="s">
        <v>117</v>
      </c>
      <c r="N48" s="57" t="s">
        <v>117</v>
      </c>
      <c r="O48" s="57" t="s">
        <v>118</v>
      </c>
      <c r="P48" s="57" t="s">
        <v>125</v>
      </c>
      <c r="Q48" s="60"/>
    </row>
    <row r="49" spans="1:17">
      <c r="A49" s="52">
        <v>45746</v>
      </c>
      <c r="B49" s="53">
        <v>1762</v>
      </c>
      <c r="C49" s="53" t="s">
        <v>161</v>
      </c>
      <c r="D49" s="53" t="s">
        <v>295</v>
      </c>
      <c r="E49" s="53" t="s">
        <v>296</v>
      </c>
      <c r="F49" s="53" t="s">
        <v>224</v>
      </c>
      <c r="G49" s="53" t="s">
        <v>224</v>
      </c>
      <c r="H49" s="53" t="s">
        <v>114</v>
      </c>
      <c r="I49" s="53" t="s">
        <v>297</v>
      </c>
      <c r="J49" s="50">
        <v>44374</v>
      </c>
      <c r="K49" s="57" t="s">
        <v>116</v>
      </c>
      <c r="L49" s="57" t="s">
        <v>117</v>
      </c>
      <c r="M49" s="57" t="s">
        <v>117</v>
      </c>
      <c r="N49" s="57" t="s">
        <v>117</v>
      </c>
      <c r="O49" s="57" t="s">
        <v>118</v>
      </c>
      <c r="P49" s="57" t="s">
        <v>119</v>
      </c>
      <c r="Q49" s="60"/>
    </row>
    <row r="50" spans="1:17">
      <c r="A50" s="52">
        <v>45746</v>
      </c>
      <c r="B50" s="53">
        <v>1763</v>
      </c>
      <c r="C50" s="53" t="s">
        <v>298</v>
      </c>
      <c r="D50" s="53" t="s">
        <v>299</v>
      </c>
      <c r="E50" s="53" t="s">
        <v>300</v>
      </c>
      <c r="F50" s="53" t="s">
        <v>224</v>
      </c>
      <c r="G50" s="53" t="s">
        <v>224</v>
      </c>
      <c r="H50" s="53" t="s">
        <v>114</v>
      </c>
      <c r="I50" s="53" t="s">
        <v>301</v>
      </c>
      <c r="J50" s="50">
        <v>44374</v>
      </c>
      <c r="K50" s="57" t="s">
        <v>116</v>
      </c>
      <c r="L50" s="57" t="s">
        <v>117</v>
      </c>
      <c r="M50" s="57" t="s">
        <v>117</v>
      </c>
      <c r="N50" s="57" t="s">
        <v>117</v>
      </c>
      <c r="O50" s="57" t="s">
        <v>118</v>
      </c>
      <c r="P50" s="57" t="s">
        <v>130</v>
      </c>
      <c r="Q50" s="60"/>
    </row>
    <row r="51" spans="1:17">
      <c r="A51" s="52">
        <v>45746</v>
      </c>
      <c r="B51" s="53">
        <v>1805</v>
      </c>
      <c r="C51" s="53" t="s">
        <v>302</v>
      </c>
      <c r="D51" s="53" t="s">
        <v>303</v>
      </c>
      <c r="E51" s="53" t="s">
        <v>304</v>
      </c>
      <c r="F51" s="53" t="s">
        <v>224</v>
      </c>
      <c r="G51" s="53" t="s">
        <v>224</v>
      </c>
      <c r="H51" s="53" t="s">
        <v>114</v>
      </c>
      <c r="I51" s="53" t="s">
        <v>305</v>
      </c>
      <c r="J51" s="50">
        <v>44375</v>
      </c>
      <c r="K51" s="57" t="s">
        <v>116</v>
      </c>
      <c r="L51" s="57" t="s">
        <v>117</v>
      </c>
      <c r="M51" s="57" t="s">
        <v>117</v>
      </c>
      <c r="N51" s="57" t="s">
        <v>117</v>
      </c>
      <c r="O51" s="57" t="s">
        <v>118</v>
      </c>
      <c r="P51" s="57" t="s">
        <v>160</v>
      </c>
      <c r="Q51" s="60"/>
    </row>
    <row r="52" spans="1:17">
      <c r="A52" s="52">
        <v>45746</v>
      </c>
      <c r="B52" s="53">
        <v>1834</v>
      </c>
      <c r="C52" s="53" t="s">
        <v>306</v>
      </c>
      <c r="D52" s="53" t="s">
        <v>307</v>
      </c>
      <c r="E52" s="53" t="s">
        <v>275</v>
      </c>
      <c r="F52" s="53" t="s">
        <v>224</v>
      </c>
      <c r="G52" s="53" t="s">
        <v>224</v>
      </c>
      <c r="H52" s="53" t="s">
        <v>114</v>
      </c>
      <c r="I52" s="53" t="s">
        <v>308</v>
      </c>
      <c r="J52" s="50">
        <v>44375</v>
      </c>
      <c r="K52" s="57" t="s">
        <v>116</v>
      </c>
      <c r="L52" s="57" t="s">
        <v>117</v>
      </c>
      <c r="M52" s="57" t="s">
        <v>117</v>
      </c>
      <c r="N52" s="57" t="s">
        <v>117</v>
      </c>
      <c r="O52" s="57" t="s">
        <v>118</v>
      </c>
      <c r="P52" s="57" t="s">
        <v>130</v>
      </c>
      <c r="Q52" s="60"/>
    </row>
    <row r="53" spans="1:17">
      <c r="A53" s="52">
        <v>45746</v>
      </c>
      <c r="B53" s="53">
        <v>1880</v>
      </c>
      <c r="C53" s="53" t="s">
        <v>291</v>
      </c>
      <c r="D53" s="53" t="s">
        <v>309</v>
      </c>
      <c r="E53" s="53" t="s">
        <v>310</v>
      </c>
      <c r="F53" s="53" t="s">
        <v>224</v>
      </c>
      <c r="G53" s="53" t="s">
        <v>224</v>
      </c>
      <c r="H53" s="53" t="s">
        <v>114</v>
      </c>
      <c r="I53" s="53" t="s">
        <v>311</v>
      </c>
      <c r="J53" s="50">
        <v>44375</v>
      </c>
      <c r="K53" s="57" t="s">
        <v>116</v>
      </c>
      <c r="L53" s="57" t="s">
        <v>117</v>
      </c>
      <c r="M53" s="57" t="s">
        <v>117</v>
      </c>
      <c r="N53" s="57" t="s">
        <v>117</v>
      </c>
      <c r="O53" s="57" t="s">
        <v>118</v>
      </c>
      <c r="P53" s="57" t="s">
        <v>136</v>
      </c>
      <c r="Q53" s="60"/>
    </row>
    <row r="54" spans="1:17">
      <c r="A54" s="52">
        <v>45746</v>
      </c>
      <c r="B54" s="53">
        <v>1910</v>
      </c>
      <c r="C54" s="53" t="s">
        <v>312</v>
      </c>
      <c r="D54" s="53" t="s">
        <v>313</v>
      </c>
      <c r="E54" s="53" t="s">
        <v>314</v>
      </c>
      <c r="F54" s="53" t="s">
        <v>224</v>
      </c>
      <c r="G54" s="53" t="s">
        <v>224</v>
      </c>
      <c r="H54" s="53" t="s">
        <v>114</v>
      </c>
      <c r="I54" s="53" t="s">
        <v>315</v>
      </c>
      <c r="J54" s="50">
        <v>44376</v>
      </c>
      <c r="K54" s="57" t="s">
        <v>116</v>
      </c>
      <c r="L54" s="57" t="s">
        <v>117</v>
      </c>
      <c r="M54" s="57" t="s">
        <v>117</v>
      </c>
      <c r="N54" s="57" t="s">
        <v>117</v>
      </c>
      <c r="O54" s="57" t="s">
        <v>118</v>
      </c>
      <c r="P54" s="57" t="s">
        <v>136</v>
      </c>
      <c r="Q54" s="60"/>
    </row>
    <row r="55" spans="1:17">
      <c r="A55" s="52">
        <v>45746</v>
      </c>
      <c r="B55" s="53">
        <v>1950</v>
      </c>
      <c r="C55" s="53" t="s">
        <v>316</v>
      </c>
      <c r="D55" s="53" t="s">
        <v>227</v>
      </c>
      <c r="E55" s="53" t="s">
        <v>317</v>
      </c>
      <c r="F55" s="53" t="s">
        <v>224</v>
      </c>
      <c r="G55" s="53" t="s">
        <v>224</v>
      </c>
      <c r="H55" s="53" t="s">
        <v>114</v>
      </c>
      <c r="I55" s="53" t="s">
        <v>318</v>
      </c>
      <c r="J55" s="50">
        <v>44376</v>
      </c>
      <c r="K55" s="57" t="s">
        <v>116</v>
      </c>
      <c r="L55" s="57" t="s">
        <v>117</v>
      </c>
      <c r="M55" s="57" t="s">
        <v>117</v>
      </c>
      <c r="N55" s="57" t="s">
        <v>117</v>
      </c>
      <c r="O55" s="57" t="s">
        <v>118</v>
      </c>
      <c r="P55" s="57" t="s">
        <v>145</v>
      </c>
      <c r="Q55" s="60"/>
    </row>
    <row r="56" spans="1:17">
      <c r="A56" s="52">
        <v>45746</v>
      </c>
      <c r="B56" s="53">
        <v>1986</v>
      </c>
      <c r="C56" s="53" t="s">
        <v>319</v>
      </c>
      <c r="D56" s="53" t="s">
        <v>320</v>
      </c>
      <c r="E56" s="53" t="s">
        <v>321</v>
      </c>
      <c r="F56" s="53" t="s">
        <v>224</v>
      </c>
      <c r="G56" s="53" t="s">
        <v>224</v>
      </c>
      <c r="H56" s="53" t="s">
        <v>114</v>
      </c>
      <c r="I56" s="53" t="s">
        <v>322</v>
      </c>
      <c r="J56" s="50">
        <v>44377</v>
      </c>
      <c r="K56" s="57" t="s">
        <v>194</v>
      </c>
      <c r="L56" s="57">
        <v>8</v>
      </c>
      <c r="M56" s="57" t="s">
        <v>195</v>
      </c>
      <c r="N56" s="57" t="s">
        <v>196</v>
      </c>
      <c r="O56" s="57" t="s">
        <v>118</v>
      </c>
      <c r="P56" s="57" t="s">
        <v>125</v>
      </c>
      <c r="Q56" s="60"/>
    </row>
    <row r="57" spans="1:17">
      <c r="A57" s="52">
        <v>45746</v>
      </c>
      <c r="B57" s="53">
        <v>1987</v>
      </c>
      <c r="C57" s="53" t="s">
        <v>236</v>
      </c>
      <c r="D57" s="53" t="s">
        <v>323</v>
      </c>
      <c r="E57" s="53" t="s">
        <v>321</v>
      </c>
      <c r="F57" s="53" t="s">
        <v>224</v>
      </c>
      <c r="G57" s="53" t="s">
        <v>224</v>
      </c>
      <c r="H57" s="53" t="s">
        <v>114</v>
      </c>
      <c r="I57" s="53" t="s">
        <v>324</v>
      </c>
      <c r="J57" s="50">
        <v>44377</v>
      </c>
      <c r="K57" s="57" t="s">
        <v>116</v>
      </c>
      <c r="L57" s="57" t="s">
        <v>117</v>
      </c>
      <c r="M57" s="57" t="s">
        <v>117</v>
      </c>
      <c r="N57" s="57" t="s">
        <v>117</v>
      </c>
      <c r="O57" s="57" t="s">
        <v>118</v>
      </c>
      <c r="P57" s="57" t="s">
        <v>119</v>
      </c>
      <c r="Q57" s="60"/>
    </row>
    <row r="58" spans="1:17">
      <c r="A58" s="52">
        <v>45746</v>
      </c>
      <c r="B58" s="53">
        <v>2187</v>
      </c>
      <c r="C58" s="53" t="s">
        <v>325</v>
      </c>
      <c r="D58" s="53" t="s">
        <v>256</v>
      </c>
      <c r="E58" s="53" t="s">
        <v>326</v>
      </c>
      <c r="F58" s="53" t="s">
        <v>327</v>
      </c>
      <c r="G58" s="53" t="s">
        <v>224</v>
      </c>
      <c r="H58" s="53" t="s">
        <v>114</v>
      </c>
      <c r="I58" s="53" t="s">
        <v>328</v>
      </c>
      <c r="J58" s="50">
        <v>44377</v>
      </c>
      <c r="K58" s="57" t="s">
        <v>116</v>
      </c>
      <c r="L58" s="57" t="s">
        <v>117</v>
      </c>
      <c r="M58" s="57" t="s">
        <v>117</v>
      </c>
      <c r="N58" s="57" t="s">
        <v>117</v>
      </c>
      <c r="O58" s="57" t="s">
        <v>118</v>
      </c>
      <c r="P58" s="57" t="s">
        <v>130</v>
      </c>
      <c r="Q58" s="60"/>
    </row>
    <row r="59" spans="1:17">
      <c r="A59" s="52">
        <v>45746</v>
      </c>
      <c r="B59" s="53">
        <v>2190</v>
      </c>
      <c r="C59" s="53" t="s">
        <v>329</v>
      </c>
      <c r="D59" s="53" t="s">
        <v>330</v>
      </c>
      <c r="E59" s="53" t="s">
        <v>331</v>
      </c>
      <c r="F59" s="53" t="s">
        <v>224</v>
      </c>
      <c r="G59" s="53" t="s">
        <v>224</v>
      </c>
      <c r="H59" s="53" t="s">
        <v>114</v>
      </c>
      <c r="I59" s="53" t="s">
        <v>332</v>
      </c>
      <c r="J59" s="50">
        <v>44377</v>
      </c>
      <c r="K59" s="57" t="s">
        <v>116</v>
      </c>
      <c r="L59" s="57" t="s">
        <v>117</v>
      </c>
      <c r="M59" s="57" t="s">
        <v>117</v>
      </c>
      <c r="N59" s="57" t="s">
        <v>117</v>
      </c>
      <c r="O59" s="57" t="s">
        <v>118</v>
      </c>
      <c r="P59" s="57" t="s">
        <v>160</v>
      </c>
      <c r="Q59" s="60"/>
    </row>
    <row r="60" spans="1:17">
      <c r="A60" s="52">
        <v>45746</v>
      </c>
      <c r="B60" s="53">
        <v>2215</v>
      </c>
      <c r="C60" s="53" t="s">
        <v>203</v>
      </c>
      <c r="D60" s="53" t="s">
        <v>333</v>
      </c>
      <c r="E60" s="53" t="s">
        <v>334</v>
      </c>
      <c r="F60" s="53" t="s">
        <v>224</v>
      </c>
      <c r="G60" s="53" t="s">
        <v>224</v>
      </c>
      <c r="H60" s="53" t="s">
        <v>114</v>
      </c>
      <c r="I60" s="53" t="s">
        <v>335</v>
      </c>
      <c r="J60" s="50">
        <v>44378</v>
      </c>
      <c r="K60" s="57" t="s">
        <v>116</v>
      </c>
      <c r="L60" s="57" t="s">
        <v>117</v>
      </c>
      <c r="M60" s="58" t="s">
        <v>117</v>
      </c>
      <c r="N60" s="58" t="s">
        <v>117</v>
      </c>
      <c r="O60" s="57" t="s">
        <v>118</v>
      </c>
      <c r="P60" s="57" t="s">
        <v>125</v>
      </c>
      <c r="Q60" s="60"/>
    </row>
    <row r="61" spans="1:17">
      <c r="A61" s="52">
        <v>45746</v>
      </c>
      <c r="B61" s="53">
        <v>2245</v>
      </c>
      <c r="C61" s="53" t="s">
        <v>336</v>
      </c>
      <c r="D61" s="53" t="s">
        <v>337</v>
      </c>
      <c r="E61" s="53" t="s">
        <v>338</v>
      </c>
      <c r="F61" s="53" t="s">
        <v>224</v>
      </c>
      <c r="G61" s="53" t="s">
        <v>224</v>
      </c>
      <c r="H61" s="53" t="s">
        <v>114</v>
      </c>
      <c r="I61" s="53" t="s">
        <v>339</v>
      </c>
      <c r="J61" s="50">
        <v>44378</v>
      </c>
      <c r="K61" s="57" t="s">
        <v>116</v>
      </c>
      <c r="L61" s="57" t="s">
        <v>117</v>
      </c>
      <c r="M61" s="57" t="s">
        <v>117</v>
      </c>
      <c r="N61" s="57" t="s">
        <v>117</v>
      </c>
      <c r="O61" s="57" t="s">
        <v>118</v>
      </c>
      <c r="P61" s="57" t="s">
        <v>160</v>
      </c>
      <c r="Q61" s="60"/>
    </row>
    <row r="62" spans="1:17">
      <c r="A62" s="52">
        <v>45746</v>
      </c>
      <c r="B62" s="53">
        <v>2293</v>
      </c>
      <c r="C62" s="53" t="s">
        <v>340</v>
      </c>
      <c r="D62" s="53" t="s">
        <v>341</v>
      </c>
      <c r="E62" s="53" t="s">
        <v>342</v>
      </c>
      <c r="F62" s="53" t="s">
        <v>224</v>
      </c>
      <c r="G62" s="53" t="s">
        <v>224</v>
      </c>
      <c r="H62" s="53" t="s">
        <v>114</v>
      </c>
      <c r="I62" s="53" t="s">
        <v>343</v>
      </c>
      <c r="J62" s="50">
        <v>44379</v>
      </c>
      <c r="K62" s="57" t="s">
        <v>116</v>
      </c>
      <c r="L62" s="57" t="s">
        <v>117</v>
      </c>
      <c r="M62" s="57" t="s">
        <v>117</v>
      </c>
      <c r="N62" s="57" t="s">
        <v>117</v>
      </c>
      <c r="O62" s="57" t="s">
        <v>118</v>
      </c>
      <c r="P62" s="57" t="s">
        <v>119</v>
      </c>
      <c r="Q62" s="60"/>
    </row>
    <row r="63" spans="1:17">
      <c r="A63" s="52">
        <v>45746</v>
      </c>
      <c r="B63" s="53">
        <v>2302</v>
      </c>
      <c r="C63" s="53" t="s">
        <v>344</v>
      </c>
      <c r="D63" s="53" t="s">
        <v>345</v>
      </c>
      <c r="E63" s="53" t="s">
        <v>342</v>
      </c>
      <c r="F63" s="53" t="s">
        <v>224</v>
      </c>
      <c r="G63" s="53" t="s">
        <v>224</v>
      </c>
      <c r="H63" s="53" t="s">
        <v>114</v>
      </c>
      <c r="I63" s="53" t="s">
        <v>346</v>
      </c>
      <c r="J63" s="50">
        <v>44379</v>
      </c>
      <c r="K63" s="57" t="s">
        <v>116</v>
      </c>
      <c r="L63" s="57" t="s">
        <v>117</v>
      </c>
      <c r="M63" s="57" t="s">
        <v>117</v>
      </c>
      <c r="N63" s="57" t="s">
        <v>117</v>
      </c>
      <c r="O63" s="57" t="s">
        <v>118</v>
      </c>
      <c r="P63" s="57" t="s">
        <v>125</v>
      </c>
      <c r="Q63" s="60"/>
    </row>
    <row r="64" spans="1:17">
      <c r="A64" s="52">
        <v>45746</v>
      </c>
      <c r="B64" s="53">
        <v>2305</v>
      </c>
      <c r="C64" s="53" t="s">
        <v>170</v>
      </c>
      <c r="D64" s="53" t="s">
        <v>347</v>
      </c>
      <c r="E64" s="53" t="s">
        <v>348</v>
      </c>
      <c r="F64" s="53" t="s">
        <v>224</v>
      </c>
      <c r="G64" s="53" t="s">
        <v>224</v>
      </c>
      <c r="H64" s="53" t="s">
        <v>114</v>
      </c>
      <c r="I64" s="53" t="s">
        <v>349</v>
      </c>
      <c r="J64" s="50">
        <v>44380</v>
      </c>
      <c r="K64" s="57" t="s">
        <v>116</v>
      </c>
      <c r="L64" s="57" t="s">
        <v>117</v>
      </c>
      <c r="M64" s="57" t="s">
        <v>117</v>
      </c>
      <c r="N64" s="57" t="s">
        <v>117</v>
      </c>
      <c r="O64" s="57" t="s">
        <v>118</v>
      </c>
      <c r="P64" s="57" t="s">
        <v>130</v>
      </c>
      <c r="Q64" s="60"/>
    </row>
    <row r="65" spans="1:17">
      <c r="A65" s="52">
        <v>45746</v>
      </c>
      <c r="B65" s="53">
        <v>2314</v>
      </c>
      <c r="C65" s="53" t="s">
        <v>350</v>
      </c>
      <c r="D65" s="53" t="s">
        <v>351</v>
      </c>
      <c r="E65" s="53" t="s">
        <v>342</v>
      </c>
      <c r="F65" s="53" t="s">
        <v>224</v>
      </c>
      <c r="G65" s="53" t="s">
        <v>224</v>
      </c>
      <c r="H65" s="53" t="s">
        <v>114</v>
      </c>
      <c r="I65" s="53" t="s">
        <v>352</v>
      </c>
      <c r="J65" s="50">
        <v>44380</v>
      </c>
      <c r="K65" s="57" t="s">
        <v>116</v>
      </c>
      <c r="L65" s="57" t="s">
        <v>117</v>
      </c>
      <c r="M65" s="57" t="s">
        <v>117</v>
      </c>
      <c r="N65" s="57" t="s">
        <v>117</v>
      </c>
      <c r="O65" s="57" t="s">
        <v>118</v>
      </c>
      <c r="P65" s="57" t="s">
        <v>136</v>
      </c>
      <c r="Q65" s="60"/>
    </row>
    <row r="66" spans="1:17">
      <c r="A66" s="52">
        <v>45746</v>
      </c>
      <c r="B66" s="53">
        <v>2347</v>
      </c>
      <c r="C66" s="53" t="s">
        <v>353</v>
      </c>
      <c r="D66" s="53" t="s">
        <v>354</v>
      </c>
      <c r="E66" s="53" t="s">
        <v>300</v>
      </c>
      <c r="F66" s="53" t="s">
        <v>224</v>
      </c>
      <c r="G66" s="53" t="s">
        <v>224</v>
      </c>
      <c r="H66" s="53" t="s">
        <v>114</v>
      </c>
      <c r="I66" s="53" t="s">
        <v>355</v>
      </c>
      <c r="J66" s="50">
        <v>44380</v>
      </c>
      <c r="K66" s="57" t="s">
        <v>116</v>
      </c>
      <c r="L66" s="57" t="s">
        <v>117</v>
      </c>
      <c r="M66" s="57" t="s">
        <v>117</v>
      </c>
      <c r="N66" s="57" t="s">
        <v>117</v>
      </c>
      <c r="O66" s="57" t="s">
        <v>118</v>
      </c>
      <c r="P66" s="57" t="s">
        <v>136</v>
      </c>
      <c r="Q66" s="60"/>
    </row>
    <row r="67" spans="1:17">
      <c r="A67" s="52">
        <v>45746</v>
      </c>
      <c r="B67" s="53">
        <v>2355</v>
      </c>
      <c r="C67" s="53" t="s">
        <v>274</v>
      </c>
      <c r="D67" s="53" t="s">
        <v>356</v>
      </c>
      <c r="E67" s="53" t="s">
        <v>263</v>
      </c>
      <c r="F67" s="53" t="s">
        <v>224</v>
      </c>
      <c r="G67" s="53" t="s">
        <v>224</v>
      </c>
      <c r="H67" s="53" t="s">
        <v>114</v>
      </c>
      <c r="I67" s="53" t="s">
        <v>357</v>
      </c>
      <c r="J67" s="50">
        <v>44381</v>
      </c>
      <c r="K67" s="57" t="s">
        <v>116</v>
      </c>
      <c r="L67" s="57" t="s">
        <v>117</v>
      </c>
      <c r="M67" s="57" t="s">
        <v>117</v>
      </c>
      <c r="N67" s="57" t="s">
        <v>117</v>
      </c>
      <c r="O67" s="57" t="s">
        <v>118</v>
      </c>
      <c r="P67" s="57" t="s">
        <v>145</v>
      </c>
      <c r="Q67" s="60"/>
    </row>
    <row r="68" spans="1:17">
      <c r="A68" s="52">
        <v>45746</v>
      </c>
      <c r="B68" s="53">
        <v>2411</v>
      </c>
      <c r="C68" s="53" t="s">
        <v>262</v>
      </c>
      <c r="D68" s="53" t="s">
        <v>358</v>
      </c>
      <c r="E68" s="53" t="s">
        <v>293</v>
      </c>
      <c r="F68" s="53" t="s">
        <v>224</v>
      </c>
      <c r="G68" s="53" t="s">
        <v>224</v>
      </c>
      <c r="H68" s="53" t="s">
        <v>114</v>
      </c>
      <c r="I68" s="53" t="s">
        <v>359</v>
      </c>
      <c r="J68" s="50">
        <v>44382</v>
      </c>
      <c r="K68" s="57" t="s">
        <v>116</v>
      </c>
      <c r="L68" s="57" t="s">
        <v>117</v>
      </c>
      <c r="M68" s="57" t="s">
        <v>117</v>
      </c>
      <c r="N68" s="57" t="s">
        <v>117</v>
      </c>
      <c r="O68" s="57" t="s">
        <v>118</v>
      </c>
      <c r="P68" s="57" t="s">
        <v>125</v>
      </c>
      <c r="Q68" s="60"/>
    </row>
    <row r="69" spans="1:17">
      <c r="A69" s="52">
        <v>45746</v>
      </c>
      <c r="B69" s="53">
        <v>2412</v>
      </c>
      <c r="C69" s="53" t="s">
        <v>360</v>
      </c>
      <c r="D69" s="53" t="s">
        <v>361</v>
      </c>
      <c r="E69" s="53" t="s">
        <v>362</v>
      </c>
      <c r="F69" s="53" t="s">
        <v>224</v>
      </c>
      <c r="G69" s="53" t="s">
        <v>224</v>
      </c>
      <c r="H69" s="53" t="s">
        <v>114</v>
      </c>
      <c r="I69" s="53" t="s">
        <v>363</v>
      </c>
      <c r="J69" s="50">
        <v>44382</v>
      </c>
      <c r="K69" s="57" t="s">
        <v>116</v>
      </c>
      <c r="L69" s="57" t="s">
        <v>117</v>
      </c>
      <c r="M69" s="57" t="s">
        <v>117</v>
      </c>
      <c r="N69" s="57" t="s">
        <v>117</v>
      </c>
      <c r="O69" s="57" t="s">
        <v>118</v>
      </c>
      <c r="P69" s="57" t="s">
        <v>119</v>
      </c>
      <c r="Q69" s="60"/>
    </row>
    <row r="70" spans="1:17">
      <c r="A70" s="52">
        <v>45746</v>
      </c>
      <c r="B70" s="53">
        <v>2489</v>
      </c>
      <c r="C70" s="53" t="s">
        <v>364</v>
      </c>
      <c r="D70" s="53" t="s">
        <v>365</v>
      </c>
      <c r="E70" s="53" t="s">
        <v>366</v>
      </c>
      <c r="F70" s="53" t="s">
        <v>367</v>
      </c>
      <c r="G70" s="53" t="s">
        <v>224</v>
      </c>
      <c r="H70" s="53" t="s">
        <v>114</v>
      </c>
      <c r="I70" s="53" t="s">
        <v>368</v>
      </c>
      <c r="J70" s="50">
        <v>44383</v>
      </c>
      <c r="K70" s="57" t="s">
        <v>116</v>
      </c>
      <c r="L70" s="57" t="s">
        <v>117</v>
      </c>
      <c r="M70" s="57" t="s">
        <v>117</v>
      </c>
      <c r="N70" s="57" t="s">
        <v>117</v>
      </c>
      <c r="O70" s="57" t="s">
        <v>118</v>
      </c>
      <c r="P70" s="57" t="s">
        <v>130</v>
      </c>
      <c r="Q70" s="60"/>
    </row>
    <row r="71" spans="1:17">
      <c r="A71" s="52">
        <v>45746</v>
      </c>
      <c r="B71" s="53">
        <v>2511</v>
      </c>
      <c r="C71" s="53" t="s">
        <v>191</v>
      </c>
      <c r="D71" s="53" t="s">
        <v>240</v>
      </c>
      <c r="E71" s="53" t="s">
        <v>369</v>
      </c>
      <c r="F71" s="53" t="s">
        <v>367</v>
      </c>
      <c r="G71" s="53" t="s">
        <v>224</v>
      </c>
      <c r="H71" s="53" t="s">
        <v>114</v>
      </c>
      <c r="I71" s="53" t="s">
        <v>370</v>
      </c>
      <c r="J71" s="50">
        <v>44384</v>
      </c>
      <c r="K71" s="57" t="s">
        <v>116</v>
      </c>
      <c r="L71" s="57" t="s">
        <v>117</v>
      </c>
      <c r="M71" s="57" t="s">
        <v>117</v>
      </c>
      <c r="N71" s="57" t="s">
        <v>117</v>
      </c>
      <c r="O71" s="57" t="s">
        <v>118</v>
      </c>
      <c r="P71" s="57" t="s">
        <v>160</v>
      </c>
      <c r="Q71" s="60"/>
    </row>
    <row r="72" spans="1:17">
      <c r="A72" s="52">
        <v>45746</v>
      </c>
      <c r="B72" s="53">
        <v>2622</v>
      </c>
      <c r="C72" s="53" t="s">
        <v>371</v>
      </c>
      <c r="D72" s="53" t="s">
        <v>372</v>
      </c>
      <c r="E72" s="53" t="s">
        <v>373</v>
      </c>
      <c r="F72" s="53" t="s">
        <v>367</v>
      </c>
      <c r="G72" s="53" t="s">
        <v>224</v>
      </c>
      <c r="H72" s="53" t="s">
        <v>114</v>
      </c>
      <c r="I72" s="53" t="s">
        <v>374</v>
      </c>
      <c r="J72" s="50">
        <v>44384</v>
      </c>
      <c r="K72" s="57" t="s">
        <v>116</v>
      </c>
      <c r="L72" s="57" t="s">
        <v>117</v>
      </c>
      <c r="M72" s="57" t="s">
        <v>117</v>
      </c>
      <c r="N72" s="57" t="s">
        <v>117</v>
      </c>
      <c r="O72" s="57" t="s">
        <v>118</v>
      </c>
      <c r="P72" s="57" t="s">
        <v>145</v>
      </c>
      <c r="Q72" s="60"/>
    </row>
    <row r="73" spans="1:17">
      <c r="A73" s="52">
        <v>45746</v>
      </c>
      <c r="B73" s="53">
        <v>2623</v>
      </c>
      <c r="C73" s="53" t="s">
        <v>375</v>
      </c>
      <c r="D73" s="53" t="s">
        <v>376</v>
      </c>
      <c r="E73" s="53" t="s">
        <v>377</v>
      </c>
      <c r="F73" s="53" t="s">
        <v>367</v>
      </c>
      <c r="G73" s="53" t="s">
        <v>224</v>
      </c>
      <c r="H73" s="53" t="s">
        <v>114</v>
      </c>
      <c r="I73" s="53" t="s">
        <v>378</v>
      </c>
      <c r="J73" s="50">
        <v>44384</v>
      </c>
      <c r="K73" s="57" t="s">
        <v>116</v>
      </c>
      <c r="L73" s="57" t="s">
        <v>117</v>
      </c>
      <c r="M73" s="57" t="s">
        <v>117</v>
      </c>
      <c r="N73" s="57" t="s">
        <v>117</v>
      </c>
      <c r="O73" s="57" t="s">
        <v>118</v>
      </c>
      <c r="P73" s="57" t="s">
        <v>119</v>
      </c>
      <c r="Q73" s="60"/>
    </row>
    <row r="74" spans="1:17">
      <c r="A74" s="52">
        <v>45746</v>
      </c>
      <c r="B74" s="53">
        <v>2626</v>
      </c>
      <c r="C74" s="53" t="s">
        <v>379</v>
      </c>
      <c r="D74" s="53" t="s">
        <v>380</v>
      </c>
      <c r="E74" s="53" t="s">
        <v>381</v>
      </c>
      <c r="F74" s="53" t="s">
        <v>367</v>
      </c>
      <c r="G74" s="53" t="s">
        <v>224</v>
      </c>
      <c r="H74" s="53" t="s">
        <v>114</v>
      </c>
      <c r="I74" s="53" t="s">
        <v>382</v>
      </c>
      <c r="J74" s="50">
        <v>44385</v>
      </c>
      <c r="K74" s="57" t="s">
        <v>116</v>
      </c>
      <c r="L74" s="57" t="s">
        <v>117</v>
      </c>
      <c r="M74" s="57" t="s">
        <v>117</v>
      </c>
      <c r="N74" s="57" t="s">
        <v>117</v>
      </c>
      <c r="O74" s="57" t="s">
        <v>118</v>
      </c>
      <c r="P74" s="57" t="s">
        <v>125</v>
      </c>
      <c r="Q74" s="60"/>
    </row>
    <row r="75" spans="1:17">
      <c r="A75" s="52">
        <v>45746</v>
      </c>
      <c r="B75" s="53">
        <v>2636</v>
      </c>
      <c r="C75" s="53" t="s">
        <v>383</v>
      </c>
      <c r="D75" s="53" t="s">
        <v>198</v>
      </c>
      <c r="E75" s="53" t="s">
        <v>384</v>
      </c>
      <c r="F75" s="53" t="s">
        <v>367</v>
      </c>
      <c r="G75" s="53" t="s">
        <v>224</v>
      </c>
      <c r="H75" s="53" t="s">
        <v>114</v>
      </c>
      <c r="I75" s="53" t="s">
        <v>385</v>
      </c>
      <c r="J75" s="50">
        <v>44385</v>
      </c>
      <c r="K75" s="57" t="s">
        <v>116</v>
      </c>
      <c r="L75" s="57" t="s">
        <v>117</v>
      </c>
      <c r="M75" s="58" t="s">
        <v>117</v>
      </c>
      <c r="N75" s="58" t="s">
        <v>117</v>
      </c>
      <c r="O75" s="57" t="s">
        <v>118</v>
      </c>
      <c r="P75" s="57" t="s">
        <v>160</v>
      </c>
      <c r="Q75" s="60"/>
    </row>
    <row r="76" spans="1:17">
      <c r="A76" s="52">
        <v>45746</v>
      </c>
      <c r="B76" s="53">
        <v>2638</v>
      </c>
      <c r="C76" s="53" t="s">
        <v>386</v>
      </c>
      <c r="D76" s="53" t="s">
        <v>387</v>
      </c>
      <c r="E76" s="53" t="s">
        <v>388</v>
      </c>
      <c r="F76" s="53" t="s">
        <v>367</v>
      </c>
      <c r="G76" s="53" t="s">
        <v>224</v>
      </c>
      <c r="H76" s="53" t="s">
        <v>114</v>
      </c>
      <c r="I76" s="53" t="s">
        <v>389</v>
      </c>
      <c r="J76" s="50">
        <v>44385</v>
      </c>
      <c r="K76" s="57" t="s">
        <v>116</v>
      </c>
      <c r="L76" s="57" t="s">
        <v>117</v>
      </c>
      <c r="M76" s="57" t="s">
        <v>117</v>
      </c>
      <c r="N76" s="57" t="s">
        <v>117</v>
      </c>
      <c r="O76" s="57" t="s">
        <v>118</v>
      </c>
      <c r="P76" s="57" t="s">
        <v>119</v>
      </c>
      <c r="Q76" s="60"/>
    </row>
    <row r="77" spans="1:17">
      <c r="A77" s="52">
        <v>45746</v>
      </c>
      <c r="B77" s="53">
        <v>2729</v>
      </c>
      <c r="C77" s="53" t="s">
        <v>390</v>
      </c>
      <c r="D77" s="53" t="s">
        <v>391</v>
      </c>
      <c r="E77" s="53" t="s">
        <v>392</v>
      </c>
      <c r="F77" s="53" t="s">
        <v>393</v>
      </c>
      <c r="G77" s="53" t="s">
        <v>394</v>
      </c>
      <c r="H77" s="53" t="s">
        <v>114</v>
      </c>
      <c r="I77" s="53" t="s">
        <v>395</v>
      </c>
      <c r="J77" s="50">
        <v>44386</v>
      </c>
      <c r="K77" s="57" t="s">
        <v>116</v>
      </c>
      <c r="L77" s="57" t="s">
        <v>117</v>
      </c>
      <c r="M77" s="57" t="s">
        <v>117</v>
      </c>
      <c r="N77" s="57" t="s">
        <v>117</v>
      </c>
      <c r="O77" s="57" t="s">
        <v>118</v>
      </c>
      <c r="P77" s="57" t="s">
        <v>125</v>
      </c>
      <c r="Q77" s="60"/>
    </row>
    <row r="78" spans="1:17">
      <c r="A78" s="52">
        <v>45746</v>
      </c>
      <c r="B78" s="53">
        <v>2731</v>
      </c>
      <c r="C78" s="53" t="s">
        <v>396</v>
      </c>
      <c r="D78" s="53" t="s">
        <v>302</v>
      </c>
      <c r="E78" s="53" t="s">
        <v>397</v>
      </c>
      <c r="F78" s="53" t="s">
        <v>393</v>
      </c>
      <c r="G78" s="53" t="s">
        <v>394</v>
      </c>
      <c r="H78" s="53" t="s">
        <v>114</v>
      </c>
      <c r="I78" s="53" t="s">
        <v>398</v>
      </c>
      <c r="J78" s="50">
        <v>44388</v>
      </c>
      <c r="K78" s="57" t="s">
        <v>116</v>
      </c>
      <c r="L78" s="57" t="s">
        <v>117</v>
      </c>
      <c r="M78" s="57" t="s">
        <v>117</v>
      </c>
      <c r="N78" s="57" t="s">
        <v>117</v>
      </c>
      <c r="O78" s="57" t="s">
        <v>118</v>
      </c>
      <c r="P78" s="57" t="s">
        <v>130</v>
      </c>
      <c r="Q78" s="60"/>
    </row>
    <row r="79" spans="1:17">
      <c r="A79" s="52">
        <v>45746</v>
      </c>
      <c r="B79" s="53">
        <v>2781</v>
      </c>
      <c r="C79" s="53" t="s">
        <v>184</v>
      </c>
      <c r="D79" s="53" t="s">
        <v>399</v>
      </c>
      <c r="E79" s="53" t="s">
        <v>400</v>
      </c>
      <c r="F79" s="53" t="s">
        <v>393</v>
      </c>
      <c r="G79" s="53" t="s">
        <v>394</v>
      </c>
      <c r="H79" s="53" t="s">
        <v>114</v>
      </c>
      <c r="I79" s="53" t="s">
        <v>401</v>
      </c>
      <c r="J79" s="50">
        <v>44388</v>
      </c>
      <c r="K79" s="57" t="s">
        <v>116</v>
      </c>
      <c r="L79" s="57" t="s">
        <v>117</v>
      </c>
      <c r="M79" s="57" t="s">
        <v>117</v>
      </c>
      <c r="N79" s="57" t="s">
        <v>117</v>
      </c>
      <c r="O79" s="57" t="s">
        <v>118</v>
      </c>
      <c r="P79" s="57" t="s">
        <v>136</v>
      </c>
      <c r="Q79" s="60"/>
    </row>
    <row r="80" spans="1:17">
      <c r="A80" s="52">
        <v>45746</v>
      </c>
      <c r="B80" s="53">
        <v>2791</v>
      </c>
      <c r="C80" s="53" t="s">
        <v>402</v>
      </c>
      <c r="D80" s="53" t="s">
        <v>403</v>
      </c>
      <c r="E80" s="53" t="s">
        <v>404</v>
      </c>
      <c r="F80" s="53" t="s">
        <v>393</v>
      </c>
      <c r="G80" s="53" t="s">
        <v>394</v>
      </c>
      <c r="H80" s="53" t="s">
        <v>114</v>
      </c>
      <c r="I80" s="53" t="s">
        <v>405</v>
      </c>
      <c r="J80" s="50">
        <v>44389</v>
      </c>
      <c r="K80" s="57" t="s">
        <v>116</v>
      </c>
      <c r="L80" s="57" t="s">
        <v>117</v>
      </c>
      <c r="M80" s="57" t="s">
        <v>117</v>
      </c>
      <c r="N80" s="57" t="s">
        <v>117</v>
      </c>
      <c r="O80" s="57" t="s">
        <v>118</v>
      </c>
      <c r="P80" s="57" t="s">
        <v>136</v>
      </c>
      <c r="Q80" s="60"/>
    </row>
    <row r="81" spans="1:17">
      <c r="A81" s="52">
        <v>45746</v>
      </c>
      <c r="B81" s="53">
        <v>2827</v>
      </c>
      <c r="C81" s="53" t="s">
        <v>406</v>
      </c>
      <c r="D81" s="53" t="s">
        <v>307</v>
      </c>
      <c r="E81" s="53" t="s">
        <v>407</v>
      </c>
      <c r="F81" s="53" t="s">
        <v>393</v>
      </c>
      <c r="G81" s="53" t="s">
        <v>394</v>
      </c>
      <c r="H81" s="53" t="s">
        <v>114</v>
      </c>
      <c r="I81" s="53" t="s">
        <v>408</v>
      </c>
      <c r="J81" s="50">
        <v>44390</v>
      </c>
      <c r="K81" s="57" t="s">
        <v>116</v>
      </c>
      <c r="L81" s="57" t="s">
        <v>117</v>
      </c>
      <c r="M81" s="57" t="s">
        <v>117</v>
      </c>
      <c r="N81" s="57" t="s">
        <v>117</v>
      </c>
      <c r="O81" s="57" t="s">
        <v>118</v>
      </c>
      <c r="P81" s="57" t="s">
        <v>145</v>
      </c>
      <c r="Q81" s="60"/>
    </row>
    <row r="82" spans="1:17">
      <c r="A82" s="52">
        <v>45746</v>
      </c>
      <c r="B82" s="53">
        <v>2831</v>
      </c>
      <c r="C82" s="53" t="s">
        <v>409</v>
      </c>
      <c r="D82" s="53" t="s">
        <v>410</v>
      </c>
      <c r="E82" s="53" t="s">
        <v>411</v>
      </c>
      <c r="F82" s="53" t="s">
        <v>393</v>
      </c>
      <c r="G82" s="53" t="s">
        <v>394</v>
      </c>
      <c r="H82" s="53" t="s">
        <v>114</v>
      </c>
      <c r="I82" s="53" t="s">
        <v>412</v>
      </c>
      <c r="J82" s="50">
        <v>44390</v>
      </c>
      <c r="K82" s="57" t="s">
        <v>116</v>
      </c>
      <c r="L82" s="57" t="s">
        <v>117</v>
      </c>
      <c r="M82" s="57" t="s">
        <v>117</v>
      </c>
      <c r="N82" s="57" t="s">
        <v>117</v>
      </c>
      <c r="O82" s="57" t="s">
        <v>118</v>
      </c>
      <c r="P82" s="57" t="s">
        <v>125</v>
      </c>
      <c r="Q82" s="60"/>
    </row>
    <row r="83" spans="1:17">
      <c r="A83" s="52">
        <v>45746</v>
      </c>
      <c r="B83" s="53">
        <v>2868</v>
      </c>
      <c r="C83" s="53" t="s">
        <v>413</v>
      </c>
      <c r="D83" s="53" t="s">
        <v>414</v>
      </c>
      <c r="E83" s="53" t="s">
        <v>415</v>
      </c>
      <c r="F83" s="53" t="s">
        <v>393</v>
      </c>
      <c r="G83" s="53" t="s">
        <v>394</v>
      </c>
      <c r="H83" s="53" t="s">
        <v>114</v>
      </c>
      <c r="I83" s="53" t="s">
        <v>416</v>
      </c>
      <c r="J83" s="50">
        <v>44391</v>
      </c>
      <c r="K83" s="57" t="s">
        <v>116</v>
      </c>
      <c r="L83" s="57" t="s">
        <v>117</v>
      </c>
      <c r="M83" s="57" t="s">
        <v>117</v>
      </c>
      <c r="N83" s="57" t="s">
        <v>117</v>
      </c>
      <c r="O83" s="57" t="s">
        <v>118</v>
      </c>
      <c r="P83" s="57" t="s">
        <v>119</v>
      </c>
      <c r="Q83" s="60"/>
    </row>
    <row r="84" spans="1:17">
      <c r="A84" s="52">
        <v>45746</v>
      </c>
      <c r="B84" s="53">
        <v>2942</v>
      </c>
      <c r="C84" s="53" t="s">
        <v>417</v>
      </c>
      <c r="D84" s="53" t="s">
        <v>418</v>
      </c>
      <c r="E84" s="53" t="s">
        <v>419</v>
      </c>
      <c r="F84" s="53" t="s">
        <v>393</v>
      </c>
      <c r="G84" s="53" t="s">
        <v>394</v>
      </c>
      <c r="H84" s="53" t="s">
        <v>114</v>
      </c>
      <c r="I84" s="53" t="s">
        <v>420</v>
      </c>
      <c r="J84" s="50">
        <v>44391</v>
      </c>
      <c r="K84" s="57" t="s">
        <v>116</v>
      </c>
      <c r="L84" s="57" t="s">
        <v>117</v>
      </c>
      <c r="M84" s="57" t="s">
        <v>117</v>
      </c>
      <c r="N84" s="57" t="s">
        <v>117</v>
      </c>
      <c r="O84" s="57" t="s">
        <v>118</v>
      </c>
      <c r="P84" s="57" t="s">
        <v>130</v>
      </c>
      <c r="Q84" s="60"/>
    </row>
    <row r="85" spans="1:17">
      <c r="A85" s="52">
        <v>45746</v>
      </c>
      <c r="B85" s="53">
        <v>3043</v>
      </c>
      <c r="C85" s="53" t="s">
        <v>421</v>
      </c>
      <c r="D85" s="53" t="s">
        <v>422</v>
      </c>
      <c r="E85" s="53" t="s">
        <v>423</v>
      </c>
      <c r="F85" s="53" t="s">
        <v>393</v>
      </c>
      <c r="G85" s="53" t="s">
        <v>394</v>
      </c>
      <c r="H85" s="53" t="s">
        <v>114</v>
      </c>
      <c r="I85" s="53" t="s">
        <v>424</v>
      </c>
      <c r="J85" s="50">
        <v>44391</v>
      </c>
      <c r="K85" s="57" t="s">
        <v>116</v>
      </c>
      <c r="L85" s="57" t="s">
        <v>117</v>
      </c>
      <c r="M85" s="57" t="s">
        <v>117</v>
      </c>
      <c r="N85" s="57" t="s">
        <v>117</v>
      </c>
      <c r="O85" s="57" t="s">
        <v>118</v>
      </c>
      <c r="P85" s="57" t="s">
        <v>160</v>
      </c>
      <c r="Q85" s="60"/>
    </row>
    <row r="86" spans="1:17">
      <c r="A86" s="52">
        <v>45746</v>
      </c>
      <c r="B86" s="53">
        <v>3048</v>
      </c>
      <c r="C86" s="53" t="s">
        <v>226</v>
      </c>
      <c r="D86" s="53" t="s">
        <v>425</v>
      </c>
      <c r="E86" s="53" t="s">
        <v>426</v>
      </c>
      <c r="F86" s="53" t="s">
        <v>393</v>
      </c>
      <c r="G86" s="53" t="s">
        <v>394</v>
      </c>
      <c r="H86" s="53" t="s">
        <v>114</v>
      </c>
      <c r="I86" s="53" t="s">
        <v>427</v>
      </c>
      <c r="J86" s="50">
        <v>44392</v>
      </c>
      <c r="K86" s="57" t="s">
        <v>116</v>
      </c>
      <c r="L86" s="57" t="s">
        <v>117</v>
      </c>
      <c r="M86" s="57" t="s">
        <v>117</v>
      </c>
      <c r="N86" s="57" t="s">
        <v>117</v>
      </c>
      <c r="O86" s="57" t="s">
        <v>118</v>
      </c>
      <c r="P86" s="57" t="s">
        <v>130</v>
      </c>
      <c r="Q86" s="60"/>
    </row>
    <row r="87" spans="1:17">
      <c r="A87" s="52">
        <v>45746</v>
      </c>
      <c r="B87" s="53">
        <v>3194</v>
      </c>
      <c r="C87" s="53" t="s">
        <v>428</v>
      </c>
      <c r="D87" s="53" t="s">
        <v>429</v>
      </c>
      <c r="E87" s="53" t="s">
        <v>426</v>
      </c>
      <c r="F87" s="53" t="s">
        <v>393</v>
      </c>
      <c r="G87" s="53" t="s">
        <v>394</v>
      </c>
      <c r="H87" s="53" t="s">
        <v>114</v>
      </c>
      <c r="I87" s="53" t="s">
        <v>430</v>
      </c>
      <c r="J87" s="50">
        <v>44392</v>
      </c>
      <c r="K87" s="57" t="s">
        <v>116</v>
      </c>
      <c r="L87" s="57" t="s">
        <v>117</v>
      </c>
      <c r="M87" s="57" t="s">
        <v>117</v>
      </c>
      <c r="N87" s="57" t="s">
        <v>117</v>
      </c>
      <c r="O87" s="57" t="s">
        <v>118</v>
      </c>
      <c r="P87" s="57" t="s">
        <v>136</v>
      </c>
      <c r="Q87" s="60"/>
    </row>
    <row r="88" spans="1:17">
      <c r="A88" s="52">
        <v>45746</v>
      </c>
      <c r="B88" s="53">
        <v>3200</v>
      </c>
      <c r="C88" s="53" t="s">
        <v>161</v>
      </c>
      <c r="D88" s="53" t="s">
        <v>166</v>
      </c>
      <c r="E88" s="53" t="s">
        <v>431</v>
      </c>
      <c r="F88" s="53" t="s">
        <v>393</v>
      </c>
      <c r="G88" s="53" t="s">
        <v>394</v>
      </c>
      <c r="H88" s="53" t="s">
        <v>114</v>
      </c>
      <c r="I88" s="53" t="s">
        <v>432</v>
      </c>
      <c r="J88" s="50">
        <v>44393</v>
      </c>
      <c r="K88" s="57" t="s">
        <v>116</v>
      </c>
      <c r="L88" s="57" t="s">
        <v>117</v>
      </c>
      <c r="M88" s="57" t="s">
        <v>117</v>
      </c>
      <c r="N88" s="57" t="s">
        <v>117</v>
      </c>
      <c r="O88" s="57" t="s">
        <v>118</v>
      </c>
      <c r="P88" s="57" t="s">
        <v>136</v>
      </c>
      <c r="Q88" s="60"/>
    </row>
    <row r="89" spans="1:17">
      <c r="A89" s="52">
        <v>45746</v>
      </c>
      <c r="B89" s="53">
        <v>3295</v>
      </c>
      <c r="C89" s="53" t="s">
        <v>433</v>
      </c>
      <c r="D89" s="53" t="s">
        <v>162</v>
      </c>
      <c r="E89" s="53" t="s">
        <v>434</v>
      </c>
      <c r="F89" s="53" t="s">
        <v>393</v>
      </c>
      <c r="G89" s="53" t="s">
        <v>394</v>
      </c>
      <c r="H89" s="53" t="s">
        <v>114</v>
      </c>
      <c r="I89" s="53" t="s">
        <v>435</v>
      </c>
      <c r="J89" s="50">
        <v>44393</v>
      </c>
      <c r="K89" s="57" t="s">
        <v>116</v>
      </c>
      <c r="L89" s="57" t="s">
        <v>117</v>
      </c>
      <c r="M89" s="57" t="s">
        <v>117</v>
      </c>
      <c r="N89" s="57" t="s">
        <v>117</v>
      </c>
      <c r="O89" s="57" t="s">
        <v>118</v>
      </c>
      <c r="P89" s="57" t="s">
        <v>145</v>
      </c>
      <c r="Q89" s="60"/>
    </row>
    <row r="90" spans="1:17">
      <c r="A90" s="52">
        <v>45746</v>
      </c>
      <c r="B90" s="53">
        <v>3335</v>
      </c>
      <c r="C90" s="53" t="s">
        <v>298</v>
      </c>
      <c r="D90" s="53" t="s">
        <v>237</v>
      </c>
      <c r="E90" s="53" t="s">
        <v>436</v>
      </c>
      <c r="F90" s="53" t="s">
        <v>393</v>
      </c>
      <c r="G90" s="53" t="s">
        <v>394</v>
      </c>
      <c r="H90" s="53" t="s">
        <v>114</v>
      </c>
      <c r="I90" s="53" t="s">
        <v>437</v>
      </c>
      <c r="J90" s="50">
        <v>44394</v>
      </c>
      <c r="K90" s="57" t="s">
        <v>194</v>
      </c>
      <c r="L90" s="57">
        <v>8</v>
      </c>
      <c r="M90" s="57" t="s">
        <v>195</v>
      </c>
      <c r="N90" s="57" t="s">
        <v>438</v>
      </c>
      <c r="O90" s="57" t="s">
        <v>118</v>
      </c>
      <c r="P90" s="57" t="s">
        <v>125</v>
      </c>
      <c r="Q90" s="60"/>
    </row>
    <row r="91" spans="1:17">
      <c r="A91" s="52">
        <v>45746</v>
      </c>
      <c r="B91" s="53">
        <v>3350</v>
      </c>
      <c r="C91" s="53" t="s">
        <v>439</v>
      </c>
      <c r="D91" s="53" t="s">
        <v>127</v>
      </c>
      <c r="E91" s="53" t="s">
        <v>440</v>
      </c>
      <c r="F91" s="53" t="s">
        <v>393</v>
      </c>
      <c r="G91" s="53" t="s">
        <v>394</v>
      </c>
      <c r="H91" s="53" t="s">
        <v>114</v>
      </c>
      <c r="I91" s="53" t="s">
        <v>441</v>
      </c>
      <c r="J91" s="50">
        <v>44394</v>
      </c>
      <c r="K91" s="57" t="s">
        <v>116</v>
      </c>
      <c r="L91" s="57" t="s">
        <v>117</v>
      </c>
      <c r="M91" s="57" t="s">
        <v>117</v>
      </c>
      <c r="N91" s="57" t="s">
        <v>117</v>
      </c>
      <c r="O91" s="57" t="s">
        <v>118</v>
      </c>
      <c r="P91" s="57" t="s">
        <v>119</v>
      </c>
      <c r="Q91" s="60"/>
    </row>
    <row r="92" spans="1:17">
      <c r="A92" s="52">
        <v>45746</v>
      </c>
      <c r="B92" s="53">
        <v>3403</v>
      </c>
      <c r="C92" s="53" t="s">
        <v>442</v>
      </c>
      <c r="D92" s="53" t="s">
        <v>443</v>
      </c>
      <c r="E92" s="53" t="s">
        <v>444</v>
      </c>
      <c r="F92" s="53" t="s">
        <v>393</v>
      </c>
      <c r="G92" s="53" t="s">
        <v>394</v>
      </c>
      <c r="H92" s="53" t="s">
        <v>114</v>
      </c>
      <c r="I92" s="53" t="s">
        <v>445</v>
      </c>
      <c r="J92" s="50">
        <v>44395</v>
      </c>
      <c r="K92" s="57" t="s">
        <v>116</v>
      </c>
      <c r="L92" s="57" t="s">
        <v>117</v>
      </c>
      <c r="M92" s="57" t="s">
        <v>117</v>
      </c>
      <c r="N92" s="57" t="s">
        <v>117</v>
      </c>
      <c r="O92" s="57" t="s">
        <v>118</v>
      </c>
      <c r="P92" s="57" t="s">
        <v>130</v>
      </c>
      <c r="Q92" s="60"/>
    </row>
    <row r="93" spans="1:17">
      <c r="A93" s="52">
        <v>45746</v>
      </c>
      <c r="B93" s="53">
        <v>3404</v>
      </c>
      <c r="C93" s="53" t="s">
        <v>446</v>
      </c>
      <c r="D93" s="53" t="s">
        <v>447</v>
      </c>
      <c r="E93" s="53" t="s">
        <v>448</v>
      </c>
      <c r="F93" s="53" t="s">
        <v>393</v>
      </c>
      <c r="G93" s="53" t="s">
        <v>394</v>
      </c>
      <c r="H93" s="53" t="s">
        <v>114</v>
      </c>
      <c r="I93" s="53" t="s">
        <v>449</v>
      </c>
      <c r="J93" s="50">
        <v>44395</v>
      </c>
      <c r="K93" s="57" t="s">
        <v>116</v>
      </c>
      <c r="L93" s="57" t="s">
        <v>117</v>
      </c>
      <c r="M93" s="57" t="s">
        <v>117</v>
      </c>
      <c r="N93" s="57" t="s">
        <v>117</v>
      </c>
      <c r="O93" s="57" t="s">
        <v>118</v>
      </c>
      <c r="P93" s="57" t="s">
        <v>160</v>
      </c>
      <c r="Q93" s="60"/>
    </row>
    <row r="94" spans="1:17">
      <c r="A94" s="52">
        <v>45746</v>
      </c>
      <c r="B94" s="53">
        <v>3432</v>
      </c>
      <c r="C94" s="53" t="s">
        <v>450</v>
      </c>
      <c r="D94" s="53" t="s">
        <v>451</v>
      </c>
      <c r="E94" s="53" t="s">
        <v>394</v>
      </c>
      <c r="F94" s="53" t="s">
        <v>394</v>
      </c>
      <c r="G94" s="53" t="s">
        <v>394</v>
      </c>
      <c r="H94" s="53" t="s">
        <v>114</v>
      </c>
      <c r="I94" s="53" t="s">
        <v>452</v>
      </c>
      <c r="J94" s="50">
        <v>44396</v>
      </c>
      <c r="K94" s="57" t="s">
        <v>116</v>
      </c>
      <c r="L94" s="57" t="s">
        <v>117</v>
      </c>
      <c r="M94" s="57" t="s">
        <v>117</v>
      </c>
      <c r="N94" s="57" t="s">
        <v>117</v>
      </c>
      <c r="O94" s="57" t="s">
        <v>118</v>
      </c>
      <c r="P94" s="57" t="s">
        <v>125</v>
      </c>
      <c r="Q94" s="60"/>
    </row>
    <row r="95" spans="1:17">
      <c r="A95" s="52">
        <v>45746</v>
      </c>
      <c r="B95" s="53">
        <v>3438</v>
      </c>
      <c r="C95" s="53" t="s">
        <v>453</v>
      </c>
      <c r="D95" s="53" t="s">
        <v>167</v>
      </c>
      <c r="E95" s="53" t="s">
        <v>454</v>
      </c>
      <c r="F95" s="53" t="s">
        <v>394</v>
      </c>
      <c r="G95" s="53" t="s">
        <v>394</v>
      </c>
      <c r="H95" s="53" t="s">
        <v>114</v>
      </c>
      <c r="I95" s="53" t="s">
        <v>455</v>
      </c>
      <c r="J95" s="50">
        <v>44396</v>
      </c>
      <c r="K95" s="57" t="s">
        <v>116</v>
      </c>
      <c r="L95" s="57" t="s">
        <v>117</v>
      </c>
      <c r="M95" s="57" t="s">
        <v>117</v>
      </c>
      <c r="N95" s="57" t="s">
        <v>117</v>
      </c>
      <c r="O95" s="57" t="s">
        <v>118</v>
      </c>
      <c r="P95" s="57" t="s">
        <v>160</v>
      </c>
      <c r="Q95" s="60"/>
    </row>
    <row r="96" spans="1:17">
      <c r="A96" s="52">
        <v>45746</v>
      </c>
      <c r="B96" s="53">
        <v>3476</v>
      </c>
      <c r="C96" s="53" t="s">
        <v>456</v>
      </c>
      <c r="D96" s="53" t="s">
        <v>302</v>
      </c>
      <c r="E96" s="53" t="s">
        <v>457</v>
      </c>
      <c r="F96" s="53" t="s">
        <v>458</v>
      </c>
      <c r="G96" s="53" t="s">
        <v>394</v>
      </c>
      <c r="H96" s="53" t="s">
        <v>114</v>
      </c>
      <c r="I96" s="53" t="s">
        <v>459</v>
      </c>
      <c r="J96" s="50">
        <v>44396</v>
      </c>
      <c r="K96" s="57" t="s">
        <v>116</v>
      </c>
      <c r="L96" s="57" t="s">
        <v>117</v>
      </c>
      <c r="M96" s="57" t="s">
        <v>117</v>
      </c>
      <c r="N96" s="57" t="s">
        <v>117</v>
      </c>
      <c r="O96" s="57" t="s">
        <v>118</v>
      </c>
      <c r="P96" s="57" t="s">
        <v>119</v>
      </c>
      <c r="Q96" s="60"/>
    </row>
    <row r="97" spans="1:17">
      <c r="A97" s="52">
        <v>45746</v>
      </c>
      <c r="B97" s="53">
        <v>3478</v>
      </c>
      <c r="C97" s="53" t="s">
        <v>460</v>
      </c>
      <c r="D97" s="53" t="s">
        <v>461</v>
      </c>
      <c r="E97" s="53" t="s">
        <v>457</v>
      </c>
      <c r="F97" s="53" t="s">
        <v>458</v>
      </c>
      <c r="G97" s="53" t="s">
        <v>394</v>
      </c>
      <c r="H97" s="53" t="s">
        <v>114</v>
      </c>
      <c r="I97" s="53" t="s">
        <v>462</v>
      </c>
      <c r="J97" s="50">
        <v>44398</v>
      </c>
      <c r="K97" s="57" t="s">
        <v>116</v>
      </c>
      <c r="L97" s="57" t="s">
        <v>117</v>
      </c>
      <c r="M97" s="57" t="s">
        <v>117</v>
      </c>
      <c r="N97" s="57" t="s">
        <v>117</v>
      </c>
      <c r="O97" s="57" t="s">
        <v>118</v>
      </c>
      <c r="P97" s="57" t="s">
        <v>125</v>
      </c>
      <c r="Q97" s="60"/>
    </row>
    <row r="98" spans="1:17">
      <c r="A98" s="52">
        <v>45746</v>
      </c>
      <c r="B98" s="53">
        <v>3502</v>
      </c>
      <c r="C98" s="53" t="s">
        <v>463</v>
      </c>
      <c r="D98" s="53" t="s">
        <v>464</v>
      </c>
      <c r="E98" s="53" t="s">
        <v>465</v>
      </c>
      <c r="F98" s="53" t="s">
        <v>458</v>
      </c>
      <c r="G98" s="53" t="s">
        <v>394</v>
      </c>
      <c r="H98" s="53" t="s">
        <v>114</v>
      </c>
      <c r="I98" s="53" t="s">
        <v>466</v>
      </c>
      <c r="J98" s="50">
        <v>44398</v>
      </c>
      <c r="K98" s="57" t="s">
        <v>116</v>
      </c>
      <c r="L98" s="57" t="s">
        <v>117</v>
      </c>
      <c r="M98" s="57" t="s">
        <v>117</v>
      </c>
      <c r="N98" s="57" t="s">
        <v>117</v>
      </c>
      <c r="O98" s="57" t="s">
        <v>118</v>
      </c>
      <c r="P98" s="57" t="s">
        <v>130</v>
      </c>
      <c r="Q98" s="60"/>
    </row>
    <row r="99" spans="1:17">
      <c r="A99" s="52">
        <v>45746</v>
      </c>
      <c r="B99" s="53">
        <v>3522</v>
      </c>
      <c r="C99" s="53" t="s">
        <v>402</v>
      </c>
      <c r="D99" s="53" t="s">
        <v>467</v>
      </c>
      <c r="E99" s="53" t="s">
        <v>468</v>
      </c>
      <c r="F99" s="53" t="s">
        <v>458</v>
      </c>
      <c r="G99" s="53" t="s">
        <v>394</v>
      </c>
      <c r="H99" s="53" t="s">
        <v>114</v>
      </c>
      <c r="I99" s="53" t="s">
        <v>469</v>
      </c>
      <c r="J99" s="50">
        <v>44398</v>
      </c>
      <c r="K99" s="57" t="s">
        <v>116</v>
      </c>
      <c r="L99" s="57" t="s">
        <v>117</v>
      </c>
      <c r="M99" s="57" t="s">
        <v>117</v>
      </c>
      <c r="N99" s="57" t="s">
        <v>117</v>
      </c>
      <c r="O99" s="57" t="s">
        <v>118</v>
      </c>
      <c r="P99" s="57" t="s">
        <v>136</v>
      </c>
      <c r="Q99" s="60"/>
    </row>
    <row r="100" spans="1:17">
      <c r="A100" s="52">
        <v>45746</v>
      </c>
      <c r="B100" s="53">
        <v>3524</v>
      </c>
      <c r="C100" s="53" t="s">
        <v>399</v>
      </c>
      <c r="D100" s="53" t="s">
        <v>470</v>
      </c>
      <c r="E100" s="53" t="s">
        <v>471</v>
      </c>
      <c r="F100" s="53" t="s">
        <v>458</v>
      </c>
      <c r="G100" s="53" t="s">
        <v>394</v>
      </c>
      <c r="H100" s="53" t="s">
        <v>114</v>
      </c>
      <c r="I100" s="53" t="s">
        <v>472</v>
      </c>
      <c r="J100" s="50">
        <v>44398</v>
      </c>
      <c r="K100" s="57" t="s">
        <v>116</v>
      </c>
      <c r="L100" s="57" t="s">
        <v>117</v>
      </c>
      <c r="M100" s="57" t="s">
        <v>117</v>
      </c>
      <c r="N100" s="57" t="s">
        <v>117</v>
      </c>
      <c r="O100" s="57" t="s">
        <v>118</v>
      </c>
      <c r="P100" s="57" t="s">
        <v>136</v>
      </c>
      <c r="Q100" s="60"/>
    </row>
    <row r="101" spans="1:17">
      <c r="A101" s="52">
        <v>45749</v>
      </c>
      <c r="B101" s="53">
        <v>3540</v>
      </c>
      <c r="C101" s="53" t="s">
        <v>371</v>
      </c>
      <c r="D101" s="53" t="s">
        <v>473</v>
      </c>
      <c r="E101" s="53" t="s">
        <v>474</v>
      </c>
      <c r="F101" s="53" t="s">
        <v>475</v>
      </c>
      <c r="G101" s="53" t="s">
        <v>476</v>
      </c>
      <c r="H101" s="53" t="s">
        <v>114</v>
      </c>
      <c r="I101" s="53" t="s">
        <v>477</v>
      </c>
      <c r="J101" s="50">
        <v>44399</v>
      </c>
      <c r="K101" s="57" t="s">
        <v>116</v>
      </c>
      <c r="L101" s="57" t="s">
        <v>117</v>
      </c>
      <c r="M101" s="57" t="s">
        <v>117</v>
      </c>
      <c r="N101" s="57" t="s">
        <v>117</v>
      </c>
      <c r="O101" s="57" t="s">
        <v>118</v>
      </c>
      <c r="P101" s="57" t="s">
        <v>145</v>
      </c>
      <c r="Q101" s="60"/>
    </row>
    <row r="102" spans="1:17">
      <c r="A102" s="52">
        <v>45749</v>
      </c>
      <c r="B102" s="53">
        <v>3584</v>
      </c>
      <c r="C102" s="53" t="s">
        <v>478</v>
      </c>
      <c r="D102" s="53" t="s">
        <v>479</v>
      </c>
      <c r="E102" s="53" t="s">
        <v>480</v>
      </c>
      <c r="F102" s="53" t="s">
        <v>475</v>
      </c>
      <c r="G102" s="53" t="s">
        <v>476</v>
      </c>
      <c r="H102" s="53" t="s">
        <v>114</v>
      </c>
      <c r="I102" s="53" t="s">
        <v>481</v>
      </c>
      <c r="J102" s="50">
        <v>44400</v>
      </c>
      <c r="K102" s="57" t="s">
        <v>116</v>
      </c>
      <c r="L102" s="57" t="s">
        <v>117</v>
      </c>
      <c r="M102" s="57" t="s">
        <v>117</v>
      </c>
      <c r="N102" s="57" t="s">
        <v>117</v>
      </c>
      <c r="O102" s="57" t="s">
        <v>118</v>
      </c>
      <c r="P102" s="57" t="s">
        <v>125</v>
      </c>
      <c r="Q102" s="60"/>
    </row>
    <row r="103" spans="1:17">
      <c r="A103" s="52">
        <v>45749</v>
      </c>
      <c r="B103" s="53">
        <v>3595</v>
      </c>
      <c r="C103" s="53" t="s">
        <v>482</v>
      </c>
      <c r="D103" s="53" t="s">
        <v>330</v>
      </c>
      <c r="E103" s="53" t="s">
        <v>474</v>
      </c>
      <c r="F103" s="53" t="s">
        <v>475</v>
      </c>
      <c r="G103" s="53" t="s">
        <v>476</v>
      </c>
      <c r="H103" s="53" t="s">
        <v>114</v>
      </c>
      <c r="I103" s="53" t="s">
        <v>483</v>
      </c>
      <c r="J103" s="50">
        <v>44400</v>
      </c>
      <c r="K103" s="57" t="s">
        <v>116</v>
      </c>
      <c r="L103" s="57" t="s">
        <v>117</v>
      </c>
      <c r="M103" s="58" t="s">
        <v>117</v>
      </c>
      <c r="N103" s="58" t="s">
        <v>117</v>
      </c>
      <c r="O103" s="57" t="s">
        <v>118</v>
      </c>
      <c r="P103" s="57" t="s">
        <v>119</v>
      </c>
      <c r="Q103" s="60"/>
    </row>
    <row r="104" spans="1:17">
      <c r="A104" s="52">
        <v>45749</v>
      </c>
      <c r="B104" s="53">
        <v>3597</v>
      </c>
      <c r="C104" s="53" t="s">
        <v>484</v>
      </c>
      <c r="D104" s="53" t="s">
        <v>344</v>
      </c>
      <c r="E104" s="53" t="s">
        <v>485</v>
      </c>
      <c r="F104" s="53" t="s">
        <v>475</v>
      </c>
      <c r="G104" s="53" t="s">
        <v>476</v>
      </c>
      <c r="H104" s="53" t="s">
        <v>114</v>
      </c>
      <c r="I104" s="53" t="s">
        <v>486</v>
      </c>
      <c r="J104" s="50">
        <v>44400</v>
      </c>
      <c r="K104" s="57" t="s">
        <v>116</v>
      </c>
      <c r="L104" s="57" t="s">
        <v>117</v>
      </c>
      <c r="M104" s="57" t="s">
        <v>117</v>
      </c>
      <c r="N104" s="57" t="s">
        <v>117</v>
      </c>
      <c r="O104" s="57" t="s">
        <v>118</v>
      </c>
      <c r="P104" s="57" t="s">
        <v>130</v>
      </c>
      <c r="Q104" s="60"/>
    </row>
    <row r="105" spans="1:17">
      <c r="A105" s="52">
        <v>45749</v>
      </c>
      <c r="B105" s="53">
        <v>3660</v>
      </c>
      <c r="C105" s="53" t="s">
        <v>487</v>
      </c>
      <c r="D105" s="53" t="s">
        <v>273</v>
      </c>
      <c r="E105" s="53" t="s">
        <v>488</v>
      </c>
      <c r="F105" s="53" t="s">
        <v>475</v>
      </c>
      <c r="G105" s="53" t="s">
        <v>476</v>
      </c>
      <c r="H105" s="53" t="s">
        <v>114</v>
      </c>
      <c r="I105" s="53" t="s">
        <v>489</v>
      </c>
      <c r="J105" s="50">
        <v>44401</v>
      </c>
      <c r="K105" s="57" t="s">
        <v>116</v>
      </c>
      <c r="L105" s="57" t="s">
        <v>117</v>
      </c>
      <c r="M105" s="57" t="s">
        <v>117</v>
      </c>
      <c r="N105" s="57" t="s">
        <v>117</v>
      </c>
      <c r="O105" s="57" t="s">
        <v>118</v>
      </c>
      <c r="P105" s="57" t="s">
        <v>160</v>
      </c>
      <c r="Q105" s="60"/>
    </row>
    <row r="106" spans="1:17">
      <c r="A106" s="52">
        <v>45749</v>
      </c>
      <c r="B106" s="53">
        <v>3666</v>
      </c>
      <c r="C106" s="53" t="s">
        <v>490</v>
      </c>
      <c r="D106" s="53" t="s">
        <v>121</v>
      </c>
      <c r="E106" s="53" t="s">
        <v>480</v>
      </c>
      <c r="F106" s="53" t="s">
        <v>475</v>
      </c>
      <c r="G106" s="53" t="s">
        <v>476</v>
      </c>
      <c r="H106" s="53" t="s">
        <v>114</v>
      </c>
      <c r="I106" s="53" t="s">
        <v>491</v>
      </c>
      <c r="J106" s="50">
        <v>44401</v>
      </c>
      <c r="K106" s="57" t="s">
        <v>116</v>
      </c>
      <c r="L106" s="57" t="s">
        <v>117</v>
      </c>
      <c r="M106" s="57" t="s">
        <v>117</v>
      </c>
      <c r="N106" s="57" t="s">
        <v>117</v>
      </c>
      <c r="O106" s="57" t="s">
        <v>118</v>
      </c>
      <c r="P106" s="57" t="s">
        <v>145</v>
      </c>
      <c r="Q106" s="60"/>
    </row>
    <row r="107" spans="1:17">
      <c r="A107" s="52">
        <v>45749</v>
      </c>
      <c r="B107" s="53">
        <v>3696</v>
      </c>
      <c r="C107" s="53" t="s">
        <v>492</v>
      </c>
      <c r="D107" s="53" t="s">
        <v>350</v>
      </c>
      <c r="E107" s="53" t="s">
        <v>493</v>
      </c>
      <c r="F107" s="53" t="s">
        <v>475</v>
      </c>
      <c r="G107" s="53" t="s">
        <v>476</v>
      </c>
      <c r="H107" s="53" t="s">
        <v>114</v>
      </c>
      <c r="I107" s="53" t="s">
        <v>494</v>
      </c>
      <c r="J107" s="50">
        <v>44401</v>
      </c>
      <c r="K107" s="57" t="s">
        <v>116</v>
      </c>
      <c r="L107" s="57" t="s">
        <v>117</v>
      </c>
      <c r="M107" s="57" t="s">
        <v>117</v>
      </c>
      <c r="N107" s="57" t="s">
        <v>117</v>
      </c>
      <c r="O107" s="57" t="s">
        <v>118</v>
      </c>
      <c r="P107" s="57" t="s">
        <v>119</v>
      </c>
      <c r="Q107" s="60"/>
    </row>
    <row r="108" spans="1:17">
      <c r="A108" s="52">
        <v>45749</v>
      </c>
      <c r="B108" s="53">
        <v>3701</v>
      </c>
      <c r="C108" s="53" t="s">
        <v>495</v>
      </c>
      <c r="D108" s="53" t="s">
        <v>496</v>
      </c>
      <c r="E108" s="53" t="s">
        <v>497</v>
      </c>
      <c r="F108" s="53" t="s">
        <v>475</v>
      </c>
      <c r="G108" s="53" t="s">
        <v>476</v>
      </c>
      <c r="H108" s="53" t="s">
        <v>114</v>
      </c>
      <c r="I108" s="53" t="s">
        <v>498</v>
      </c>
      <c r="J108" s="50">
        <v>44401</v>
      </c>
      <c r="K108" s="57" t="s">
        <v>116</v>
      </c>
      <c r="L108" s="57" t="s">
        <v>117</v>
      </c>
      <c r="M108" s="57" t="s">
        <v>117</v>
      </c>
      <c r="N108" s="57" t="s">
        <v>117</v>
      </c>
      <c r="O108" s="57" t="s">
        <v>118</v>
      </c>
      <c r="P108" s="57" t="s">
        <v>125</v>
      </c>
      <c r="Q108" s="60"/>
    </row>
    <row r="109" spans="1:17">
      <c r="A109" s="52">
        <v>45749</v>
      </c>
      <c r="B109" s="53">
        <v>3704</v>
      </c>
      <c r="C109" s="53" t="s">
        <v>499</v>
      </c>
      <c r="D109" s="53" t="s">
        <v>500</v>
      </c>
      <c r="E109" s="53" t="s">
        <v>501</v>
      </c>
      <c r="F109" s="53" t="s">
        <v>475</v>
      </c>
      <c r="G109" s="53" t="s">
        <v>476</v>
      </c>
      <c r="H109" s="53" t="s">
        <v>114</v>
      </c>
      <c r="I109" s="53" t="s">
        <v>502</v>
      </c>
      <c r="J109" s="50">
        <v>44403</v>
      </c>
      <c r="K109" s="57" t="s">
        <v>116</v>
      </c>
      <c r="L109" s="57" t="s">
        <v>117</v>
      </c>
      <c r="M109" s="57" t="s">
        <v>117</v>
      </c>
      <c r="N109" s="57" t="s">
        <v>117</v>
      </c>
      <c r="O109" s="57" t="s">
        <v>118</v>
      </c>
      <c r="P109" s="57" t="s">
        <v>160</v>
      </c>
      <c r="Q109" s="60"/>
    </row>
    <row r="110" spans="1:17">
      <c r="A110" s="52">
        <v>45749</v>
      </c>
      <c r="B110" s="53">
        <v>3802</v>
      </c>
      <c r="C110" s="53" t="s">
        <v>503</v>
      </c>
      <c r="D110" s="53" t="s">
        <v>504</v>
      </c>
      <c r="E110" s="53" t="s">
        <v>505</v>
      </c>
      <c r="F110" s="53" t="s">
        <v>475</v>
      </c>
      <c r="G110" s="53" t="s">
        <v>476</v>
      </c>
      <c r="H110" s="53" t="s">
        <v>114</v>
      </c>
      <c r="I110" s="53" t="s">
        <v>506</v>
      </c>
      <c r="J110" s="50">
        <v>44403</v>
      </c>
      <c r="K110" s="57" t="s">
        <v>116</v>
      </c>
      <c r="L110" s="57" t="s">
        <v>117</v>
      </c>
      <c r="M110" s="57" t="s">
        <v>117</v>
      </c>
      <c r="N110" s="57" t="s">
        <v>117</v>
      </c>
      <c r="O110" s="57" t="s">
        <v>118</v>
      </c>
      <c r="P110" s="57" t="s">
        <v>119</v>
      </c>
      <c r="Q110" s="60"/>
    </row>
    <row r="111" spans="1:17">
      <c r="A111" s="52">
        <v>45749</v>
      </c>
      <c r="B111" s="53">
        <v>3852</v>
      </c>
      <c r="C111" s="53" t="s">
        <v>207</v>
      </c>
      <c r="D111" s="53" t="s">
        <v>507</v>
      </c>
      <c r="E111" s="53" t="s">
        <v>508</v>
      </c>
      <c r="F111" s="53" t="s">
        <v>475</v>
      </c>
      <c r="G111" s="53" t="s">
        <v>476</v>
      </c>
      <c r="H111" s="53" t="s">
        <v>114</v>
      </c>
      <c r="I111" s="53" t="s">
        <v>509</v>
      </c>
      <c r="J111" s="50">
        <v>44403</v>
      </c>
      <c r="K111" s="57" t="s">
        <v>116</v>
      </c>
      <c r="L111" s="57" t="s">
        <v>117</v>
      </c>
      <c r="M111" s="57" t="s">
        <v>117</v>
      </c>
      <c r="N111" s="57" t="s">
        <v>117</v>
      </c>
      <c r="O111" s="57" t="s">
        <v>118</v>
      </c>
      <c r="P111" s="57" t="s">
        <v>125</v>
      </c>
      <c r="Q111" s="60"/>
    </row>
    <row r="112" spans="1:17">
      <c r="A112" s="52">
        <v>45749</v>
      </c>
      <c r="B112" s="53">
        <v>3856</v>
      </c>
      <c r="C112" s="53" t="s">
        <v>510</v>
      </c>
      <c r="D112" s="53" t="s">
        <v>127</v>
      </c>
      <c r="E112" s="53" t="s">
        <v>511</v>
      </c>
      <c r="F112" s="53" t="s">
        <v>475</v>
      </c>
      <c r="G112" s="53" t="s">
        <v>476</v>
      </c>
      <c r="H112" s="53" t="s">
        <v>114</v>
      </c>
      <c r="I112" s="53" t="s">
        <v>512</v>
      </c>
      <c r="J112" s="50">
        <v>44405</v>
      </c>
      <c r="K112" s="57" t="s">
        <v>116</v>
      </c>
      <c r="L112" s="57" t="s">
        <v>117</v>
      </c>
      <c r="M112" s="57" t="s">
        <v>117</v>
      </c>
      <c r="N112" s="57" t="s">
        <v>117</v>
      </c>
      <c r="O112" s="57" t="s">
        <v>118</v>
      </c>
      <c r="P112" s="57" t="s">
        <v>130</v>
      </c>
      <c r="Q112" s="60"/>
    </row>
    <row r="113" spans="1:17">
      <c r="A113" s="52">
        <v>45749</v>
      </c>
      <c r="B113" s="53">
        <v>3891</v>
      </c>
      <c r="C113" s="53" t="s">
        <v>513</v>
      </c>
      <c r="D113" s="53" t="s">
        <v>514</v>
      </c>
      <c r="E113" s="53" t="s">
        <v>515</v>
      </c>
      <c r="F113" s="53" t="s">
        <v>475</v>
      </c>
      <c r="G113" s="53" t="s">
        <v>476</v>
      </c>
      <c r="H113" s="53" t="s">
        <v>114</v>
      </c>
      <c r="I113" s="53" t="s">
        <v>516</v>
      </c>
      <c r="J113" s="50">
        <v>44405</v>
      </c>
      <c r="K113" s="57" t="s">
        <v>116</v>
      </c>
      <c r="L113" s="57" t="s">
        <v>117</v>
      </c>
      <c r="M113" s="57" t="s">
        <v>117</v>
      </c>
      <c r="N113" s="57" t="s">
        <v>117</v>
      </c>
      <c r="O113" s="57" t="s">
        <v>118</v>
      </c>
      <c r="P113" s="57" t="s">
        <v>136</v>
      </c>
      <c r="Q113" s="60"/>
    </row>
    <row r="114" spans="1:17">
      <c r="A114" s="52">
        <v>45749</v>
      </c>
      <c r="B114" s="53">
        <v>3898</v>
      </c>
      <c r="C114" s="53" t="s">
        <v>517</v>
      </c>
      <c r="D114" s="53" t="s">
        <v>518</v>
      </c>
      <c r="E114" s="53" t="s">
        <v>519</v>
      </c>
      <c r="F114" s="53" t="s">
        <v>475</v>
      </c>
      <c r="G114" s="53" t="s">
        <v>476</v>
      </c>
      <c r="H114" s="53" t="s">
        <v>114</v>
      </c>
      <c r="I114" s="53" t="s">
        <v>520</v>
      </c>
      <c r="J114" s="50">
        <v>44405</v>
      </c>
      <c r="K114" s="57" t="s">
        <v>194</v>
      </c>
      <c r="L114" s="57">
        <v>7</v>
      </c>
      <c r="M114" s="57" t="s">
        <v>195</v>
      </c>
      <c r="N114" s="57" t="s">
        <v>438</v>
      </c>
      <c r="O114" s="57" t="s">
        <v>118</v>
      </c>
      <c r="P114" s="57" t="s">
        <v>136</v>
      </c>
      <c r="Q114" s="60"/>
    </row>
    <row r="115" spans="1:17">
      <c r="A115" s="52">
        <v>45749</v>
      </c>
      <c r="B115" s="53">
        <v>3925</v>
      </c>
      <c r="C115" s="53" t="s">
        <v>521</v>
      </c>
      <c r="D115" s="53" t="s">
        <v>174</v>
      </c>
      <c r="E115" s="53" t="s">
        <v>522</v>
      </c>
      <c r="F115" s="53" t="s">
        <v>475</v>
      </c>
      <c r="G115" s="53" t="s">
        <v>476</v>
      </c>
      <c r="H115" s="53" t="s">
        <v>114</v>
      </c>
      <c r="I115" s="53" t="s">
        <v>523</v>
      </c>
      <c r="J115" s="50">
        <v>44406</v>
      </c>
      <c r="K115" s="57" t="s">
        <v>116</v>
      </c>
      <c r="L115" s="57" t="s">
        <v>117</v>
      </c>
      <c r="M115" s="57" t="s">
        <v>117</v>
      </c>
      <c r="N115" s="57" t="s">
        <v>117</v>
      </c>
      <c r="O115" s="57" t="s">
        <v>118</v>
      </c>
      <c r="P115" s="57" t="s">
        <v>145</v>
      </c>
      <c r="Q115" s="60"/>
    </row>
    <row r="116" spans="1:17">
      <c r="A116" s="52">
        <v>45749</v>
      </c>
      <c r="B116" s="53">
        <v>3941</v>
      </c>
      <c r="C116" s="53" t="s">
        <v>142</v>
      </c>
      <c r="D116" s="53" t="s">
        <v>524</v>
      </c>
      <c r="E116" s="53" t="s">
        <v>525</v>
      </c>
      <c r="F116" s="53" t="s">
        <v>475</v>
      </c>
      <c r="G116" s="53" t="s">
        <v>476</v>
      </c>
      <c r="H116" s="53" t="s">
        <v>114</v>
      </c>
      <c r="I116" s="53" t="s">
        <v>526</v>
      </c>
      <c r="J116" s="50">
        <v>44406</v>
      </c>
      <c r="K116" s="57" t="s">
        <v>116</v>
      </c>
      <c r="L116" s="57" t="s">
        <v>117</v>
      </c>
      <c r="M116" s="57" t="s">
        <v>117</v>
      </c>
      <c r="N116" s="57" t="s">
        <v>117</v>
      </c>
      <c r="O116" s="57" t="s">
        <v>118</v>
      </c>
      <c r="P116" s="57" t="s">
        <v>125</v>
      </c>
      <c r="Q116" s="60"/>
    </row>
    <row r="117" spans="1:17">
      <c r="A117" s="52">
        <v>45749</v>
      </c>
      <c r="B117" s="53">
        <v>3945</v>
      </c>
      <c r="C117" s="53" t="s">
        <v>527</v>
      </c>
      <c r="D117" s="53" t="s">
        <v>350</v>
      </c>
      <c r="E117" s="53" t="s">
        <v>528</v>
      </c>
      <c r="F117" s="53" t="s">
        <v>475</v>
      </c>
      <c r="G117" s="53" t="s">
        <v>476</v>
      </c>
      <c r="H117" s="53" t="s">
        <v>114</v>
      </c>
      <c r="I117" s="53" t="s">
        <v>529</v>
      </c>
      <c r="J117" s="50">
        <v>44406</v>
      </c>
      <c r="K117" s="57" t="s">
        <v>116</v>
      </c>
      <c r="L117" s="57" t="s">
        <v>117</v>
      </c>
      <c r="M117" s="57" t="s">
        <v>117</v>
      </c>
      <c r="N117" s="57" t="s">
        <v>117</v>
      </c>
      <c r="O117" s="57" t="s">
        <v>118</v>
      </c>
      <c r="P117" s="57" t="s">
        <v>119</v>
      </c>
      <c r="Q117" s="60"/>
    </row>
    <row r="118" spans="1:17">
      <c r="A118" s="52">
        <v>45749</v>
      </c>
      <c r="B118" s="53">
        <v>3985</v>
      </c>
      <c r="C118" s="53" t="s">
        <v>303</v>
      </c>
      <c r="D118" s="53" t="s">
        <v>167</v>
      </c>
      <c r="E118" s="53" t="s">
        <v>488</v>
      </c>
      <c r="F118" s="53" t="s">
        <v>475</v>
      </c>
      <c r="G118" s="53" t="s">
        <v>476</v>
      </c>
      <c r="H118" s="53" t="s">
        <v>114</v>
      </c>
      <c r="I118" s="53" t="s">
        <v>530</v>
      </c>
      <c r="J118" s="50">
        <v>44406</v>
      </c>
      <c r="K118" s="57" t="s">
        <v>116</v>
      </c>
      <c r="L118" s="57" t="s">
        <v>117</v>
      </c>
      <c r="M118" s="57" t="s">
        <v>117</v>
      </c>
      <c r="N118" s="57" t="s">
        <v>117</v>
      </c>
      <c r="O118" s="57" t="s">
        <v>118</v>
      </c>
      <c r="P118" s="57" t="s">
        <v>130</v>
      </c>
      <c r="Q118" s="60"/>
    </row>
    <row r="119" spans="1:17">
      <c r="A119" s="52">
        <v>45749</v>
      </c>
      <c r="B119" s="53">
        <v>4004</v>
      </c>
      <c r="C119" s="53" t="s">
        <v>531</v>
      </c>
      <c r="D119" s="53" t="s">
        <v>532</v>
      </c>
      <c r="E119" s="53" t="s">
        <v>533</v>
      </c>
      <c r="F119" s="53" t="s">
        <v>534</v>
      </c>
      <c r="G119" s="53" t="s">
        <v>476</v>
      </c>
      <c r="H119" s="53" t="s">
        <v>114</v>
      </c>
      <c r="I119" s="53" t="s">
        <v>535</v>
      </c>
      <c r="J119" s="50">
        <v>44406</v>
      </c>
      <c r="K119" s="57" t="s">
        <v>116</v>
      </c>
      <c r="L119" s="57" t="s">
        <v>117</v>
      </c>
      <c r="M119" s="57" t="s">
        <v>117</v>
      </c>
      <c r="N119" s="57" t="s">
        <v>117</v>
      </c>
      <c r="O119" s="57" t="s">
        <v>118</v>
      </c>
      <c r="P119" s="57" t="s">
        <v>160</v>
      </c>
      <c r="Q119" s="60"/>
    </row>
    <row r="120" spans="1:17">
      <c r="A120" s="52">
        <v>45749</v>
      </c>
      <c r="B120" s="53">
        <v>4083</v>
      </c>
      <c r="C120" s="53" t="s">
        <v>536</v>
      </c>
      <c r="D120" s="53" t="s">
        <v>537</v>
      </c>
      <c r="E120" s="53" t="s">
        <v>538</v>
      </c>
      <c r="F120" s="53" t="s">
        <v>476</v>
      </c>
      <c r="G120" s="53" t="s">
        <v>476</v>
      </c>
      <c r="H120" s="53" t="s">
        <v>114</v>
      </c>
      <c r="I120" s="53" t="s">
        <v>539</v>
      </c>
      <c r="J120" s="50">
        <v>44406</v>
      </c>
      <c r="K120" s="57" t="s">
        <v>116</v>
      </c>
      <c r="L120" s="57" t="s">
        <v>117</v>
      </c>
      <c r="M120" s="57" t="s">
        <v>117</v>
      </c>
      <c r="N120" s="57" t="s">
        <v>117</v>
      </c>
      <c r="O120" s="57" t="s">
        <v>118</v>
      </c>
      <c r="P120" s="57" t="s">
        <v>136</v>
      </c>
      <c r="Q120" s="60"/>
    </row>
    <row r="121" spans="1:17">
      <c r="A121" s="52">
        <v>45749</v>
      </c>
      <c r="B121" s="53">
        <v>4098</v>
      </c>
      <c r="C121" s="53" t="s">
        <v>540</v>
      </c>
      <c r="D121" s="53" t="s">
        <v>541</v>
      </c>
      <c r="E121" s="53" t="s">
        <v>542</v>
      </c>
      <c r="F121" s="53" t="s">
        <v>476</v>
      </c>
      <c r="G121" s="53" t="s">
        <v>476</v>
      </c>
      <c r="H121" s="53" t="s">
        <v>114</v>
      </c>
      <c r="I121" s="53" t="s">
        <v>543</v>
      </c>
      <c r="J121" s="50">
        <v>44406</v>
      </c>
      <c r="K121" s="57" t="s">
        <v>116</v>
      </c>
      <c r="L121" s="57" t="s">
        <v>117</v>
      </c>
      <c r="M121" s="57" t="s">
        <v>117</v>
      </c>
      <c r="N121" s="57" t="s">
        <v>117</v>
      </c>
      <c r="O121" s="57" t="s">
        <v>118</v>
      </c>
      <c r="P121" s="57" t="s">
        <v>145</v>
      </c>
      <c r="Q121" s="60"/>
    </row>
    <row r="122" spans="1:17">
      <c r="A122" s="52">
        <v>45749</v>
      </c>
      <c r="B122" s="53">
        <v>4173</v>
      </c>
      <c r="C122" s="53" t="s">
        <v>273</v>
      </c>
      <c r="D122" s="53" t="s">
        <v>544</v>
      </c>
      <c r="E122" s="53" t="s">
        <v>545</v>
      </c>
      <c r="F122" s="53" t="s">
        <v>476</v>
      </c>
      <c r="G122" s="53" t="s">
        <v>476</v>
      </c>
      <c r="H122" s="53" t="s">
        <v>114</v>
      </c>
      <c r="I122" s="53" t="s">
        <v>546</v>
      </c>
      <c r="J122" s="50">
        <v>44406</v>
      </c>
      <c r="K122" s="57" t="s">
        <v>116</v>
      </c>
      <c r="L122" s="57" t="s">
        <v>117</v>
      </c>
      <c r="M122" s="57" t="s">
        <v>117</v>
      </c>
      <c r="N122" s="57" t="s">
        <v>117</v>
      </c>
      <c r="O122" s="57" t="s">
        <v>118</v>
      </c>
      <c r="P122" s="57" t="s">
        <v>125</v>
      </c>
      <c r="Q122" s="60"/>
    </row>
    <row r="123" spans="1:17">
      <c r="A123" s="52">
        <v>45749</v>
      </c>
      <c r="B123" s="53">
        <v>4203</v>
      </c>
      <c r="C123" s="53" t="s">
        <v>547</v>
      </c>
      <c r="D123" s="53" t="s">
        <v>548</v>
      </c>
      <c r="E123" s="53" t="s">
        <v>549</v>
      </c>
      <c r="F123" s="53" t="s">
        <v>476</v>
      </c>
      <c r="G123" s="53" t="s">
        <v>476</v>
      </c>
      <c r="H123" s="53" t="s">
        <v>114</v>
      </c>
      <c r="I123" s="53" t="s">
        <v>550</v>
      </c>
      <c r="J123" s="50">
        <v>44407</v>
      </c>
      <c r="K123" s="57" t="s">
        <v>116</v>
      </c>
      <c r="L123" s="57" t="s">
        <v>117</v>
      </c>
      <c r="M123" s="57" t="s">
        <v>117</v>
      </c>
      <c r="N123" s="57" t="s">
        <v>117</v>
      </c>
      <c r="O123" s="57" t="s">
        <v>118</v>
      </c>
      <c r="P123" s="57" t="s">
        <v>119</v>
      </c>
      <c r="Q123" s="60"/>
    </row>
    <row r="124" spans="1:17">
      <c r="A124" s="52">
        <v>45749</v>
      </c>
      <c r="B124" s="53">
        <v>4243</v>
      </c>
      <c r="C124" s="53" t="s">
        <v>138</v>
      </c>
      <c r="D124" s="53" t="s">
        <v>323</v>
      </c>
      <c r="E124" s="53" t="s">
        <v>551</v>
      </c>
      <c r="F124" s="53" t="s">
        <v>476</v>
      </c>
      <c r="G124" s="53" t="s">
        <v>476</v>
      </c>
      <c r="H124" s="53" t="s">
        <v>114</v>
      </c>
      <c r="I124" s="53" t="s">
        <v>552</v>
      </c>
      <c r="J124" s="50">
        <v>44408</v>
      </c>
      <c r="K124" s="57" t="s">
        <v>116</v>
      </c>
      <c r="L124" s="57" t="s">
        <v>117</v>
      </c>
      <c r="M124" s="57" t="s">
        <v>117</v>
      </c>
      <c r="N124" s="57" t="s">
        <v>117</v>
      </c>
      <c r="O124" s="57" t="s">
        <v>118</v>
      </c>
      <c r="P124" s="57" t="s">
        <v>130</v>
      </c>
      <c r="Q124" s="60"/>
    </row>
    <row r="125" spans="1:17">
      <c r="A125" s="52">
        <v>45749</v>
      </c>
      <c r="B125" s="53">
        <v>4250</v>
      </c>
      <c r="C125" s="53" t="s">
        <v>553</v>
      </c>
      <c r="D125" s="53" t="s">
        <v>554</v>
      </c>
      <c r="E125" s="53" t="s">
        <v>555</v>
      </c>
      <c r="F125" s="53" t="s">
        <v>476</v>
      </c>
      <c r="G125" s="53" t="s">
        <v>476</v>
      </c>
      <c r="H125" s="53" t="s">
        <v>114</v>
      </c>
      <c r="I125" s="53" t="s">
        <v>556</v>
      </c>
      <c r="J125" s="50">
        <v>44409</v>
      </c>
      <c r="K125" s="57" t="s">
        <v>116</v>
      </c>
      <c r="L125" s="57" t="s">
        <v>117</v>
      </c>
      <c r="M125" s="58" t="s">
        <v>117</v>
      </c>
      <c r="N125" s="58" t="s">
        <v>117</v>
      </c>
      <c r="O125" s="57" t="s">
        <v>118</v>
      </c>
      <c r="P125" s="57" t="s">
        <v>160</v>
      </c>
      <c r="Q125" s="60"/>
    </row>
    <row r="126" spans="1:17">
      <c r="A126" s="52">
        <v>45749</v>
      </c>
      <c r="B126" s="53">
        <v>4251</v>
      </c>
      <c r="C126" s="53" t="s">
        <v>303</v>
      </c>
      <c r="D126" s="53" t="s">
        <v>557</v>
      </c>
      <c r="E126" s="53" t="s">
        <v>558</v>
      </c>
      <c r="F126" s="53" t="s">
        <v>476</v>
      </c>
      <c r="G126" s="53" t="s">
        <v>476</v>
      </c>
      <c r="H126" s="53" t="s">
        <v>114</v>
      </c>
      <c r="I126" s="53" t="s">
        <v>559</v>
      </c>
      <c r="J126" s="50">
        <v>44409</v>
      </c>
      <c r="K126" s="57" t="s">
        <v>116</v>
      </c>
      <c r="L126" s="57" t="s">
        <v>117</v>
      </c>
      <c r="M126" s="57" t="s">
        <v>117</v>
      </c>
      <c r="N126" s="57" t="s">
        <v>117</v>
      </c>
      <c r="O126" s="57" t="s">
        <v>118</v>
      </c>
      <c r="P126" s="57" t="s">
        <v>145</v>
      </c>
      <c r="Q126" s="60"/>
    </row>
    <row r="127" spans="1:17">
      <c r="A127" s="52">
        <v>45749</v>
      </c>
      <c r="B127" s="53">
        <v>4283</v>
      </c>
      <c r="C127" s="53" t="s">
        <v>138</v>
      </c>
      <c r="D127" s="53" t="s">
        <v>560</v>
      </c>
      <c r="E127" s="53" t="s">
        <v>561</v>
      </c>
      <c r="F127" s="53" t="s">
        <v>476</v>
      </c>
      <c r="G127" s="53" t="s">
        <v>476</v>
      </c>
      <c r="H127" s="53" t="s">
        <v>114</v>
      </c>
      <c r="I127" s="53" t="s">
        <v>562</v>
      </c>
      <c r="J127" s="50">
        <v>44409</v>
      </c>
      <c r="K127" s="57" t="s">
        <v>116</v>
      </c>
      <c r="L127" s="57" t="s">
        <v>117</v>
      </c>
      <c r="M127" s="57" t="s">
        <v>117</v>
      </c>
      <c r="N127" s="57" t="s">
        <v>117</v>
      </c>
      <c r="O127" s="57" t="s">
        <v>118</v>
      </c>
      <c r="P127" s="57" t="s">
        <v>119</v>
      </c>
      <c r="Q127" s="60"/>
    </row>
    <row r="128" spans="1:17">
      <c r="A128" s="52">
        <v>45749</v>
      </c>
      <c r="B128" s="53">
        <v>4379</v>
      </c>
      <c r="C128" s="53" t="s">
        <v>541</v>
      </c>
      <c r="D128" s="53" t="s">
        <v>563</v>
      </c>
      <c r="E128" s="53" t="s">
        <v>564</v>
      </c>
      <c r="F128" s="53" t="s">
        <v>565</v>
      </c>
      <c r="G128" s="53" t="s">
        <v>476</v>
      </c>
      <c r="H128" s="53" t="s">
        <v>114</v>
      </c>
      <c r="I128" s="53" t="s">
        <v>566</v>
      </c>
      <c r="J128" s="50">
        <v>44410</v>
      </c>
      <c r="K128" s="57" t="s">
        <v>116</v>
      </c>
      <c r="L128" s="57" t="s">
        <v>117</v>
      </c>
      <c r="M128" s="57" t="s">
        <v>117</v>
      </c>
      <c r="N128" s="57" t="s">
        <v>117</v>
      </c>
      <c r="O128" s="57" t="s">
        <v>118</v>
      </c>
      <c r="P128" s="57" t="s">
        <v>125</v>
      </c>
      <c r="Q128" s="60"/>
    </row>
    <row r="129" spans="1:17">
      <c r="A129" s="52">
        <v>45749</v>
      </c>
      <c r="B129" s="53">
        <v>4386</v>
      </c>
      <c r="C129" s="53" t="s">
        <v>567</v>
      </c>
      <c r="D129" s="53" t="s">
        <v>158</v>
      </c>
      <c r="E129" s="53" t="s">
        <v>568</v>
      </c>
      <c r="F129" s="53" t="s">
        <v>569</v>
      </c>
      <c r="G129" s="53" t="s">
        <v>476</v>
      </c>
      <c r="H129" s="53" t="s">
        <v>114</v>
      </c>
      <c r="I129" s="53" t="s">
        <v>570</v>
      </c>
      <c r="J129" s="50">
        <v>44411</v>
      </c>
      <c r="K129" s="57" t="s">
        <v>116</v>
      </c>
      <c r="L129" s="57" t="s">
        <v>117</v>
      </c>
      <c r="M129" s="57" t="s">
        <v>117</v>
      </c>
      <c r="N129" s="57" t="s">
        <v>117</v>
      </c>
      <c r="O129" s="57" t="s">
        <v>118</v>
      </c>
      <c r="P129" s="57" t="s">
        <v>160</v>
      </c>
      <c r="Q129" s="60"/>
    </row>
    <row r="130" spans="1:17">
      <c r="A130" s="52">
        <v>45749</v>
      </c>
      <c r="B130" s="53">
        <v>4392</v>
      </c>
      <c r="C130" s="53" t="s">
        <v>571</v>
      </c>
      <c r="D130" s="53" t="s">
        <v>572</v>
      </c>
      <c r="E130" s="53" t="s">
        <v>568</v>
      </c>
      <c r="F130" s="53" t="s">
        <v>569</v>
      </c>
      <c r="G130" s="53" t="s">
        <v>476</v>
      </c>
      <c r="H130" s="53" t="s">
        <v>114</v>
      </c>
      <c r="I130" s="53" t="s">
        <v>573</v>
      </c>
      <c r="J130" s="50">
        <v>44412</v>
      </c>
      <c r="K130" s="57" t="s">
        <v>194</v>
      </c>
      <c r="L130" s="57">
        <v>10</v>
      </c>
      <c r="M130" s="57" t="s">
        <v>195</v>
      </c>
      <c r="N130" s="57" t="s">
        <v>280</v>
      </c>
      <c r="O130" s="57" t="s">
        <v>118</v>
      </c>
      <c r="P130" s="57" t="s">
        <v>119</v>
      </c>
      <c r="Q130" s="60"/>
    </row>
    <row r="131" spans="1:17">
      <c r="A131" s="52">
        <v>45749</v>
      </c>
      <c r="B131" s="53">
        <v>4457</v>
      </c>
      <c r="C131" s="53" t="s">
        <v>574</v>
      </c>
      <c r="D131" s="53" t="s">
        <v>575</v>
      </c>
      <c r="E131" s="53" t="s">
        <v>576</v>
      </c>
      <c r="F131" s="53" t="s">
        <v>577</v>
      </c>
      <c r="G131" s="53" t="s">
        <v>577</v>
      </c>
      <c r="H131" s="53" t="s">
        <v>114</v>
      </c>
      <c r="I131" s="53" t="s">
        <v>578</v>
      </c>
      <c r="J131" s="50">
        <v>44412</v>
      </c>
      <c r="K131" s="57" t="s">
        <v>116</v>
      </c>
      <c r="L131" s="57" t="s">
        <v>117</v>
      </c>
      <c r="M131" s="57" t="s">
        <v>117</v>
      </c>
      <c r="N131" s="57" t="s">
        <v>117</v>
      </c>
      <c r="O131" s="57" t="s">
        <v>118</v>
      </c>
      <c r="P131" s="57" t="s">
        <v>125</v>
      </c>
      <c r="Q131" s="60"/>
    </row>
    <row r="132" spans="1:17">
      <c r="A132" s="52">
        <v>45749</v>
      </c>
      <c r="B132" s="53">
        <v>4468</v>
      </c>
      <c r="C132" s="53" t="s">
        <v>579</v>
      </c>
      <c r="D132" s="53" t="s">
        <v>158</v>
      </c>
      <c r="E132" s="53" t="s">
        <v>580</v>
      </c>
      <c r="F132" s="53" t="s">
        <v>577</v>
      </c>
      <c r="G132" s="53" t="s">
        <v>577</v>
      </c>
      <c r="H132" s="53" t="s">
        <v>114</v>
      </c>
      <c r="I132" s="53" t="s">
        <v>581</v>
      </c>
      <c r="J132" s="50">
        <v>44412</v>
      </c>
      <c r="K132" s="57" t="s">
        <v>116</v>
      </c>
      <c r="L132" s="57" t="s">
        <v>117</v>
      </c>
      <c r="M132" s="57" t="s">
        <v>117</v>
      </c>
      <c r="N132" s="57" t="s">
        <v>117</v>
      </c>
      <c r="O132" s="57" t="s">
        <v>118</v>
      </c>
      <c r="P132" s="57" t="s">
        <v>130</v>
      </c>
      <c r="Q132" s="60"/>
    </row>
    <row r="133" spans="1:17">
      <c r="A133" s="52">
        <v>45749</v>
      </c>
      <c r="B133" s="53">
        <v>4534</v>
      </c>
      <c r="C133" s="53" t="s">
        <v>582</v>
      </c>
      <c r="D133" s="53" t="s">
        <v>583</v>
      </c>
      <c r="E133" s="53" t="s">
        <v>584</v>
      </c>
      <c r="F133" s="53" t="s">
        <v>577</v>
      </c>
      <c r="G133" s="53" t="s">
        <v>577</v>
      </c>
      <c r="H133" s="53" t="s">
        <v>114</v>
      </c>
      <c r="I133" s="53" t="s">
        <v>585</v>
      </c>
      <c r="J133" s="50">
        <v>44413</v>
      </c>
      <c r="K133" s="57" t="s">
        <v>116</v>
      </c>
      <c r="L133" s="57" t="s">
        <v>117</v>
      </c>
      <c r="M133" s="57" t="s">
        <v>117</v>
      </c>
      <c r="N133" s="57" t="s">
        <v>117</v>
      </c>
      <c r="O133" s="57" t="s">
        <v>118</v>
      </c>
      <c r="P133" s="57" t="s">
        <v>136</v>
      </c>
      <c r="Q133" s="60"/>
    </row>
    <row r="134" spans="1:17">
      <c r="A134" s="52">
        <v>45749</v>
      </c>
      <c r="B134" s="53">
        <v>4538</v>
      </c>
      <c r="C134" s="53" t="s">
        <v>302</v>
      </c>
      <c r="D134" s="53" t="s">
        <v>586</v>
      </c>
      <c r="E134" s="53" t="s">
        <v>584</v>
      </c>
      <c r="F134" s="53" t="s">
        <v>577</v>
      </c>
      <c r="G134" s="53" t="s">
        <v>577</v>
      </c>
      <c r="H134" s="53" t="s">
        <v>114</v>
      </c>
      <c r="I134" s="53" t="s">
        <v>587</v>
      </c>
      <c r="J134" s="50">
        <v>44413</v>
      </c>
      <c r="K134" s="57" t="s">
        <v>116</v>
      </c>
      <c r="L134" s="57" t="s">
        <v>117</v>
      </c>
      <c r="M134" s="57" t="s">
        <v>117</v>
      </c>
      <c r="N134" s="57" t="s">
        <v>117</v>
      </c>
      <c r="O134" s="57" t="s">
        <v>118</v>
      </c>
      <c r="P134" s="57" t="s">
        <v>136</v>
      </c>
      <c r="Q134" s="60"/>
    </row>
    <row r="135" spans="1:17">
      <c r="A135" s="52">
        <v>45749</v>
      </c>
      <c r="B135" s="53">
        <v>4693</v>
      </c>
      <c r="C135" s="53" t="s">
        <v>588</v>
      </c>
      <c r="D135" s="53" t="s">
        <v>589</v>
      </c>
      <c r="E135" s="53" t="s">
        <v>590</v>
      </c>
      <c r="F135" s="53" t="s">
        <v>577</v>
      </c>
      <c r="G135" s="53" t="s">
        <v>577</v>
      </c>
      <c r="H135" s="53" t="s">
        <v>114</v>
      </c>
      <c r="I135" s="53" t="s">
        <v>591</v>
      </c>
      <c r="J135" s="50">
        <v>44415</v>
      </c>
      <c r="K135" s="57" t="s">
        <v>116</v>
      </c>
      <c r="L135" s="57" t="s">
        <v>117</v>
      </c>
      <c r="M135" s="57" t="s">
        <v>117</v>
      </c>
      <c r="N135" s="57" t="s">
        <v>117</v>
      </c>
      <c r="O135" s="57" t="s">
        <v>118</v>
      </c>
      <c r="P135" s="57" t="s">
        <v>145</v>
      </c>
      <c r="Q135" s="60"/>
    </row>
    <row r="136" spans="1:17">
      <c r="A136" s="52">
        <v>45749</v>
      </c>
      <c r="B136" s="53">
        <v>4739</v>
      </c>
      <c r="C136" s="53" t="s">
        <v>162</v>
      </c>
      <c r="D136" s="53" t="s">
        <v>592</v>
      </c>
      <c r="E136" s="53" t="s">
        <v>593</v>
      </c>
      <c r="F136" s="53" t="s">
        <v>577</v>
      </c>
      <c r="G136" s="53" t="s">
        <v>577</v>
      </c>
      <c r="H136" s="53" t="s">
        <v>114</v>
      </c>
      <c r="I136" s="53" t="s">
        <v>594</v>
      </c>
      <c r="J136" s="50">
        <v>44415</v>
      </c>
      <c r="K136" s="57" t="s">
        <v>116</v>
      </c>
      <c r="L136" s="57" t="s">
        <v>117</v>
      </c>
      <c r="M136" s="57" t="s">
        <v>117</v>
      </c>
      <c r="N136" s="57" t="s">
        <v>117</v>
      </c>
      <c r="O136" s="57" t="s">
        <v>118</v>
      </c>
      <c r="P136" s="57" t="s">
        <v>125</v>
      </c>
      <c r="Q136" s="60"/>
    </row>
    <row r="137" spans="1:17">
      <c r="A137" s="52">
        <v>45749</v>
      </c>
      <c r="B137" s="53">
        <v>4743</v>
      </c>
      <c r="C137" s="53" t="s">
        <v>595</v>
      </c>
      <c r="D137" s="53" t="s">
        <v>596</v>
      </c>
      <c r="E137" s="53" t="s">
        <v>597</v>
      </c>
      <c r="F137" s="53" t="s">
        <v>577</v>
      </c>
      <c r="G137" s="53" t="s">
        <v>577</v>
      </c>
      <c r="H137" s="53" t="s">
        <v>114</v>
      </c>
      <c r="I137" s="53" t="s">
        <v>598</v>
      </c>
      <c r="J137" s="50">
        <v>44417</v>
      </c>
      <c r="K137" s="57" t="s">
        <v>116</v>
      </c>
      <c r="L137" s="57" t="s">
        <v>117</v>
      </c>
      <c r="M137" s="57" t="s">
        <v>117</v>
      </c>
      <c r="N137" s="57" t="s">
        <v>117</v>
      </c>
      <c r="O137" s="57" t="s">
        <v>118</v>
      </c>
      <c r="P137" s="57" t="s">
        <v>119</v>
      </c>
      <c r="Q137" s="60"/>
    </row>
    <row r="138" spans="1:17">
      <c r="A138" s="52">
        <v>45749</v>
      </c>
      <c r="B138" s="53">
        <v>4747</v>
      </c>
      <c r="C138" s="53" t="s">
        <v>274</v>
      </c>
      <c r="D138" s="53" t="s">
        <v>599</v>
      </c>
      <c r="E138" s="53" t="s">
        <v>600</v>
      </c>
      <c r="F138" s="53" t="s">
        <v>577</v>
      </c>
      <c r="G138" s="53" t="s">
        <v>577</v>
      </c>
      <c r="H138" s="53" t="s">
        <v>114</v>
      </c>
      <c r="I138" s="53" t="s">
        <v>601</v>
      </c>
      <c r="J138" s="50">
        <v>44417</v>
      </c>
      <c r="K138" s="57" t="s">
        <v>116</v>
      </c>
      <c r="L138" s="57" t="s">
        <v>117</v>
      </c>
      <c r="M138" s="57" t="s">
        <v>117</v>
      </c>
      <c r="N138" s="57" t="s">
        <v>117</v>
      </c>
      <c r="O138" s="57" t="s">
        <v>118</v>
      </c>
      <c r="P138" s="57" t="s">
        <v>130</v>
      </c>
      <c r="Q138" s="60"/>
    </row>
    <row r="139" spans="1:17">
      <c r="A139" s="52">
        <v>45749</v>
      </c>
      <c r="B139" s="53">
        <v>4875</v>
      </c>
      <c r="C139" s="53" t="s">
        <v>262</v>
      </c>
      <c r="D139" s="53" t="s">
        <v>350</v>
      </c>
      <c r="E139" s="53" t="s">
        <v>602</v>
      </c>
      <c r="F139" s="53" t="s">
        <v>577</v>
      </c>
      <c r="G139" s="53" t="s">
        <v>577</v>
      </c>
      <c r="H139" s="53" t="s">
        <v>114</v>
      </c>
      <c r="I139" s="53" t="s">
        <v>603</v>
      </c>
      <c r="J139" s="50">
        <v>44417</v>
      </c>
      <c r="K139" s="57" t="s">
        <v>116</v>
      </c>
      <c r="L139" s="57" t="s">
        <v>117</v>
      </c>
      <c r="M139" s="57" t="s">
        <v>117</v>
      </c>
      <c r="N139" s="57" t="s">
        <v>117</v>
      </c>
      <c r="O139" s="57" t="s">
        <v>118</v>
      </c>
      <c r="P139" s="57" t="s">
        <v>160</v>
      </c>
      <c r="Q139" s="60"/>
    </row>
    <row r="140" spans="1:17">
      <c r="A140" s="52">
        <v>45749</v>
      </c>
      <c r="B140" s="53">
        <v>4903</v>
      </c>
      <c r="C140" s="53" t="s">
        <v>256</v>
      </c>
      <c r="D140" s="53" t="s">
        <v>604</v>
      </c>
      <c r="E140" s="53" t="s">
        <v>605</v>
      </c>
      <c r="F140" s="53" t="s">
        <v>577</v>
      </c>
      <c r="G140" s="53" t="s">
        <v>577</v>
      </c>
      <c r="H140" s="53" t="s">
        <v>114</v>
      </c>
      <c r="I140" s="53" t="s">
        <v>606</v>
      </c>
      <c r="J140" s="50">
        <v>44418</v>
      </c>
      <c r="K140" s="57" t="s">
        <v>116</v>
      </c>
      <c r="L140" s="57" t="s">
        <v>117</v>
      </c>
      <c r="M140" s="57" t="s">
        <v>117</v>
      </c>
      <c r="N140" s="57" t="s">
        <v>117</v>
      </c>
      <c r="O140" s="57" t="s">
        <v>118</v>
      </c>
      <c r="P140" s="57" t="s">
        <v>130</v>
      </c>
      <c r="Q140" s="60"/>
    </row>
    <row r="141" spans="1:17">
      <c r="A141" s="52">
        <v>45749</v>
      </c>
      <c r="B141" s="53">
        <v>4943</v>
      </c>
      <c r="C141" s="53" t="s">
        <v>607</v>
      </c>
      <c r="D141" s="53" t="s">
        <v>608</v>
      </c>
      <c r="E141" s="53" t="s">
        <v>609</v>
      </c>
      <c r="F141" s="53" t="s">
        <v>577</v>
      </c>
      <c r="G141" s="53" t="s">
        <v>577</v>
      </c>
      <c r="H141" s="53" t="s">
        <v>114</v>
      </c>
      <c r="I141" s="53" t="s">
        <v>610</v>
      </c>
      <c r="J141" s="50">
        <v>44418</v>
      </c>
      <c r="K141" s="57" t="s">
        <v>194</v>
      </c>
      <c r="L141" s="57">
        <v>10</v>
      </c>
      <c r="M141" s="57" t="s">
        <v>195</v>
      </c>
      <c r="N141" s="57" t="s">
        <v>611</v>
      </c>
      <c r="O141" s="57" t="s">
        <v>118</v>
      </c>
      <c r="P141" s="57" t="s">
        <v>136</v>
      </c>
      <c r="Q141" s="60"/>
    </row>
    <row r="142" spans="1:17">
      <c r="A142" s="52">
        <v>45749</v>
      </c>
      <c r="B142" s="53">
        <v>5011</v>
      </c>
      <c r="C142" s="53" t="s">
        <v>612</v>
      </c>
      <c r="D142" s="53" t="s">
        <v>613</v>
      </c>
      <c r="E142" s="53" t="s">
        <v>614</v>
      </c>
      <c r="F142" s="53" t="s">
        <v>577</v>
      </c>
      <c r="G142" s="53" t="s">
        <v>577</v>
      </c>
      <c r="H142" s="53" t="s">
        <v>114</v>
      </c>
      <c r="I142" s="53" t="s">
        <v>615</v>
      </c>
      <c r="J142" s="50">
        <v>44418</v>
      </c>
      <c r="K142" s="57" t="s">
        <v>116</v>
      </c>
      <c r="L142" s="57" t="s">
        <v>117</v>
      </c>
      <c r="M142" s="57" t="s">
        <v>117</v>
      </c>
      <c r="N142" s="57" t="s">
        <v>117</v>
      </c>
      <c r="O142" s="57" t="s">
        <v>118</v>
      </c>
      <c r="P142" s="57" t="s">
        <v>136</v>
      </c>
      <c r="Q142" s="60"/>
    </row>
    <row r="143" spans="1:17">
      <c r="A143" s="52">
        <v>45749</v>
      </c>
      <c r="B143" s="53">
        <v>5036</v>
      </c>
      <c r="C143" s="53" t="s">
        <v>616</v>
      </c>
      <c r="D143" s="53" t="s">
        <v>233</v>
      </c>
      <c r="E143" s="53" t="s">
        <v>617</v>
      </c>
      <c r="F143" s="53" t="s">
        <v>577</v>
      </c>
      <c r="G143" s="53" t="s">
        <v>577</v>
      </c>
      <c r="H143" s="53" t="s">
        <v>114</v>
      </c>
      <c r="I143" s="53" t="s">
        <v>618</v>
      </c>
      <c r="J143" s="50">
        <v>44419</v>
      </c>
      <c r="K143" s="57" t="s">
        <v>116</v>
      </c>
      <c r="L143" s="57" t="s">
        <v>117</v>
      </c>
      <c r="M143" s="57" t="s">
        <v>117</v>
      </c>
      <c r="N143" s="57" t="s">
        <v>117</v>
      </c>
      <c r="O143" s="57" t="s">
        <v>118</v>
      </c>
      <c r="P143" s="57" t="s">
        <v>145</v>
      </c>
      <c r="Q143" s="60"/>
    </row>
    <row r="144" spans="1:17">
      <c r="A144" s="52">
        <v>45749</v>
      </c>
      <c r="B144" s="53">
        <v>5076</v>
      </c>
      <c r="C144" s="53" t="s">
        <v>536</v>
      </c>
      <c r="D144" s="53" t="s">
        <v>540</v>
      </c>
      <c r="E144" s="53" t="s">
        <v>619</v>
      </c>
      <c r="F144" s="53" t="s">
        <v>577</v>
      </c>
      <c r="G144" s="53" t="s">
        <v>577</v>
      </c>
      <c r="H144" s="53" t="s">
        <v>114</v>
      </c>
      <c r="I144" s="53" t="s">
        <v>620</v>
      </c>
      <c r="J144" s="50">
        <v>44420</v>
      </c>
      <c r="K144" s="57" t="s">
        <v>116</v>
      </c>
      <c r="L144" s="57" t="s">
        <v>117</v>
      </c>
      <c r="M144" s="57" t="s">
        <v>117</v>
      </c>
      <c r="N144" s="57" t="s">
        <v>117</v>
      </c>
      <c r="O144" s="57" t="s">
        <v>118</v>
      </c>
      <c r="P144" s="57" t="s">
        <v>125</v>
      </c>
      <c r="Q144" s="60"/>
    </row>
    <row r="145" spans="1:17">
      <c r="A145" s="52">
        <v>45749</v>
      </c>
      <c r="B145" s="53">
        <v>5186</v>
      </c>
      <c r="C145" s="53" t="s">
        <v>621</v>
      </c>
      <c r="D145" s="53" t="s">
        <v>127</v>
      </c>
      <c r="E145" s="53" t="s">
        <v>622</v>
      </c>
      <c r="F145" s="53" t="s">
        <v>623</v>
      </c>
      <c r="G145" s="53" t="s">
        <v>577</v>
      </c>
      <c r="H145" s="53" t="s">
        <v>114</v>
      </c>
      <c r="I145" s="53" t="s">
        <v>624</v>
      </c>
      <c r="J145" s="50">
        <v>44420</v>
      </c>
      <c r="K145" s="57" t="s">
        <v>116</v>
      </c>
      <c r="L145" s="57" t="s">
        <v>117</v>
      </c>
      <c r="M145" s="57" t="s">
        <v>117</v>
      </c>
      <c r="N145" s="57" t="s">
        <v>117</v>
      </c>
      <c r="O145" s="57" t="s">
        <v>118</v>
      </c>
      <c r="P145" s="57" t="s">
        <v>119</v>
      </c>
      <c r="Q145" s="60"/>
    </row>
    <row r="146" spans="1:17">
      <c r="A146" s="52">
        <v>45749</v>
      </c>
      <c r="B146" s="53">
        <v>5223</v>
      </c>
      <c r="C146" s="53" t="s">
        <v>274</v>
      </c>
      <c r="D146" s="53" t="s">
        <v>198</v>
      </c>
      <c r="E146" s="53" t="s">
        <v>625</v>
      </c>
      <c r="F146" s="53" t="s">
        <v>626</v>
      </c>
      <c r="G146" s="53" t="s">
        <v>577</v>
      </c>
      <c r="H146" s="53" t="s">
        <v>114</v>
      </c>
      <c r="I146" s="53" t="s">
        <v>627</v>
      </c>
      <c r="J146" s="50">
        <v>44420</v>
      </c>
      <c r="K146" s="57" t="s">
        <v>116</v>
      </c>
      <c r="L146" s="57" t="s">
        <v>117</v>
      </c>
      <c r="M146" s="57" t="s">
        <v>117</v>
      </c>
      <c r="N146" s="57" t="s">
        <v>117</v>
      </c>
      <c r="O146" s="57" t="s">
        <v>118</v>
      </c>
      <c r="P146" s="57" t="s">
        <v>130</v>
      </c>
      <c r="Q146" s="60"/>
    </row>
    <row r="147" spans="1:17">
      <c r="A147" s="52">
        <v>45749</v>
      </c>
      <c r="B147" s="53">
        <v>5255</v>
      </c>
      <c r="C147" s="53" t="s">
        <v>628</v>
      </c>
      <c r="D147" s="53" t="s">
        <v>629</v>
      </c>
      <c r="E147" s="53" t="s">
        <v>630</v>
      </c>
      <c r="F147" s="53" t="s">
        <v>626</v>
      </c>
      <c r="G147" s="53" t="s">
        <v>577</v>
      </c>
      <c r="H147" s="53" t="s">
        <v>114</v>
      </c>
      <c r="I147" s="53" t="s">
        <v>631</v>
      </c>
      <c r="J147" s="50">
        <v>44421</v>
      </c>
      <c r="K147" s="57" t="s">
        <v>116</v>
      </c>
      <c r="L147" s="57" t="s">
        <v>117</v>
      </c>
      <c r="M147" s="57" t="s">
        <v>117</v>
      </c>
      <c r="N147" s="57" t="s">
        <v>117</v>
      </c>
      <c r="O147" s="57" t="s">
        <v>118</v>
      </c>
      <c r="P147" s="57" t="s">
        <v>130</v>
      </c>
      <c r="Q147" s="60"/>
    </row>
    <row r="148" spans="1:17">
      <c r="A148" s="52">
        <v>45749</v>
      </c>
      <c r="B148" s="53">
        <v>5273</v>
      </c>
      <c r="C148" s="53" t="s">
        <v>298</v>
      </c>
      <c r="D148" s="53" t="s">
        <v>541</v>
      </c>
      <c r="E148" s="53" t="s">
        <v>334</v>
      </c>
      <c r="F148" s="53" t="s">
        <v>626</v>
      </c>
      <c r="G148" s="53" t="s">
        <v>577</v>
      </c>
      <c r="H148" s="53" t="s">
        <v>114</v>
      </c>
      <c r="I148" s="53" t="s">
        <v>632</v>
      </c>
      <c r="J148" s="50">
        <v>44421</v>
      </c>
      <c r="K148" s="57" t="s">
        <v>116</v>
      </c>
      <c r="L148" s="57" t="s">
        <v>117</v>
      </c>
      <c r="M148" s="57" t="s">
        <v>117</v>
      </c>
      <c r="N148" s="57" t="s">
        <v>117</v>
      </c>
      <c r="O148" s="57" t="s">
        <v>118</v>
      </c>
      <c r="P148" s="57" t="s">
        <v>136</v>
      </c>
      <c r="Q148" s="60"/>
    </row>
    <row r="149" spans="1:17">
      <c r="A149" s="52">
        <v>45749</v>
      </c>
      <c r="B149" s="53">
        <v>5407</v>
      </c>
      <c r="C149" s="53" t="s">
        <v>633</v>
      </c>
      <c r="D149" s="53" t="s">
        <v>345</v>
      </c>
      <c r="E149" s="53" t="s">
        <v>634</v>
      </c>
      <c r="F149" s="53" t="s">
        <v>635</v>
      </c>
      <c r="G149" s="53" t="s">
        <v>577</v>
      </c>
      <c r="H149" s="53" t="s">
        <v>114</v>
      </c>
      <c r="I149" s="53" t="s">
        <v>636</v>
      </c>
      <c r="J149" s="50">
        <v>44421</v>
      </c>
      <c r="K149" s="57" t="s">
        <v>116</v>
      </c>
      <c r="L149" s="57" t="s">
        <v>117</v>
      </c>
      <c r="M149" s="57" t="s">
        <v>117</v>
      </c>
      <c r="N149" s="57" t="s">
        <v>117</v>
      </c>
      <c r="O149" s="57" t="s">
        <v>118</v>
      </c>
      <c r="P149" s="57" t="s">
        <v>136</v>
      </c>
      <c r="Q149" s="60"/>
    </row>
    <row r="150" spans="1:17">
      <c r="A150" s="52">
        <v>45749</v>
      </c>
      <c r="B150" s="53">
        <v>5502</v>
      </c>
      <c r="C150" s="53" t="s">
        <v>637</v>
      </c>
      <c r="D150" s="53" t="s">
        <v>638</v>
      </c>
      <c r="E150" s="53" t="s">
        <v>639</v>
      </c>
      <c r="F150" s="53" t="s">
        <v>635</v>
      </c>
      <c r="G150" s="53" t="s">
        <v>577</v>
      </c>
      <c r="H150" s="53" t="s">
        <v>114</v>
      </c>
      <c r="I150" s="53" t="s">
        <v>640</v>
      </c>
      <c r="J150" s="50">
        <v>44422</v>
      </c>
      <c r="K150" s="57" t="s">
        <v>116</v>
      </c>
      <c r="L150" s="57" t="s">
        <v>117</v>
      </c>
      <c r="M150" s="57" t="s">
        <v>117</v>
      </c>
      <c r="N150" s="57" t="s">
        <v>117</v>
      </c>
      <c r="O150" s="57" t="s">
        <v>118</v>
      </c>
      <c r="P150" s="57" t="s">
        <v>145</v>
      </c>
      <c r="Q150" s="60"/>
    </row>
    <row r="151" spans="1:17">
      <c r="A151" s="52">
        <v>45749</v>
      </c>
      <c r="B151" s="53">
        <v>5568</v>
      </c>
      <c r="C151" s="53" t="s">
        <v>641</v>
      </c>
      <c r="D151" s="53" t="s">
        <v>642</v>
      </c>
      <c r="E151" s="53" t="s">
        <v>643</v>
      </c>
      <c r="F151" s="53" t="s">
        <v>635</v>
      </c>
      <c r="G151" s="53" t="s">
        <v>577</v>
      </c>
      <c r="H151" s="53" t="s">
        <v>114</v>
      </c>
      <c r="I151" s="53" t="s">
        <v>644</v>
      </c>
      <c r="J151" s="50">
        <v>44422</v>
      </c>
      <c r="K151" s="57" t="s">
        <v>116</v>
      </c>
      <c r="L151" s="57" t="s">
        <v>117</v>
      </c>
      <c r="M151" s="57" t="s">
        <v>117</v>
      </c>
      <c r="N151" s="57" t="s">
        <v>117</v>
      </c>
      <c r="O151" s="57" t="s">
        <v>118</v>
      </c>
      <c r="P151" s="57" t="s">
        <v>125</v>
      </c>
      <c r="Q151" s="60"/>
    </row>
    <row r="152" spans="1:17">
      <c r="A152" s="52">
        <v>45749</v>
      </c>
      <c r="B152" s="53">
        <v>5618</v>
      </c>
      <c r="C152" s="53" t="s">
        <v>645</v>
      </c>
      <c r="D152" s="53" t="s">
        <v>274</v>
      </c>
      <c r="E152" s="53" t="s">
        <v>646</v>
      </c>
      <c r="F152" s="53" t="s">
        <v>635</v>
      </c>
      <c r="G152" s="53" t="s">
        <v>577</v>
      </c>
      <c r="H152" s="53" t="s">
        <v>114</v>
      </c>
      <c r="I152" s="53" t="s">
        <v>647</v>
      </c>
      <c r="J152" s="50">
        <v>44422</v>
      </c>
      <c r="K152" s="57" t="s">
        <v>116</v>
      </c>
      <c r="L152" s="57" t="s">
        <v>117</v>
      </c>
      <c r="M152" s="57" t="s">
        <v>117</v>
      </c>
      <c r="N152" s="57" t="s">
        <v>117</v>
      </c>
      <c r="O152" s="57" t="s">
        <v>118</v>
      </c>
      <c r="P152" s="57" t="s">
        <v>119</v>
      </c>
      <c r="Q152" s="60"/>
    </row>
    <row r="153" spans="1:17">
      <c r="A153" s="52">
        <v>45749</v>
      </c>
      <c r="B153" s="53">
        <v>5636</v>
      </c>
      <c r="C153" s="53" t="s">
        <v>648</v>
      </c>
      <c r="D153" s="53" t="s">
        <v>649</v>
      </c>
      <c r="E153" s="53" t="s">
        <v>650</v>
      </c>
      <c r="F153" s="53" t="s">
        <v>651</v>
      </c>
      <c r="G153" s="53" t="s">
        <v>577</v>
      </c>
      <c r="H153" s="53" t="s">
        <v>114</v>
      </c>
      <c r="I153" s="53" t="s">
        <v>652</v>
      </c>
      <c r="J153" s="50">
        <v>44423</v>
      </c>
      <c r="K153" s="57" t="s">
        <v>116</v>
      </c>
      <c r="L153" s="57" t="s">
        <v>117</v>
      </c>
      <c r="M153" s="57" t="s">
        <v>117</v>
      </c>
      <c r="N153" s="57" t="s">
        <v>117</v>
      </c>
      <c r="O153" s="57" t="s">
        <v>118</v>
      </c>
      <c r="P153" s="57" t="s">
        <v>130</v>
      </c>
      <c r="Q153" s="60"/>
    </row>
    <row r="154" spans="1:17">
      <c r="A154" s="52">
        <v>45749</v>
      </c>
      <c r="B154" s="53">
        <v>5663</v>
      </c>
      <c r="C154" s="53" t="s">
        <v>226</v>
      </c>
      <c r="D154" s="53" t="s">
        <v>375</v>
      </c>
      <c r="E154" s="53" t="s">
        <v>653</v>
      </c>
      <c r="F154" s="53" t="s">
        <v>651</v>
      </c>
      <c r="G154" s="53" t="s">
        <v>577</v>
      </c>
      <c r="H154" s="53" t="s">
        <v>114</v>
      </c>
      <c r="I154" s="53" t="s">
        <v>654</v>
      </c>
      <c r="J154" s="50">
        <v>44424</v>
      </c>
      <c r="K154" s="57" t="s">
        <v>116</v>
      </c>
      <c r="L154" s="57" t="s">
        <v>117</v>
      </c>
      <c r="M154" s="57" t="s">
        <v>117</v>
      </c>
      <c r="N154" s="57" t="s">
        <v>117</v>
      </c>
      <c r="O154" s="57" t="s">
        <v>118</v>
      </c>
      <c r="P154" s="57" t="s">
        <v>160</v>
      </c>
      <c r="Q154" s="60"/>
    </row>
    <row r="155" spans="1:17">
      <c r="A155" s="52">
        <v>45747</v>
      </c>
      <c r="B155" s="53">
        <v>5713</v>
      </c>
      <c r="C155" s="53" t="s">
        <v>413</v>
      </c>
      <c r="D155" s="53" t="s">
        <v>655</v>
      </c>
      <c r="E155" s="53" t="s">
        <v>656</v>
      </c>
      <c r="F155" s="53" t="s">
        <v>224</v>
      </c>
      <c r="G155" s="53" t="s">
        <v>657</v>
      </c>
      <c r="H155" s="53" t="s">
        <v>114</v>
      </c>
      <c r="I155" s="53" t="s">
        <v>658</v>
      </c>
      <c r="J155" s="50">
        <v>44424</v>
      </c>
      <c r="K155" s="57" t="s">
        <v>116</v>
      </c>
      <c r="L155" s="57" t="s">
        <v>117</v>
      </c>
      <c r="M155" s="57" t="s">
        <v>117</v>
      </c>
      <c r="N155" s="57" t="s">
        <v>117</v>
      </c>
      <c r="O155" s="57" t="s">
        <v>118</v>
      </c>
      <c r="P155" s="57" t="s">
        <v>145</v>
      </c>
      <c r="Q155" s="60"/>
    </row>
    <row r="156" spans="1:17">
      <c r="A156" s="52">
        <v>45747</v>
      </c>
      <c r="B156" s="53">
        <v>5733</v>
      </c>
      <c r="C156" s="53" t="s">
        <v>479</v>
      </c>
      <c r="D156" s="53" t="s">
        <v>659</v>
      </c>
      <c r="E156" s="53" t="s">
        <v>660</v>
      </c>
      <c r="F156" s="53" t="s">
        <v>224</v>
      </c>
      <c r="G156" s="53" t="s">
        <v>657</v>
      </c>
      <c r="H156" s="53" t="s">
        <v>114</v>
      </c>
      <c r="I156" s="53" t="s">
        <v>661</v>
      </c>
      <c r="J156" s="50">
        <v>44424</v>
      </c>
      <c r="K156" s="57" t="s">
        <v>116</v>
      </c>
      <c r="L156" s="57" t="s">
        <v>117</v>
      </c>
      <c r="M156" s="57" t="s">
        <v>117</v>
      </c>
      <c r="N156" s="57" t="s">
        <v>117</v>
      </c>
      <c r="O156" s="57" t="s">
        <v>118</v>
      </c>
      <c r="P156" s="57" t="s">
        <v>119</v>
      </c>
      <c r="Q156" s="60"/>
    </row>
    <row r="157" spans="1:17">
      <c r="A157" s="52">
        <v>45747</v>
      </c>
      <c r="B157" s="53">
        <v>5769</v>
      </c>
      <c r="C157" s="53" t="s">
        <v>188</v>
      </c>
      <c r="D157" s="53" t="s">
        <v>541</v>
      </c>
      <c r="E157" s="53" t="s">
        <v>662</v>
      </c>
      <c r="F157" s="53" t="s">
        <v>663</v>
      </c>
      <c r="G157" s="53" t="s">
        <v>657</v>
      </c>
      <c r="H157" s="53" t="s">
        <v>114</v>
      </c>
      <c r="I157" s="53" t="s">
        <v>664</v>
      </c>
      <c r="J157" s="50">
        <v>44425</v>
      </c>
      <c r="K157" s="57" t="s">
        <v>116</v>
      </c>
      <c r="L157" s="57" t="s">
        <v>117</v>
      </c>
      <c r="M157" s="57" t="s">
        <v>117</v>
      </c>
      <c r="N157" s="57" t="s">
        <v>117</v>
      </c>
      <c r="O157" s="57" t="s">
        <v>118</v>
      </c>
      <c r="P157" s="57" t="s">
        <v>125</v>
      </c>
      <c r="Q157" s="60"/>
    </row>
    <row r="158" spans="1:17">
      <c r="A158" s="52">
        <v>45747</v>
      </c>
      <c r="B158" s="53">
        <v>5774</v>
      </c>
      <c r="C158" s="53" t="s">
        <v>141</v>
      </c>
      <c r="D158" s="53" t="s">
        <v>541</v>
      </c>
      <c r="E158" s="53" t="s">
        <v>665</v>
      </c>
      <c r="F158" s="53" t="s">
        <v>666</v>
      </c>
      <c r="G158" s="53" t="s">
        <v>657</v>
      </c>
      <c r="H158" s="53" t="s">
        <v>114</v>
      </c>
      <c r="I158" s="53" t="s">
        <v>667</v>
      </c>
      <c r="J158" s="50">
        <v>44426</v>
      </c>
      <c r="K158" s="57" t="s">
        <v>116</v>
      </c>
      <c r="L158" s="57" t="s">
        <v>117</v>
      </c>
      <c r="M158" s="57" t="s">
        <v>117</v>
      </c>
      <c r="N158" s="57" t="s">
        <v>117</v>
      </c>
      <c r="O158" s="57" t="s">
        <v>118</v>
      </c>
      <c r="P158" s="57" t="s">
        <v>160</v>
      </c>
      <c r="Q158" s="60"/>
    </row>
    <row r="159" spans="1:17">
      <c r="A159" s="52">
        <v>45747</v>
      </c>
      <c r="B159" s="53">
        <v>5775</v>
      </c>
      <c r="C159" s="53" t="s">
        <v>668</v>
      </c>
      <c r="D159" s="53" t="s">
        <v>482</v>
      </c>
      <c r="E159" s="53" t="s">
        <v>669</v>
      </c>
      <c r="F159" s="53" t="s">
        <v>669</v>
      </c>
      <c r="G159" s="53" t="s">
        <v>657</v>
      </c>
      <c r="H159" s="53" t="s">
        <v>114</v>
      </c>
      <c r="I159" s="53" t="s">
        <v>670</v>
      </c>
      <c r="J159" s="50">
        <v>44427</v>
      </c>
      <c r="K159" s="57" t="s">
        <v>116</v>
      </c>
      <c r="L159" s="57" t="s">
        <v>117</v>
      </c>
      <c r="M159" s="57" t="s">
        <v>117</v>
      </c>
      <c r="N159" s="57" t="s">
        <v>117</v>
      </c>
      <c r="O159" s="57" t="s">
        <v>118</v>
      </c>
      <c r="P159" s="57" t="s">
        <v>119</v>
      </c>
      <c r="Q159" s="60"/>
    </row>
    <row r="160" spans="1:17">
      <c r="A160" s="52">
        <v>45747</v>
      </c>
      <c r="B160" s="53">
        <v>5870</v>
      </c>
      <c r="C160" s="53" t="s">
        <v>371</v>
      </c>
      <c r="D160" s="53" t="s">
        <v>350</v>
      </c>
      <c r="E160" s="53" t="s">
        <v>671</v>
      </c>
      <c r="F160" s="53" t="s">
        <v>672</v>
      </c>
      <c r="G160" s="53" t="s">
        <v>657</v>
      </c>
      <c r="H160" s="53" t="s">
        <v>114</v>
      </c>
      <c r="I160" s="53" t="s">
        <v>673</v>
      </c>
      <c r="J160" s="50">
        <v>44427</v>
      </c>
      <c r="K160" s="57" t="s">
        <v>116</v>
      </c>
      <c r="L160" s="57" t="s">
        <v>117</v>
      </c>
      <c r="M160" s="57" t="s">
        <v>117</v>
      </c>
      <c r="N160" s="57" t="s">
        <v>117</v>
      </c>
      <c r="O160" s="57" t="s">
        <v>118</v>
      </c>
      <c r="P160" s="57" t="s">
        <v>125</v>
      </c>
      <c r="Q160" s="60"/>
    </row>
    <row r="161" spans="1:17">
      <c r="A161" s="52">
        <v>45747</v>
      </c>
      <c r="B161" s="53">
        <v>5877</v>
      </c>
      <c r="C161" s="53" t="s">
        <v>674</v>
      </c>
      <c r="D161" s="53" t="s">
        <v>675</v>
      </c>
      <c r="E161" s="53" t="s">
        <v>676</v>
      </c>
      <c r="F161" s="53" t="s">
        <v>672</v>
      </c>
      <c r="G161" s="53" t="s">
        <v>657</v>
      </c>
      <c r="H161" s="53" t="s">
        <v>114</v>
      </c>
      <c r="I161" s="53" t="s">
        <v>677</v>
      </c>
      <c r="J161" s="50">
        <v>44427</v>
      </c>
      <c r="K161" s="57" t="s">
        <v>194</v>
      </c>
      <c r="L161" s="57">
        <v>8</v>
      </c>
      <c r="M161" s="57" t="s">
        <v>195</v>
      </c>
      <c r="N161" s="57" t="s">
        <v>611</v>
      </c>
      <c r="O161" s="57" t="s">
        <v>118</v>
      </c>
      <c r="P161" s="57" t="s">
        <v>130</v>
      </c>
      <c r="Q161" s="60"/>
    </row>
    <row r="162" spans="1:17">
      <c r="A162" s="52">
        <v>45747</v>
      </c>
      <c r="B162" s="53">
        <v>5899</v>
      </c>
      <c r="C162" s="53" t="s">
        <v>142</v>
      </c>
      <c r="D162" s="53" t="s">
        <v>303</v>
      </c>
      <c r="E162" s="53" t="s">
        <v>678</v>
      </c>
      <c r="F162" s="53" t="s">
        <v>672</v>
      </c>
      <c r="G162" s="53" t="s">
        <v>657</v>
      </c>
      <c r="H162" s="53" t="s">
        <v>114</v>
      </c>
      <c r="I162" s="53" t="s">
        <v>679</v>
      </c>
      <c r="J162" s="50">
        <v>44427</v>
      </c>
      <c r="K162" s="57" t="s">
        <v>116</v>
      </c>
      <c r="L162" s="57" t="s">
        <v>117</v>
      </c>
      <c r="M162" s="57" t="s">
        <v>117</v>
      </c>
      <c r="N162" s="57" t="s">
        <v>117</v>
      </c>
      <c r="O162" s="57" t="s">
        <v>118</v>
      </c>
      <c r="P162" s="57" t="s">
        <v>136</v>
      </c>
      <c r="Q162" s="60"/>
    </row>
    <row r="163" spans="1:17">
      <c r="A163" s="52">
        <v>45747</v>
      </c>
      <c r="B163" s="53">
        <v>5928</v>
      </c>
      <c r="C163" s="53" t="s">
        <v>149</v>
      </c>
      <c r="D163" s="53" t="s">
        <v>680</v>
      </c>
      <c r="E163" s="53" t="s">
        <v>681</v>
      </c>
      <c r="F163" s="53" t="s">
        <v>672</v>
      </c>
      <c r="G163" s="53" t="s">
        <v>657</v>
      </c>
      <c r="H163" s="53" t="s">
        <v>114</v>
      </c>
      <c r="I163" s="53" t="s">
        <v>682</v>
      </c>
      <c r="J163" s="50">
        <v>44428</v>
      </c>
      <c r="K163" s="57" t="s">
        <v>116</v>
      </c>
      <c r="L163" s="57" t="s">
        <v>117</v>
      </c>
      <c r="M163" s="58" t="s">
        <v>117</v>
      </c>
      <c r="N163" s="58" t="s">
        <v>117</v>
      </c>
      <c r="O163" s="57" t="s">
        <v>118</v>
      </c>
      <c r="P163" s="57" t="s">
        <v>136</v>
      </c>
      <c r="Q163" s="60"/>
    </row>
    <row r="164" spans="1:17">
      <c r="A164" s="52">
        <v>45747</v>
      </c>
      <c r="B164" s="53">
        <v>5953</v>
      </c>
      <c r="C164" s="53" t="s">
        <v>683</v>
      </c>
      <c r="D164" s="53" t="s">
        <v>572</v>
      </c>
      <c r="E164" s="53" t="s">
        <v>684</v>
      </c>
      <c r="F164" s="53" t="s">
        <v>672</v>
      </c>
      <c r="G164" s="53" t="s">
        <v>657</v>
      </c>
      <c r="H164" s="53" t="s">
        <v>114</v>
      </c>
      <c r="I164" s="53" t="s">
        <v>685</v>
      </c>
      <c r="J164" s="50">
        <v>44428</v>
      </c>
      <c r="K164" s="57" t="s">
        <v>116</v>
      </c>
      <c r="L164" s="57" t="s">
        <v>117</v>
      </c>
      <c r="M164" s="57" t="s">
        <v>117</v>
      </c>
      <c r="N164" s="57" t="s">
        <v>117</v>
      </c>
      <c r="O164" s="57" t="s">
        <v>118</v>
      </c>
      <c r="P164" s="57" t="s">
        <v>145</v>
      </c>
      <c r="Q164" s="60"/>
    </row>
    <row r="165" spans="1:17">
      <c r="A165" s="52">
        <v>45747</v>
      </c>
      <c r="B165" s="53">
        <v>6014</v>
      </c>
      <c r="C165" s="53" t="s">
        <v>536</v>
      </c>
      <c r="D165" s="53" t="s">
        <v>496</v>
      </c>
      <c r="E165" s="53" t="s">
        <v>686</v>
      </c>
      <c r="F165" s="53" t="s">
        <v>672</v>
      </c>
      <c r="G165" s="53" t="s">
        <v>657</v>
      </c>
      <c r="H165" s="53" t="s">
        <v>114</v>
      </c>
      <c r="I165" s="53" t="s">
        <v>687</v>
      </c>
      <c r="J165" s="50">
        <v>44428</v>
      </c>
      <c r="K165" s="57" t="s">
        <v>116</v>
      </c>
      <c r="L165" s="57" t="s">
        <v>117</v>
      </c>
      <c r="M165" s="57" t="s">
        <v>117</v>
      </c>
      <c r="N165" s="57" t="s">
        <v>117</v>
      </c>
      <c r="O165" s="57" t="s">
        <v>118</v>
      </c>
      <c r="P165" s="57" t="s">
        <v>125</v>
      </c>
      <c r="Q165" s="60"/>
    </row>
    <row r="166" spans="1:17">
      <c r="A166" s="52">
        <v>45747</v>
      </c>
      <c r="B166" s="53">
        <v>6063</v>
      </c>
      <c r="C166" s="53" t="s">
        <v>688</v>
      </c>
      <c r="D166" s="53" t="s">
        <v>689</v>
      </c>
      <c r="E166" s="53" t="s">
        <v>690</v>
      </c>
      <c r="F166" s="53" t="s">
        <v>672</v>
      </c>
      <c r="G166" s="53" t="s">
        <v>657</v>
      </c>
      <c r="H166" s="53" t="s">
        <v>114</v>
      </c>
      <c r="I166" s="53" t="s">
        <v>691</v>
      </c>
      <c r="J166" s="50">
        <v>44429</v>
      </c>
      <c r="K166" s="57" t="s">
        <v>116</v>
      </c>
      <c r="L166" s="57" t="s">
        <v>117</v>
      </c>
      <c r="M166" s="57" t="s">
        <v>117</v>
      </c>
      <c r="N166" s="57" t="s">
        <v>117</v>
      </c>
      <c r="O166" s="57" t="s">
        <v>118</v>
      </c>
      <c r="P166" s="57" t="s">
        <v>119</v>
      </c>
      <c r="Q166" s="60"/>
    </row>
    <row r="167" spans="1:17">
      <c r="A167" s="52">
        <v>45747</v>
      </c>
      <c r="B167" s="53">
        <v>6091</v>
      </c>
      <c r="C167" s="53" t="s">
        <v>240</v>
      </c>
      <c r="D167" s="53" t="s">
        <v>372</v>
      </c>
      <c r="E167" s="53" t="s">
        <v>692</v>
      </c>
      <c r="F167" s="53" t="s">
        <v>672</v>
      </c>
      <c r="G167" s="53" t="s">
        <v>657</v>
      </c>
      <c r="H167" s="53" t="s">
        <v>114</v>
      </c>
      <c r="I167" s="53" t="s">
        <v>693</v>
      </c>
      <c r="J167" s="50">
        <v>44430</v>
      </c>
      <c r="K167" s="57" t="s">
        <v>116</v>
      </c>
      <c r="L167" s="57" t="s">
        <v>117</v>
      </c>
      <c r="M167" s="57" t="s">
        <v>117</v>
      </c>
      <c r="N167" s="57" t="s">
        <v>117</v>
      </c>
      <c r="O167" s="57" t="s">
        <v>118</v>
      </c>
      <c r="P167" s="57" t="s">
        <v>130</v>
      </c>
      <c r="Q167" s="60"/>
    </row>
    <row r="168" spans="1:17">
      <c r="A168" s="52">
        <v>45747</v>
      </c>
      <c r="B168" s="53">
        <v>6102</v>
      </c>
      <c r="C168" s="53" t="s">
        <v>694</v>
      </c>
      <c r="D168" s="53" t="s">
        <v>695</v>
      </c>
      <c r="E168" s="53" t="s">
        <v>696</v>
      </c>
      <c r="F168" s="53" t="s">
        <v>672</v>
      </c>
      <c r="G168" s="53" t="s">
        <v>657</v>
      </c>
      <c r="H168" s="53" t="s">
        <v>114</v>
      </c>
      <c r="I168" s="53" t="s">
        <v>697</v>
      </c>
      <c r="J168" s="50">
        <v>44430</v>
      </c>
      <c r="K168" s="57" t="s">
        <v>116</v>
      </c>
      <c r="L168" s="57" t="s">
        <v>117</v>
      </c>
      <c r="M168" s="57" t="s">
        <v>117</v>
      </c>
      <c r="N168" s="57" t="s">
        <v>117</v>
      </c>
      <c r="O168" s="57" t="s">
        <v>118</v>
      </c>
      <c r="P168" s="57" t="s">
        <v>160</v>
      </c>
      <c r="Q168" s="60"/>
    </row>
    <row r="169" spans="1:17">
      <c r="A169" s="52">
        <v>45747</v>
      </c>
      <c r="B169" s="53">
        <v>6155</v>
      </c>
      <c r="C169" s="53" t="s">
        <v>453</v>
      </c>
      <c r="D169" s="53" t="s">
        <v>309</v>
      </c>
      <c r="E169" s="53" t="s">
        <v>676</v>
      </c>
      <c r="F169" s="53" t="s">
        <v>672</v>
      </c>
      <c r="G169" s="53" t="s">
        <v>657</v>
      </c>
      <c r="H169" s="53" t="s">
        <v>114</v>
      </c>
      <c r="I169" s="53" t="s">
        <v>698</v>
      </c>
      <c r="J169" s="50">
        <v>44430</v>
      </c>
      <c r="K169" s="57" t="s">
        <v>116</v>
      </c>
      <c r="L169" s="57" t="s">
        <v>117</v>
      </c>
      <c r="M169" s="57" t="s">
        <v>117</v>
      </c>
      <c r="N169" s="57" t="s">
        <v>117</v>
      </c>
      <c r="O169" s="57" t="s">
        <v>118</v>
      </c>
      <c r="P169" s="57" t="s">
        <v>130</v>
      </c>
      <c r="Q169" s="60"/>
    </row>
    <row r="170" spans="1:17">
      <c r="A170" s="52">
        <v>45747</v>
      </c>
      <c r="B170" s="53">
        <v>6236</v>
      </c>
      <c r="C170" s="53" t="s">
        <v>699</v>
      </c>
      <c r="D170" s="53" t="s">
        <v>700</v>
      </c>
      <c r="E170" s="53" t="s">
        <v>701</v>
      </c>
      <c r="F170" s="53" t="s">
        <v>672</v>
      </c>
      <c r="G170" s="53" t="s">
        <v>657</v>
      </c>
      <c r="H170" s="53" t="s">
        <v>114</v>
      </c>
      <c r="I170" s="53" t="s">
        <v>702</v>
      </c>
      <c r="J170" s="50">
        <v>44431</v>
      </c>
      <c r="K170" s="57" t="s">
        <v>116</v>
      </c>
      <c r="L170" s="57" t="s">
        <v>117</v>
      </c>
      <c r="M170" s="57" t="s">
        <v>117</v>
      </c>
      <c r="N170" s="57" t="s">
        <v>117</v>
      </c>
      <c r="O170" s="57" t="s">
        <v>118</v>
      </c>
      <c r="P170" s="57" t="s">
        <v>136</v>
      </c>
      <c r="Q170" s="60"/>
    </row>
    <row r="171" spans="1:17">
      <c r="A171" s="52">
        <v>45747</v>
      </c>
      <c r="B171" s="53">
        <v>6244</v>
      </c>
      <c r="C171" s="53" t="s">
        <v>703</v>
      </c>
      <c r="D171" s="53" t="s">
        <v>320</v>
      </c>
      <c r="E171" s="53" t="s">
        <v>704</v>
      </c>
      <c r="F171" s="53" t="s">
        <v>672</v>
      </c>
      <c r="G171" s="53" t="s">
        <v>657</v>
      </c>
      <c r="H171" s="53" t="s">
        <v>114</v>
      </c>
      <c r="I171" s="53" t="s">
        <v>705</v>
      </c>
      <c r="J171" s="50">
        <v>44431</v>
      </c>
      <c r="K171" s="57" t="s">
        <v>116</v>
      </c>
      <c r="L171" s="57" t="s">
        <v>117</v>
      </c>
      <c r="M171" s="57" t="s">
        <v>117</v>
      </c>
      <c r="N171" s="57" t="s">
        <v>117</v>
      </c>
      <c r="O171" s="57" t="s">
        <v>118</v>
      </c>
      <c r="P171" s="57" t="s">
        <v>136</v>
      </c>
      <c r="Q171" s="60"/>
    </row>
    <row r="172" spans="1:17">
      <c r="A172" s="52">
        <v>45747</v>
      </c>
      <c r="B172" s="53">
        <v>6254</v>
      </c>
      <c r="C172" s="53" t="s">
        <v>706</v>
      </c>
      <c r="D172" s="53" t="s">
        <v>707</v>
      </c>
      <c r="E172" s="53" t="s">
        <v>701</v>
      </c>
      <c r="F172" s="53" t="s">
        <v>672</v>
      </c>
      <c r="G172" s="53" t="s">
        <v>657</v>
      </c>
      <c r="H172" s="53" t="s">
        <v>114</v>
      </c>
      <c r="I172" s="53" t="s">
        <v>708</v>
      </c>
      <c r="J172" s="50">
        <v>44431</v>
      </c>
      <c r="K172" s="57" t="s">
        <v>116</v>
      </c>
      <c r="L172" s="57" t="s">
        <v>117</v>
      </c>
      <c r="M172" s="57" t="s">
        <v>117</v>
      </c>
      <c r="N172" s="57" t="s">
        <v>117</v>
      </c>
      <c r="O172" s="57" t="s">
        <v>118</v>
      </c>
      <c r="P172" s="57" t="s">
        <v>145</v>
      </c>
      <c r="Q172" s="60"/>
    </row>
    <row r="173" spans="1:17">
      <c r="A173" s="52">
        <v>45747</v>
      </c>
      <c r="B173" s="53">
        <v>6302</v>
      </c>
      <c r="C173" s="53" t="s">
        <v>709</v>
      </c>
      <c r="D173" s="53" t="s">
        <v>710</v>
      </c>
      <c r="E173" s="53" t="s">
        <v>672</v>
      </c>
      <c r="F173" s="53" t="s">
        <v>672</v>
      </c>
      <c r="G173" s="53" t="s">
        <v>657</v>
      </c>
      <c r="H173" s="53" t="s">
        <v>114</v>
      </c>
      <c r="I173" s="53" t="s">
        <v>711</v>
      </c>
      <c r="J173" s="50">
        <v>44431</v>
      </c>
      <c r="K173" s="57" t="s">
        <v>116</v>
      </c>
      <c r="L173" s="57" t="s">
        <v>117</v>
      </c>
      <c r="M173" s="57" t="s">
        <v>117</v>
      </c>
      <c r="N173" s="57" t="s">
        <v>117</v>
      </c>
      <c r="O173" s="57" t="s">
        <v>118</v>
      </c>
      <c r="P173" s="57" t="s">
        <v>125</v>
      </c>
      <c r="Q173" s="60"/>
    </row>
    <row r="174" spans="1:17">
      <c r="A174" s="52">
        <v>45747</v>
      </c>
      <c r="B174" s="53">
        <v>6317</v>
      </c>
      <c r="C174" s="53" t="s">
        <v>499</v>
      </c>
      <c r="D174" s="53" t="s">
        <v>226</v>
      </c>
      <c r="E174" s="53" t="s">
        <v>712</v>
      </c>
      <c r="F174" s="53" t="s">
        <v>672</v>
      </c>
      <c r="G174" s="53" t="s">
        <v>657</v>
      </c>
      <c r="H174" s="53" t="s">
        <v>114</v>
      </c>
      <c r="I174" s="53" t="s">
        <v>713</v>
      </c>
      <c r="J174" s="50">
        <v>44435</v>
      </c>
      <c r="K174" s="57" t="s">
        <v>116</v>
      </c>
      <c r="L174" s="57" t="s">
        <v>117</v>
      </c>
      <c r="M174" s="57" t="s">
        <v>117</v>
      </c>
      <c r="N174" s="57" t="s">
        <v>117</v>
      </c>
      <c r="O174" s="57" t="s">
        <v>118</v>
      </c>
      <c r="P174" s="57" t="s">
        <v>119</v>
      </c>
      <c r="Q174" s="60"/>
    </row>
    <row r="175" spans="1:17">
      <c r="A175" s="52">
        <v>45747</v>
      </c>
      <c r="B175" s="53">
        <v>6386</v>
      </c>
      <c r="C175" s="53" t="s">
        <v>350</v>
      </c>
      <c r="D175" s="53" t="s">
        <v>714</v>
      </c>
      <c r="E175" s="53" t="s">
        <v>715</v>
      </c>
      <c r="F175" s="53" t="s">
        <v>672</v>
      </c>
      <c r="G175" s="53" t="s">
        <v>657</v>
      </c>
      <c r="H175" s="53" t="s">
        <v>114</v>
      </c>
      <c r="I175" s="53" t="s">
        <v>716</v>
      </c>
      <c r="J175" s="50">
        <v>44435</v>
      </c>
      <c r="K175" s="57" t="s">
        <v>116</v>
      </c>
      <c r="L175" s="57" t="s">
        <v>117</v>
      </c>
      <c r="M175" s="57" t="s">
        <v>117</v>
      </c>
      <c r="N175" s="57" t="s">
        <v>117</v>
      </c>
      <c r="O175" s="57" t="s">
        <v>118</v>
      </c>
      <c r="P175" s="57" t="s">
        <v>130</v>
      </c>
      <c r="Q175" s="60"/>
    </row>
    <row r="176" spans="1:17">
      <c r="A176" s="52">
        <v>45747</v>
      </c>
      <c r="B176" s="53">
        <v>6413</v>
      </c>
      <c r="C176" s="53" t="s">
        <v>717</v>
      </c>
      <c r="D176" s="53" t="s">
        <v>718</v>
      </c>
      <c r="E176" s="53" t="s">
        <v>719</v>
      </c>
      <c r="F176" s="53" t="s">
        <v>672</v>
      </c>
      <c r="G176" s="53" t="s">
        <v>657</v>
      </c>
      <c r="H176" s="53" t="s">
        <v>114</v>
      </c>
      <c r="I176" s="53" t="s">
        <v>720</v>
      </c>
      <c r="J176" s="50">
        <v>44436</v>
      </c>
      <c r="K176" s="57" t="s">
        <v>116</v>
      </c>
      <c r="L176" s="57" t="s">
        <v>117</v>
      </c>
      <c r="M176" s="57" t="s">
        <v>117</v>
      </c>
      <c r="N176" s="57" t="s">
        <v>117</v>
      </c>
      <c r="O176" s="57" t="s">
        <v>118</v>
      </c>
      <c r="P176" s="57" t="s">
        <v>160</v>
      </c>
      <c r="Q176" s="60"/>
    </row>
    <row r="177" spans="1:17">
      <c r="A177" s="52">
        <v>45747</v>
      </c>
      <c r="B177" s="53">
        <v>6426</v>
      </c>
      <c r="C177" s="53" t="s">
        <v>521</v>
      </c>
      <c r="D177" s="53" t="s">
        <v>721</v>
      </c>
      <c r="E177" s="53" t="s">
        <v>722</v>
      </c>
      <c r="F177" s="53" t="s">
        <v>672</v>
      </c>
      <c r="G177" s="53" t="s">
        <v>657</v>
      </c>
      <c r="H177" s="53" t="s">
        <v>114</v>
      </c>
      <c r="I177" s="53" t="s">
        <v>723</v>
      </c>
      <c r="J177" s="50">
        <v>44436</v>
      </c>
      <c r="K177" s="57" t="s">
        <v>194</v>
      </c>
      <c r="L177" s="57">
        <v>9</v>
      </c>
      <c r="M177" s="58" t="s">
        <v>195</v>
      </c>
      <c r="N177" s="58" t="s">
        <v>196</v>
      </c>
      <c r="O177" s="57" t="s">
        <v>118</v>
      </c>
      <c r="P177" s="57" t="s">
        <v>125</v>
      </c>
      <c r="Q177" s="60"/>
    </row>
    <row r="178" spans="1:17">
      <c r="A178" s="52">
        <v>45747</v>
      </c>
      <c r="B178" s="53">
        <v>6455</v>
      </c>
      <c r="C178" s="53" t="s">
        <v>724</v>
      </c>
      <c r="D178" s="53" t="s">
        <v>167</v>
      </c>
      <c r="E178" s="53" t="s">
        <v>722</v>
      </c>
      <c r="F178" s="53" t="s">
        <v>672</v>
      </c>
      <c r="G178" s="53" t="s">
        <v>657</v>
      </c>
      <c r="H178" s="53" t="s">
        <v>114</v>
      </c>
      <c r="I178" s="53" t="s">
        <v>725</v>
      </c>
      <c r="J178" s="50">
        <v>44437</v>
      </c>
      <c r="K178" s="57" t="s">
        <v>116</v>
      </c>
      <c r="L178" s="57" t="s">
        <v>117</v>
      </c>
      <c r="M178" s="57" t="s">
        <v>117</v>
      </c>
      <c r="N178" s="57" t="s">
        <v>117</v>
      </c>
      <c r="O178" s="57" t="s">
        <v>118</v>
      </c>
      <c r="P178" s="57" t="s">
        <v>160</v>
      </c>
      <c r="Q178" s="60"/>
    </row>
    <row r="179" spans="1:17">
      <c r="A179" s="52">
        <v>45747</v>
      </c>
      <c r="B179" s="53">
        <v>6479</v>
      </c>
      <c r="C179" s="53" t="s">
        <v>726</v>
      </c>
      <c r="D179" s="53" t="s">
        <v>521</v>
      </c>
      <c r="E179" s="53" t="s">
        <v>727</v>
      </c>
      <c r="F179" s="53" t="s">
        <v>672</v>
      </c>
      <c r="G179" s="53" t="s">
        <v>657</v>
      </c>
      <c r="H179" s="53" t="s">
        <v>114</v>
      </c>
      <c r="I179" s="53" t="s">
        <v>728</v>
      </c>
      <c r="J179" s="50">
        <v>44438</v>
      </c>
      <c r="K179" s="57" t="s">
        <v>116</v>
      </c>
      <c r="L179" s="57" t="s">
        <v>117</v>
      </c>
      <c r="M179" s="57" t="s">
        <v>117</v>
      </c>
      <c r="N179" s="57" t="s">
        <v>117</v>
      </c>
      <c r="O179" s="57" t="s">
        <v>118</v>
      </c>
      <c r="P179" s="57" t="s">
        <v>119</v>
      </c>
      <c r="Q179" s="60"/>
    </row>
    <row r="180" spans="1:17">
      <c r="A180" s="52">
        <v>45747</v>
      </c>
      <c r="B180" s="53">
        <v>6530</v>
      </c>
      <c r="C180" s="53" t="s">
        <v>131</v>
      </c>
      <c r="D180" s="53" t="s">
        <v>649</v>
      </c>
      <c r="E180" s="53" t="s">
        <v>729</v>
      </c>
      <c r="F180" s="53" t="s">
        <v>672</v>
      </c>
      <c r="G180" s="53" t="s">
        <v>657</v>
      </c>
      <c r="H180" s="53" t="s">
        <v>114</v>
      </c>
      <c r="I180" s="53" t="s">
        <v>730</v>
      </c>
      <c r="J180" s="50">
        <v>44438</v>
      </c>
      <c r="K180" s="57" t="s">
        <v>116</v>
      </c>
      <c r="L180" s="57" t="s">
        <v>117</v>
      </c>
      <c r="M180" s="57" t="s">
        <v>117</v>
      </c>
      <c r="N180" s="57" t="s">
        <v>117</v>
      </c>
      <c r="O180" s="57" t="s">
        <v>118</v>
      </c>
      <c r="P180" s="57" t="s">
        <v>125</v>
      </c>
      <c r="Q180" s="60"/>
    </row>
    <row r="181" spans="1:17">
      <c r="A181" s="52">
        <v>45747</v>
      </c>
      <c r="B181" s="53">
        <v>6537</v>
      </c>
      <c r="C181" s="53" t="s">
        <v>274</v>
      </c>
      <c r="D181" s="53" t="s">
        <v>504</v>
      </c>
      <c r="E181" s="53" t="s">
        <v>731</v>
      </c>
      <c r="F181" s="53" t="s">
        <v>672</v>
      </c>
      <c r="G181" s="53" t="s">
        <v>657</v>
      </c>
      <c r="H181" s="53" t="s">
        <v>114</v>
      </c>
      <c r="I181" s="53" t="s">
        <v>732</v>
      </c>
      <c r="J181" s="50">
        <v>44438</v>
      </c>
      <c r="K181" s="57" t="s">
        <v>116</v>
      </c>
      <c r="L181" s="57" t="s">
        <v>117</v>
      </c>
      <c r="M181" s="57" t="s">
        <v>117</v>
      </c>
      <c r="N181" s="57" t="s">
        <v>117</v>
      </c>
      <c r="O181" s="57" t="s">
        <v>118</v>
      </c>
      <c r="P181" s="57" t="s">
        <v>130</v>
      </c>
      <c r="Q181" s="60"/>
    </row>
    <row r="182" spans="1:17">
      <c r="A182" s="52">
        <v>45747</v>
      </c>
      <c r="B182" s="53">
        <v>6543</v>
      </c>
      <c r="C182" s="53" t="s">
        <v>733</v>
      </c>
      <c r="D182" s="53" t="s">
        <v>599</v>
      </c>
      <c r="E182" s="53" t="s">
        <v>734</v>
      </c>
      <c r="F182" s="53" t="s">
        <v>672</v>
      </c>
      <c r="G182" s="53" t="s">
        <v>657</v>
      </c>
      <c r="H182" s="53" t="s">
        <v>114</v>
      </c>
      <c r="I182" s="53" t="s">
        <v>735</v>
      </c>
      <c r="J182" s="50">
        <v>44438</v>
      </c>
      <c r="K182" s="57" t="s">
        <v>116</v>
      </c>
      <c r="L182" s="57" t="s">
        <v>117</v>
      </c>
      <c r="M182" s="57" t="s">
        <v>117</v>
      </c>
      <c r="N182" s="57" t="s">
        <v>117</v>
      </c>
      <c r="O182" s="57" t="s">
        <v>118</v>
      </c>
      <c r="P182" s="57" t="s">
        <v>136</v>
      </c>
      <c r="Q182" s="60"/>
    </row>
    <row r="183" spans="1:17">
      <c r="A183" s="52">
        <v>45747</v>
      </c>
      <c r="B183" s="53">
        <v>6584</v>
      </c>
      <c r="C183" s="53" t="s">
        <v>736</v>
      </c>
      <c r="D183" s="53" t="s">
        <v>737</v>
      </c>
      <c r="E183" s="53" t="s">
        <v>738</v>
      </c>
      <c r="F183" s="53" t="s">
        <v>672</v>
      </c>
      <c r="G183" s="53" t="s">
        <v>657</v>
      </c>
      <c r="H183" s="53" t="s">
        <v>114</v>
      </c>
      <c r="I183" s="53" t="s">
        <v>739</v>
      </c>
      <c r="J183" s="50">
        <v>44438</v>
      </c>
      <c r="K183" s="57" t="s">
        <v>116</v>
      </c>
      <c r="L183" s="57" t="s">
        <v>117</v>
      </c>
      <c r="M183" s="57" t="s">
        <v>117</v>
      </c>
      <c r="N183" s="57" t="s">
        <v>117</v>
      </c>
      <c r="O183" s="57" t="s">
        <v>118</v>
      </c>
      <c r="P183" s="57" t="s">
        <v>136</v>
      </c>
      <c r="Q183" s="60"/>
    </row>
    <row r="184" spans="1:17">
      <c r="A184" s="52">
        <v>45747</v>
      </c>
      <c r="B184" s="53">
        <v>6653</v>
      </c>
      <c r="C184" s="53" t="s">
        <v>680</v>
      </c>
      <c r="D184" s="53" t="s">
        <v>230</v>
      </c>
      <c r="E184" s="53" t="s">
        <v>740</v>
      </c>
      <c r="F184" s="53" t="s">
        <v>672</v>
      </c>
      <c r="G184" s="53" t="s">
        <v>657</v>
      </c>
      <c r="H184" s="53" t="s">
        <v>114</v>
      </c>
      <c r="I184" s="53" t="s">
        <v>741</v>
      </c>
      <c r="J184" s="50">
        <v>44438</v>
      </c>
      <c r="K184" s="57" t="s">
        <v>116</v>
      </c>
      <c r="L184" s="57" t="s">
        <v>117</v>
      </c>
      <c r="M184" s="57" t="s">
        <v>117</v>
      </c>
      <c r="N184" s="57" t="s">
        <v>117</v>
      </c>
      <c r="O184" s="57" t="s">
        <v>118</v>
      </c>
      <c r="P184" s="57" t="s">
        <v>145</v>
      </c>
      <c r="Q184" s="60"/>
    </row>
    <row r="185" spans="1:17">
      <c r="A185" s="52">
        <v>45747</v>
      </c>
      <c r="B185" s="53">
        <v>6729</v>
      </c>
      <c r="C185" s="53" t="s">
        <v>131</v>
      </c>
      <c r="D185" s="53" t="s">
        <v>742</v>
      </c>
      <c r="E185" s="53" t="s">
        <v>684</v>
      </c>
      <c r="F185" s="53" t="s">
        <v>672</v>
      </c>
      <c r="G185" s="53" t="s">
        <v>657</v>
      </c>
      <c r="H185" s="53" t="s">
        <v>114</v>
      </c>
      <c r="I185" s="53" t="s">
        <v>743</v>
      </c>
      <c r="J185" s="50">
        <v>44439</v>
      </c>
      <c r="K185" s="57" t="s">
        <v>116</v>
      </c>
      <c r="L185" s="57" t="s">
        <v>117</v>
      </c>
      <c r="M185" s="57" t="s">
        <v>117</v>
      </c>
      <c r="N185" s="57" t="s">
        <v>117</v>
      </c>
      <c r="O185" s="57" t="s">
        <v>118</v>
      </c>
      <c r="P185" s="57" t="s">
        <v>125</v>
      </c>
      <c r="Q185" s="60"/>
    </row>
    <row r="186" spans="1:17">
      <c r="A186" s="52">
        <v>45747</v>
      </c>
      <c r="B186" s="53">
        <v>6736</v>
      </c>
      <c r="C186" s="53" t="s">
        <v>744</v>
      </c>
      <c r="D186" s="53" t="s">
        <v>127</v>
      </c>
      <c r="E186" s="53" t="s">
        <v>681</v>
      </c>
      <c r="F186" s="53" t="s">
        <v>672</v>
      </c>
      <c r="G186" s="53" t="s">
        <v>657</v>
      </c>
      <c r="H186" s="53" t="s">
        <v>114</v>
      </c>
      <c r="I186" s="53" t="s">
        <v>745</v>
      </c>
      <c r="J186" s="50">
        <v>44439</v>
      </c>
      <c r="K186" s="57" t="s">
        <v>116</v>
      </c>
      <c r="L186" s="57" t="s">
        <v>117</v>
      </c>
      <c r="M186" s="57" t="s">
        <v>117</v>
      </c>
      <c r="N186" s="57" t="s">
        <v>117</v>
      </c>
      <c r="O186" s="57" t="s">
        <v>118</v>
      </c>
      <c r="P186" s="57" t="s">
        <v>119</v>
      </c>
      <c r="Q186" s="60"/>
    </row>
    <row r="187" spans="1:17">
      <c r="A187" s="52">
        <v>45747</v>
      </c>
      <c r="B187" s="53">
        <v>6795</v>
      </c>
      <c r="C187" s="53" t="s">
        <v>680</v>
      </c>
      <c r="D187" s="53" t="s">
        <v>746</v>
      </c>
      <c r="E187" s="53" t="s">
        <v>747</v>
      </c>
      <c r="F187" s="53" t="s">
        <v>672</v>
      </c>
      <c r="G187" s="53" t="s">
        <v>657</v>
      </c>
      <c r="H187" s="53" t="s">
        <v>114</v>
      </c>
      <c r="I187" s="53" t="s">
        <v>748</v>
      </c>
      <c r="J187" s="50">
        <v>44439</v>
      </c>
      <c r="K187" s="57" t="s">
        <v>116</v>
      </c>
      <c r="L187" s="57" t="s">
        <v>117</v>
      </c>
      <c r="M187" s="57" t="s">
        <v>117</v>
      </c>
      <c r="N187" s="57" t="s">
        <v>117</v>
      </c>
      <c r="O187" s="57" t="s">
        <v>118</v>
      </c>
      <c r="P187" s="57" t="s">
        <v>130</v>
      </c>
      <c r="Q187" s="60"/>
    </row>
    <row r="188" spans="1:17">
      <c r="A188" s="52">
        <v>45747</v>
      </c>
      <c r="B188" s="53">
        <v>6894</v>
      </c>
      <c r="C188" s="53" t="s">
        <v>749</v>
      </c>
      <c r="D188" s="53" t="s">
        <v>750</v>
      </c>
      <c r="E188" s="53" t="s">
        <v>751</v>
      </c>
      <c r="F188" s="53" t="s">
        <v>672</v>
      </c>
      <c r="G188" s="53" t="s">
        <v>657</v>
      </c>
      <c r="H188" s="53" t="s">
        <v>114</v>
      </c>
      <c r="I188" s="53" t="s">
        <v>752</v>
      </c>
      <c r="J188" s="50">
        <v>44440</v>
      </c>
      <c r="K188" s="57" t="s">
        <v>116</v>
      </c>
      <c r="L188" s="57" t="s">
        <v>117</v>
      </c>
      <c r="M188" s="57" t="s">
        <v>117</v>
      </c>
      <c r="N188" s="57" t="s">
        <v>117</v>
      </c>
      <c r="O188" s="57" t="s">
        <v>118</v>
      </c>
      <c r="P188" s="57" t="s">
        <v>160</v>
      </c>
      <c r="Q188" s="60"/>
    </row>
    <row r="189" spans="1:17">
      <c r="A189" s="52">
        <v>45747</v>
      </c>
      <c r="B189" s="53">
        <v>6921</v>
      </c>
      <c r="C189" s="53" t="s">
        <v>753</v>
      </c>
      <c r="D189" s="53" t="s">
        <v>754</v>
      </c>
      <c r="E189" s="53" t="s">
        <v>755</v>
      </c>
      <c r="F189" s="53" t="s">
        <v>672</v>
      </c>
      <c r="G189" s="53" t="s">
        <v>657</v>
      </c>
      <c r="H189" s="53" t="s">
        <v>114</v>
      </c>
      <c r="I189" s="53" t="s">
        <v>756</v>
      </c>
      <c r="J189" s="50">
        <v>44440</v>
      </c>
      <c r="K189" s="57" t="s">
        <v>116</v>
      </c>
      <c r="L189" s="57" t="s">
        <v>117</v>
      </c>
      <c r="M189" s="57" t="s">
        <v>117</v>
      </c>
      <c r="N189" s="57" t="s">
        <v>117</v>
      </c>
      <c r="O189" s="57" t="s">
        <v>118</v>
      </c>
      <c r="P189" s="57" t="s">
        <v>145</v>
      </c>
      <c r="Q189" s="60"/>
    </row>
    <row r="190" spans="1:17">
      <c r="A190" s="52">
        <v>45747</v>
      </c>
      <c r="B190" s="53">
        <v>6953</v>
      </c>
      <c r="C190" s="53" t="s">
        <v>757</v>
      </c>
      <c r="D190" s="53" t="s">
        <v>226</v>
      </c>
      <c r="E190" s="53" t="s">
        <v>692</v>
      </c>
      <c r="F190" s="53" t="s">
        <v>672</v>
      </c>
      <c r="G190" s="53" t="s">
        <v>657</v>
      </c>
      <c r="H190" s="53" t="s">
        <v>114</v>
      </c>
      <c r="I190" s="53" t="s">
        <v>758</v>
      </c>
      <c r="J190" s="50">
        <v>44440</v>
      </c>
      <c r="K190" s="57" t="s">
        <v>116</v>
      </c>
      <c r="L190" s="57" t="s">
        <v>117</v>
      </c>
      <c r="M190" s="57" t="s">
        <v>117</v>
      </c>
      <c r="N190" s="57" t="s">
        <v>117</v>
      </c>
      <c r="O190" s="57" t="s">
        <v>118</v>
      </c>
      <c r="P190" s="57" t="s">
        <v>119</v>
      </c>
      <c r="Q190" s="60"/>
    </row>
    <row r="191" spans="1:17">
      <c r="A191" s="52">
        <v>45747</v>
      </c>
      <c r="B191" s="53">
        <v>6969</v>
      </c>
      <c r="C191" s="53" t="s">
        <v>596</v>
      </c>
      <c r="D191" s="53" t="s">
        <v>759</v>
      </c>
      <c r="E191" s="53" t="s">
        <v>760</v>
      </c>
      <c r="F191" s="53" t="s">
        <v>672</v>
      </c>
      <c r="G191" s="53" t="s">
        <v>657</v>
      </c>
      <c r="H191" s="53" t="s">
        <v>114</v>
      </c>
      <c r="I191" s="53" t="s">
        <v>761</v>
      </c>
      <c r="J191" s="50">
        <v>44440</v>
      </c>
      <c r="K191" s="57" t="s">
        <v>116</v>
      </c>
      <c r="L191" s="57" t="s">
        <v>117</v>
      </c>
      <c r="M191" s="57" t="s">
        <v>117</v>
      </c>
      <c r="N191" s="57" t="s">
        <v>117</v>
      </c>
      <c r="O191" s="57" t="s">
        <v>118</v>
      </c>
      <c r="P191" s="57" t="s">
        <v>125</v>
      </c>
      <c r="Q191" s="60"/>
    </row>
    <row r="192" spans="1:17">
      <c r="A192" s="52">
        <v>45747</v>
      </c>
      <c r="B192" s="53">
        <v>6993</v>
      </c>
      <c r="C192" s="53" t="s">
        <v>762</v>
      </c>
      <c r="D192" s="53" t="s">
        <v>763</v>
      </c>
      <c r="E192" s="53" t="s">
        <v>764</v>
      </c>
      <c r="F192" s="53" t="s">
        <v>672</v>
      </c>
      <c r="G192" s="53" t="s">
        <v>657</v>
      </c>
      <c r="H192" s="53" t="s">
        <v>114</v>
      </c>
      <c r="I192" s="53" t="s">
        <v>765</v>
      </c>
      <c r="J192" s="50">
        <v>44441</v>
      </c>
      <c r="K192" s="57" t="s">
        <v>116</v>
      </c>
      <c r="L192" s="57" t="s">
        <v>117</v>
      </c>
      <c r="M192" s="57" t="s">
        <v>117</v>
      </c>
      <c r="N192" s="57" t="s">
        <v>117</v>
      </c>
      <c r="O192" s="57" t="s">
        <v>118</v>
      </c>
      <c r="P192" s="57" t="s">
        <v>160</v>
      </c>
      <c r="Q192" s="60"/>
    </row>
    <row r="193" spans="1:17">
      <c r="A193" s="52">
        <v>45747</v>
      </c>
      <c r="B193" s="53">
        <v>7047</v>
      </c>
      <c r="C193" s="53" t="s">
        <v>174</v>
      </c>
      <c r="D193" s="53" t="s">
        <v>766</v>
      </c>
      <c r="E193" s="53" t="s">
        <v>767</v>
      </c>
      <c r="F193" s="53" t="s">
        <v>672</v>
      </c>
      <c r="G193" s="53" t="s">
        <v>657</v>
      </c>
      <c r="H193" s="53" t="s">
        <v>114</v>
      </c>
      <c r="I193" s="53" t="s">
        <v>768</v>
      </c>
      <c r="J193" s="50">
        <v>44441</v>
      </c>
      <c r="K193" s="57" t="s">
        <v>116</v>
      </c>
      <c r="L193" s="57" t="s">
        <v>117</v>
      </c>
      <c r="M193" s="57" t="s">
        <v>117</v>
      </c>
      <c r="N193" s="57" t="s">
        <v>117</v>
      </c>
      <c r="O193" s="57" t="s">
        <v>118</v>
      </c>
      <c r="P193" s="57" t="s">
        <v>119</v>
      </c>
      <c r="Q193" s="60"/>
    </row>
    <row r="194" spans="1:17">
      <c r="A194" s="52">
        <v>45747</v>
      </c>
      <c r="B194" s="53">
        <v>7075</v>
      </c>
      <c r="C194" s="53" t="s">
        <v>769</v>
      </c>
      <c r="D194" s="53" t="s">
        <v>710</v>
      </c>
      <c r="E194" s="53" t="s">
        <v>760</v>
      </c>
      <c r="F194" s="53" t="s">
        <v>672</v>
      </c>
      <c r="G194" s="53" t="s">
        <v>657</v>
      </c>
      <c r="H194" s="53" t="s">
        <v>114</v>
      </c>
      <c r="I194" s="53" t="s">
        <v>770</v>
      </c>
      <c r="J194" s="50">
        <v>44441</v>
      </c>
      <c r="K194" s="57" t="s">
        <v>116</v>
      </c>
      <c r="L194" s="57" t="s">
        <v>117</v>
      </c>
      <c r="M194" s="57" t="s">
        <v>117</v>
      </c>
      <c r="N194" s="57" t="s">
        <v>117</v>
      </c>
      <c r="O194" s="57" t="s">
        <v>118</v>
      </c>
      <c r="P194" s="57" t="s">
        <v>125</v>
      </c>
      <c r="Q194" s="60"/>
    </row>
    <row r="195" spans="1:17">
      <c r="A195" s="52">
        <v>45747</v>
      </c>
      <c r="B195" s="53">
        <v>7114</v>
      </c>
      <c r="C195" s="53" t="s">
        <v>736</v>
      </c>
      <c r="D195" s="53" t="s">
        <v>771</v>
      </c>
      <c r="E195" s="53" t="s">
        <v>772</v>
      </c>
      <c r="F195" s="53" t="s">
        <v>672</v>
      </c>
      <c r="G195" s="53" t="s">
        <v>657</v>
      </c>
      <c r="H195" s="53" t="s">
        <v>114</v>
      </c>
      <c r="I195" s="53" t="s">
        <v>773</v>
      </c>
      <c r="J195" s="50">
        <v>44441</v>
      </c>
      <c r="K195" s="57" t="s">
        <v>116</v>
      </c>
      <c r="L195" s="57" t="s">
        <v>117</v>
      </c>
      <c r="M195" s="57" t="s">
        <v>117</v>
      </c>
      <c r="N195" s="57" t="s">
        <v>117</v>
      </c>
      <c r="O195" s="57" t="s">
        <v>118</v>
      </c>
      <c r="P195" s="57" t="s">
        <v>130</v>
      </c>
      <c r="Q195" s="60"/>
    </row>
    <row r="196" spans="1:17">
      <c r="A196" s="52">
        <v>45747</v>
      </c>
      <c r="B196" s="53">
        <v>7121</v>
      </c>
      <c r="C196" s="53" t="s">
        <v>774</v>
      </c>
      <c r="D196" s="53" t="s">
        <v>775</v>
      </c>
      <c r="E196" s="53" t="s">
        <v>776</v>
      </c>
      <c r="F196" s="53" t="s">
        <v>672</v>
      </c>
      <c r="G196" s="53" t="s">
        <v>657</v>
      </c>
      <c r="H196" s="53" t="s">
        <v>114</v>
      </c>
      <c r="I196" s="53" t="s">
        <v>777</v>
      </c>
      <c r="J196" s="50">
        <v>44444</v>
      </c>
      <c r="K196" s="57" t="s">
        <v>116</v>
      </c>
      <c r="L196" s="57" t="s">
        <v>117</v>
      </c>
      <c r="M196" s="57" t="s">
        <v>117</v>
      </c>
      <c r="N196" s="57" t="s">
        <v>117</v>
      </c>
      <c r="O196" s="57" t="s">
        <v>118</v>
      </c>
      <c r="P196" s="57" t="s">
        <v>136</v>
      </c>
      <c r="Q196" s="60"/>
    </row>
    <row r="197" spans="1:17">
      <c r="A197" s="52">
        <v>45747</v>
      </c>
      <c r="B197" s="53">
        <v>7158</v>
      </c>
      <c r="C197" s="53" t="s">
        <v>484</v>
      </c>
      <c r="D197" s="53" t="s">
        <v>778</v>
      </c>
      <c r="E197" s="53" t="s">
        <v>779</v>
      </c>
      <c r="F197" s="53" t="s">
        <v>672</v>
      </c>
      <c r="G197" s="53" t="s">
        <v>657</v>
      </c>
      <c r="H197" s="53" t="s">
        <v>114</v>
      </c>
      <c r="I197" s="53" t="s">
        <v>780</v>
      </c>
      <c r="J197" s="50">
        <v>44444</v>
      </c>
      <c r="K197" s="57" t="s">
        <v>116</v>
      </c>
      <c r="L197" s="57" t="s">
        <v>117</v>
      </c>
      <c r="M197" s="57" t="s">
        <v>117</v>
      </c>
      <c r="N197" s="57" t="s">
        <v>117</v>
      </c>
      <c r="O197" s="57" t="s">
        <v>118</v>
      </c>
      <c r="P197" s="57" t="s">
        <v>136</v>
      </c>
      <c r="Q197" s="60"/>
    </row>
    <row r="198" spans="1:17">
      <c r="A198" s="52">
        <v>45747</v>
      </c>
      <c r="B198" s="53">
        <v>7223</v>
      </c>
      <c r="C198" s="53" t="s">
        <v>781</v>
      </c>
      <c r="D198" s="53" t="s">
        <v>782</v>
      </c>
      <c r="E198" s="53" t="s">
        <v>783</v>
      </c>
      <c r="F198" s="53" t="s">
        <v>672</v>
      </c>
      <c r="G198" s="53" t="s">
        <v>657</v>
      </c>
      <c r="H198" s="53" t="s">
        <v>114</v>
      </c>
      <c r="I198" s="53" t="s">
        <v>784</v>
      </c>
      <c r="J198" s="50">
        <v>44444</v>
      </c>
      <c r="K198" s="57" t="s">
        <v>194</v>
      </c>
      <c r="L198" s="57">
        <v>7</v>
      </c>
      <c r="M198" s="57" t="s">
        <v>195</v>
      </c>
      <c r="N198" s="57" t="s">
        <v>196</v>
      </c>
      <c r="O198" s="57" t="s">
        <v>118</v>
      </c>
      <c r="P198" s="57" t="s">
        <v>145</v>
      </c>
      <c r="Q198" s="60"/>
    </row>
    <row r="199" spans="1:17">
      <c r="A199" s="52">
        <v>45747</v>
      </c>
      <c r="B199" s="53">
        <v>7293</v>
      </c>
      <c r="C199" s="53" t="s">
        <v>375</v>
      </c>
      <c r="D199" s="53" t="s">
        <v>785</v>
      </c>
      <c r="E199" s="53" t="s">
        <v>786</v>
      </c>
      <c r="F199" s="53" t="s">
        <v>787</v>
      </c>
      <c r="G199" s="53" t="s">
        <v>657</v>
      </c>
      <c r="H199" s="53" t="s">
        <v>114</v>
      </c>
      <c r="I199" s="53" t="s">
        <v>788</v>
      </c>
      <c r="J199" s="50">
        <v>44444</v>
      </c>
      <c r="K199" s="57" t="s">
        <v>116</v>
      </c>
      <c r="L199" s="57" t="s">
        <v>117</v>
      </c>
      <c r="M199" s="57" t="s">
        <v>117</v>
      </c>
      <c r="N199" s="57" t="s">
        <v>117</v>
      </c>
      <c r="O199" s="57" t="s">
        <v>118</v>
      </c>
      <c r="P199" s="57" t="s">
        <v>125</v>
      </c>
      <c r="Q199" s="60"/>
    </row>
    <row r="200" spans="1:17">
      <c r="A200" s="52">
        <v>45747</v>
      </c>
      <c r="B200" s="53">
        <v>7317</v>
      </c>
      <c r="C200" s="53" t="s">
        <v>789</v>
      </c>
      <c r="D200" s="53" t="s">
        <v>710</v>
      </c>
      <c r="E200" s="53" t="s">
        <v>790</v>
      </c>
      <c r="F200" s="53" t="s">
        <v>791</v>
      </c>
      <c r="G200" s="53" t="s">
        <v>657</v>
      </c>
      <c r="H200" s="53" t="s">
        <v>114</v>
      </c>
      <c r="I200" s="53" t="s">
        <v>792</v>
      </c>
      <c r="J200" s="50">
        <v>44446</v>
      </c>
      <c r="K200" s="57" t="s">
        <v>116</v>
      </c>
      <c r="L200" s="57" t="s">
        <v>117</v>
      </c>
      <c r="M200" s="57" t="s">
        <v>117</v>
      </c>
      <c r="N200" s="57" t="s">
        <v>117</v>
      </c>
      <c r="O200" s="57" t="s">
        <v>118</v>
      </c>
      <c r="P200" s="57" t="s">
        <v>119</v>
      </c>
      <c r="Q200" s="60"/>
    </row>
    <row r="201" spans="1:17">
      <c r="A201" s="52">
        <v>45747</v>
      </c>
      <c r="B201" s="53">
        <v>7350</v>
      </c>
      <c r="C201" s="53" t="s">
        <v>793</v>
      </c>
      <c r="D201" s="53" t="s">
        <v>470</v>
      </c>
      <c r="E201" s="53" t="s">
        <v>794</v>
      </c>
      <c r="F201" s="53" t="s">
        <v>795</v>
      </c>
      <c r="G201" s="53" t="s">
        <v>657</v>
      </c>
      <c r="H201" s="53" t="s">
        <v>114</v>
      </c>
      <c r="I201" s="53" t="s">
        <v>796</v>
      </c>
      <c r="J201" s="50">
        <v>44447</v>
      </c>
      <c r="K201" s="57" t="s">
        <v>116</v>
      </c>
      <c r="L201" s="57" t="s">
        <v>117</v>
      </c>
      <c r="M201" s="57" t="s">
        <v>117</v>
      </c>
      <c r="N201" s="57" t="s">
        <v>117</v>
      </c>
      <c r="O201" s="57" t="s">
        <v>118</v>
      </c>
      <c r="P201" s="57" t="s">
        <v>130</v>
      </c>
      <c r="Q201" s="60"/>
    </row>
    <row r="202" spans="1:17">
      <c r="A202" s="52">
        <v>45747</v>
      </c>
      <c r="B202" s="53">
        <v>7383</v>
      </c>
      <c r="C202" s="53" t="s">
        <v>797</v>
      </c>
      <c r="D202" s="53" t="s">
        <v>798</v>
      </c>
      <c r="E202" s="53" t="s">
        <v>799</v>
      </c>
      <c r="F202" s="53" t="s">
        <v>795</v>
      </c>
      <c r="G202" s="53" t="s">
        <v>657</v>
      </c>
      <c r="H202" s="53" t="s">
        <v>114</v>
      </c>
      <c r="I202" s="53" t="s">
        <v>800</v>
      </c>
      <c r="J202" s="50">
        <v>44447</v>
      </c>
      <c r="K202" s="57" t="s">
        <v>116</v>
      </c>
      <c r="L202" s="57" t="s">
        <v>117</v>
      </c>
      <c r="M202" s="57" t="s">
        <v>117</v>
      </c>
      <c r="N202" s="57" t="s">
        <v>117</v>
      </c>
      <c r="O202" s="57" t="s">
        <v>118</v>
      </c>
      <c r="P202" s="57" t="s">
        <v>160</v>
      </c>
      <c r="Q202" s="60"/>
    </row>
    <row r="203" spans="1:17">
      <c r="A203" s="52">
        <v>45747</v>
      </c>
      <c r="B203" s="53">
        <v>7405</v>
      </c>
      <c r="C203" s="53" t="s">
        <v>801</v>
      </c>
      <c r="D203" s="53" t="s">
        <v>771</v>
      </c>
      <c r="E203" s="53" t="s">
        <v>802</v>
      </c>
      <c r="F203" s="53" t="s">
        <v>795</v>
      </c>
      <c r="G203" s="53" t="s">
        <v>657</v>
      </c>
      <c r="H203" s="53" t="s">
        <v>114</v>
      </c>
      <c r="I203" s="53" t="s">
        <v>803</v>
      </c>
      <c r="J203" s="50">
        <v>44447</v>
      </c>
      <c r="K203" s="57" t="s">
        <v>116</v>
      </c>
      <c r="L203" s="57" t="s">
        <v>117</v>
      </c>
      <c r="M203" s="57" t="s">
        <v>117</v>
      </c>
      <c r="N203" s="57" t="s">
        <v>117</v>
      </c>
      <c r="O203" s="57" t="s">
        <v>118</v>
      </c>
      <c r="P203" s="57" t="s">
        <v>136</v>
      </c>
      <c r="Q203" s="60"/>
    </row>
    <row r="204" spans="1:17">
      <c r="A204" s="52">
        <v>45747</v>
      </c>
      <c r="B204" s="53">
        <v>7524</v>
      </c>
      <c r="C204" s="53" t="s">
        <v>804</v>
      </c>
      <c r="D204" s="53" t="s">
        <v>805</v>
      </c>
      <c r="E204" s="53" t="s">
        <v>806</v>
      </c>
      <c r="F204" s="53" t="s">
        <v>795</v>
      </c>
      <c r="G204" s="53" t="s">
        <v>657</v>
      </c>
      <c r="H204" s="53" t="s">
        <v>114</v>
      </c>
      <c r="I204" s="53" t="s">
        <v>807</v>
      </c>
      <c r="J204" s="50">
        <v>44448</v>
      </c>
      <c r="K204" s="57" t="s">
        <v>116</v>
      </c>
      <c r="L204" s="57" t="s">
        <v>117</v>
      </c>
      <c r="M204" s="57" t="s">
        <v>117</v>
      </c>
      <c r="N204" s="57" t="s">
        <v>117</v>
      </c>
      <c r="O204" s="57" t="s">
        <v>118</v>
      </c>
      <c r="P204" s="57" t="s">
        <v>145</v>
      </c>
      <c r="Q204" s="60"/>
    </row>
    <row r="205" spans="1:17">
      <c r="A205" s="52">
        <v>45747</v>
      </c>
      <c r="B205" s="53">
        <v>7600</v>
      </c>
      <c r="C205" s="53" t="s">
        <v>762</v>
      </c>
      <c r="D205" s="53" t="s">
        <v>771</v>
      </c>
      <c r="E205" s="53" t="s">
        <v>802</v>
      </c>
      <c r="F205" s="53" t="s">
        <v>795</v>
      </c>
      <c r="G205" s="53" t="s">
        <v>657</v>
      </c>
      <c r="H205" s="53" t="s">
        <v>114</v>
      </c>
      <c r="I205" s="53" t="s">
        <v>808</v>
      </c>
      <c r="J205" s="50">
        <v>44448</v>
      </c>
      <c r="K205" s="57" t="s">
        <v>116</v>
      </c>
      <c r="L205" s="57" t="s">
        <v>117</v>
      </c>
      <c r="M205" s="57" t="s">
        <v>117</v>
      </c>
      <c r="N205" s="57" t="s">
        <v>117</v>
      </c>
      <c r="O205" s="57" t="s">
        <v>118</v>
      </c>
      <c r="P205" s="57" t="s">
        <v>125</v>
      </c>
      <c r="Q205" s="60"/>
    </row>
    <row r="206" spans="1:17">
      <c r="A206" s="52">
        <v>45747</v>
      </c>
      <c r="B206" s="53">
        <v>7663</v>
      </c>
      <c r="C206" s="53" t="s">
        <v>809</v>
      </c>
      <c r="D206" s="53" t="s">
        <v>810</v>
      </c>
      <c r="E206" s="53" t="s">
        <v>811</v>
      </c>
      <c r="F206" s="53" t="s">
        <v>795</v>
      </c>
      <c r="G206" s="53" t="s">
        <v>657</v>
      </c>
      <c r="H206" s="53" t="s">
        <v>114</v>
      </c>
      <c r="I206" s="53" t="s">
        <v>812</v>
      </c>
      <c r="J206" s="50">
        <v>44448</v>
      </c>
      <c r="K206" s="57" t="s">
        <v>194</v>
      </c>
      <c r="L206" s="57">
        <v>9</v>
      </c>
      <c r="M206" s="58" t="s">
        <v>195</v>
      </c>
      <c r="N206" s="58" t="s">
        <v>280</v>
      </c>
      <c r="O206" s="57" t="s">
        <v>118</v>
      </c>
      <c r="P206" s="57" t="s">
        <v>119</v>
      </c>
      <c r="Q206" s="60"/>
    </row>
    <row r="207" spans="1:17">
      <c r="A207" s="52">
        <v>45747</v>
      </c>
      <c r="B207" s="53">
        <v>7739</v>
      </c>
      <c r="C207" s="53" t="s">
        <v>170</v>
      </c>
      <c r="D207" s="53" t="s">
        <v>710</v>
      </c>
      <c r="E207" s="53" t="s">
        <v>813</v>
      </c>
      <c r="F207" s="53" t="s">
        <v>795</v>
      </c>
      <c r="G207" s="53" t="s">
        <v>657</v>
      </c>
      <c r="H207" s="53" t="s">
        <v>114</v>
      </c>
      <c r="I207" s="53" t="s">
        <v>814</v>
      </c>
      <c r="J207" s="50">
        <v>44448</v>
      </c>
      <c r="K207" s="57" t="s">
        <v>116</v>
      </c>
      <c r="L207" s="57" t="s">
        <v>117</v>
      </c>
      <c r="M207" s="57" t="s">
        <v>117</v>
      </c>
      <c r="N207" s="57" t="s">
        <v>117</v>
      </c>
      <c r="O207" s="57" t="s">
        <v>118</v>
      </c>
      <c r="P207" s="57" t="s">
        <v>130</v>
      </c>
      <c r="Q207" s="60"/>
    </row>
    <row r="208" spans="1:17">
      <c r="A208" s="52">
        <v>45747</v>
      </c>
      <c r="B208" s="53">
        <v>7780</v>
      </c>
      <c r="C208" s="53" t="s">
        <v>364</v>
      </c>
      <c r="D208" s="53" t="s">
        <v>418</v>
      </c>
      <c r="E208" s="53" t="s">
        <v>815</v>
      </c>
      <c r="F208" s="53" t="s">
        <v>795</v>
      </c>
      <c r="G208" s="53" t="s">
        <v>657</v>
      </c>
      <c r="H208" s="53" t="s">
        <v>114</v>
      </c>
      <c r="I208" s="53" t="s">
        <v>816</v>
      </c>
      <c r="J208" s="50">
        <v>44450</v>
      </c>
      <c r="K208" s="57" t="s">
        <v>116</v>
      </c>
      <c r="L208" s="57" t="s">
        <v>117</v>
      </c>
      <c r="M208" s="57" t="s">
        <v>117</v>
      </c>
      <c r="N208" s="57" t="s">
        <v>117</v>
      </c>
      <c r="O208" s="57" t="s">
        <v>118</v>
      </c>
      <c r="P208" s="57" t="s">
        <v>136</v>
      </c>
      <c r="Q208" s="60"/>
    </row>
    <row r="209" spans="1:17">
      <c r="A209" s="52">
        <v>45747</v>
      </c>
      <c r="B209" s="53">
        <v>7818</v>
      </c>
      <c r="C209" s="53" t="s">
        <v>817</v>
      </c>
      <c r="D209" s="53" t="s">
        <v>453</v>
      </c>
      <c r="E209" s="53" t="s">
        <v>818</v>
      </c>
      <c r="F209" s="53" t="s">
        <v>795</v>
      </c>
      <c r="G209" s="53" t="s">
        <v>657</v>
      </c>
      <c r="H209" s="53" t="s">
        <v>114</v>
      </c>
      <c r="I209" s="53" t="s">
        <v>819</v>
      </c>
      <c r="J209" s="50">
        <v>44450</v>
      </c>
      <c r="K209" s="57" t="s">
        <v>116</v>
      </c>
      <c r="L209" s="57" t="s">
        <v>117</v>
      </c>
      <c r="M209" s="57" t="s">
        <v>117</v>
      </c>
      <c r="N209" s="57" t="s">
        <v>117</v>
      </c>
      <c r="O209" s="57" t="s">
        <v>118</v>
      </c>
      <c r="P209" s="57" t="s">
        <v>136</v>
      </c>
      <c r="Q209" s="60"/>
    </row>
    <row r="210" spans="1:17">
      <c r="A210" s="52">
        <v>45747</v>
      </c>
      <c r="B210" s="53">
        <v>7833</v>
      </c>
      <c r="C210" s="53" t="s">
        <v>409</v>
      </c>
      <c r="D210" s="53" t="s">
        <v>174</v>
      </c>
      <c r="E210" s="53" t="s">
        <v>818</v>
      </c>
      <c r="F210" s="53" t="s">
        <v>795</v>
      </c>
      <c r="G210" s="53" t="s">
        <v>657</v>
      </c>
      <c r="H210" s="53" t="s">
        <v>114</v>
      </c>
      <c r="I210" s="53" t="s">
        <v>820</v>
      </c>
      <c r="J210" s="50">
        <v>44450</v>
      </c>
      <c r="K210" s="57" t="s">
        <v>116</v>
      </c>
      <c r="L210" s="57" t="s">
        <v>117</v>
      </c>
      <c r="M210" s="57" t="s">
        <v>117</v>
      </c>
      <c r="N210" s="57" t="s">
        <v>117</v>
      </c>
      <c r="O210" s="57" t="s">
        <v>118</v>
      </c>
      <c r="P210" s="57" t="s">
        <v>145</v>
      </c>
      <c r="Q210" s="60"/>
    </row>
    <row r="211" spans="1:17">
      <c r="A211" s="52">
        <v>45747</v>
      </c>
      <c r="B211" s="53">
        <v>7871</v>
      </c>
      <c r="C211" s="53" t="s">
        <v>191</v>
      </c>
      <c r="D211" s="53" t="s">
        <v>821</v>
      </c>
      <c r="E211" s="53" t="s">
        <v>818</v>
      </c>
      <c r="F211" s="53" t="s">
        <v>795</v>
      </c>
      <c r="G211" s="53" t="s">
        <v>657</v>
      </c>
      <c r="H211" s="53" t="s">
        <v>114</v>
      </c>
      <c r="I211" s="53" t="s">
        <v>822</v>
      </c>
      <c r="J211" s="50">
        <v>44451</v>
      </c>
      <c r="K211" s="57" t="s">
        <v>116</v>
      </c>
      <c r="L211" s="57" t="s">
        <v>117</v>
      </c>
      <c r="M211" s="57" t="s">
        <v>117</v>
      </c>
      <c r="N211" s="57" t="s">
        <v>117</v>
      </c>
      <c r="O211" s="57" t="s">
        <v>118</v>
      </c>
      <c r="P211" s="57" t="s">
        <v>125</v>
      </c>
      <c r="Q211" s="60"/>
    </row>
    <row r="212" spans="1:17">
      <c r="A212" s="52">
        <v>45747</v>
      </c>
      <c r="B212" s="53">
        <v>7873</v>
      </c>
      <c r="C212" s="53" t="s">
        <v>823</v>
      </c>
      <c r="D212" s="53" t="s">
        <v>406</v>
      </c>
      <c r="E212" s="53" t="s">
        <v>824</v>
      </c>
      <c r="F212" s="53" t="s">
        <v>795</v>
      </c>
      <c r="G212" s="53" t="s">
        <v>657</v>
      </c>
      <c r="H212" s="53" t="s">
        <v>114</v>
      </c>
      <c r="I212" s="53" t="s">
        <v>825</v>
      </c>
      <c r="J212" s="50">
        <v>44451</v>
      </c>
      <c r="K212" s="57" t="s">
        <v>116</v>
      </c>
      <c r="L212" s="57" t="s">
        <v>117</v>
      </c>
      <c r="M212" s="57" t="s">
        <v>117</v>
      </c>
      <c r="N212" s="57" t="s">
        <v>117</v>
      </c>
      <c r="O212" s="57" t="s">
        <v>118</v>
      </c>
      <c r="P212" s="57" t="s">
        <v>119</v>
      </c>
      <c r="Q212" s="60"/>
    </row>
    <row r="213" spans="1:17">
      <c r="A213" s="52">
        <v>45747</v>
      </c>
      <c r="B213" s="53">
        <v>7909</v>
      </c>
      <c r="C213" s="53" t="s">
        <v>826</v>
      </c>
      <c r="D213" s="53" t="s">
        <v>188</v>
      </c>
      <c r="E213" s="53" t="s">
        <v>827</v>
      </c>
      <c r="F213" s="53" t="s">
        <v>828</v>
      </c>
      <c r="G213" s="53" t="s">
        <v>657</v>
      </c>
      <c r="H213" s="53" t="s">
        <v>114</v>
      </c>
      <c r="I213" s="53" t="s">
        <v>829</v>
      </c>
      <c r="J213" s="50">
        <v>44452</v>
      </c>
      <c r="K213" s="57" t="s">
        <v>116</v>
      </c>
      <c r="L213" s="57" t="s">
        <v>117</v>
      </c>
      <c r="M213" s="57" t="s">
        <v>117</v>
      </c>
      <c r="N213" s="57" t="s">
        <v>117</v>
      </c>
      <c r="O213" s="57" t="s">
        <v>118</v>
      </c>
      <c r="P213" s="57" t="s">
        <v>130</v>
      </c>
      <c r="Q213" s="60"/>
    </row>
    <row r="214" spans="1:17">
      <c r="A214" s="52">
        <v>45747</v>
      </c>
      <c r="B214" s="53">
        <v>7950</v>
      </c>
      <c r="C214" s="53" t="s">
        <v>453</v>
      </c>
      <c r="D214" s="53" t="s">
        <v>375</v>
      </c>
      <c r="E214" s="53" t="s">
        <v>830</v>
      </c>
      <c r="F214" s="53" t="s">
        <v>828</v>
      </c>
      <c r="G214" s="53" t="s">
        <v>657</v>
      </c>
      <c r="H214" s="53" t="s">
        <v>114</v>
      </c>
      <c r="I214" s="53" t="s">
        <v>831</v>
      </c>
      <c r="J214" s="50">
        <v>44452</v>
      </c>
      <c r="K214" s="57" t="s">
        <v>116</v>
      </c>
      <c r="L214" s="57" t="s">
        <v>117</v>
      </c>
      <c r="M214" s="57" t="s">
        <v>117</v>
      </c>
      <c r="N214" s="57" t="s">
        <v>117</v>
      </c>
      <c r="O214" s="57" t="s">
        <v>118</v>
      </c>
      <c r="P214" s="57" t="s">
        <v>130</v>
      </c>
      <c r="Q214" s="60"/>
    </row>
    <row r="215" spans="1:17">
      <c r="A215" s="52">
        <v>45747</v>
      </c>
      <c r="B215" s="53">
        <v>7954</v>
      </c>
      <c r="C215" s="53" t="s">
        <v>736</v>
      </c>
      <c r="D215" s="53" t="s">
        <v>230</v>
      </c>
      <c r="E215" s="53" t="s">
        <v>832</v>
      </c>
      <c r="F215" s="53" t="s">
        <v>828</v>
      </c>
      <c r="G215" s="53" t="s">
        <v>657</v>
      </c>
      <c r="H215" s="53" t="s">
        <v>114</v>
      </c>
      <c r="I215" s="53" t="s">
        <v>833</v>
      </c>
      <c r="J215" s="50">
        <v>44452</v>
      </c>
      <c r="K215" s="57" t="s">
        <v>116</v>
      </c>
      <c r="L215" s="57" t="s">
        <v>117</v>
      </c>
      <c r="M215" s="57" t="s">
        <v>117</v>
      </c>
      <c r="N215" s="57" t="s">
        <v>117</v>
      </c>
      <c r="O215" s="57" t="s">
        <v>118</v>
      </c>
      <c r="P215" s="57" t="s">
        <v>136</v>
      </c>
      <c r="Q215" s="60"/>
    </row>
    <row r="216" spans="1:17">
      <c r="A216" s="52">
        <v>45747</v>
      </c>
      <c r="B216" s="53">
        <v>7999</v>
      </c>
      <c r="C216" s="53" t="s">
        <v>230</v>
      </c>
      <c r="D216" s="53" t="s">
        <v>834</v>
      </c>
      <c r="E216" s="53" t="s">
        <v>827</v>
      </c>
      <c r="F216" s="53" t="s">
        <v>828</v>
      </c>
      <c r="G216" s="53" t="s">
        <v>657</v>
      </c>
      <c r="H216" s="53" t="s">
        <v>114</v>
      </c>
      <c r="I216" s="53" t="s">
        <v>835</v>
      </c>
      <c r="J216" s="50">
        <v>44452</v>
      </c>
      <c r="K216" s="57" t="s">
        <v>116</v>
      </c>
      <c r="L216" s="57" t="s">
        <v>117</v>
      </c>
      <c r="M216" s="57" t="s">
        <v>117</v>
      </c>
      <c r="N216" s="57" t="s">
        <v>117</v>
      </c>
      <c r="O216" s="57" t="s">
        <v>118</v>
      </c>
      <c r="P216" s="57" t="s">
        <v>136</v>
      </c>
      <c r="Q216" s="60"/>
    </row>
    <row r="217" spans="1:17">
      <c r="A217" s="52">
        <v>45747</v>
      </c>
      <c r="B217" s="53">
        <v>8008</v>
      </c>
      <c r="C217" s="53" t="s">
        <v>433</v>
      </c>
      <c r="D217" s="53" t="s">
        <v>836</v>
      </c>
      <c r="E217" s="53" t="s">
        <v>837</v>
      </c>
      <c r="F217" s="53" t="s">
        <v>828</v>
      </c>
      <c r="G217" s="53" t="s">
        <v>657</v>
      </c>
      <c r="H217" s="53" t="s">
        <v>114</v>
      </c>
      <c r="I217" s="53" t="s">
        <v>838</v>
      </c>
      <c r="J217" s="50">
        <v>44453</v>
      </c>
      <c r="K217" s="57" t="s">
        <v>194</v>
      </c>
      <c r="L217" s="57">
        <v>8</v>
      </c>
      <c r="M217" s="57" t="s">
        <v>195</v>
      </c>
      <c r="N217" s="57" t="s">
        <v>438</v>
      </c>
      <c r="O217" s="57" t="s">
        <v>118</v>
      </c>
      <c r="P217" s="57" t="s">
        <v>145</v>
      </c>
      <c r="Q217" s="60"/>
    </row>
    <row r="218" spans="1:17">
      <c r="A218" s="52">
        <v>45747</v>
      </c>
      <c r="B218" s="53">
        <v>8016</v>
      </c>
      <c r="C218" s="53" t="s">
        <v>839</v>
      </c>
      <c r="D218" s="53" t="s">
        <v>840</v>
      </c>
      <c r="E218" s="53" t="s">
        <v>841</v>
      </c>
      <c r="F218" s="53" t="s">
        <v>828</v>
      </c>
      <c r="G218" s="53" t="s">
        <v>657</v>
      </c>
      <c r="H218" s="53" t="s">
        <v>114</v>
      </c>
      <c r="I218" s="53" t="s">
        <v>842</v>
      </c>
      <c r="J218" s="50">
        <v>44453</v>
      </c>
      <c r="K218" s="57" t="s">
        <v>116</v>
      </c>
      <c r="L218" s="57" t="s">
        <v>117</v>
      </c>
      <c r="M218" s="57" t="s">
        <v>117</v>
      </c>
      <c r="N218" s="57" t="s">
        <v>117</v>
      </c>
      <c r="O218" s="57" t="s">
        <v>118</v>
      </c>
      <c r="P218" s="57" t="s">
        <v>125</v>
      </c>
      <c r="Q218" s="60"/>
    </row>
    <row r="219" spans="1:17">
      <c r="A219" s="52">
        <v>45747</v>
      </c>
      <c r="B219" s="53">
        <v>8026</v>
      </c>
      <c r="C219" s="53" t="s">
        <v>823</v>
      </c>
      <c r="D219" s="53" t="s">
        <v>843</v>
      </c>
      <c r="E219" s="53" t="s">
        <v>844</v>
      </c>
      <c r="F219" s="53" t="s">
        <v>828</v>
      </c>
      <c r="G219" s="53" t="s">
        <v>657</v>
      </c>
      <c r="H219" s="53" t="s">
        <v>114</v>
      </c>
      <c r="I219" s="53" t="s">
        <v>845</v>
      </c>
      <c r="J219" s="50">
        <v>44454</v>
      </c>
      <c r="K219" s="57" t="s">
        <v>116</v>
      </c>
      <c r="L219" s="57" t="s">
        <v>117</v>
      </c>
      <c r="M219" s="57" t="s">
        <v>117</v>
      </c>
      <c r="N219" s="57" t="s">
        <v>117</v>
      </c>
      <c r="O219" s="57" t="s">
        <v>118</v>
      </c>
      <c r="P219" s="57" t="s">
        <v>119</v>
      </c>
      <c r="Q219" s="60"/>
    </row>
    <row r="220" spans="1:17">
      <c r="A220" s="52">
        <v>45747</v>
      </c>
      <c r="B220" s="53">
        <v>8133</v>
      </c>
      <c r="C220" s="53" t="s">
        <v>846</v>
      </c>
      <c r="D220" s="53" t="s">
        <v>809</v>
      </c>
      <c r="E220" s="53" t="s">
        <v>847</v>
      </c>
      <c r="F220" s="53" t="s">
        <v>828</v>
      </c>
      <c r="G220" s="53" t="s">
        <v>657</v>
      </c>
      <c r="H220" s="53" t="s">
        <v>114</v>
      </c>
      <c r="I220" s="53" t="s">
        <v>848</v>
      </c>
      <c r="J220" s="50">
        <v>44455</v>
      </c>
      <c r="K220" s="57" t="s">
        <v>116</v>
      </c>
      <c r="L220" s="57" t="s">
        <v>117</v>
      </c>
      <c r="M220" s="57" t="s">
        <v>117</v>
      </c>
      <c r="N220" s="57" t="s">
        <v>117</v>
      </c>
      <c r="O220" s="57" t="s">
        <v>118</v>
      </c>
      <c r="P220" s="57" t="s">
        <v>130</v>
      </c>
      <c r="Q220" s="60"/>
    </row>
    <row r="221" spans="1:17">
      <c r="A221" s="52">
        <v>45747</v>
      </c>
      <c r="B221" s="53">
        <v>8159</v>
      </c>
      <c r="C221" s="53" t="s">
        <v>166</v>
      </c>
      <c r="D221" s="53" t="s">
        <v>849</v>
      </c>
      <c r="E221" s="53" t="s">
        <v>827</v>
      </c>
      <c r="F221" s="53" t="s">
        <v>828</v>
      </c>
      <c r="G221" s="53" t="s">
        <v>657</v>
      </c>
      <c r="H221" s="53" t="s">
        <v>114</v>
      </c>
      <c r="I221" s="53" t="s">
        <v>850</v>
      </c>
      <c r="J221" s="50">
        <v>44455</v>
      </c>
      <c r="K221" s="57" t="s">
        <v>116</v>
      </c>
      <c r="L221" s="57" t="s">
        <v>117</v>
      </c>
      <c r="M221" s="57" t="s">
        <v>117</v>
      </c>
      <c r="N221" s="57" t="s">
        <v>117</v>
      </c>
      <c r="O221" s="57" t="s">
        <v>118</v>
      </c>
      <c r="P221" s="57" t="s">
        <v>160</v>
      </c>
      <c r="Q221" s="60"/>
    </row>
    <row r="222" spans="1:17">
      <c r="A222" s="52">
        <v>45747</v>
      </c>
      <c r="B222" s="53">
        <v>8203</v>
      </c>
      <c r="C222" s="53" t="s">
        <v>141</v>
      </c>
      <c r="D222" s="53" t="s">
        <v>851</v>
      </c>
      <c r="E222" s="53" t="s">
        <v>852</v>
      </c>
      <c r="F222" s="53" t="s">
        <v>828</v>
      </c>
      <c r="G222" s="53" t="s">
        <v>657</v>
      </c>
      <c r="H222" s="53" t="s">
        <v>114</v>
      </c>
      <c r="I222" s="53" t="s">
        <v>853</v>
      </c>
      <c r="J222" s="50">
        <v>44455</v>
      </c>
      <c r="K222" s="57" t="s">
        <v>116</v>
      </c>
      <c r="L222" s="57" t="s">
        <v>117</v>
      </c>
      <c r="M222" s="57" t="s">
        <v>117</v>
      </c>
      <c r="N222" s="57" t="s">
        <v>117</v>
      </c>
      <c r="O222" s="57" t="s">
        <v>118</v>
      </c>
      <c r="P222" s="57" t="s">
        <v>145</v>
      </c>
      <c r="Q222" s="60"/>
    </row>
    <row r="223" spans="1:17">
      <c r="A223" s="52">
        <v>45747</v>
      </c>
      <c r="B223" s="53">
        <v>8256</v>
      </c>
      <c r="C223" s="53" t="s">
        <v>854</v>
      </c>
      <c r="D223" s="53" t="s">
        <v>855</v>
      </c>
      <c r="E223" s="53" t="s">
        <v>856</v>
      </c>
      <c r="F223" s="53" t="s">
        <v>828</v>
      </c>
      <c r="G223" s="53" t="s">
        <v>657</v>
      </c>
      <c r="H223" s="53" t="s">
        <v>114</v>
      </c>
      <c r="I223" s="53" t="s">
        <v>857</v>
      </c>
      <c r="J223" s="50">
        <v>44456</v>
      </c>
      <c r="K223" s="57" t="s">
        <v>116</v>
      </c>
      <c r="L223" s="57" t="s">
        <v>117</v>
      </c>
      <c r="M223" s="57" t="s">
        <v>117</v>
      </c>
      <c r="N223" s="57" t="s">
        <v>117</v>
      </c>
      <c r="O223" s="57" t="s">
        <v>118</v>
      </c>
      <c r="P223" s="57" t="s">
        <v>119</v>
      </c>
      <c r="Q223" s="60"/>
    </row>
    <row r="224" spans="1:17">
      <c r="A224" s="52">
        <v>45747</v>
      </c>
      <c r="B224" s="53">
        <v>8364</v>
      </c>
      <c r="C224" s="53" t="s">
        <v>736</v>
      </c>
      <c r="D224" s="53" t="s">
        <v>688</v>
      </c>
      <c r="E224" s="53" t="s">
        <v>832</v>
      </c>
      <c r="F224" s="53" t="s">
        <v>828</v>
      </c>
      <c r="G224" s="53" t="s">
        <v>657</v>
      </c>
      <c r="H224" s="53" t="s">
        <v>114</v>
      </c>
      <c r="I224" s="53" t="s">
        <v>858</v>
      </c>
      <c r="J224" s="50">
        <v>44457</v>
      </c>
      <c r="K224" s="57" t="s">
        <v>116</v>
      </c>
      <c r="L224" s="57" t="s">
        <v>117</v>
      </c>
      <c r="M224" s="57" t="s">
        <v>117</v>
      </c>
      <c r="N224" s="57" t="s">
        <v>117</v>
      </c>
      <c r="O224" s="57" t="s">
        <v>118</v>
      </c>
      <c r="P224" s="57" t="s">
        <v>125</v>
      </c>
      <c r="Q224" s="60"/>
    </row>
    <row r="225" spans="1:17">
      <c r="A225" s="52">
        <v>45747</v>
      </c>
      <c r="B225" s="53">
        <v>8437</v>
      </c>
      <c r="C225" s="53" t="s">
        <v>418</v>
      </c>
      <c r="D225" s="53" t="s">
        <v>417</v>
      </c>
      <c r="E225" s="53" t="s">
        <v>859</v>
      </c>
      <c r="F225" s="53" t="s">
        <v>860</v>
      </c>
      <c r="G225" s="53" t="s">
        <v>657</v>
      </c>
      <c r="H225" s="53" t="s">
        <v>114</v>
      </c>
      <c r="I225" s="53" t="s">
        <v>861</v>
      </c>
      <c r="J225" s="50">
        <v>44457</v>
      </c>
      <c r="K225" s="57" t="s">
        <v>116</v>
      </c>
      <c r="L225" s="57" t="s">
        <v>117</v>
      </c>
      <c r="M225" s="57" t="s">
        <v>117</v>
      </c>
      <c r="N225" s="57" t="s">
        <v>117</v>
      </c>
      <c r="O225" s="57" t="s">
        <v>118</v>
      </c>
      <c r="P225" s="57" t="s">
        <v>160</v>
      </c>
      <c r="Q225" s="60"/>
    </row>
    <row r="226" spans="1:17">
      <c r="A226" s="52">
        <v>45747</v>
      </c>
      <c r="B226" s="53">
        <v>8462</v>
      </c>
      <c r="C226" s="53" t="s">
        <v>541</v>
      </c>
      <c r="D226" s="53" t="s">
        <v>862</v>
      </c>
      <c r="E226" s="53" t="s">
        <v>863</v>
      </c>
      <c r="F226" s="53" t="s">
        <v>860</v>
      </c>
      <c r="G226" s="53" t="s">
        <v>657</v>
      </c>
      <c r="H226" s="53" t="s">
        <v>114</v>
      </c>
      <c r="I226" s="53" t="s">
        <v>864</v>
      </c>
      <c r="J226" s="50">
        <v>44458</v>
      </c>
      <c r="K226" s="57" t="s">
        <v>116</v>
      </c>
      <c r="L226" s="57" t="s">
        <v>117</v>
      </c>
      <c r="M226" s="57" t="s">
        <v>117</v>
      </c>
      <c r="N226" s="57" t="s">
        <v>117</v>
      </c>
      <c r="O226" s="57" t="s">
        <v>118</v>
      </c>
      <c r="P226" s="57" t="s">
        <v>119</v>
      </c>
      <c r="Q226" s="60"/>
    </row>
    <row r="227" spans="1:17">
      <c r="A227" s="52">
        <v>45747</v>
      </c>
      <c r="B227" s="53">
        <v>8480</v>
      </c>
      <c r="C227" s="53" t="s">
        <v>633</v>
      </c>
      <c r="D227" s="53" t="s">
        <v>345</v>
      </c>
      <c r="E227" s="53" t="s">
        <v>865</v>
      </c>
      <c r="F227" s="53" t="s">
        <v>860</v>
      </c>
      <c r="G227" s="53" t="s">
        <v>657</v>
      </c>
      <c r="H227" s="53" t="s">
        <v>114</v>
      </c>
      <c r="I227" s="53" t="s">
        <v>866</v>
      </c>
      <c r="J227" s="50">
        <v>44459</v>
      </c>
      <c r="K227" s="57" t="s">
        <v>116</v>
      </c>
      <c r="L227" s="57" t="s">
        <v>117</v>
      </c>
      <c r="M227" s="57" t="s">
        <v>117</v>
      </c>
      <c r="N227" s="57" t="s">
        <v>117</v>
      </c>
      <c r="O227" s="57" t="s">
        <v>118</v>
      </c>
      <c r="P227" s="57" t="s">
        <v>125</v>
      </c>
      <c r="Q227" s="60"/>
    </row>
    <row r="228" spans="1:17">
      <c r="A228" s="52">
        <v>45747</v>
      </c>
      <c r="B228" s="53">
        <v>8511</v>
      </c>
      <c r="C228" s="53" t="s">
        <v>867</v>
      </c>
      <c r="D228" s="53" t="s">
        <v>836</v>
      </c>
      <c r="E228" s="53" t="s">
        <v>868</v>
      </c>
      <c r="F228" s="53" t="s">
        <v>860</v>
      </c>
      <c r="G228" s="53" t="s">
        <v>657</v>
      </c>
      <c r="H228" s="53" t="s">
        <v>114</v>
      </c>
      <c r="I228" s="53" t="s">
        <v>869</v>
      </c>
      <c r="J228" s="50">
        <v>44459</v>
      </c>
      <c r="K228" s="57" t="s">
        <v>116</v>
      </c>
      <c r="L228" s="57" t="s">
        <v>117</v>
      </c>
      <c r="M228" s="57" t="s">
        <v>117</v>
      </c>
      <c r="N228" s="57" t="s">
        <v>117</v>
      </c>
      <c r="O228" s="57" t="s">
        <v>118</v>
      </c>
      <c r="P228" s="57" t="s">
        <v>130</v>
      </c>
      <c r="Q228" s="60"/>
    </row>
    <row r="229" spans="1:17">
      <c r="A229" s="52">
        <v>45747</v>
      </c>
      <c r="B229" s="53">
        <v>8596</v>
      </c>
      <c r="C229" s="53" t="s">
        <v>870</v>
      </c>
      <c r="D229" s="53" t="s">
        <v>240</v>
      </c>
      <c r="E229" s="53" t="s">
        <v>871</v>
      </c>
      <c r="F229" s="53" t="s">
        <v>872</v>
      </c>
      <c r="G229" s="53" t="s">
        <v>657</v>
      </c>
      <c r="H229" s="53" t="s">
        <v>114</v>
      </c>
      <c r="I229" s="53" t="s">
        <v>873</v>
      </c>
      <c r="J229" s="50">
        <v>44459</v>
      </c>
      <c r="K229" s="57" t="s">
        <v>116</v>
      </c>
      <c r="L229" s="57" t="s">
        <v>117</v>
      </c>
      <c r="M229" s="57" t="s">
        <v>117</v>
      </c>
      <c r="N229" s="57" t="s">
        <v>117</v>
      </c>
      <c r="O229" s="57" t="s">
        <v>118</v>
      </c>
      <c r="P229" s="57" t="s">
        <v>136</v>
      </c>
      <c r="Q229" s="60"/>
    </row>
    <row r="230" spans="1:17">
      <c r="A230" s="52">
        <v>45747</v>
      </c>
      <c r="B230" s="53">
        <v>8606</v>
      </c>
      <c r="C230" s="53" t="s">
        <v>499</v>
      </c>
      <c r="D230" s="53" t="s">
        <v>211</v>
      </c>
      <c r="E230" s="53" t="s">
        <v>874</v>
      </c>
      <c r="F230" s="53" t="s">
        <v>875</v>
      </c>
      <c r="G230" s="53" t="s">
        <v>657</v>
      </c>
      <c r="H230" s="53" t="s">
        <v>114</v>
      </c>
      <c r="I230" s="53" t="s">
        <v>876</v>
      </c>
      <c r="J230" s="50">
        <v>44460</v>
      </c>
      <c r="K230" s="57" t="s">
        <v>116</v>
      </c>
      <c r="L230" s="57" t="s">
        <v>117</v>
      </c>
      <c r="M230" s="57" t="s">
        <v>117</v>
      </c>
      <c r="N230" s="57" t="s">
        <v>117</v>
      </c>
      <c r="O230" s="57" t="s">
        <v>118</v>
      </c>
      <c r="P230" s="57" t="s">
        <v>136</v>
      </c>
      <c r="Q230" s="60"/>
    </row>
    <row r="231" spans="1:17">
      <c r="A231" s="52">
        <v>45747</v>
      </c>
      <c r="B231" s="53">
        <v>8608</v>
      </c>
      <c r="C231" s="53" t="s">
        <v>442</v>
      </c>
      <c r="D231" s="53" t="s">
        <v>461</v>
      </c>
      <c r="E231" s="53" t="s">
        <v>877</v>
      </c>
      <c r="F231" s="53" t="s">
        <v>875</v>
      </c>
      <c r="G231" s="53" t="s">
        <v>657</v>
      </c>
      <c r="H231" s="53" t="s">
        <v>114</v>
      </c>
      <c r="I231" s="53" t="s">
        <v>878</v>
      </c>
      <c r="J231" s="50">
        <v>44460</v>
      </c>
      <c r="K231" s="57" t="s">
        <v>116</v>
      </c>
      <c r="L231" s="57" t="s">
        <v>117</v>
      </c>
      <c r="M231" s="57" t="s">
        <v>117</v>
      </c>
      <c r="N231" s="57" t="s">
        <v>117</v>
      </c>
      <c r="O231" s="57" t="s">
        <v>118</v>
      </c>
      <c r="P231" s="57" t="s">
        <v>145</v>
      </c>
      <c r="Q231" s="60"/>
    </row>
    <row r="232" spans="1:17">
      <c r="A232" s="52">
        <v>45747</v>
      </c>
      <c r="B232" s="53">
        <v>8611</v>
      </c>
      <c r="C232" s="53" t="s">
        <v>879</v>
      </c>
      <c r="D232" s="53" t="s">
        <v>742</v>
      </c>
      <c r="E232" s="53" t="s">
        <v>874</v>
      </c>
      <c r="F232" s="53" t="s">
        <v>875</v>
      </c>
      <c r="G232" s="53" t="s">
        <v>657</v>
      </c>
      <c r="H232" s="53" t="s">
        <v>114</v>
      </c>
      <c r="I232" s="53" t="s">
        <v>880</v>
      </c>
      <c r="J232" s="50">
        <v>44460</v>
      </c>
      <c r="K232" s="57" t="s">
        <v>116</v>
      </c>
      <c r="L232" s="57" t="s">
        <v>117</v>
      </c>
      <c r="M232" s="57" t="s">
        <v>117</v>
      </c>
      <c r="N232" s="57" t="s">
        <v>117</v>
      </c>
      <c r="O232" s="57" t="s">
        <v>118</v>
      </c>
      <c r="P232" s="57" t="s">
        <v>125</v>
      </c>
      <c r="Q232" s="60"/>
    </row>
    <row r="233" spans="1:17">
      <c r="A233" s="52">
        <v>45747</v>
      </c>
      <c r="B233" s="53">
        <v>8627</v>
      </c>
      <c r="C233" s="53" t="s">
        <v>881</v>
      </c>
      <c r="D233" s="53" t="s">
        <v>138</v>
      </c>
      <c r="E233" s="53" t="s">
        <v>882</v>
      </c>
      <c r="F233" s="53" t="s">
        <v>883</v>
      </c>
      <c r="G233" s="53" t="s">
        <v>657</v>
      </c>
      <c r="H233" s="53" t="s">
        <v>114</v>
      </c>
      <c r="I233" s="53" t="s">
        <v>884</v>
      </c>
      <c r="J233" s="50">
        <v>44460</v>
      </c>
      <c r="K233" s="57" t="s">
        <v>116</v>
      </c>
      <c r="L233" s="57" t="s">
        <v>117</v>
      </c>
      <c r="M233" s="57" t="s">
        <v>117</v>
      </c>
      <c r="N233" s="57" t="s">
        <v>117</v>
      </c>
      <c r="O233" s="57" t="s">
        <v>118</v>
      </c>
      <c r="P233" s="57" t="s">
        <v>119</v>
      </c>
      <c r="Q233" s="60"/>
    </row>
    <row r="234" spans="1:17">
      <c r="A234" s="52">
        <v>45747</v>
      </c>
      <c r="B234" s="53">
        <v>8685</v>
      </c>
      <c r="C234" s="53" t="s">
        <v>174</v>
      </c>
      <c r="D234" s="53" t="s">
        <v>710</v>
      </c>
      <c r="E234" s="53" t="s">
        <v>885</v>
      </c>
      <c r="F234" s="53" t="s">
        <v>657</v>
      </c>
      <c r="G234" s="53" t="s">
        <v>657</v>
      </c>
      <c r="H234" s="53" t="s">
        <v>114</v>
      </c>
      <c r="I234" s="53" t="s">
        <v>886</v>
      </c>
      <c r="J234" s="50">
        <v>44460</v>
      </c>
      <c r="K234" s="57" t="s">
        <v>116</v>
      </c>
      <c r="L234" s="57" t="s">
        <v>117</v>
      </c>
      <c r="M234" s="57" t="s">
        <v>117</v>
      </c>
      <c r="N234" s="57" t="s">
        <v>117</v>
      </c>
      <c r="O234" s="57" t="s">
        <v>118</v>
      </c>
      <c r="P234" s="57" t="s">
        <v>130</v>
      </c>
      <c r="Q234" s="60"/>
    </row>
    <row r="235" spans="1:17">
      <c r="A235" s="52">
        <v>45747</v>
      </c>
      <c r="B235" s="53">
        <v>8707</v>
      </c>
      <c r="C235" s="53" t="s">
        <v>887</v>
      </c>
      <c r="D235" s="53" t="s">
        <v>888</v>
      </c>
      <c r="E235" s="53" t="s">
        <v>889</v>
      </c>
      <c r="F235" s="53" t="s">
        <v>657</v>
      </c>
      <c r="G235" s="53" t="s">
        <v>657</v>
      </c>
      <c r="H235" s="53" t="s">
        <v>114</v>
      </c>
      <c r="I235" s="53" t="s">
        <v>890</v>
      </c>
      <c r="J235" s="50">
        <v>44460</v>
      </c>
      <c r="K235" s="57" t="s">
        <v>116</v>
      </c>
      <c r="L235" s="57" t="s">
        <v>117</v>
      </c>
      <c r="M235" s="57" t="s">
        <v>117</v>
      </c>
      <c r="N235" s="57" t="s">
        <v>117</v>
      </c>
      <c r="O235" s="57" t="s">
        <v>118</v>
      </c>
      <c r="P235" s="57" t="s">
        <v>160</v>
      </c>
      <c r="Q235" s="60"/>
    </row>
    <row r="236" spans="1:17">
      <c r="A236" s="52">
        <v>45747</v>
      </c>
      <c r="B236" s="53">
        <v>8772</v>
      </c>
      <c r="C236" s="53" t="s">
        <v>891</v>
      </c>
      <c r="D236" s="53" t="s">
        <v>887</v>
      </c>
      <c r="E236" s="53" t="s">
        <v>892</v>
      </c>
      <c r="F236" s="53" t="s">
        <v>657</v>
      </c>
      <c r="G236" s="53" t="s">
        <v>657</v>
      </c>
      <c r="H236" s="53" t="s">
        <v>114</v>
      </c>
      <c r="I236" s="53" t="s">
        <v>893</v>
      </c>
      <c r="J236" s="50">
        <v>44461</v>
      </c>
      <c r="K236" s="57" t="s">
        <v>116</v>
      </c>
      <c r="L236" s="57" t="s">
        <v>117</v>
      </c>
      <c r="M236" s="57" t="s">
        <v>117</v>
      </c>
      <c r="N236" s="57" t="s">
        <v>117</v>
      </c>
      <c r="O236" s="57" t="s">
        <v>118</v>
      </c>
      <c r="P236" s="57" t="s">
        <v>130</v>
      </c>
      <c r="Q236" s="60"/>
    </row>
    <row r="237" spans="1:17">
      <c r="A237" s="52">
        <v>45747</v>
      </c>
      <c r="B237" s="53">
        <v>8831</v>
      </c>
      <c r="C237" s="53" t="s">
        <v>149</v>
      </c>
      <c r="D237" s="53" t="s">
        <v>894</v>
      </c>
      <c r="E237" s="53" t="s">
        <v>895</v>
      </c>
      <c r="F237" s="53" t="s">
        <v>657</v>
      </c>
      <c r="G237" s="53" t="s">
        <v>657</v>
      </c>
      <c r="H237" s="53" t="s">
        <v>114</v>
      </c>
      <c r="I237" s="53" t="s">
        <v>896</v>
      </c>
      <c r="J237" s="50">
        <v>44462</v>
      </c>
      <c r="K237" s="57" t="s">
        <v>116</v>
      </c>
      <c r="L237" s="57" t="s">
        <v>117</v>
      </c>
      <c r="M237" s="57" t="s">
        <v>117</v>
      </c>
      <c r="N237" s="57" t="s">
        <v>117</v>
      </c>
      <c r="O237" s="57" t="s">
        <v>118</v>
      </c>
      <c r="P237" s="57" t="s">
        <v>136</v>
      </c>
      <c r="Q237" s="60"/>
    </row>
    <row r="238" spans="1:17">
      <c r="A238" s="52">
        <v>45747</v>
      </c>
      <c r="B238" s="53">
        <v>8848</v>
      </c>
      <c r="C238" s="53" t="s">
        <v>131</v>
      </c>
      <c r="D238" s="53" t="s">
        <v>897</v>
      </c>
      <c r="E238" s="53" t="s">
        <v>898</v>
      </c>
      <c r="F238" s="53" t="s">
        <v>657</v>
      </c>
      <c r="G238" s="53" t="s">
        <v>657</v>
      </c>
      <c r="H238" s="53" t="s">
        <v>114</v>
      </c>
      <c r="I238" s="53" t="s">
        <v>899</v>
      </c>
      <c r="J238" s="50">
        <v>44462</v>
      </c>
      <c r="K238" s="57" t="s">
        <v>116</v>
      </c>
      <c r="L238" s="57" t="s">
        <v>117</v>
      </c>
      <c r="M238" s="57" t="s">
        <v>117</v>
      </c>
      <c r="N238" s="57" t="s">
        <v>117</v>
      </c>
      <c r="O238" s="57" t="s">
        <v>118</v>
      </c>
      <c r="P238" s="57" t="s">
        <v>136</v>
      </c>
      <c r="Q238" s="60"/>
    </row>
    <row r="239" spans="1:17">
      <c r="A239" s="52">
        <v>45747</v>
      </c>
      <c r="B239" s="53">
        <v>8995</v>
      </c>
      <c r="C239" s="53" t="s">
        <v>680</v>
      </c>
      <c r="D239" s="53" t="s">
        <v>900</v>
      </c>
      <c r="E239" s="53" t="s">
        <v>901</v>
      </c>
      <c r="F239" s="53" t="s">
        <v>657</v>
      </c>
      <c r="G239" s="53" t="s">
        <v>657</v>
      </c>
      <c r="H239" s="53" t="s">
        <v>114</v>
      </c>
      <c r="I239" s="53" t="s">
        <v>902</v>
      </c>
      <c r="J239" s="50">
        <v>44462</v>
      </c>
      <c r="K239" s="57" t="s">
        <v>116</v>
      </c>
      <c r="L239" s="57" t="s">
        <v>117</v>
      </c>
      <c r="M239" s="57" t="s">
        <v>117</v>
      </c>
      <c r="N239" s="57" t="s">
        <v>117</v>
      </c>
      <c r="O239" s="57" t="s">
        <v>118</v>
      </c>
      <c r="P239" s="57" t="s">
        <v>145</v>
      </c>
      <c r="Q239" s="60"/>
    </row>
    <row r="240" spans="1:17">
      <c r="A240" s="52">
        <v>45747</v>
      </c>
      <c r="B240" s="53">
        <v>9038</v>
      </c>
      <c r="C240" s="53" t="s">
        <v>903</v>
      </c>
      <c r="D240" s="53" t="s">
        <v>680</v>
      </c>
      <c r="E240" s="53" t="s">
        <v>904</v>
      </c>
      <c r="F240" s="53" t="s">
        <v>657</v>
      </c>
      <c r="G240" s="53" t="s">
        <v>657</v>
      </c>
      <c r="H240" s="53" t="s">
        <v>114</v>
      </c>
      <c r="I240" s="53" t="s">
        <v>905</v>
      </c>
      <c r="J240" s="50">
        <v>44462</v>
      </c>
      <c r="K240" s="57" t="s">
        <v>116</v>
      </c>
      <c r="L240" s="57" t="s">
        <v>117</v>
      </c>
      <c r="M240" s="57" t="s">
        <v>117</v>
      </c>
      <c r="N240" s="57" t="s">
        <v>117</v>
      </c>
      <c r="O240" s="57" t="s">
        <v>118</v>
      </c>
      <c r="P240" s="57" t="s">
        <v>125</v>
      </c>
      <c r="Q240" s="60"/>
    </row>
    <row r="241" spans="1:17">
      <c r="A241" s="52">
        <v>45747</v>
      </c>
      <c r="B241" s="53">
        <v>9050</v>
      </c>
      <c r="C241" s="53" t="s">
        <v>906</v>
      </c>
      <c r="D241" s="53" t="s">
        <v>320</v>
      </c>
      <c r="E241" s="53" t="s">
        <v>791</v>
      </c>
      <c r="F241" s="53" t="s">
        <v>657</v>
      </c>
      <c r="G241" s="53" t="s">
        <v>657</v>
      </c>
      <c r="H241" s="53" t="s">
        <v>114</v>
      </c>
      <c r="I241" s="53" t="s">
        <v>907</v>
      </c>
      <c r="J241" s="50">
        <v>44463</v>
      </c>
      <c r="K241" s="57" t="s">
        <v>116</v>
      </c>
      <c r="L241" s="57" t="s">
        <v>117</v>
      </c>
      <c r="M241" s="57" t="s">
        <v>117</v>
      </c>
      <c r="N241" s="57" t="s">
        <v>117</v>
      </c>
      <c r="O241" s="57" t="s">
        <v>118</v>
      </c>
      <c r="P241" s="57" t="s">
        <v>119</v>
      </c>
      <c r="Q241" s="60"/>
    </row>
    <row r="242" spans="1:17">
      <c r="A242" s="52">
        <v>45747</v>
      </c>
      <c r="B242" s="53">
        <v>9051</v>
      </c>
      <c r="C242" s="53" t="s">
        <v>908</v>
      </c>
      <c r="D242" s="53" t="s">
        <v>793</v>
      </c>
      <c r="E242" s="53" t="s">
        <v>791</v>
      </c>
      <c r="F242" s="53" t="s">
        <v>657</v>
      </c>
      <c r="G242" s="53" t="s">
        <v>657</v>
      </c>
      <c r="H242" s="53" t="s">
        <v>114</v>
      </c>
      <c r="I242" s="53" t="s">
        <v>909</v>
      </c>
      <c r="J242" s="50">
        <v>44463</v>
      </c>
      <c r="K242" s="57" t="s">
        <v>116</v>
      </c>
      <c r="L242" s="57" t="s">
        <v>117</v>
      </c>
      <c r="M242" s="57" t="s">
        <v>117</v>
      </c>
      <c r="N242" s="57" t="s">
        <v>117</v>
      </c>
      <c r="O242" s="57" t="s">
        <v>118</v>
      </c>
      <c r="P242" s="57" t="s">
        <v>130</v>
      </c>
      <c r="Q242" s="60"/>
    </row>
    <row r="243" spans="1:17">
      <c r="A243" s="52">
        <v>45747</v>
      </c>
      <c r="B243" s="53">
        <v>9064</v>
      </c>
      <c r="C243" s="53" t="s">
        <v>149</v>
      </c>
      <c r="D243" s="53" t="s">
        <v>910</v>
      </c>
      <c r="E243" s="53" t="s">
        <v>791</v>
      </c>
      <c r="F243" s="53" t="s">
        <v>657</v>
      </c>
      <c r="G243" s="53" t="s">
        <v>657</v>
      </c>
      <c r="H243" s="53" t="s">
        <v>114</v>
      </c>
      <c r="I243" s="53" t="s">
        <v>911</v>
      </c>
      <c r="J243" s="50">
        <v>44464</v>
      </c>
      <c r="K243" s="57" t="s">
        <v>116</v>
      </c>
      <c r="L243" s="57" t="s">
        <v>117</v>
      </c>
      <c r="M243" s="57" t="s">
        <v>117</v>
      </c>
      <c r="N243" s="57" t="s">
        <v>117</v>
      </c>
      <c r="O243" s="57" t="s">
        <v>118</v>
      </c>
      <c r="P243" s="57" t="s">
        <v>160</v>
      </c>
      <c r="Q243" s="60"/>
    </row>
    <row r="244" spans="1:17">
      <c r="A244" s="52">
        <v>45747</v>
      </c>
      <c r="B244" s="53">
        <v>9080</v>
      </c>
      <c r="C244" s="53" t="s">
        <v>548</v>
      </c>
      <c r="D244" s="53" t="s">
        <v>350</v>
      </c>
      <c r="E244" s="53" t="s">
        <v>912</v>
      </c>
      <c r="F244" s="53" t="s">
        <v>657</v>
      </c>
      <c r="G244" s="53" t="s">
        <v>657</v>
      </c>
      <c r="H244" s="53" t="s">
        <v>114</v>
      </c>
      <c r="I244" s="53" t="s">
        <v>913</v>
      </c>
      <c r="J244" s="50">
        <v>44465</v>
      </c>
      <c r="K244" s="57" t="s">
        <v>116</v>
      </c>
      <c r="L244" s="57" t="s">
        <v>117</v>
      </c>
      <c r="M244" s="57" t="s">
        <v>117</v>
      </c>
      <c r="N244" s="57" t="s">
        <v>117</v>
      </c>
      <c r="O244" s="57" t="s">
        <v>118</v>
      </c>
      <c r="P244" s="57" t="s">
        <v>125</v>
      </c>
      <c r="Q244" s="60"/>
    </row>
    <row r="245" spans="1:17">
      <c r="A245" s="52">
        <v>45747</v>
      </c>
      <c r="B245" s="53">
        <v>9106</v>
      </c>
      <c r="C245" s="53" t="s">
        <v>191</v>
      </c>
      <c r="D245" s="53" t="s">
        <v>914</v>
      </c>
      <c r="E245" s="53" t="s">
        <v>915</v>
      </c>
      <c r="F245" s="53" t="s">
        <v>657</v>
      </c>
      <c r="G245" s="53" t="s">
        <v>657</v>
      </c>
      <c r="H245" s="53" t="s">
        <v>114</v>
      </c>
      <c r="I245" s="53" t="s">
        <v>916</v>
      </c>
      <c r="J245" s="50">
        <v>44465</v>
      </c>
      <c r="K245" s="57" t="s">
        <v>116</v>
      </c>
      <c r="L245" s="57" t="s">
        <v>117</v>
      </c>
      <c r="M245" s="57" t="s">
        <v>117</v>
      </c>
      <c r="N245" s="57" t="s">
        <v>117</v>
      </c>
      <c r="O245" s="57" t="s">
        <v>118</v>
      </c>
      <c r="P245" s="57" t="s">
        <v>160</v>
      </c>
      <c r="Q245" s="60"/>
    </row>
    <row r="246" spans="1:17">
      <c r="A246" s="52">
        <v>45747</v>
      </c>
      <c r="B246" s="53">
        <v>9109</v>
      </c>
      <c r="C246" s="53" t="s">
        <v>917</v>
      </c>
      <c r="D246" s="53" t="s">
        <v>320</v>
      </c>
      <c r="E246" s="53" t="s">
        <v>918</v>
      </c>
      <c r="F246" s="53" t="s">
        <v>657</v>
      </c>
      <c r="G246" s="53" t="s">
        <v>657</v>
      </c>
      <c r="H246" s="53" t="s">
        <v>114</v>
      </c>
      <c r="I246" s="53" t="s">
        <v>919</v>
      </c>
      <c r="J246" s="50">
        <v>44465</v>
      </c>
      <c r="K246" s="57" t="s">
        <v>116</v>
      </c>
      <c r="L246" s="57" t="s">
        <v>117</v>
      </c>
      <c r="M246" s="57" t="s">
        <v>117</v>
      </c>
      <c r="N246" s="57" t="s">
        <v>117</v>
      </c>
      <c r="O246" s="57" t="s">
        <v>118</v>
      </c>
      <c r="P246" s="57" t="s">
        <v>119</v>
      </c>
      <c r="Q246" s="60"/>
    </row>
    <row r="247" spans="1:17">
      <c r="A247" s="52">
        <v>45747</v>
      </c>
      <c r="B247" s="53">
        <v>9114</v>
      </c>
      <c r="C247" s="53" t="s">
        <v>920</v>
      </c>
      <c r="D247" s="53" t="s">
        <v>262</v>
      </c>
      <c r="E247" s="53" t="s">
        <v>918</v>
      </c>
      <c r="F247" s="53" t="s">
        <v>657</v>
      </c>
      <c r="G247" s="53" t="s">
        <v>657</v>
      </c>
      <c r="H247" s="53" t="s">
        <v>114</v>
      </c>
      <c r="I247" s="53" t="s">
        <v>921</v>
      </c>
      <c r="J247" s="50">
        <v>44465</v>
      </c>
      <c r="K247" s="57" t="s">
        <v>116</v>
      </c>
      <c r="L247" s="57" t="s">
        <v>117</v>
      </c>
      <c r="M247" s="57" t="s">
        <v>117</v>
      </c>
      <c r="N247" s="57" t="s">
        <v>117</v>
      </c>
      <c r="O247" s="57" t="s">
        <v>118</v>
      </c>
      <c r="P247" s="57" t="s">
        <v>125</v>
      </c>
      <c r="Q247" s="60"/>
    </row>
    <row r="248" spans="1:17">
      <c r="A248" s="52">
        <v>45747</v>
      </c>
      <c r="B248" s="53">
        <v>9154</v>
      </c>
      <c r="C248" s="53" t="s">
        <v>166</v>
      </c>
      <c r="D248" s="53" t="s">
        <v>158</v>
      </c>
      <c r="E248" s="53" t="s">
        <v>922</v>
      </c>
      <c r="F248" s="53" t="s">
        <v>657</v>
      </c>
      <c r="G248" s="53" t="s">
        <v>657</v>
      </c>
      <c r="H248" s="53" t="s">
        <v>114</v>
      </c>
      <c r="I248" s="53" t="s">
        <v>923</v>
      </c>
      <c r="J248" s="50">
        <v>44465</v>
      </c>
      <c r="K248" s="57" t="s">
        <v>116</v>
      </c>
      <c r="L248" s="57" t="s">
        <v>117</v>
      </c>
      <c r="M248" s="57" t="s">
        <v>117</v>
      </c>
      <c r="N248" s="57" t="s">
        <v>117</v>
      </c>
      <c r="O248" s="57" t="s">
        <v>118</v>
      </c>
      <c r="P248" s="57" t="s">
        <v>130</v>
      </c>
      <c r="Q248" s="60"/>
    </row>
    <row r="249" spans="1:17">
      <c r="A249" s="52">
        <v>45747</v>
      </c>
      <c r="B249" s="53">
        <v>9158</v>
      </c>
      <c r="C249" s="53" t="s">
        <v>924</v>
      </c>
      <c r="D249" s="53" t="s">
        <v>127</v>
      </c>
      <c r="E249" s="53" t="s">
        <v>925</v>
      </c>
      <c r="F249" s="53" t="s">
        <v>657</v>
      </c>
      <c r="G249" s="53" t="s">
        <v>657</v>
      </c>
      <c r="H249" s="53" t="s">
        <v>114</v>
      </c>
      <c r="I249" s="53" t="s">
        <v>926</v>
      </c>
      <c r="J249" s="50">
        <v>44466</v>
      </c>
      <c r="K249" s="57" t="s">
        <v>116</v>
      </c>
      <c r="L249" s="57" t="s">
        <v>117</v>
      </c>
      <c r="M249" s="58" t="s">
        <v>117</v>
      </c>
      <c r="N249" s="57" t="s">
        <v>117</v>
      </c>
      <c r="O249" s="57" t="s">
        <v>118</v>
      </c>
      <c r="P249" s="57" t="s">
        <v>136</v>
      </c>
      <c r="Q249" s="60"/>
    </row>
    <row r="250" spans="1:17">
      <c r="A250" s="52">
        <v>45747</v>
      </c>
      <c r="B250" s="53">
        <v>9192</v>
      </c>
      <c r="C250" s="53" t="s">
        <v>927</v>
      </c>
      <c r="D250" s="53" t="s">
        <v>928</v>
      </c>
      <c r="E250" s="53" t="s">
        <v>929</v>
      </c>
      <c r="F250" s="53" t="s">
        <v>657</v>
      </c>
      <c r="G250" s="53" t="s">
        <v>657</v>
      </c>
      <c r="H250" s="53" t="s">
        <v>114</v>
      </c>
      <c r="I250" s="53" t="s">
        <v>930</v>
      </c>
      <c r="J250" s="50">
        <v>44467</v>
      </c>
      <c r="K250" s="57" t="s">
        <v>116</v>
      </c>
      <c r="L250" s="57" t="s">
        <v>117</v>
      </c>
      <c r="M250" s="57" t="s">
        <v>117</v>
      </c>
      <c r="N250" s="57" t="s">
        <v>117</v>
      </c>
      <c r="O250" s="57" t="s">
        <v>118</v>
      </c>
      <c r="P250" s="57" t="s">
        <v>136</v>
      </c>
      <c r="Q250" s="60"/>
    </row>
    <row r="251" spans="1:17">
      <c r="A251" s="52">
        <v>45747</v>
      </c>
      <c r="B251" s="53">
        <v>9308</v>
      </c>
      <c r="C251" s="53" t="s">
        <v>589</v>
      </c>
      <c r="D251" s="53" t="s">
        <v>854</v>
      </c>
      <c r="E251" s="53" t="s">
        <v>931</v>
      </c>
      <c r="F251" s="53" t="s">
        <v>657</v>
      </c>
      <c r="G251" s="53" t="s">
        <v>657</v>
      </c>
      <c r="H251" s="53" t="s">
        <v>114</v>
      </c>
      <c r="I251" s="53" t="s">
        <v>932</v>
      </c>
      <c r="J251" s="50">
        <v>44467</v>
      </c>
      <c r="K251" s="57" t="s">
        <v>116</v>
      </c>
      <c r="L251" s="57" t="s">
        <v>117</v>
      </c>
      <c r="M251" s="57" t="s">
        <v>117</v>
      </c>
      <c r="N251" s="57" t="s">
        <v>117</v>
      </c>
      <c r="O251" s="57" t="s">
        <v>118</v>
      </c>
      <c r="P251" s="57" t="s">
        <v>145</v>
      </c>
      <c r="Q251" s="60"/>
    </row>
    <row r="252" spans="1:17">
      <c r="A252" s="52">
        <v>45747</v>
      </c>
      <c r="B252" s="53">
        <v>9338</v>
      </c>
      <c r="C252" s="53" t="s">
        <v>649</v>
      </c>
      <c r="D252" s="53" t="s">
        <v>350</v>
      </c>
      <c r="E252" s="53" t="s">
        <v>933</v>
      </c>
      <c r="F252" s="53" t="s">
        <v>657</v>
      </c>
      <c r="G252" s="53" t="s">
        <v>657</v>
      </c>
      <c r="H252" s="53" t="s">
        <v>114</v>
      </c>
      <c r="I252" s="53" t="s">
        <v>934</v>
      </c>
      <c r="J252" s="50">
        <v>44468</v>
      </c>
      <c r="K252" s="57" t="s">
        <v>116</v>
      </c>
      <c r="L252" s="57" t="s">
        <v>117</v>
      </c>
      <c r="M252" s="57" t="s">
        <v>117</v>
      </c>
      <c r="N252" s="57" t="s">
        <v>117</v>
      </c>
      <c r="O252" s="57" t="s">
        <v>118</v>
      </c>
      <c r="P252" s="57" t="s">
        <v>125</v>
      </c>
      <c r="Q252" s="60"/>
    </row>
    <row r="253" spans="1:17">
      <c r="A253" s="52">
        <v>45747</v>
      </c>
      <c r="B253" s="53">
        <v>9341</v>
      </c>
      <c r="C253" s="53" t="s">
        <v>262</v>
      </c>
      <c r="D253" s="53" t="s">
        <v>302</v>
      </c>
      <c r="E253" s="53" t="s">
        <v>935</v>
      </c>
      <c r="F253" s="53" t="s">
        <v>657</v>
      </c>
      <c r="G253" s="53" t="s">
        <v>657</v>
      </c>
      <c r="H253" s="53" t="s">
        <v>114</v>
      </c>
      <c r="I253" s="53" t="s">
        <v>936</v>
      </c>
      <c r="J253" s="50">
        <v>44468</v>
      </c>
      <c r="K253" s="57" t="s">
        <v>116</v>
      </c>
      <c r="L253" s="57" t="s">
        <v>117</v>
      </c>
      <c r="M253" s="57" t="s">
        <v>117</v>
      </c>
      <c r="N253" s="57" t="s">
        <v>117</v>
      </c>
      <c r="O253" s="57" t="s">
        <v>118</v>
      </c>
      <c r="P253" s="57" t="s">
        <v>119</v>
      </c>
      <c r="Q253" s="60"/>
    </row>
    <row r="254" spans="1:17">
      <c r="A254" s="52">
        <v>45747</v>
      </c>
      <c r="B254" s="53">
        <v>9367</v>
      </c>
      <c r="C254" s="53" t="s">
        <v>937</v>
      </c>
      <c r="D254" s="53" t="s">
        <v>307</v>
      </c>
      <c r="E254" s="53" t="s">
        <v>938</v>
      </c>
      <c r="F254" s="53" t="s">
        <v>657</v>
      </c>
      <c r="G254" s="53" t="s">
        <v>657</v>
      </c>
      <c r="H254" s="53" t="s">
        <v>114</v>
      </c>
      <c r="I254" s="53" t="s">
        <v>939</v>
      </c>
      <c r="J254" s="50">
        <v>44469</v>
      </c>
      <c r="K254" s="57" t="s">
        <v>116</v>
      </c>
      <c r="L254" s="57" t="s">
        <v>117</v>
      </c>
      <c r="M254" s="57" t="s">
        <v>117</v>
      </c>
      <c r="N254" s="57" t="s">
        <v>117</v>
      </c>
      <c r="O254" s="57" t="s">
        <v>118</v>
      </c>
      <c r="P254" s="57" t="s">
        <v>130</v>
      </c>
      <c r="Q254" s="60"/>
    </row>
    <row r="255" spans="1:17">
      <c r="A255" s="52">
        <v>45747</v>
      </c>
      <c r="B255" s="53">
        <v>9389</v>
      </c>
      <c r="C255" s="53" t="s">
        <v>364</v>
      </c>
      <c r="D255" s="53" t="s">
        <v>153</v>
      </c>
      <c r="E255" s="53" t="s">
        <v>922</v>
      </c>
      <c r="F255" s="53" t="s">
        <v>657</v>
      </c>
      <c r="G255" s="53" t="s">
        <v>657</v>
      </c>
      <c r="H255" s="53" t="s">
        <v>114</v>
      </c>
      <c r="I255" s="53" t="s">
        <v>940</v>
      </c>
      <c r="J255" s="50">
        <v>44469</v>
      </c>
      <c r="K255" s="57" t="s">
        <v>194</v>
      </c>
      <c r="L255" s="57">
        <v>7</v>
      </c>
      <c r="M255" s="57" t="s">
        <v>195</v>
      </c>
      <c r="N255" s="57" t="s">
        <v>196</v>
      </c>
      <c r="O255" s="57" t="s">
        <v>118</v>
      </c>
      <c r="P255" s="57" t="s">
        <v>160</v>
      </c>
      <c r="Q255" s="60"/>
    </row>
    <row r="256" spans="1:17">
      <c r="A256" s="52">
        <v>45747</v>
      </c>
      <c r="B256" s="53">
        <v>9441</v>
      </c>
      <c r="C256" s="53" t="s">
        <v>166</v>
      </c>
      <c r="D256" s="53" t="s">
        <v>941</v>
      </c>
      <c r="E256" s="53" t="s">
        <v>715</v>
      </c>
      <c r="F256" s="53" t="s">
        <v>657</v>
      </c>
      <c r="G256" s="53" t="s">
        <v>657</v>
      </c>
      <c r="H256" s="53" t="s">
        <v>114</v>
      </c>
      <c r="I256" s="53" t="s">
        <v>942</v>
      </c>
      <c r="J256" s="50">
        <v>44470</v>
      </c>
      <c r="K256" s="57" t="s">
        <v>116</v>
      </c>
      <c r="L256" s="57" t="s">
        <v>117</v>
      </c>
      <c r="M256" s="57" t="s">
        <v>117</v>
      </c>
      <c r="N256" s="57" t="s">
        <v>117</v>
      </c>
      <c r="O256" s="57" t="s">
        <v>118</v>
      </c>
      <c r="P256" s="57" t="s">
        <v>145</v>
      </c>
      <c r="Q256" s="60"/>
    </row>
    <row r="257" spans="1:17">
      <c r="A257" s="52">
        <v>45747</v>
      </c>
      <c r="B257" s="53">
        <v>9446</v>
      </c>
      <c r="C257" s="53" t="s">
        <v>943</v>
      </c>
      <c r="D257" s="53" t="s">
        <v>726</v>
      </c>
      <c r="E257" s="53" t="s">
        <v>892</v>
      </c>
      <c r="F257" s="53" t="s">
        <v>657</v>
      </c>
      <c r="G257" s="53" t="s">
        <v>657</v>
      </c>
      <c r="H257" s="53" t="s">
        <v>114</v>
      </c>
      <c r="I257" s="53" t="s">
        <v>944</v>
      </c>
      <c r="J257" s="50">
        <v>44470</v>
      </c>
      <c r="K257" s="57" t="s">
        <v>116</v>
      </c>
      <c r="L257" s="57" t="s">
        <v>117</v>
      </c>
      <c r="M257" s="57" t="s">
        <v>117</v>
      </c>
      <c r="N257" s="57" t="s">
        <v>117</v>
      </c>
      <c r="O257" s="57" t="s">
        <v>118</v>
      </c>
      <c r="P257" s="57" t="s">
        <v>119</v>
      </c>
      <c r="Q257" s="60"/>
    </row>
    <row r="258" spans="1:17">
      <c r="A258" s="52">
        <v>45747</v>
      </c>
      <c r="B258" s="53">
        <v>9470</v>
      </c>
      <c r="C258" s="53" t="s">
        <v>149</v>
      </c>
      <c r="D258" s="53" t="s">
        <v>945</v>
      </c>
      <c r="E258" s="53" t="s">
        <v>946</v>
      </c>
      <c r="F258" s="53" t="s">
        <v>657</v>
      </c>
      <c r="G258" s="53" t="s">
        <v>657</v>
      </c>
      <c r="H258" s="53" t="s">
        <v>114</v>
      </c>
      <c r="I258" s="53" t="s">
        <v>947</v>
      </c>
      <c r="J258" s="50">
        <v>44472</v>
      </c>
      <c r="K258" s="57" t="s">
        <v>116</v>
      </c>
      <c r="L258" s="57" t="s">
        <v>117</v>
      </c>
      <c r="M258" s="57" t="s">
        <v>117</v>
      </c>
      <c r="N258" s="57" t="s">
        <v>117</v>
      </c>
      <c r="O258" s="57" t="s">
        <v>118</v>
      </c>
      <c r="P258" s="57" t="s">
        <v>125</v>
      </c>
      <c r="Q258" s="60"/>
    </row>
    <row r="259" spans="1:17">
      <c r="A259" s="52">
        <v>45747</v>
      </c>
      <c r="B259" s="53">
        <v>9496</v>
      </c>
      <c r="C259" s="53" t="s">
        <v>793</v>
      </c>
      <c r="D259" s="53" t="s">
        <v>174</v>
      </c>
      <c r="E259" s="53" t="s">
        <v>948</v>
      </c>
      <c r="F259" s="53" t="s">
        <v>657</v>
      </c>
      <c r="G259" s="53" t="s">
        <v>657</v>
      </c>
      <c r="H259" s="53" t="s">
        <v>114</v>
      </c>
      <c r="I259" s="53" t="s">
        <v>949</v>
      </c>
      <c r="J259" s="50">
        <v>44472</v>
      </c>
      <c r="K259" s="57" t="s">
        <v>116</v>
      </c>
      <c r="L259" s="57" t="s">
        <v>117</v>
      </c>
      <c r="M259" s="57" t="s">
        <v>117</v>
      </c>
      <c r="N259" s="57" t="s">
        <v>117</v>
      </c>
      <c r="O259" s="57" t="s">
        <v>118</v>
      </c>
      <c r="P259" s="57" t="s">
        <v>160</v>
      </c>
      <c r="Q259" s="60"/>
    </row>
    <row r="260" spans="1:17">
      <c r="A260" s="52">
        <v>45747</v>
      </c>
      <c r="B260" s="53">
        <v>9516</v>
      </c>
      <c r="C260" s="53" t="s">
        <v>950</v>
      </c>
      <c r="D260" s="53" t="s">
        <v>492</v>
      </c>
      <c r="E260" s="53" t="s">
        <v>951</v>
      </c>
      <c r="F260" s="53" t="s">
        <v>657</v>
      </c>
      <c r="G260" s="53" t="s">
        <v>657</v>
      </c>
      <c r="H260" s="53" t="s">
        <v>114</v>
      </c>
      <c r="I260" s="53" t="s">
        <v>952</v>
      </c>
      <c r="J260" s="50">
        <v>44472</v>
      </c>
      <c r="K260" s="57" t="s">
        <v>116</v>
      </c>
      <c r="L260" s="57" t="s">
        <v>117</v>
      </c>
      <c r="M260" s="57" t="s">
        <v>117</v>
      </c>
      <c r="N260" s="57" t="s">
        <v>117</v>
      </c>
      <c r="O260" s="57" t="s">
        <v>118</v>
      </c>
      <c r="P260" s="57" t="s">
        <v>119</v>
      </c>
      <c r="Q260" s="60"/>
    </row>
    <row r="261" spans="1:17">
      <c r="A261" s="52">
        <v>45747</v>
      </c>
      <c r="B261" s="53">
        <v>9542</v>
      </c>
      <c r="C261" s="53" t="s">
        <v>649</v>
      </c>
      <c r="D261" s="53" t="s">
        <v>736</v>
      </c>
      <c r="E261" s="53" t="s">
        <v>953</v>
      </c>
      <c r="F261" s="53" t="s">
        <v>657</v>
      </c>
      <c r="G261" s="53" t="s">
        <v>657</v>
      </c>
      <c r="H261" s="53" t="s">
        <v>114</v>
      </c>
      <c r="I261" s="53" t="s">
        <v>954</v>
      </c>
      <c r="J261" s="50">
        <v>44474</v>
      </c>
      <c r="K261" s="57" t="s">
        <v>116</v>
      </c>
      <c r="L261" s="57" t="s">
        <v>117</v>
      </c>
      <c r="M261" s="57" t="s">
        <v>117</v>
      </c>
      <c r="N261" s="57" t="s">
        <v>117</v>
      </c>
      <c r="O261" s="57" t="s">
        <v>118</v>
      </c>
      <c r="P261" s="57" t="s">
        <v>125</v>
      </c>
      <c r="Q261" s="60"/>
    </row>
    <row r="262" spans="1:17">
      <c r="A262" s="52">
        <v>45747</v>
      </c>
      <c r="B262" s="53">
        <v>9553</v>
      </c>
      <c r="C262" s="53" t="s">
        <v>170</v>
      </c>
      <c r="D262" s="53" t="s">
        <v>793</v>
      </c>
      <c r="E262" s="53" t="s">
        <v>791</v>
      </c>
      <c r="F262" s="53" t="s">
        <v>657</v>
      </c>
      <c r="G262" s="53" t="s">
        <v>657</v>
      </c>
      <c r="H262" s="53" t="s">
        <v>114</v>
      </c>
      <c r="I262" s="53" t="s">
        <v>955</v>
      </c>
      <c r="J262" s="50">
        <v>44475</v>
      </c>
      <c r="K262" s="57" t="s">
        <v>116</v>
      </c>
      <c r="L262" s="57" t="s">
        <v>117</v>
      </c>
      <c r="M262" s="57" t="s">
        <v>117</v>
      </c>
      <c r="N262" s="57" t="s">
        <v>117</v>
      </c>
      <c r="O262" s="57" t="s">
        <v>118</v>
      </c>
      <c r="P262" s="57" t="s">
        <v>130</v>
      </c>
      <c r="Q262" s="60"/>
    </row>
    <row r="263" spans="1:17">
      <c r="A263" s="52">
        <v>45747</v>
      </c>
      <c r="B263" s="53">
        <v>9653</v>
      </c>
      <c r="C263" s="53" t="s">
        <v>330</v>
      </c>
      <c r="D263" s="53" t="s">
        <v>956</v>
      </c>
      <c r="E263" s="53" t="s">
        <v>957</v>
      </c>
      <c r="F263" s="53" t="s">
        <v>657</v>
      </c>
      <c r="G263" s="53" t="s">
        <v>657</v>
      </c>
      <c r="H263" s="53" t="s">
        <v>114</v>
      </c>
      <c r="I263" s="53" t="s">
        <v>958</v>
      </c>
      <c r="J263" s="50">
        <v>44476</v>
      </c>
      <c r="K263" s="57" t="s">
        <v>116</v>
      </c>
      <c r="L263" s="57" t="s">
        <v>117</v>
      </c>
      <c r="M263" s="57" t="s">
        <v>117</v>
      </c>
      <c r="N263" s="57" t="s">
        <v>117</v>
      </c>
      <c r="O263" s="57" t="s">
        <v>118</v>
      </c>
      <c r="P263" s="57" t="s">
        <v>136</v>
      </c>
      <c r="Q263" s="60"/>
    </row>
    <row r="264" spans="1:17">
      <c r="A264" s="52">
        <v>45747</v>
      </c>
      <c r="B264" s="53">
        <v>9668</v>
      </c>
      <c r="C264" s="53" t="s">
        <v>203</v>
      </c>
      <c r="D264" s="53" t="s">
        <v>232</v>
      </c>
      <c r="E264" s="53" t="s">
        <v>959</v>
      </c>
      <c r="F264" s="53" t="s">
        <v>657</v>
      </c>
      <c r="G264" s="53" t="s">
        <v>657</v>
      </c>
      <c r="H264" s="53" t="s">
        <v>114</v>
      </c>
      <c r="I264" s="53" t="s">
        <v>960</v>
      </c>
      <c r="J264" s="50">
        <v>44477</v>
      </c>
      <c r="K264" s="57" t="s">
        <v>116</v>
      </c>
      <c r="L264" s="57" t="s">
        <v>117</v>
      </c>
      <c r="M264" s="57" t="s">
        <v>117</v>
      </c>
      <c r="N264" s="57" t="s">
        <v>117</v>
      </c>
      <c r="O264" s="57" t="s">
        <v>118</v>
      </c>
      <c r="P264" s="57" t="s">
        <v>136</v>
      </c>
      <c r="Q264" s="60"/>
    </row>
    <row r="265" spans="1:17">
      <c r="A265" s="52">
        <v>45747</v>
      </c>
      <c r="B265" s="53">
        <v>9676</v>
      </c>
      <c r="C265" s="53" t="s">
        <v>961</v>
      </c>
      <c r="D265" s="53" t="s">
        <v>270</v>
      </c>
      <c r="E265" s="53" t="s">
        <v>962</v>
      </c>
      <c r="F265" s="53" t="s">
        <v>657</v>
      </c>
      <c r="G265" s="53" t="s">
        <v>657</v>
      </c>
      <c r="H265" s="53" t="s">
        <v>114</v>
      </c>
      <c r="I265" s="53" t="s">
        <v>963</v>
      </c>
      <c r="J265" s="50">
        <v>44477</v>
      </c>
      <c r="K265" s="57" t="s">
        <v>116</v>
      </c>
      <c r="L265" s="57" t="s">
        <v>117</v>
      </c>
      <c r="M265" s="57" t="s">
        <v>117</v>
      </c>
      <c r="N265" s="57" t="s">
        <v>117</v>
      </c>
      <c r="O265" s="57" t="s">
        <v>118</v>
      </c>
      <c r="P265" s="57" t="s">
        <v>145</v>
      </c>
      <c r="Q265" s="60"/>
    </row>
    <row r="266" spans="1:17">
      <c r="A266" s="52">
        <v>45747</v>
      </c>
      <c r="B266" s="53">
        <v>9697</v>
      </c>
      <c r="C266" s="53" t="s">
        <v>964</v>
      </c>
      <c r="D266" s="53" t="s">
        <v>965</v>
      </c>
      <c r="E266" s="53" t="s">
        <v>791</v>
      </c>
      <c r="F266" s="53" t="s">
        <v>657</v>
      </c>
      <c r="G266" s="53" t="s">
        <v>657</v>
      </c>
      <c r="H266" s="53" t="s">
        <v>114</v>
      </c>
      <c r="I266" s="53" t="s">
        <v>966</v>
      </c>
      <c r="J266" s="50">
        <v>44478</v>
      </c>
      <c r="K266" s="57" t="s">
        <v>116</v>
      </c>
      <c r="L266" s="57" t="s">
        <v>117</v>
      </c>
      <c r="M266" s="57" t="s">
        <v>117</v>
      </c>
      <c r="N266" s="57" t="s">
        <v>117</v>
      </c>
      <c r="O266" s="57" t="s">
        <v>118</v>
      </c>
      <c r="P266" s="57" t="s">
        <v>125</v>
      </c>
      <c r="Q266" s="60"/>
    </row>
    <row r="267" spans="1:17">
      <c r="A267" s="52">
        <v>45747</v>
      </c>
      <c r="B267" s="53">
        <v>9759</v>
      </c>
      <c r="C267" s="53" t="s">
        <v>131</v>
      </c>
      <c r="D267" s="53" t="s">
        <v>967</v>
      </c>
      <c r="E267" s="53" t="s">
        <v>310</v>
      </c>
      <c r="F267" s="53" t="s">
        <v>657</v>
      </c>
      <c r="G267" s="53" t="s">
        <v>657</v>
      </c>
      <c r="H267" s="53" t="s">
        <v>114</v>
      </c>
      <c r="I267" s="53" t="s">
        <v>968</v>
      </c>
      <c r="J267" s="50">
        <v>44479</v>
      </c>
      <c r="K267" s="57" t="s">
        <v>116</v>
      </c>
      <c r="L267" s="57" t="s">
        <v>117</v>
      </c>
      <c r="M267" s="57" t="s">
        <v>117</v>
      </c>
      <c r="N267" s="57" t="s">
        <v>117</v>
      </c>
      <c r="O267" s="57" t="s">
        <v>118</v>
      </c>
      <c r="P267" s="57" t="s">
        <v>119</v>
      </c>
      <c r="Q267" s="60"/>
    </row>
    <row r="268" spans="1:17">
      <c r="A268" s="52">
        <v>45747</v>
      </c>
      <c r="B268" s="53">
        <v>9771</v>
      </c>
      <c r="C268" s="53" t="s">
        <v>969</v>
      </c>
      <c r="D268" s="53" t="s">
        <v>127</v>
      </c>
      <c r="E268" s="53" t="s">
        <v>904</v>
      </c>
      <c r="F268" s="53" t="s">
        <v>657</v>
      </c>
      <c r="G268" s="53" t="s">
        <v>657</v>
      </c>
      <c r="H268" s="53" t="s">
        <v>114</v>
      </c>
      <c r="I268" s="53" t="s">
        <v>970</v>
      </c>
      <c r="J268" s="50">
        <v>44479</v>
      </c>
      <c r="K268" s="57" t="s">
        <v>116</v>
      </c>
      <c r="L268" s="57" t="s">
        <v>117</v>
      </c>
      <c r="M268" s="57" t="s">
        <v>117</v>
      </c>
      <c r="N268" s="57" t="s">
        <v>117</v>
      </c>
      <c r="O268" s="57" t="s">
        <v>118</v>
      </c>
      <c r="P268" s="57" t="s">
        <v>130</v>
      </c>
      <c r="Q268" s="60"/>
    </row>
    <row r="269" spans="1:17">
      <c r="A269" s="52">
        <v>45747</v>
      </c>
      <c r="B269" s="53">
        <v>9950</v>
      </c>
      <c r="C269" s="53" t="s">
        <v>337</v>
      </c>
      <c r="D269" s="53" t="s">
        <v>793</v>
      </c>
      <c r="E269" s="53" t="s">
        <v>971</v>
      </c>
      <c r="F269" s="53" t="s">
        <v>657</v>
      </c>
      <c r="G269" s="53" t="s">
        <v>657</v>
      </c>
      <c r="H269" s="53" t="s">
        <v>114</v>
      </c>
      <c r="I269" s="53" t="s">
        <v>972</v>
      </c>
      <c r="J269" s="50">
        <v>44479</v>
      </c>
      <c r="K269" s="57" t="s">
        <v>116</v>
      </c>
      <c r="L269" s="57" t="s">
        <v>117</v>
      </c>
      <c r="M269" s="57" t="s">
        <v>117</v>
      </c>
      <c r="N269" s="57" t="s">
        <v>117</v>
      </c>
      <c r="O269" s="57" t="s">
        <v>118</v>
      </c>
      <c r="P269" s="57" t="s">
        <v>160</v>
      </c>
      <c r="Q269" s="60"/>
    </row>
    <row r="270" spans="1:17">
      <c r="A270" s="52">
        <v>45747</v>
      </c>
      <c r="B270" s="53">
        <v>9956</v>
      </c>
      <c r="C270" s="53" t="s">
        <v>736</v>
      </c>
      <c r="D270" s="53" t="s">
        <v>973</v>
      </c>
      <c r="E270" s="53" t="s">
        <v>657</v>
      </c>
      <c r="F270" s="53" t="s">
        <v>657</v>
      </c>
      <c r="G270" s="53" t="s">
        <v>657</v>
      </c>
      <c r="H270" s="53" t="s">
        <v>114</v>
      </c>
      <c r="I270" s="53" t="s">
        <v>974</v>
      </c>
      <c r="J270" s="50">
        <v>44479</v>
      </c>
      <c r="K270" s="57" t="s">
        <v>194</v>
      </c>
      <c r="L270" s="57">
        <v>8</v>
      </c>
      <c r="M270" s="57" t="s">
        <v>195</v>
      </c>
      <c r="N270" s="57" t="s">
        <v>975</v>
      </c>
      <c r="O270" s="57" t="s">
        <v>118</v>
      </c>
      <c r="P270" s="57" t="s">
        <v>136</v>
      </c>
      <c r="Q270" s="60"/>
    </row>
    <row r="271" spans="1:17">
      <c r="A271" s="52">
        <v>45747</v>
      </c>
      <c r="B271" s="53">
        <v>9999</v>
      </c>
      <c r="C271" s="53" t="s">
        <v>138</v>
      </c>
      <c r="D271" s="53" t="s">
        <v>976</v>
      </c>
      <c r="E271" s="53" t="s">
        <v>977</v>
      </c>
      <c r="F271" s="53" t="s">
        <v>657</v>
      </c>
      <c r="G271" s="53" t="s">
        <v>657</v>
      </c>
      <c r="H271" s="53" t="s">
        <v>114</v>
      </c>
      <c r="I271" s="53" t="s">
        <v>978</v>
      </c>
      <c r="J271" s="50">
        <v>44480</v>
      </c>
      <c r="K271" s="57" t="s">
        <v>116</v>
      </c>
      <c r="L271" s="57" t="s">
        <v>117</v>
      </c>
      <c r="M271" s="57" t="s">
        <v>117</v>
      </c>
      <c r="N271" s="57" t="s">
        <v>117</v>
      </c>
      <c r="O271" s="57" t="s">
        <v>118</v>
      </c>
      <c r="P271" s="57" t="s">
        <v>145</v>
      </c>
      <c r="Q271" s="60"/>
    </row>
    <row r="272" spans="1:17">
      <c r="A272" s="52">
        <v>45747</v>
      </c>
      <c r="B272" s="53">
        <v>10009</v>
      </c>
      <c r="C272" s="53" t="s">
        <v>979</v>
      </c>
      <c r="D272" s="53" t="s">
        <v>127</v>
      </c>
      <c r="E272" s="53" t="s">
        <v>980</v>
      </c>
      <c r="F272" s="53" t="s">
        <v>657</v>
      </c>
      <c r="G272" s="53" t="s">
        <v>657</v>
      </c>
      <c r="H272" s="53" t="s">
        <v>114</v>
      </c>
      <c r="I272" s="53" t="s">
        <v>981</v>
      </c>
      <c r="J272" s="50">
        <v>44480</v>
      </c>
      <c r="K272" s="57" t="s">
        <v>116</v>
      </c>
      <c r="L272" s="57" t="s">
        <v>117</v>
      </c>
      <c r="M272" s="57" t="s">
        <v>117</v>
      </c>
      <c r="N272" s="57" t="s">
        <v>117</v>
      </c>
      <c r="O272" s="57" t="s">
        <v>118</v>
      </c>
      <c r="P272" s="57" t="s">
        <v>125</v>
      </c>
      <c r="Q272" s="60"/>
    </row>
    <row r="273" spans="1:17">
      <c r="A273" s="52">
        <v>45747</v>
      </c>
      <c r="B273" s="53">
        <v>10017</v>
      </c>
      <c r="C273" s="53" t="s">
        <v>298</v>
      </c>
      <c r="D273" s="53" t="s">
        <v>976</v>
      </c>
      <c r="E273" s="53" t="s">
        <v>982</v>
      </c>
      <c r="F273" s="53" t="s">
        <v>657</v>
      </c>
      <c r="G273" s="53" t="s">
        <v>657</v>
      </c>
      <c r="H273" s="53" t="s">
        <v>114</v>
      </c>
      <c r="I273" s="53" t="s">
        <v>983</v>
      </c>
      <c r="J273" s="50">
        <v>44481</v>
      </c>
      <c r="K273" s="57" t="s">
        <v>116</v>
      </c>
      <c r="L273" s="57" t="s">
        <v>117</v>
      </c>
      <c r="M273" s="57" t="s">
        <v>117</v>
      </c>
      <c r="N273" s="57" t="s">
        <v>117</v>
      </c>
      <c r="O273" s="57" t="s">
        <v>118</v>
      </c>
      <c r="P273" s="57" t="s">
        <v>119</v>
      </c>
      <c r="Q273" s="60"/>
    </row>
    <row r="274" spans="1:17">
      <c r="A274" s="52">
        <v>45747</v>
      </c>
      <c r="B274" s="53">
        <v>10044</v>
      </c>
      <c r="C274" s="53" t="s">
        <v>371</v>
      </c>
      <c r="D274" s="53" t="s">
        <v>984</v>
      </c>
      <c r="E274" s="53" t="s">
        <v>985</v>
      </c>
      <c r="F274" s="53" t="s">
        <v>985</v>
      </c>
      <c r="G274" s="53" t="s">
        <v>657</v>
      </c>
      <c r="H274" s="53" t="s">
        <v>114</v>
      </c>
      <c r="I274" s="53" t="s">
        <v>986</v>
      </c>
      <c r="J274" s="50">
        <v>44483</v>
      </c>
      <c r="K274" s="57" t="s">
        <v>116</v>
      </c>
      <c r="L274" s="57" t="s">
        <v>117</v>
      </c>
      <c r="M274" s="57" t="s">
        <v>117</v>
      </c>
      <c r="N274" s="57" t="s">
        <v>117</v>
      </c>
      <c r="O274" s="57" t="s">
        <v>118</v>
      </c>
      <c r="P274" s="57" t="s">
        <v>130</v>
      </c>
      <c r="Q274" s="60"/>
    </row>
    <row r="275" spans="1:17">
      <c r="A275" s="52">
        <v>45747</v>
      </c>
      <c r="B275" s="53">
        <v>10051</v>
      </c>
      <c r="C275" s="53" t="s">
        <v>371</v>
      </c>
      <c r="D275" s="53" t="s">
        <v>987</v>
      </c>
      <c r="E275" s="53" t="s">
        <v>988</v>
      </c>
      <c r="F275" s="53" t="s">
        <v>985</v>
      </c>
      <c r="G275" s="53" t="s">
        <v>657</v>
      </c>
      <c r="H275" s="53" t="s">
        <v>114</v>
      </c>
      <c r="I275" s="53" t="s">
        <v>989</v>
      </c>
      <c r="J275" s="50">
        <v>44485</v>
      </c>
      <c r="K275" s="57" t="s">
        <v>116</v>
      </c>
      <c r="L275" s="57" t="s">
        <v>117</v>
      </c>
      <c r="M275" s="57" t="s">
        <v>117</v>
      </c>
      <c r="N275" s="57" t="s">
        <v>117</v>
      </c>
      <c r="O275" s="57" t="s">
        <v>118</v>
      </c>
      <c r="P275" s="57" t="s">
        <v>136</v>
      </c>
      <c r="Q275" s="60"/>
    </row>
    <row r="276" spans="1:17">
      <c r="A276" s="52">
        <v>45747</v>
      </c>
      <c r="B276" s="53">
        <v>10109</v>
      </c>
      <c r="C276" s="53" t="s">
        <v>174</v>
      </c>
      <c r="D276" s="53" t="s">
        <v>990</v>
      </c>
      <c r="E276" s="53" t="s">
        <v>991</v>
      </c>
      <c r="F276" s="53" t="s">
        <v>992</v>
      </c>
      <c r="G276" s="53" t="s">
        <v>657</v>
      </c>
      <c r="H276" s="53" t="s">
        <v>114</v>
      </c>
      <c r="I276" s="53" t="s">
        <v>993</v>
      </c>
      <c r="J276" s="50">
        <v>44485</v>
      </c>
      <c r="K276" s="57" t="s">
        <v>116</v>
      </c>
      <c r="L276" s="57" t="s">
        <v>117</v>
      </c>
      <c r="M276" s="57" t="s">
        <v>117</v>
      </c>
      <c r="N276" s="57" t="s">
        <v>117</v>
      </c>
      <c r="O276" s="57" t="s">
        <v>118</v>
      </c>
      <c r="P276" s="57" t="s">
        <v>136</v>
      </c>
      <c r="Q276" s="60"/>
    </row>
    <row r="277" spans="1:17">
      <c r="A277" s="52">
        <v>45747</v>
      </c>
      <c r="B277" s="53">
        <v>10136</v>
      </c>
      <c r="C277" s="53" t="s">
        <v>174</v>
      </c>
      <c r="D277" s="53" t="s">
        <v>994</v>
      </c>
      <c r="E277" s="53" t="s">
        <v>995</v>
      </c>
      <c r="F277" s="53" t="s">
        <v>992</v>
      </c>
      <c r="G277" s="53" t="s">
        <v>657</v>
      </c>
      <c r="H277" s="53" t="s">
        <v>114</v>
      </c>
      <c r="I277" s="53" t="s">
        <v>996</v>
      </c>
      <c r="J277" s="50">
        <v>44485</v>
      </c>
      <c r="K277" s="57" t="s">
        <v>116</v>
      </c>
      <c r="L277" s="57" t="s">
        <v>117</v>
      </c>
      <c r="M277" s="57" t="s">
        <v>117</v>
      </c>
      <c r="N277" s="57" t="s">
        <v>117</v>
      </c>
      <c r="O277" s="57" t="s">
        <v>118</v>
      </c>
      <c r="P277" s="57" t="s">
        <v>119</v>
      </c>
      <c r="Q277" s="60"/>
    </row>
    <row r="278" spans="1:17">
      <c r="A278" s="52">
        <v>45747</v>
      </c>
      <c r="B278" s="53">
        <v>10214</v>
      </c>
      <c r="C278" s="53" t="s">
        <v>997</v>
      </c>
      <c r="D278" s="53" t="s">
        <v>998</v>
      </c>
      <c r="E278" s="53" t="s">
        <v>999</v>
      </c>
      <c r="F278" s="53" t="s">
        <v>992</v>
      </c>
      <c r="G278" s="53" t="s">
        <v>657</v>
      </c>
      <c r="H278" s="53" t="s">
        <v>114</v>
      </c>
      <c r="I278" s="53" t="s">
        <v>1000</v>
      </c>
      <c r="J278" s="50">
        <v>44486</v>
      </c>
      <c r="K278" s="57" t="s">
        <v>116</v>
      </c>
      <c r="L278" s="57" t="s">
        <v>117</v>
      </c>
      <c r="M278" s="57" t="s">
        <v>117</v>
      </c>
      <c r="N278" s="57" t="s">
        <v>117</v>
      </c>
      <c r="O278" s="57" t="s">
        <v>118</v>
      </c>
      <c r="P278" s="57" t="s">
        <v>125</v>
      </c>
      <c r="Q278" s="60"/>
    </row>
    <row r="279" spans="1:17">
      <c r="A279" s="52">
        <v>45747</v>
      </c>
      <c r="B279" s="53">
        <v>10237</v>
      </c>
      <c r="C279" s="53" t="s">
        <v>281</v>
      </c>
      <c r="D279" s="53" t="s">
        <v>1001</v>
      </c>
      <c r="E279" s="53" t="s">
        <v>1002</v>
      </c>
      <c r="F279" s="53" t="s">
        <v>992</v>
      </c>
      <c r="G279" s="53" t="s">
        <v>657</v>
      </c>
      <c r="H279" s="53" t="s">
        <v>114</v>
      </c>
      <c r="I279" s="53" t="s">
        <v>1003</v>
      </c>
      <c r="J279" s="50">
        <v>44487</v>
      </c>
      <c r="K279" s="57" t="s">
        <v>116</v>
      </c>
      <c r="L279" s="57" t="s">
        <v>117</v>
      </c>
      <c r="M279" s="57" t="s">
        <v>117</v>
      </c>
      <c r="N279" s="57" t="s">
        <v>117</v>
      </c>
      <c r="O279" s="57" t="s">
        <v>118</v>
      </c>
      <c r="P279" s="57" t="s">
        <v>145</v>
      </c>
      <c r="Q279" s="60"/>
    </row>
    <row r="280" spans="1:17">
      <c r="A280" s="52">
        <v>45747</v>
      </c>
      <c r="B280" s="53">
        <v>10287</v>
      </c>
      <c r="C280" s="53" t="s">
        <v>1004</v>
      </c>
      <c r="D280" s="53" t="s">
        <v>141</v>
      </c>
      <c r="E280" s="53" t="s">
        <v>1005</v>
      </c>
      <c r="F280" s="53" t="s">
        <v>992</v>
      </c>
      <c r="G280" s="53" t="s">
        <v>657</v>
      </c>
      <c r="H280" s="53" t="s">
        <v>114</v>
      </c>
      <c r="I280" s="53" t="s">
        <v>1006</v>
      </c>
      <c r="J280" s="50">
        <v>44487</v>
      </c>
      <c r="K280" s="57" t="s">
        <v>116</v>
      </c>
      <c r="L280" s="57" t="s">
        <v>117</v>
      </c>
      <c r="M280" s="57" t="s">
        <v>117</v>
      </c>
      <c r="N280" s="57" t="s">
        <v>117</v>
      </c>
      <c r="O280" s="57" t="s">
        <v>118</v>
      </c>
      <c r="P280" s="57" t="s">
        <v>130</v>
      </c>
      <c r="Q280" s="60"/>
    </row>
    <row r="281" spans="1:17">
      <c r="A281" s="52">
        <v>45747</v>
      </c>
      <c r="B281" s="53">
        <v>10399</v>
      </c>
      <c r="C281" s="53" t="s">
        <v>1007</v>
      </c>
      <c r="D281" s="53" t="s">
        <v>341</v>
      </c>
      <c r="E281" s="53" t="s">
        <v>1008</v>
      </c>
      <c r="F281" s="53" t="s">
        <v>992</v>
      </c>
      <c r="G281" s="53" t="s">
        <v>657</v>
      </c>
      <c r="H281" s="53" t="s">
        <v>114</v>
      </c>
      <c r="I281" s="53" t="s">
        <v>1009</v>
      </c>
      <c r="J281" s="50">
        <v>44491</v>
      </c>
      <c r="K281" s="57" t="s">
        <v>116</v>
      </c>
      <c r="L281" s="57" t="s">
        <v>117</v>
      </c>
      <c r="M281" s="57" t="s">
        <v>117</v>
      </c>
      <c r="N281" s="57" t="s">
        <v>117</v>
      </c>
      <c r="O281" s="57" t="s">
        <v>118</v>
      </c>
      <c r="P281" s="57" t="s">
        <v>160</v>
      </c>
      <c r="Q281" s="60"/>
    </row>
    <row r="282" spans="1:17">
      <c r="A282" s="52">
        <v>45747</v>
      </c>
      <c r="B282" s="53">
        <v>10409</v>
      </c>
      <c r="C282" s="53" t="s">
        <v>141</v>
      </c>
      <c r="D282" s="53" t="s">
        <v>299</v>
      </c>
      <c r="E282" s="53" t="s">
        <v>1010</v>
      </c>
      <c r="F282" s="53" t="s">
        <v>992</v>
      </c>
      <c r="G282" s="53" t="s">
        <v>657</v>
      </c>
      <c r="H282" s="53" t="s">
        <v>114</v>
      </c>
      <c r="I282" s="53" t="s">
        <v>1011</v>
      </c>
      <c r="J282" s="50">
        <v>44492</v>
      </c>
      <c r="K282" s="57" t="s">
        <v>116</v>
      </c>
      <c r="L282" s="57" t="s">
        <v>117</v>
      </c>
      <c r="M282" s="57" t="s">
        <v>117</v>
      </c>
      <c r="N282" s="57" t="s">
        <v>117</v>
      </c>
      <c r="O282" s="57" t="s">
        <v>118</v>
      </c>
      <c r="P282" s="57" t="s">
        <v>125</v>
      </c>
      <c r="Q282" s="60"/>
    </row>
    <row r="283" spans="1:17">
      <c r="A283" s="52">
        <v>45747</v>
      </c>
      <c r="B283" s="53">
        <v>10428</v>
      </c>
      <c r="C283" s="53" t="s">
        <v>1012</v>
      </c>
      <c r="D283" s="53" t="s">
        <v>226</v>
      </c>
      <c r="E283" s="53" t="s">
        <v>1013</v>
      </c>
      <c r="F283" s="53" t="s">
        <v>992</v>
      </c>
      <c r="G283" s="53" t="s">
        <v>657</v>
      </c>
      <c r="H283" s="53" t="s">
        <v>114</v>
      </c>
      <c r="I283" s="53" t="s">
        <v>1014</v>
      </c>
      <c r="J283" s="50">
        <v>44492</v>
      </c>
      <c r="K283" s="57" t="s">
        <v>116</v>
      </c>
      <c r="L283" s="57" t="s">
        <v>117</v>
      </c>
      <c r="M283" s="57" t="s">
        <v>117</v>
      </c>
      <c r="N283" s="57" t="s">
        <v>117</v>
      </c>
      <c r="O283" s="57" t="s">
        <v>118</v>
      </c>
      <c r="P283" s="57" t="s">
        <v>119</v>
      </c>
      <c r="Q283" s="60"/>
    </row>
    <row r="284" spans="1:17">
      <c r="A284" s="52">
        <v>45747</v>
      </c>
      <c r="B284" s="53">
        <v>10431</v>
      </c>
      <c r="C284" s="53" t="s">
        <v>371</v>
      </c>
      <c r="D284" s="53" t="s">
        <v>299</v>
      </c>
      <c r="E284" s="53" t="s">
        <v>1015</v>
      </c>
      <c r="F284" s="53" t="s">
        <v>992</v>
      </c>
      <c r="G284" s="53" t="s">
        <v>657</v>
      </c>
      <c r="H284" s="53" t="s">
        <v>114</v>
      </c>
      <c r="I284" s="53" t="s">
        <v>1016</v>
      </c>
      <c r="J284" s="50">
        <v>44492</v>
      </c>
      <c r="K284" s="57" t="s">
        <v>116</v>
      </c>
      <c r="L284" s="57" t="s">
        <v>117</v>
      </c>
      <c r="M284" s="57" t="s">
        <v>117</v>
      </c>
      <c r="N284" s="57" t="s">
        <v>117</v>
      </c>
      <c r="O284" s="57" t="s">
        <v>118</v>
      </c>
      <c r="P284" s="57" t="s">
        <v>160</v>
      </c>
      <c r="Q284" s="60"/>
    </row>
    <row r="285" spans="1:17">
      <c r="A285" s="52">
        <v>45747</v>
      </c>
      <c r="B285" s="53">
        <v>10494</v>
      </c>
      <c r="C285" s="53" t="s">
        <v>141</v>
      </c>
      <c r="D285" s="53" t="s">
        <v>941</v>
      </c>
      <c r="E285" s="53" t="s">
        <v>1017</v>
      </c>
      <c r="F285" s="53" t="s">
        <v>992</v>
      </c>
      <c r="G285" s="53" t="s">
        <v>657</v>
      </c>
      <c r="H285" s="53" t="s">
        <v>114</v>
      </c>
      <c r="I285" s="53" t="s">
        <v>1018</v>
      </c>
      <c r="J285" s="50">
        <v>44493</v>
      </c>
      <c r="K285" s="57" t="s">
        <v>116</v>
      </c>
      <c r="L285" s="57" t="s">
        <v>117</v>
      </c>
      <c r="M285" s="57" t="s">
        <v>117</v>
      </c>
      <c r="N285" s="57" t="s">
        <v>117</v>
      </c>
      <c r="O285" s="57" t="s">
        <v>118</v>
      </c>
      <c r="P285" s="57" t="s">
        <v>136</v>
      </c>
      <c r="Q285" s="60"/>
    </row>
    <row r="286" spans="1:17">
      <c r="A286" s="52">
        <v>45747</v>
      </c>
      <c r="B286" s="53">
        <v>10503</v>
      </c>
      <c r="C286" s="53" t="s">
        <v>442</v>
      </c>
      <c r="D286" s="53" t="s">
        <v>1019</v>
      </c>
      <c r="E286" s="53" t="s">
        <v>1020</v>
      </c>
      <c r="F286" s="53" t="s">
        <v>992</v>
      </c>
      <c r="G286" s="53" t="s">
        <v>657</v>
      </c>
      <c r="H286" s="53" t="s">
        <v>114</v>
      </c>
      <c r="I286" s="53" t="s">
        <v>1021</v>
      </c>
      <c r="J286" s="50">
        <v>44493</v>
      </c>
      <c r="K286" s="57" t="s">
        <v>194</v>
      </c>
      <c r="L286" s="57">
        <v>10</v>
      </c>
      <c r="M286" s="57" t="s">
        <v>195</v>
      </c>
      <c r="N286" s="57" t="s">
        <v>438</v>
      </c>
      <c r="O286" s="57" t="s">
        <v>118</v>
      </c>
      <c r="P286" s="57" t="s">
        <v>160</v>
      </c>
      <c r="Q286" s="60"/>
    </row>
    <row r="287" spans="1:17">
      <c r="A287" s="52">
        <v>45747</v>
      </c>
      <c r="B287" s="53">
        <v>10543</v>
      </c>
      <c r="C287" s="53" t="s">
        <v>1022</v>
      </c>
      <c r="D287" s="53" t="s">
        <v>227</v>
      </c>
      <c r="E287" s="53" t="s">
        <v>1023</v>
      </c>
      <c r="F287" s="53" t="s">
        <v>992</v>
      </c>
      <c r="G287" s="53" t="s">
        <v>657</v>
      </c>
      <c r="H287" s="53" t="s">
        <v>114</v>
      </c>
      <c r="I287" s="53" t="s">
        <v>1024</v>
      </c>
      <c r="J287" s="50">
        <v>44493</v>
      </c>
      <c r="K287" s="57" t="s">
        <v>116</v>
      </c>
      <c r="L287" s="57" t="s">
        <v>117</v>
      </c>
      <c r="M287" s="57" t="s">
        <v>117</v>
      </c>
      <c r="N287" s="57" t="s">
        <v>117</v>
      </c>
      <c r="O287" s="57" t="s">
        <v>118</v>
      </c>
      <c r="P287" s="57" t="s">
        <v>160</v>
      </c>
      <c r="Q287" s="60"/>
    </row>
    <row r="288" spans="1:17">
      <c r="A288" s="52">
        <v>45747</v>
      </c>
      <c r="B288" s="53">
        <v>10553</v>
      </c>
      <c r="C288" s="53" t="s">
        <v>442</v>
      </c>
      <c r="D288" s="53" t="s">
        <v>350</v>
      </c>
      <c r="E288" s="53" t="s">
        <v>1025</v>
      </c>
      <c r="F288" s="53" t="s">
        <v>992</v>
      </c>
      <c r="G288" s="53" t="s">
        <v>657</v>
      </c>
      <c r="H288" s="53" t="s">
        <v>114</v>
      </c>
      <c r="I288" s="53" t="s">
        <v>1026</v>
      </c>
      <c r="J288" s="50">
        <v>44493</v>
      </c>
      <c r="K288" s="57" t="s">
        <v>116</v>
      </c>
      <c r="L288" s="57" t="s">
        <v>117</v>
      </c>
      <c r="M288" s="57" t="s">
        <v>117</v>
      </c>
      <c r="N288" s="57" t="s">
        <v>117</v>
      </c>
      <c r="O288" s="57" t="s">
        <v>118</v>
      </c>
      <c r="P288" s="57" t="s">
        <v>130</v>
      </c>
      <c r="Q288" s="60"/>
    </row>
    <row r="289" spans="1:17">
      <c r="A289" s="52">
        <v>45747</v>
      </c>
      <c r="B289" s="53">
        <v>10556</v>
      </c>
      <c r="C289" s="53" t="s">
        <v>1027</v>
      </c>
      <c r="D289" s="53" t="s">
        <v>323</v>
      </c>
      <c r="E289" s="53" t="s">
        <v>1028</v>
      </c>
      <c r="F289" s="53" t="s">
        <v>992</v>
      </c>
      <c r="G289" s="53" t="s">
        <v>657</v>
      </c>
      <c r="H289" s="53" t="s">
        <v>114</v>
      </c>
      <c r="I289" s="53" t="s">
        <v>1029</v>
      </c>
      <c r="J289" s="50">
        <v>44494</v>
      </c>
      <c r="K289" s="57" t="s">
        <v>116</v>
      </c>
      <c r="L289" s="57" t="s">
        <v>117</v>
      </c>
      <c r="M289" s="57" t="s">
        <v>117</v>
      </c>
      <c r="N289" s="57" t="s">
        <v>117</v>
      </c>
      <c r="O289" s="57" t="s">
        <v>118</v>
      </c>
      <c r="P289" s="57" t="s">
        <v>145</v>
      </c>
      <c r="Q289" s="60"/>
    </row>
    <row r="290" spans="1:17">
      <c r="A290" s="52">
        <v>45747</v>
      </c>
      <c r="B290" s="53">
        <v>10608</v>
      </c>
      <c r="C290" s="53" t="s">
        <v>699</v>
      </c>
      <c r="D290" s="53" t="s">
        <v>350</v>
      </c>
      <c r="E290" s="53" t="s">
        <v>1030</v>
      </c>
      <c r="F290" s="53" t="s">
        <v>992</v>
      </c>
      <c r="G290" s="53" t="s">
        <v>657</v>
      </c>
      <c r="H290" s="53" t="s">
        <v>114</v>
      </c>
      <c r="I290" s="53" t="s">
        <v>1031</v>
      </c>
      <c r="J290" s="50">
        <v>44496</v>
      </c>
      <c r="K290" s="57" t="s">
        <v>116</v>
      </c>
      <c r="L290" s="57" t="s">
        <v>117</v>
      </c>
      <c r="M290" s="57" t="s">
        <v>117</v>
      </c>
      <c r="N290" s="57" t="s">
        <v>117</v>
      </c>
      <c r="O290" s="57" t="s">
        <v>118</v>
      </c>
      <c r="P290" s="57" t="s">
        <v>125</v>
      </c>
      <c r="Q290" s="60"/>
    </row>
    <row r="291" spans="1:17">
      <c r="A291" s="52">
        <v>45747</v>
      </c>
      <c r="B291" s="53">
        <v>10661</v>
      </c>
      <c r="C291" s="53" t="s">
        <v>823</v>
      </c>
      <c r="D291" s="53" t="s">
        <v>270</v>
      </c>
      <c r="E291" s="53" t="s">
        <v>1010</v>
      </c>
      <c r="F291" s="53" t="s">
        <v>992</v>
      </c>
      <c r="G291" s="53" t="s">
        <v>657</v>
      </c>
      <c r="H291" s="53" t="s">
        <v>114</v>
      </c>
      <c r="I291" s="53" t="s">
        <v>1032</v>
      </c>
      <c r="J291" s="50">
        <v>44496</v>
      </c>
      <c r="K291" s="57" t="s">
        <v>116</v>
      </c>
      <c r="L291" s="57" t="s">
        <v>117</v>
      </c>
      <c r="M291" s="57" t="s">
        <v>117</v>
      </c>
      <c r="N291" s="57" t="s">
        <v>117</v>
      </c>
      <c r="O291" s="57" t="s">
        <v>118</v>
      </c>
      <c r="P291" s="57" t="s">
        <v>160</v>
      </c>
      <c r="Q291" s="60"/>
    </row>
    <row r="292" spans="1:17">
      <c r="A292" s="52">
        <v>45747</v>
      </c>
      <c r="B292" s="53">
        <v>10759</v>
      </c>
      <c r="C292" s="53" t="s">
        <v>211</v>
      </c>
      <c r="D292" s="53" t="s">
        <v>1027</v>
      </c>
      <c r="E292" s="53" t="s">
        <v>1033</v>
      </c>
      <c r="F292" s="53" t="s">
        <v>992</v>
      </c>
      <c r="G292" s="53" t="s">
        <v>657</v>
      </c>
      <c r="H292" s="53" t="s">
        <v>114</v>
      </c>
      <c r="I292" s="53" t="s">
        <v>1034</v>
      </c>
      <c r="J292" s="50">
        <v>44496</v>
      </c>
      <c r="K292" s="57" t="s">
        <v>116</v>
      </c>
      <c r="L292" s="57" t="s">
        <v>117</v>
      </c>
      <c r="M292" s="57" t="s">
        <v>117</v>
      </c>
      <c r="N292" s="57" t="s">
        <v>117</v>
      </c>
      <c r="O292" s="57" t="s">
        <v>118</v>
      </c>
      <c r="P292" s="57" t="s">
        <v>119</v>
      </c>
      <c r="Q292" s="60"/>
    </row>
    <row r="293" spans="1:17">
      <c r="A293" s="52">
        <v>45747</v>
      </c>
      <c r="B293" s="53">
        <v>10816</v>
      </c>
      <c r="C293" s="53" t="s">
        <v>596</v>
      </c>
      <c r="D293" s="53" t="s">
        <v>771</v>
      </c>
      <c r="E293" s="53" t="s">
        <v>1035</v>
      </c>
      <c r="F293" s="53" t="s">
        <v>992</v>
      </c>
      <c r="G293" s="53" t="s">
        <v>657</v>
      </c>
      <c r="H293" s="53" t="s">
        <v>114</v>
      </c>
      <c r="I293" s="53" t="s">
        <v>1036</v>
      </c>
      <c r="J293" s="50">
        <v>44496</v>
      </c>
      <c r="K293" s="57" t="s">
        <v>116</v>
      </c>
      <c r="L293" s="57" t="s">
        <v>117</v>
      </c>
      <c r="M293" s="57" t="s">
        <v>117</v>
      </c>
      <c r="N293" s="57" t="s">
        <v>117</v>
      </c>
      <c r="O293" s="57" t="s">
        <v>118</v>
      </c>
      <c r="P293" s="57" t="s">
        <v>145</v>
      </c>
      <c r="Q293" s="60"/>
    </row>
    <row r="294" spans="1:17">
      <c r="A294" s="52">
        <v>45747</v>
      </c>
      <c r="B294" s="53">
        <v>10831</v>
      </c>
      <c r="C294" s="53" t="s">
        <v>1037</v>
      </c>
      <c r="D294" s="53" t="s">
        <v>1038</v>
      </c>
      <c r="E294" s="53" t="s">
        <v>1039</v>
      </c>
      <c r="F294" s="53" t="s">
        <v>992</v>
      </c>
      <c r="G294" s="53" t="s">
        <v>657</v>
      </c>
      <c r="H294" s="53" t="s">
        <v>114</v>
      </c>
      <c r="I294" s="53" t="s">
        <v>1040</v>
      </c>
      <c r="J294" s="50">
        <v>44496</v>
      </c>
      <c r="K294" s="57" t="s">
        <v>116</v>
      </c>
      <c r="L294" s="57" t="s">
        <v>117</v>
      </c>
      <c r="M294" s="57" t="s">
        <v>117</v>
      </c>
      <c r="N294" s="57" t="s">
        <v>117</v>
      </c>
      <c r="O294" s="57" t="s">
        <v>118</v>
      </c>
      <c r="P294" s="57" t="s">
        <v>160</v>
      </c>
      <c r="Q294" s="60"/>
    </row>
    <row r="295" spans="1:17">
      <c r="A295" s="52">
        <v>45747</v>
      </c>
      <c r="B295" s="53">
        <v>10840</v>
      </c>
      <c r="C295" s="53" t="s">
        <v>364</v>
      </c>
      <c r="D295" s="53" t="s">
        <v>1041</v>
      </c>
      <c r="E295" s="53" t="s">
        <v>1042</v>
      </c>
      <c r="F295" s="53" t="s">
        <v>992</v>
      </c>
      <c r="G295" s="53" t="s">
        <v>657</v>
      </c>
      <c r="H295" s="53" t="s">
        <v>114</v>
      </c>
      <c r="I295" s="53" t="s">
        <v>1043</v>
      </c>
      <c r="J295" s="50">
        <v>44497</v>
      </c>
      <c r="K295" s="57" t="s">
        <v>116</v>
      </c>
      <c r="L295" s="57" t="s">
        <v>117</v>
      </c>
      <c r="M295" s="57" t="s">
        <v>117</v>
      </c>
      <c r="N295" s="57" t="s">
        <v>117</v>
      </c>
      <c r="O295" s="57" t="s">
        <v>118</v>
      </c>
      <c r="P295" s="57" t="s">
        <v>145</v>
      </c>
      <c r="Q295" s="60"/>
    </row>
    <row r="296" spans="1:17">
      <c r="A296" s="52">
        <v>45747</v>
      </c>
      <c r="B296" s="53">
        <v>10857</v>
      </c>
      <c r="C296" s="53" t="s">
        <v>726</v>
      </c>
      <c r="D296" s="53" t="s">
        <v>659</v>
      </c>
      <c r="E296" s="53" t="s">
        <v>1044</v>
      </c>
      <c r="F296" s="53" t="s">
        <v>992</v>
      </c>
      <c r="G296" s="53" t="s">
        <v>657</v>
      </c>
      <c r="H296" s="53" t="s">
        <v>114</v>
      </c>
      <c r="I296" s="53" t="s">
        <v>1045</v>
      </c>
      <c r="J296" s="50">
        <v>44497</v>
      </c>
      <c r="K296" s="57" t="s">
        <v>116</v>
      </c>
      <c r="L296" s="57" t="s">
        <v>117</v>
      </c>
      <c r="M296" s="57" t="s">
        <v>117</v>
      </c>
      <c r="N296" s="57" t="s">
        <v>117</v>
      </c>
      <c r="O296" s="57" t="s">
        <v>118</v>
      </c>
      <c r="P296" s="57" t="s">
        <v>136</v>
      </c>
      <c r="Q296" s="60"/>
    </row>
    <row r="297" spans="1:17">
      <c r="A297" s="52">
        <v>45747</v>
      </c>
      <c r="B297" s="53">
        <v>10880</v>
      </c>
      <c r="C297" s="53" t="s">
        <v>1046</v>
      </c>
      <c r="D297" s="53" t="s">
        <v>256</v>
      </c>
      <c r="E297" s="53" t="s">
        <v>1047</v>
      </c>
      <c r="F297" s="53" t="s">
        <v>992</v>
      </c>
      <c r="G297" s="53" t="s">
        <v>657</v>
      </c>
      <c r="H297" s="53" t="s">
        <v>114</v>
      </c>
      <c r="I297" s="53" t="s">
        <v>1048</v>
      </c>
      <c r="J297" s="50">
        <v>44499</v>
      </c>
      <c r="K297" s="57" t="s">
        <v>116</v>
      </c>
      <c r="L297" s="57" t="s">
        <v>117</v>
      </c>
      <c r="M297" s="57" t="s">
        <v>117</v>
      </c>
      <c r="N297" s="57" t="s">
        <v>117</v>
      </c>
      <c r="O297" s="57" t="s">
        <v>118</v>
      </c>
      <c r="P297" s="57" t="s">
        <v>160</v>
      </c>
      <c r="Q297" s="60"/>
    </row>
    <row r="298" spans="1:17">
      <c r="A298" s="52">
        <v>45747</v>
      </c>
      <c r="B298" s="53">
        <v>10881</v>
      </c>
      <c r="C298" s="53" t="s">
        <v>1049</v>
      </c>
      <c r="D298" s="53" t="s">
        <v>924</v>
      </c>
      <c r="E298" s="53" t="s">
        <v>1047</v>
      </c>
      <c r="F298" s="53" t="s">
        <v>992</v>
      </c>
      <c r="G298" s="53" t="s">
        <v>657</v>
      </c>
      <c r="H298" s="53" t="s">
        <v>114</v>
      </c>
      <c r="I298" s="53" t="s">
        <v>1050</v>
      </c>
      <c r="J298" s="50">
        <v>44500</v>
      </c>
      <c r="K298" s="57" t="s">
        <v>116</v>
      </c>
      <c r="L298" s="57" t="s">
        <v>117</v>
      </c>
      <c r="M298" s="57" t="s">
        <v>117</v>
      </c>
      <c r="N298" s="57" t="s">
        <v>117</v>
      </c>
      <c r="O298" s="57" t="s">
        <v>118</v>
      </c>
      <c r="P298" s="57" t="s">
        <v>136</v>
      </c>
      <c r="Q298" s="60"/>
    </row>
    <row r="299" spans="1:17">
      <c r="A299" s="52">
        <v>45747</v>
      </c>
      <c r="B299" s="53">
        <v>10934</v>
      </c>
      <c r="C299" s="53" t="s">
        <v>1051</v>
      </c>
      <c r="D299" s="53" t="s">
        <v>967</v>
      </c>
      <c r="E299" s="53" t="s">
        <v>1052</v>
      </c>
      <c r="F299" s="53" t="s">
        <v>992</v>
      </c>
      <c r="G299" s="53" t="s">
        <v>657</v>
      </c>
      <c r="H299" s="53" t="s">
        <v>114</v>
      </c>
      <c r="I299" s="53" t="s">
        <v>1053</v>
      </c>
      <c r="J299" s="50">
        <v>44512</v>
      </c>
      <c r="K299" s="57" t="s">
        <v>116</v>
      </c>
      <c r="L299" s="57" t="s">
        <v>117</v>
      </c>
      <c r="M299" s="57" t="s">
        <v>117</v>
      </c>
      <c r="N299" s="57" t="s">
        <v>117</v>
      </c>
      <c r="O299" s="57" t="s">
        <v>118</v>
      </c>
      <c r="P299" s="57" t="s">
        <v>125</v>
      </c>
      <c r="Q299" s="60"/>
    </row>
    <row r="300" spans="1:17">
      <c r="A300" s="52">
        <v>45747</v>
      </c>
      <c r="B300" s="53">
        <v>10938</v>
      </c>
      <c r="C300" s="53" t="s">
        <v>1004</v>
      </c>
      <c r="D300" s="53" t="s">
        <v>641</v>
      </c>
      <c r="E300" s="53" t="s">
        <v>1054</v>
      </c>
      <c r="F300" s="53" t="s">
        <v>992</v>
      </c>
      <c r="G300" s="53" t="s">
        <v>657</v>
      </c>
      <c r="H300" s="53" t="s">
        <v>114</v>
      </c>
      <c r="I300" s="53" t="s">
        <v>1055</v>
      </c>
      <c r="J300" s="50">
        <v>44551</v>
      </c>
      <c r="K300" s="57" t="s">
        <v>116</v>
      </c>
      <c r="L300" s="57" t="s">
        <v>117</v>
      </c>
      <c r="M300" s="57" t="s">
        <v>117</v>
      </c>
      <c r="N300" s="57" t="s">
        <v>117</v>
      </c>
      <c r="O300" s="57" t="s">
        <v>118</v>
      </c>
      <c r="P300" s="57" t="s">
        <v>160</v>
      </c>
      <c r="Q300" s="60"/>
    </row>
    <row r="301" spans="1:17">
      <c r="A301" s="52">
        <v>45747</v>
      </c>
      <c r="B301" s="53">
        <v>10959</v>
      </c>
      <c r="C301" s="53" t="s">
        <v>699</v>
      </c>
      <c r="D301" s="53" t="s">
        <v>1056</v>
      </c>
      <c r="E301" s="53" t="s">
        <v>1057</v>
      </c>
      <c r="F301" s="53" t="s">
        <v>992</v>
      </c>
      <c r="G301" s="53" t="s">
        <v>657</v>
      </c>
      <c r="H301" s="53" t="s">
        <v>114</v>
      </c>
      <c r="I301" s="53" t="s">
        <v>1058</v>
      </c>
      <c r="J301" s="50">
        <v>44551</v>
      </c>
      <c r="K301" s="57" t="s">
        <v>116</v>
      </c>
      <c r="L301" s="57" t="s">
        <v>117</v>
      </c>
      <c r="M301" s="57" t="s">
        <v>117</v>
      </c>
      <c r="N301" s="57" t="s">
        <v>117</v>
      </c>
      <c r="O301" s="57" t="s">
        <v>118</v>
      </c>
      <c r="P301" s="57" t="s">
        <v>145</v>
      </c>
      <c r="Q301" s="72"/>
    </row>
    <row r="302" spans="1:1">
      <c r="A302" s="52"/>
    </row>
    <row r="303" spans="1:1">
      <c r="A303" s="52"/>
    </row>
    <row r="305" ht="21" spans="12:13">
      <c r="L305" s="61"/>
      <c r="M305" s="62"/>
    </row>
    <row r="306" spans="12:13">
      <c r="L306" s="63"/>
      <c r="M306" s="63"/>
    </row>
    <row r="307" spans="12:13">
      <c r="L307" s="64"/>
      <c r="M307" s="65"/>
    </row>
    <row r="308" spans="12:13">
      <c r="L308" s="66"/>
      <c r="M308" s="67"/>
    </row>
    <row r="309" spans="12:13">
      <c r="L309" s="68"/>
      <c r="M309" s="69"/>
    </row>
    <row r="310" spans="12:13">
      <c r="L310" s="68"/>
      <c r="M310" s="69"/>
    </row>
    <row r="311" spans="12:13">
      <c r="L311" s="68"/>
      <c r="M311" s="69"/>
    </row>
    <row r="312" spans="12:13">
      <c r="L312" s="70"/>
      <c r="M312" s="71"/>
    </row>
  </sheetData>
  <autoFilter xmlns:etc="http://www.wps.cn/officeDocument/2017/etCustomData" ref="B1:P301" etc:filterBottomFollowUsedRange="0">
    <extLst/>
  </autoFilter>
  <mergeCells count="2">
    <mergeCell ref="L305:M305"/>
    <mergeCell ref="Q2:Q301"/>
  </mergeCells>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D32"/>
  <sheetViews>
    <sheetView topLeftCell="A19" workbookViewId="0">
      <selection activeCell="A20" sqref="A20"/>
    </sheetView>
  </sheetViews>
  <sheetFormatPr defaultColWidth="8.88888888888889" defaultRowHeight="14.4" outlineLevelCol="3"/>
  <cols>
    <col min="2" max="2" width="32.8888888888889" customWidth="1"/>
    <col min="3" max="3" width="16.5555555555556" customWidth="1"/>
    <col min="4" max="4" width="45.2222222222222" customWidth="1"/>
  </cols>
  <sheetData>
    <row r="3" spans="2:4">
      <c r="B3" s="1" t="s">
        <v>1059</v>
      </c>
      <c r="C3" s="2"/>
      <c r="D3" s="3" t="s">
        <v>1060</v>
      </c>
    </row>
    <row r="4" spans="2:4">
      <c r="B4" s="4" t="s">
        <v>1061</v>
      </c>
      <c r="C4" s="5"/>
      <c r="D4" s="6" t="s">
        <v>1062</v>
      </c>
    </row>
    <row r="5" spans="2:4">
      <c r="B5" s="7" t="s">
        <v>1063</v>
      </c>
      <c r="C5" s="8"/>
      <c r="D5" s="9"/>
    </row>
    <row r="6" spans="2:4">
      <c r="B6" s="10"/>
      <c r="C6" s="10"/>
      <c r="D6" s="10"/>
    </row>
    <row r="7" spans="2:4">
      <c r="B7" s="11" t="s">
        <v>1064</v>
      </c>
      <c r="C7" s="12"/>
      <c r="D7" s="13"/>
    </row>
    <row r="8" spans="2:4">
      <c r="B8" s="14" t="s">
        <v>1065</v>
      </c>
      <c r="C8" s="15"/>
      <c r="D8" s="16"/>
    </row>
    <row r="9" spans="2:4">
      <c r="B9" s="17" t="s">
        <v>1066</v>
      </c>
      <c r="C9" s="18"/>
      <c r="D9" s="19"/>
    </row>
    <row r="10" spans="2:4">
      <c r="B10" s="20"/>
      <c r="C10" s="10"/>
      <c r="D10" s="10"/>
    </row>
    <row r="11" spans="2:4">
      <c r="B11" s="21" t="s">
        <v>1067</v>
      </c>
      <c r="C11" s="21" t="s">
        <v>4</v>
      </c>
      <c r="D11" s="21" t="s">
        <v>1068</v>
      </c>
    </row>
    <row r="12" spans="2:4">
      <c r="B12" s="22" t="s">
        <v>1069</v>
      </c>
      <c r="C12" s="23">
        <v>0.6</v>
      </c>
      <c r="D12" s="24" t="s">
        <v>1070</v>
      </c>
    </row>
    <row r="13" spans="2:4">
      <c r="B13" s="22" t="s">
        <v>1071</v>
      </c>
      <c r="C13" s="25">
        <v>0.95</v>
      </c>
      <c r="D13" s="24" t="s">
        <v>1072</v>
      </c>
    </row>
    <row r="14" spans="2:4">
      <c r="B14" s="22" t="s">
        <v>1073</v>
      </c>
      <c r="C14" s="26">
        <v>1.95996398454005</v>
      </c>
      <c r="D14" s="24" t="s">
        <v>1074</v>
      </c>
    </row>
    <row r="15" spans="2:4">
      <c r="B15" s="22" t="s">
        <v>1075</v>
      </c>
      <c r="C15" s="25">
        <v>0.1</v>
      </c>
      <c r="D15" s="24" t="s">
        <v>1076</v>
      </c>
    </row>
    <row r="16" ht="15.15" spans="2:4">
      <c r="B16" s="22" t="s">
        <v>1077</v>
      </c>
      <c r="C16" s="27">
        <v>11000</v>
      </c>
      <c r="D16" s="24"/>
    </row>
    <row r="17" ht="15.15" spans="2:4">
      <c r="B17" s="22" t="s">
        <v>1078</v>
      </c>
      <c r="C17" s="28">
        <v>247</v>
      </c>
      <c r="D17" s="24" t="s">
        <v>1079</v>
      </c>
    </row>
    <row r="18" spans="2:4">
      <c r="B18" s="10"/>
      <c r="C18" s="10"/>
      <c r="D18" s="10"/>
    </row>
    <row r="19" ht="36" customHeight="1" spans="2:4">
      <c r="B19" s="29" t="s">
        <v>1080</v>
      </c>
      <c r="C19" s="30"/>
      <c r="D19" s="31"/>
    </row>
    <row r="20" spans="2:4">
      <c r="B20" s="10"/>
      <c r="C20" s="10"/>
      <c r="D20" s="10"/>
    </row>
    <row r="21" spans="2:4">
      <c r="B21" s="32"/>
      <c r="C21" s="32"/>
      <c r="D21" s="32"/>
    </row>
    <row r="22" spans="2:4">
      <c r="B22" s="32"/>
      <c r="C22" s="32"/>
      <c r="D22" s="32"/>
    </row>
    <row r="23" spans="2:4">
      <c r="B23" s="33" t="s">
        <v>1081</v>
      </c>
      <c r="C23" s="34"/>
      <c r="D23" s="35"/>
    </row>
    <row r="24" spans="2:4">
      <c r="B24" s="10"/>
      <c r="C24" s="32"/>
      <c r="D24" s="32"/>
    </row>
    <row r="25" spans="2:4">
      <c r="B25" s="36" t="s">
        <v>1067</v>
      </c>
      <c r="C25" s="36" t="s">
        <v>4</v>
      </c>
      <c r="D25" s="36" t="s">
        <v>1068</v>
      </c>
    </row>
    <row r="26" spans="2:4">
      <c r="B26" s="37" t="s">
        <v>1082</v>
      </c>
      <c r="C26" s="38">
        <v>300</v>
      </c>
      <c r="D26" s="24"/>
    </row>
    <row r="27" spans="2:4">
      <c r="B27" s="37" t="s">
        <v>1083</v>
      </c>
      <c r="C27" s="39">
        <v>0.6</v>
      </c>
      <c r="D27" s="24"/>
    </row>
    <row r="28" spans="2:4">
      <c r="B28" s="40" t="s">
        <v>1084</v>
      </c>
      <c r="C28" s="41">
        <v>0.0276205403388227</v>
      </c>
      <c r="D28" s="42"/>
    </row>
    <row r="29" ht="15.15" spans="2:4">
      <c r="B29" s="37" t="s">
        <v>1085</v>
      </c>
      <c r="C29" s="43">
        <v>0.0541352642976283</v>
      </c>
      <c r="D29" s="24"/>
    </row>
    <row r="30" ht="15.15" spans="2:4">
      <c r="B30" s="37" t="s">
        <v>1075</v>
      </c>
      <c r="C30" s="44">
        <v>0.0902254404960472</v>
      </c>
      <c r="D30" s="24"/>
    </row>
    <row r="31" spans="2:4">
      <c r="B31" s="32"/>
      <c r="C31" s="32"/>
      <c r="D31" s="32"/>
    </row>
    <row r="32" ht="113" customHeight="1" spans="2:4">
      <c r="B32" s="45" t="s">
        <v>1086</v>
      </c>
      <c r="C32" s="46"/>
      <c r="D32" s="47"/>
    </row>
  </sheetData>
  <mergeCells count="2">
    <mergeCell ref="B19:D19"/>
    <mergeCell ref="B32:D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Parameters - Project</vt:lpstr>
      <vt:lpstr>BCPJHHYY</vt:lpstr>
      <vt:lpstr>ER Calculation sheet</vt:lpstr>
      <vt:lpstr>survey</vt:lpstr>
      <vt:lpstr>Sampling</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Chethan</dc:creator>
  <cp:lastModifiedBy>Kavita Sharma</cp:lastModifiedBy>
  <dcterms:created xsi:type="dcterms:W3CDTF">2013-12-13T13:37:00Z</dcterms:created>
  <dcterms:modified xsi:type="dcterms:W3CDTF">2025-11-07T07:44:24Z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794720EBF25E4AD791B9CE41684902D3_12</vt:lpwstr>
  </property>
  <property fmtid="{D5CDD505-2E9C-101B-9397-08002B2CF9AE}" pid="3" name="KSOProductBuildVer">
    <vt:lpwstr>1033-12.2.0.23155</vt:lpwstr>
  </property>
</Properties>
</file>